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965" yWindow="645" windowWidth="14430" windowHeight="11160" tabRatio="911"/>
  </bookViews>
  <sheets>
    <sheet name="Index" sheetId="29" r:id="rId1"/>
    <sheet name="Table 4.1.1" sheetId="1" r:id="rId2"/>
    <sheet name="Table 4.1.2" sheetId="2" r:id="rId3"/>
    <sheet name="Table 4.2.1" sheetId="3" r:id="rId4"/>
    <sheet name="Table 4.3.1" sheetId="4" r:id="rId5"/>
    <sheet name="Table 4.4.1" sheetId="5" r:id="rId6"/>
    <sheet name="Table 4.5.1" sheetId="34" r:id="rId7"/>
    <sheet name="Table 4.6.1" sheetId="33" r:id="rId8"/>
    <sheet name="Table 4.7.1" sheetId="32" r:id="rId9"/>
    <sheet name="Table 4.8.1" sheetId="6" r:id="rId10"/>
    <sheet name="Table 4.9.1" sheetId="7" r:id="rId11"/>
    <sheet name="Table 4.9.2" sheetId="8" r:id="rId12"/>
    <sheet name="Table 4.10.1" sheetId="9" r:id="rId13"/>
    <sheet name="Table 4.11.1" sheetId="10" r:id="rId14"/>
    <sheet name="Table 5.1.1" sheetId="11" r:id="rId15"/>
    <sheet name="Table 5.2.1" sheetId="12" r:id="rId16"/>
    <sheet name="Table 5.2.2 " sheetId="13" r:id="rId17"/>
    <sheet name="Table 5.2.3" sheetId="14" r:id="rId18"/>
    <sheet name="Table 5.2.4" sheetId="15" r:id="rId19"/>
    <sheet name="Table 5.3.1" sheetId="16" r:id="rId20"/>
    <sheet name="Table 6.1.1" sheetId="17" r:id="rId21"/>
    <sheet name="Table 6.2.1" sheetId="18" r:id="rId22"/>
    <sheet name="Table 6.2.2" sheetId="19" r:id="rId23"/>
    <sheet name="Table 7.1.1" sheetId="23" r:id="rId24"/>
    <sheet name="Table 7.2.1" sheetId="36" r:id="rId25"/>
    <sheet name="Table 7.3.1" sheetId="21" r:id="rId26"/>
    <sheet name="Table 7.4.1" sheetId="22" r:id="rId27"/>
    <sheet name="Table 7.5.1" sheetId="24" r:id="rId28"/>
    <sheet name="Table 8.1.1" sheetId="26" r:id="rId29"/>
    <sheet name="Appendix B" sheetId="20" r:id="rId30"/>
    <sheet name="Trends all clients in treatment" sheetId="30" r:id="rId31"/>
    <sheet name="Trends new presentations" sheetId="35" r:id="rId32"/>
  </sheets>
  <definedNames>
    <definedName name="_xlnm.Print_Area" localSheetId="0">Index!$A$1:$O$44</definedName>
  </definedNames>
  <calcPr calcId="145621"/>
</workbook>
</file>

<file path=xl/calcChain.xml><?xml version="1.0" encoding="utf-8"?>
<calcChain xmlns="http://schemas.openxmlformats.org/spreadsheetml/2006/main">
  <c r="C14" i="8" l="1"/>
  <c r="E14" i="8"/>
  <c r="G14" i="8"/>
  <c r="I14" i="8"/>
  <c r="K14" i="8"/>
  <c r="M14" i="8"/>
  <c r="O14" i="8"/>
  <c r="Q14" i="8"/>
  <c r="S14" i="8"/>
  <c r="U14" i="8"/>
  <c r="D17" i="34" l="1"/>
  <c r="F17" i="34"/>
  <c r="H17" i="34"/>
  <c r="J17" i="34"/>
  <c r="B17" i="34"/>
  <c r="B11" i="32" l="1"/>
  <c r="C7" i="32" s="1"/>
  <c r="D11" i="32"/>
  <c r="E6" i="32" s="1"/>
  <c r="F11" i="32"/>
  <c r="G9" i="32" s="1"/>
  <c r="H11" i="32"/>
  <c r="I9" i="32" s="1"/>
  <c r="J11" i="32"/>
  <c r="K7" i="32" s="1"/>
  <c r="K11" i="32"/>
  <c r="D6" i="13"/>
  <c r="C10" i="11"/>
  <c r="C6" i="11"/>
  <c r="G10" i="32" l="1"/>
  <c r="B13" i="32"/>
  <c r="C11" i="32"/>
  <c r="E9" i="32"/>
  <c r="G11" i="32"/>
  <c r="C9" i="32"/>
  <c r="I11" i="32"/>
  <c r="K8" i="32"/>
  <c r="D13" i="32"/>
  <c r="E11" i="32"/>
  <c r="K6" i="32"/>
  <c r="I7" i="32"/>
  <c r="G7" i="32"/>
  <c r="C6" i="32"/>
  <c r="C8" i="32"/>
  <c r="K10" i="32"/>
  <c r="E10" i="32"/>
  <c r="E7" i="32"/>
  <c r="J13" i="32"/>
  <c r="C10" i="32"/>
  <c r="F13" i="32"/>
  <c r="G8" i="32"/>
  <c r="K9" i="32"/>
  <c r="E8" i="32"/>
  <c r="I6" i="32"/>
  <c r="I10" i="32"/>
  <c r="H13" i="32"/>
  <c r="I8" i="32"/>
  <c r="G6" i="32"/>
  <c r="B46" i="6"/>
  <c r="F33" i="6"/>
  <c r="D33" i="6"/>
  <c r="B33" i="6"/>
  <c r="B28" i="6"/>
  <c r="J27" i="6"/>
  <c r="H27" i="6"/>
  <c r="F27" i="6"/>
  <c r="D27" i="6"/>
  <c r="B27" i="6"/>
  <c r="B19" i="6"/>
  <c r="F18" i="6"/>
  <c r="D18" i="6"/>
  <c r="B18" i="6"/>
  <c r="J8" i="6"/>
  <c r="H8" i="6"/>
  <c r="F8" i="6"/>
  <c r="D8" i="6"/>
  <c r="B8" i="6"/>
  <c r="J23" i="5"/>
  <c r="J25" i="5" s="1"/>
  <c r="H23" i="5"/>
  <c r="H25" i="5" s="1"/>
  <c r="F23" i="5"/>
  <c r="F25" i="5" s="1"/>
  <c r="D23" i="5"/>
  <c r="D25" i="5" s="1"/>
  <c r="B23" i="5"/>
  <c r="B25" i="5" s="1"/>
  <c r="C6" i="2"/>
  <c r="B47" i="6" l="1"/>
  <c r="B49" i="6" s="1"/>
  <c r="G5" i="32"/>
  <c r="D19" i="33"/>
  <c r="E19" i="33" s="1"/>
  <c r="F19" i="33"/>
  <c r="G12" i="33" s="1"/>
  <c r="H19" i="33"/>
  <c r="I13" i="33" s="1"/>
  <c r="J19" i="33"/>
  <c r="K14" i="33" s="1"/>
  <c r="B19" i="33"/>
  <c r="C7" i="33" s="1"/>
  <c r="J21" i="33" l="1"/>
  <c r="G17" i="33"/>
  <c r="I18" i="33"/>
  <c r="F21" i="33"/>
  <c r="K7" i="33"/>
  <c r="G9" i="33"/>
  <c r="G13" i="33"/>
  <c r="K15" i="33"/>
  <c r="I6" i="33"/>
  <c r="I7" i="33"/>
  <c r="E12" i="33"/>
  <c r="I10" i="33"/>
  <c r="G5" i="33"/>
  <c r="I12" i="33"/>
  <c r="I14" i="33"/>
  <c r="G11" i="33"/>
  <c r="I15" i="33"/>
  <c r="C14" i="33"/>
  <c r="D21" i="33"/>
  <c r="C13" i="33"/>
  <c r="E13" i="33"/>
  <c r="G6" i="33"/>
  <c r="G14" i="33"/>
  <c r="K8" i="33"/>
  <c r="K16" i="33"/>
  <c r="C5" i="32"/>
  <c r="C5" i="33"/>
  <c r="C12" i="33"/>
  <c r="E6" i="33"/>
  <c r="E14" i="33"/>
  <c r="G7" i="33"/>
  <c r="G15" i="33"/>
  <c r="I8" i="33"/>
  <c r="I16" i="33"/>
  <c r="K9" i="33"/>
  <c r="K17" i="33"/>
  <c r="E5" i="32"/>
  <c r="E5" i="33"/>
  <c r="I5" i="32"/>
  <c r="C19" i="33"/>
  <c r="C11" i="33"/>
  <c r="E7" i="33"/>
  <c r="E15" i="33"/>
  <c r="G8" i="33"/>
  <c r="G16" i="33"/>
  <c r="I9" i="33"/>
  <c r="I17" i="33"/>
  <c r="K10" i="33"/>
  <c r="K18" i="33"/>
  <c r="C18" i="33"/>
  <c r="C10" i="33"/>
  <c r="E8" i="33"/>
  <c r="E16" i="33"/>
  <c r="K11" i="33"/>
  <c r="K19" i="33"/>
  <c r="B21" i="33"/>
  <c r="C17" i="33"/>
  <c r="C9" i="33"/>
  <c r="E9" i="33"/>
  <c r="E17" i="33"/>
  <c r="G10" i="33"/>
  <c r="G18" i="33"/>
  <c r="I11" i="33"/>
  <c r="I19" i="33"/>
  <c r="K12" i="33"/>
  <c r="C6" i="33"/>
  <c r="C16" i="33"/>
  <c r="C8" i="33"/>
  <c r="E10" i="33"/>
  <c r="E18" i="33"/>
  <c r="G19" i="33"/>
  <c r="K5" i="33"/>
  <c r="K13" i="33"/>
  <c r="H21" i="33"/>
  <c r="C15" i="33"/>
  <c r="E11" i="33"/>
  <c r="I5" i="33"/>
  <c r="K6" i="33"/>
  <c r="K5" i="32"/>
  <c r="J18" i="6" l="1"/>
  <c r="H18" i="6"/>
  <c r="C10" i="1"/>
  <c r="J46" i="6" l="1"/>
  <c r="H46" i="6"/>
  <c r="F46" i="6"/>
  <c r="D46" i="6"/>
  <c r="J33" i="6"/>
  <c r="H33" i="6"/>
  <c r="J28" i="6"/>
  <c r="H28" i="6"/>
  <c r="F28" i="6"/>
  <c r="D28" i="6"/>
  <c r="J19" i="6"/>
  <c r="H19" i="6"/>
  <c r="F19" i="6"/>
  <c r="D19" i="6"/>
  <c r="F47" i="6" l="1"/>
  <c r="G18" i="6" s="1"/>
  <c r="G32" i="6"/>
  <c r="H47" i="6"/>
  <c r="I19" i="6" s="1"/>
  <c r="J47" i="6"/>
  <c r="K33" i="6" s="1"/>
  <c r="C8" i="6"/>
  <c r="D47" i="6"/>
  <c r="E33" i="6" s="1"/>
  <c r="F39" i="13"/>
  <c r="F40" i="13"/>
  <c r="F41" i="13"/>
  <c r="F42" i="13"/>
  <c r="F43" i="13"/>
  <c r="F44" i="13"/>
  <c r="F45" i="13"/>
  <c r="F38" i="13"/>
  <c r="F31" i="13"/>
  <c r="F32" i="13"/>
  <c r="F33" i="13"/>
  <c r="F34" i="13"/>
  <c r="F35" i="13"/>
  <c r="F36" i="13"/>
  <c r="F37" i="13"/>
  <c r="F30" i="13"/>
  <c r="F23" i="13"/>
  <c r="F24" i="13"/>
  <c r="F25" i="13"/>
  <c r="F26" i="13"/>
  <c r="F27" i="13"/>
  <c r="F28" i="13"/>
  <c r="F29" i="13"/>
  <c r="F22" i="13"/>
  <c r="F15" i="13"/>
  <c r="F16" i="13"/>
  <c r="F17" i="13"/>
  <c r="F18" i="13"/>
  <c r="F19" i="13"/>
  <c r="F20" i="13"/>
  <c r="F21" i="13"/>
  <c r="F14" i="13"/>
  <c r="G33" i="6" l="1"/>
  <c r="G41" i="6"/>
  <c r="I46" i="6"/>
  <c r="G22" i="6"/>
  <c r="G29" i="6"/>
  <c r="G46" i="6"/>
  <c r="G23" i="6"/>
  <c r="G20" i="6"/>
  <c r="F49" i="6"/>
  <c r="G38" i="6"/>
  <c r="G28" i="6"/>
  <c r="G7" i="6"/>
  <c r="G43" i="6"/>
  <c r="G44" i="6"/>
  <c r="G17" i="6"/>
  <c r="G26" i="6"/>
  <c r="G25" i="6"/>
  <c r="G10" i="6"/>
  <c r="G19" i="6"/>
  <c r="G34" i="6"/>
  <c r="G6" i="6"/>
  <c r="G39" i="6"/>
  <c r="G45" i="6"/>
  <c r="G27" i="6"/>
  <c r="G24" i="6"/>
  <c r="G13" i="6"/>
  <c r="G15" i="6"/>
  <c r="G14" i="6"/>
  <c r="G11" i="6"/>
  <c r="G35" i="6"/>
  <c r="G30" i="6"/>
  <c r="G9" i="6"/>
  <c r="G21" i="6"/>
  <c r="G36" i="6"/>
  <c r="G42" i="6"/>
  <c r="G47" i="6"/>
  <c r="G12" i="6"/>
  <c r="G8" i="6"/>
  <c r="G16" i="6"/>
  <c r="G40" i="6"/>
  <c r="G31" i="6"/>
  <c r="G37" i="6"/>
  <c r="C46" i="6"/>
  <c r="K46" i="6"/>
  <c r="E46" i="6"/>
  <c r="E19" i="6"/>
  <c r="C28" i="6"/>
  <c r="H49" i="6"/>
  <c r="I27" i="6"/>
  <c r="I18" i="6"/>
  <c r="I10" i="6"/>
  <c r="I36" i="6"/>
  <c r="I44" i="6"/>
  <c r="I11" i="6"/>
  <c r="I20" i="6"/>
  <c r="I29" i="6"/>
  <c r="I37" i="6"/>
  <c r="I45" i="6"/>
  <c r="I12" i="6"/>
  <c r="I21" i="6"/>
  <c r="I30" i="6"/>
  <c r="I38" i="6"/>
  <c r="I13" i="6"/>
  <c r="I22" i="6"/>
  <c r="I31" i="6"/>
  <c r="I39" i="6"/>
  <c r="I47" i="6"/>
  <c r="I43" i="6"/>
  <c r="I14" i="6"/>
  <c r="I23" i="6"/>
  <c r="I32" i="6"/>
  <c r="I40" i="6"/>
  <c r="I6" i="6"/>
  <c r="I25" i="6"/>
  <c r="I17" i="6"/>
  <c r="I7" i="6"/>
  <c r="I15" i="6"/>
  <c r="I24" i="6"/>
  <c r="I41" i="6"/>
  <c r="I16" i="6"/>
  <c r="I34" i="6"/>
  <c r="I42" i="6"/>
  <c r="I9" i="6"/>
  <c r="I26" i="6"/>
  <c r="I35" i="6"/>
  <c r="I28" i="6"/>
  <c r="C27" i="6"/>
  <c r="C18" i="6"/>
  <c r="C14" i="6"/>
  <c r="C23" i="6"/>
  <c r="C32" i="6"/>
  <c r="C40" i="6"/>
  <c r="C10" i="6"/>
  <c r="C15" i="6"/>
  <c r="C41" i="6"/>
  <c r="C16" i="6"/>
  <c r="C25" i="6"/>
  <c r="C34" i="6"/>
  <c r="C42" i="6"/>
  <c r="C17" i="6"/>
  <c r="C26" i="6"/>
  <c r="C35" i="6"/>
  <c r="C43" i="6"/>
  <c r="C6" i="6"/>
  <c r="C31" i="6"/>
  <c r="C47" i="6"/>
  <c r="C24" i="6"/>
  <c r="C36" i="6"/>
  <c r="C44" i="6"/>
  <c r="C21" i="6"/>
  <c r="C38" i="6"/>
  <c r="C13" i="6"/>
  <c r="C7" i="6"/>
  <c r="C11" i="6"/>
  <c r="C20" i="6"/>
  <c r="C29" i="6"/>
  <c r="C37" i="6"/>
  <c r="C45" i="6"/>
  <c r="C12" i="6"/>
  <c r="C30" i="6"/>
  <c r="C22" i="6"/>
  <c r="C39" i="6"/>
  <c r="C19" i="6"/>
  <c r="I8" i="6"/>
  <c r="C33" i="6"/>
  <c r="J49" i="6"/>
  <c r="K27" i="6"/>
  <c r="K18" i="6"/>
  <c r="K10" i="6"/>
  <c r="K36" i="6"/>
  <c r="K44" i="6"/>
  <c r="K11" i="6"/>
  <c r="K20" i="6"/>
  <c r="K29" i="6"/>
  <c r="K37" i="6"/>
  <c r="K45" i="6"/>
  <c r="K12" i="6"/>
  <c r="K21" i="6"/>
  <c r="K30" i="6"/>
  <c r="K38" i="6"/>
  <c r="K13" i="6"/>
  <c r="K22" i="6"/>
  <c r="K31" i="6"/>
  <c r="K39" i="6"/>
  <c r="K47" i="6"/>
  <c r="K43" i="6"/>
  <c r="K14" i="6"/>
  <c r="K23" i="6"/>
  <c r="K32" i="6"/>
  <c r="K40" i="6"/>
  <c r="K6" i="6"/>
  <c r="K42" i="6"/>
  <c r="K9" i="6"/>
  <c r="K35" i="6"/>
  <c r="K7" i="6"/>
  <c r="K15" i="6"/>
  <c r="K24" i="6"/>
  <c r="K41" i="6"/>
  <c r="K16" i="6"/>
  <c r="K25" i="6"/>
  <c r="K34" i="6"/>
  <c r="K17" i="6"/>
  <c r="K26" i="6"/>
  <c r="K19" i="6"/>
  <c r="D49" i="6"/>
  <c r="E18" i="6"/>
  <c r="E27" i="6"/>
  <c r="E10" i="6"/>
  <c r="E36" i="6"/>
  <c r="E44" i="6"/>
  <c r="E11" i="6"/>
  <c r="E20" i="6"/>
  <c r="E29" i="6"/>
  <c r="E37" i="6"/>
  <c r="E45" i="6"/>
  <c r="E12" i="6"/>
  <c r="E21" i="6"/>
  <c r="E30" i="6"/>
  <c r="E38" i="6"/>
  <c r="E13" i="6"/>
  <c r="E22" i="6"/>
  <c r="E31" i="6"/>
  <c r="E39" i="6"/>
  <c r="E47" i="6"/>
  <c r="E26" i="6"/>
  <c r="E43" i="6"/>
  <c r="E14" i="6"/>
  <c r="E23" i="6"/>
  <c r="E32" i="6"/>
  <c r="E40" i="6"/>
  <c r="E6" i="6"/>
  <c r="E34" i="6"/>
  <c r="E9" i="6"/>
  <c r="E7" i="6"/>
  <c r="E15" i="6"/>
  <c r="E24" i="6"/>
  <c r="E41" i="6"/>
  <c r="E16" i="6"/>
  <c r="E25" i="6"/>
  <c r="E42" i="6"/>
  <c r="E17" i="6"/>
  <c r="E35" i="6"/>
  <c r="E28" i="6"/>
  <c r="E8" i="6"/>
  <c r="K28" i="6"/>
  <c r="K8" i="6"/>
  <c r="I33" i="6"/>
  <c r="F7" i="13"/>
  <c r="F8" i="13"/>
  <c r="F9" i="13"/>
  <c r="F10" i="13"/>
  <c r="F11" i="13"/>
  <c r="F12" i="13"/>
  <c r="F6" i="13"/>
  <c r="D39" i="13"/>
  <c r="D40" i="13"/>
  <c r="D41" i="13"/>
  <c r="D42" i="13"/>
  <c r="D43" i="13"/>
  <c r="D44" i="13"/>
  <c r="D38" i="13"/>
  <c r="D31" i="13"/>
  <c r="D32" i="13"/>
  <c r="D33" i="13"/>
  <c r="D34" i="13"/>
  <c r="D35" i="13"/>
  <c r="D36" i="13"/>
  <c r="D30" i="13"/>
  <c r="D23" i="13"/>
  <c r="D24" i="13"/>
  <c r="D25" i="13"/>
  <c r="D26" i="13"/>
  <c r="D27" i="13"/>
  <c r="D28" i="13"/>
  <c r="D22" i="13"/>
  <c r="D15" i="13"/>
  <c r="D16" i="13"/>
  <c r="D17" i="13"/>
  <c r="D18" i="13"/>
  <c r="D19" i="13"/>
  <c r="D20" i="13"/>
  <c r="D14" i="13"/>
  <c r="D7" i="13"/>
  <c r="D8" i="13"/>
  <c r="D9" i="13"/>
  <c r="D10" i="13"/>
  <c r="D11" i="13"/>
  <c r="D12" i="13"/>
  <c r="I14" i="2" l="1"/>
  <c r="I15" i="2"/>
  <c r="I16" i="2"/>
  <c r="I17" i="2"/>
  <c r="I18" i="2"/>
  <c r="I13" i="2"/>
  <c r="I7" i="2"/>
  <c r="I8" i="2"/>
  <c r="I9" i="2"/>
  <c r="I10" i="2"/>
  <c r="I11" i="2"/>
  <c r="I6" i="2"/>
  <c r="G14" i="2"/>
  <c r="G15" i="2"/>
  <c r="G16" i="2"/>
  <c r="G17" i="2"/>
  <c r="G18" i="2"/>
  <c r="G13" i="2"/>
  <c r="G7" i="2"/>
  <c r="G8" i="2"/>
  <c r="G9" i="2"/>
  <c r="G10" i="2"/>
  <c r="G11" i="2"/>
  <c r="G6" i="2"/>
  <c r="E14" i="2"/>
  <c r="E15" i="2"/>
  <c r="E16" i="2"/>
  <c r="E17" i="2"/>
  <c r="E18" i="2"/>
  <c r="E13" i="2"/>
  <c r="E7" i="2"/>
  <c r="E8" i="2"/>
  <c r="E9" i="2"/>
  <c r="E10" i="2"/>
  <c r="E11" i="2"/>
  <c r="E6" i="2"/>
  <c r="C14" i="2"/>
  <c r="C15" i="2"/>
  <c r="C16" i="2"/>
  <c r="C17" i="2"/>
  <c r="C18" i="2"/>
  <c r="C13" i="2"/>
  <c r="C7" i="2"/>
  <c r="C8" i="2"/>
  <c r="C9" i="2"/>
  <c r="C10" i="2"/>
  <c r="C11" i="2"/>
  <c r="J5" i="15" l="1"/>
  <c r="K7" i="11"/>
  <c r="K8" i="11"/>
  <c r="K9" i="11"/>
  <c r="K10" i="11"/>
  <c r="I7" i="11"/>
  <c r="I8" i="11"/>
  <c r="I9" i="11"/>
  <c r="I10" i="11"/>
  <c r="K6" i="11"/>
  <c r="I6" i="11"/>
  <c r="E7" i="11"/>
  <c r="E8" i="11"/>
  <c r="E9" i="11"/>
  <c r="E10" i="11"/>
  <c r="E6" i="11"/>
  <c r="C7" i="11"/>
  <c r="C8" i="11"/>
  <c r="C9" i="11"/>
  <c r="X17" i="8" l="1"/>
  <c r="X10" i="8"/>
  <c r="X11" i="8"/>
  <c r="X12" i="8"/>
  <c r="X13" i="8"/>
  <c r="X14" i="8"/>
  <c r="X16" i="8"/>
  <c r="X7" i="8"/>
  <c r="X8" i="8"/>
  <c r="X6" i="8"/>
  <c r="K9" i="5" l="1"/>
  <c r="K12" i="5"/>
  <c r="K13" i="5"/>
  <c r="K17" i="5"/>
  <c r="K20" i="5"/>
  <c r="K21" i="5"/>
  <c r="I7" i="5"/>
  <c r="I10" i="5"/>
  <c r="I11" i="5"/>
  <c r="I15" i="5"/>
  <c r="I18" i="5"/>
  <c r="I19" i="5"/>
  <c r="I5" i="5"/>
  <c r="G9" i="5"/>
  <c r="G16" i="5"/>
  <c r="G17" i="5"/>
  <c r="K6" i="5"/>
  <c r="I12" i="5"/>
  <c r="G10" i="5"/>
  <c r="E7" i="5"/>
  <c r="C11" i="5"/>
  <c r="E6" i="5"/>
  <c r="E9" i="5"/>
  <c r="E10" i="5"/>
  <c r="E11" i="5"/>
  <c r="E12" i="5"/>
  <c r="E13" i="5"/>
  <c r="E14" i="5"/>
  <c r="E17" i="5"/>
  <c r="E18" i="5"/>
  <c r="E19" i="5"/>
  <c r="E20" i="5"/>
  <c r="E21" i="5"/>
  <c r="E22" i="5"/>
  <c r="G8" i="5" l="1"/>
  <c r="G5" i="5"/>
  <c r="G15" i="5"/>
  <c r="G7" i="5"/>
  <c r="I17" i="5"/>
  <c r="I9" i="5"/>
  <c r="K19" i="5"/>
  <c r="K11" i="5"/>
  <c r="G22" i="5"/>
  <c r="G14" i="5"/>
  <c r="G6" i="5"/>
  <c r="I16" i="5"/>
  <c r="I8" i="5"/>
  <c r="K18" i="5"/>
  <c r="K10" i="5"/>
  <c r="G21" i="5"/>
  <c r="G20" i="5"/>
  <c r="G12" i="5"/>
  <c r="I22" i="5"/>
  <c r="I14" i="5"/>
  <c r="I6" i="5"/>
  <c r="K16" i="5"/>
  <c r="K8" i="5"/>
  <c r="G19" i="5"/>
  <c r="G11" i="5"/>
  <c r="I21" i="5"/>
  <c r="I13" i="5"/>
  <c r="K5" i="5"/>
  <c r="K15" i="5"/>
  <c r="K7" i="5"/>
  <c r="G13" i="5"/>
  <c r="E16" i="5"/>
  <c r="E8" i="5"/>
  <c r="E5" i="5"/>
  <c r="E15" i="5"/>
  <c r="G18" i="5"/>
  <c r="I20" i="5"/>
  <c r="K22" i="5"/>
  <c r="K14" i="5"/>
  <c r="C17" i="5"/>
  <c r="C9" i="5"/>
  <c r="C16" i="5"/>
  <c r="C5" i="5"/>
  <c r="C15" i="5"/>
  <c r="C7" i="5"/>
  <c r="C22" i="5"/>
  <c r="C14" i="5"/>
  <c r="C6" i="5"/>
  <c r="C21" i="5"/>
  <c r="C13" i="5"/>
  <c r="C18" i="5"/>
  <c r="C10" i="5"/>
  <c r="C8" i="5"/>
  <c r="C20" i="5"/>
  <c r="C12" i="5"/>
  <c r="C19" i="5"/>
  <c r="B18" i="3" l="1"/>
  <c r="F18" i="3"/>
  <c r="J18" i="3"/>
  <c r="H18" i="3"/>
  <c r="D18" i="3"/>
  <c r="K17" i="3" l="1"/>
  <c r="I11" i="3"/>
  <c r="G6" i="3"/>
  <c r="E6" i="3"/>
  <c r="C6" i="3"/>
  <c r="K10" i="3"/>
  <c r="K9" i="3"/>
  <c r="K16" i="3"/>
  <c r="K8" i="3"/>
  <c r="K15" i="3"/>
  <c r="K7" i="3"/>
  <c r="K14" i="3"/>
  <c r="K6" i="3"/>
  <c r="K12" i="3"/>
  <c r="K11" i="3"/>
  <c r="K5" i="3"/>
  <c r="K13" i="3"/>
  <c r="I5" i="3"/>
  <c r="I17" i="3"/>
  <c r="I10" i="3"/>
  <c r="I9" i="3"/>
  <c r="I16" i="3"/>
  <c r="I8" i="3"/>
  <c r="I15" i="3"/>
  <c r="I7" i="3"/>
  <c r="I14" i="3"/>
  <c r="I6" i="3"/>
  <c r="I13" i="3"/>
  <c r="I12" i="3"/>
  <c r="C9" i="3"/>
  <c r="C8" i="3"/>
  <c r="C16" i="3"/>
  <c r="C15" i="3"/>
  <c r="C11" i="3"/>
  <c r="C10" i="3"/>
  <c r="C5" i="3"/>
  <c r="C17" i="3"/>
  <c r="C7" i="3"/>
  <c r="C13" i="3"/>
  <c r="C12" i="3"/>
  <c r="E13" i="3"/>
  <c r="E12" i="3"/>
  <c r="E11" i="3"/>
  <c r="E5" i="3"/>
  <c r="E10" i="3"/>
  <c r="E17" i="3"/>
  <c r="E9" i="3"/>
  <c r="E16" i="3"/>
  <c r="E8" i="3"/>
  <c r="E15" i="3"/>
  <c r="E7" i="3"/>
  <c r="E14" i="3"/>
  <c r="C14" i="3"/>
  <c r="G12" i="3"/>
  <c r="G11" i="3"/>
  <c r="G5" i="3"/>
  <c r="G10" i="3"/>
  <c r="G13" i="3"/>
  <c r="G17" i="3"/>
  <c r="G9" i="3"/>
  <c r="G16" i="3"/>
  <c r="G8" i="3"/>
  <c r="G15" i="3"/>
  <c r="G7" i="3"/>
  <c r="G14" i="3"/>
  <c r="D5" i="16" l="1"/>
  <c r="C9" i="16"/>
  <c r="B9" i="16"/>
  <c r="F7" i="17"/>
  <c r="F16" i="17" s="1"/>
  <c r="D7" i="17"/>
  <c r="D16" i="17" s="1"/>
  <c r="D9" i="16" l="1"/>
  <c r="J9" i="9"/>
  <c r="H9" i="9"/>
  <c r="F9" i="9"/>
  <c r="D9" i="9"/>
  <c r="B9" i="9"/>
  <c r="I6" i="9" l="1"/>
  <c r="I7" i="9"/>
  <c r="I8" i="9"/>
  <c r="I5" i="9"/>
  <c r="C6" i="9"/>
  <c r="C8" i="9"/>
  <c r="C7" i="9"/>
  <c r="C5" i="9"/>
  <c r="B11" i="9"/>
  <c r="D11" i="9"/>
  <c r="E6" i="9"/>
  <c r="E7" i="9"/>
  <c r="E8" i="9"/>
  <c r="E5" i="9"/>
  <c r="G6" i="9"/>
  <c r="G5" i="9"/>
  <c r="G7" i="9"/>
  <c r="G8" i="9"/>
  <c r="H11" i="9"/>
  <c r="K6" i="9"/>
  <c r="K8" i="9"/>
  <c r="K7" i="9"/>
  <c r="K5" i="9"/>
  <c r="J11" i="9"/>
  <c r="F11" i="9"/>
  <c r="C11" i="7" l="1"/>
  <c r="K14" i="1"/>
  <c r="G14" i="1"/>
  <c r="G15" i="1"/>
  <c r="E14" i="1"/>
  <c r="C14" i="1"/>
  <c r="H11" i="15" l="1"/>
  <c r="F11" i="15"/>
  <c r="D11" i="15"/>
  <c r="B11" i="15"/>
  <c r="J11" i="15" l="1"/>
  <c r="K5" i="15" s="1"/>
  <c r="Y17" i="8"/>
  <c r="Y16" i="8"/>
  <c r="Y14" i="8"/>
  <c r="Y13" i="8"/>
  <c r="Y12" i="8"/>
  <c r="Y11" i="8"/>
  <c r="Y10" i="8"/>
  <c r="Y8" i="8"/>
  <c r="Y7" i="8"/>
  <c r="Y6" i="8"/>
  <c r="W17" i="8"/>
  <c r="W16" i="8"/>
  <c r="W14" i="8"/>
  <c r="W13" i="8"/>
  <c r="W12" i="8"/>
  <c r="W11" i="8"/>
  <c r="W10" i="8"/>
  <c r="W8" i="8"/>
  <c r="W7" i="8"/>
  <c r="W6" i="8"/>
  <c r="U17" i="8"/>
  <c r="U16" i="8"/>
  <c r="U13" i="8"/>
  <c r="U12" i="8"/>
  <c r="U11" i="8"/>
  <c r="U10" i="8"/>
  <c r="U8" i="8"/>
  <c r="U7" i="8"/>
  <c r="U6" i="8"/>
  <c r="S17" i="8"/>
  <c r="S16" i="8"/>
  <c r="S13" i="8"/>
  <c r="S12" i="8"/>
  <c r="S11" i="8"/>
  <c r="S10" i="8"/>
  <c r="S8" i="8"/>
  <c r="S7" i="8"/>
  <c r="S6" i="8"/>
  <c r="Q17" i="8"/>
  <c r="Q16" i="8"/>
  <c r="Q13" i="8"/>
  <c r="Q12" i="8"/>
  <c r="Q11" i="8"/>
  <c r="Q10" i="8"/>
  <c r="Q8" i="8"/>
  <c r="Q7" i="8"/>
  <c r="Q6" i="8"/>
  <c r="O17" i="8"/>
  <c r="O16" i="8"/>
  <c r="O13" i="8"/>
  <c r="O12" i="8"/>
  <c r="O11" i="8"/>
  <c r="O10" i="8"/>
  <c r="O8" i="8"/>
  <c r="O7" i="8"/>
  <c r="O6" i="8"/>
  <c r="M17" i="8"/>
  <c r="M16" i="8"/>
  <c r="M13" i="8"/>
  <c r="M12" i="8"/>
  <c r="M11" i="8"/>
  <c r="M10" i="8"/>
  <c r="M8" i="8"/>
  <c r="M7" i="8"/>
  <c r="M6" i="8"/>
  <c r="K17" i="8"/>
  <c r="K16" i="8"/>
  <c r="K13" i="8"/>
  <c r="K12" i="8"/>
  <c r="K11" i="8"/>
  <c r="K10" i="8"/>
  <c r="K8" i="8"/>
  <c r="K7" i="8"/>
  <c r="K6" i="8"/>
  <c r="I17" i="8"/>
  <c r="I16" i="8"/>
  <c r="I13" i="8"/>
  <c r="I12" i="8"/>
  <c r="I11" i="8"/>
  <c r="I10" i="8"/>
  <c r="I8" i="8"/>
  <c r="I7" i="8"/>
  <c r="I6" i="8"/>
  <c r="G17" i="8"/>
  <c r="G16" i="8"/>
  <c r="G13" i="8"/>
  <c r="G12" i="8"/>
  <c r="G11" i="8"/>
  <c r="G10" i="8"/>
  <c r="G8" i="8"/>
  <c r="G7" i="8"/>
  <c r="G6" i="8"/>
  <c r="E17" i="8"/>
  <c r="E16" i="8"/>
  <c r="E13" i="8"/>
  <c r="E12" i="8"/>
  <c r="E11" i="8"/>
  <c r="E10" i="8"/>
  <c r="E8" i="8"/>
  <c r="E7" i="8"/>
  <c r="E6" i="8"/>
  <c r="C17" i="8"/>
  <c r="C16" i="8"/>
  <c r="C13" i="8"/>
  <c r="C12" i="8"/>
  <c r="C11" i="8"/>
  <c r="C10" i="8"/>
  <c r="C8" i="8"/>
  <c r="C7" i="8"/>
  <c r="C6" i="8"/>
  <c r="K17" i="7"/>
  <c r="K16" i="7"/>
  <c r="K14" i="7"/>
  <c r="K13" i="7"/>
  <c r="K12" i="7"/>
  <c r="K11" i="7"/>
  <c r="K10" i="7"/>
  <c r="K8" i="7"/>
  <c r="K7" i="7"/>
  <c r="K6" i="7"/>
  <c r="I17" i="7"/>
  <c r="I16" i="7"/>
  <c r="G17" i="7"/>
  <c r="G16" i="7"/>
  <c r="G14" i="7"/>
  <c r="G13" i="7"/>
  <c r="G12" i="7"/>
  <c r="G11" i="7"/>
  <c r="G10" i="7"/>
  <c r="G8" i="7"/>
  <c r="E17" i="7"/>
  <c r="E14" i="7"/>
  <c r="E13" i="7"/>
  <c r="E12" i="7"/>
  <c r="E11" i="7"/>
  <c r="E10" i="7"/>
  <c r="E8" i="7"/>
  <c r="C17" i="7"/>
  <c r="C16" i="7"/>
  <c r="C14" i="7"/>
  <c r="C13" i="7"/>
  <c r="C12" i="7"/>
  <c r="C10" i="7"/>
  <c r="C7" i="7"/>
  <c r="C6" i="7"/>
  <c r="G9" i="4"/>
  <c r="G8" i="4"/>
  <c r="G7" i="4"/>
  <c r="G6" i="4"/>
  <c r="G5" i="4"/>
  <c r="K23" i="1"/>
  <c r="K22" i="1"/>
  <c r="K20" i="1"/>
  <c r="K19" i="1"/>
  <c r="K18" i="1"/>
  <c r="K17" i="1"/>
  <c r="K16" i="1"/>
  <c r="K15" i="1"/>
  <c r="K13" i="1"/>
  <c r="K12" i="1"/>
  <c r="K11" i="1"/>
  <c r="K10" i="1"/>
  <c r="K8" i="1"/>
  <c r="K7" i="1"/>
  <c r="K6" i="1"/>
  <c r="I23" i="1"/>
  <c r="I22" i="1"/>
  <c r="G23" i="1"/>
  <c r="G22" i="1"/>
  <c r="G20" i="1"/>
  <c r="G19" i="1"/>
  <c r="G18" i="1"/>
  <c r="G17" i="1"/>
  <c r="G16" i="1"/>
  <c r="G13" i="1"/>
  <c r="G12" i="1"/>
  <c r="G11" i="1"/>
  <c r="G10" i="1"/>
  <c r="G8" i="1"/>
  <c r="G7" i="1"/>
  <c r="G6" i="1"/>
  <c r="E23" i="1"/>
  <c r="E20" i="1"/>
  <c r="E19" i="1"/>
  <c r="E18" i="1"/>
  <c r="E17" i="1"/>
  <c r="E16" i="1"/>
  <c r="E15" i="1"/>
  <c r="E13" i="1"/>
  <c r="E12" i="1"/>
  <c r="E11" i="1"/>
  <c r="E10" i="1"/>
  <c r="E8" i="1"/>
  <c r="C23" i="1"/>
  <c r="C22" i="1"/>
  <c r="C20" i="1"/>
  <c r="C19" i="1"/>
  <c r="C18" i="1"/>
  <c r="C17" i="1"/>
  <c r="C16" i="1"/>
  <c r="C15" i="1"/>
  <c r="C13" i="1"/>
  <c r="C12" i="1"/>
  <c r="C11" i="1"/>
  <c r="C7" i="1"/>
  <c r="C6" i="1"/>
  <c r="J7" i="17"/>
  <c r="J16" i="17" s="1"/>
  <c r="H7" i="17"/>
  <c r="H16" i="17" s="1"/>
  <c r="B7" i="17"/>
  <c r="B16" i="17" s="1"/>
  <c r="C11" i="17" l="1"/>
  <c r="C5" i="17"/>
  <c r="G14" i="17"/>
  <c r="I10" i="17"/>
  <c r="K13" i="17"/>
  <c r="K5" i="17"/>
  <c r="K6" i="17"/>
  <c r="E8" i="17"/>
  <c r="C12" i="17"/>
  <c r="I15" i="17"/>
  <c r="K14" i="17"/>
  <c r="K7" i="17"/>
  <c r="K15" i="17"/>
  <c r="K8" i="17"/>
  <c r="K16" i="17"/>
  <c r="K9" i="17"/>
  <c r="G8" i="17"/>
  <c r="K10" i="17"/>
  <c r="K11" i="17"/>
  <c r="K12" i="17"/>
  <c r="I11" i="15"/>
  <c r="I10" i="15"/>
  <c r="I9" i="15"/>
  <c r="I8" i="15"/>
  <c r="I7" i="15"/>
  <c r="I6" i="15"/>
  <c r="I5" i="15"/>
  <c r="G11" i="15"/>
  <c r="G10" i="15"/>
  <c r="G9" i="15"/>
  <c r="G8" i="15"/>
  <c r="G7" i="15"/>
  <c r="G6" i="15"/>
  <c r="G5" i="15"/>
  <c r="E11" i="15"/>
  <c r="E10" i="15"/>
  <c r="E9" i="15"/>
  <c r="E8" i="15"/>
  <c r="E7" i="15"/>
  <c r="E6" i="15"/>
  <c r="E5" i="15"/>
  <c r="C11" i="15"/>
  <c r="C10" i="15"/>
  <c r="C9" i="15"/>
  <c r="C8" i="15"/>
  <c r="C7" i="15"/>
  <c r="C6" i="15"/>
  <c r="C5" i="15"/>
  <c r="J6" i="15"/>
  <c r="J7" i="15"/>
  <c r="J8" i="15"/>
  <c r="J9" i="15"/>
  <c r="J10" i="15"/>
  <c r="I8" i="17" l="1"/>
  <c r="I11" i="17"/>
  <c r="G7" i="17"/>
  <c r="G10" i="17"/>
  <c r="G15" i="17"/>
  <c r="G12" i="17"/>
  <c r="E13" i="17"/>
  <c r="E11" i="17"/>
  <c r="C14" i="17"/>
  <c r="C8" i="17"/>
  <c r="C10" i="17"/>
  <c r="C9" i="17"/>
  <c r="C15" i="17"/>
  <c r="C7" i="17"/>
  <c r="C16" i="17"/>
  <c r="E10" i="17"/>
  <c r="E9" i="17"/>
  <c r="E7" i="17"/>
  <c r="E15" i="17"/>
  <c r="E16" i="17"/>
  <c r="E12" i="17"/>
  <c r="E14" i="17"/>
  <c r="I6" i="17"/>
  <c r="I5" i="17"/>
  <c r="I12" i="17"/>
  <c r="I9" i="17"/>
  <c r="C6" i="17"/>
  <c r="I16" i="17"/>
  <c r="I14" i="17"/>
  <c r="I13" i="17"/>
  <c r="I7" i="17"/>
  <c r="G6" i="17"/>
  <c r="G5" i="17"/>
  <c r="G9" i="17"/>
  <c r="G16" i="17"/>
  <c r="G13" i="17"/>
  <c r="C13" i="17"/>
  <c r="E6" i="17"/>
  <c r="E5" i="17"/>
  <c r="G11" i="17"/>
  <c r="K10" i="15"/>
  <c r="K8" i="15"/>
  <c r="K7" i="15"/>
  <c r="K6" i="15"/>
  <c r="K11" i="15"/>
  <c r="K9" i="15"/>
  <c r="I15" i="11" l="1"/>
  <c r="I20" i="11"/>
  <c r="E20" i="11"/>
  <c r="I19" i="11"/>
  <c r="I14" i="11"/>
  <c r="I13" i="11"/>
  <c r="E14" i="11"/>
  <c r="E13" i="11"/>
  <c r="E15" i="11"/>
  <c r="E19" i="11"/>
  <c r="B8" i="24" l="1"/>
  <c r="D11" i="24"/>
  <c r="B11" i="24"/>
  <c r="D9" i="24"/>
  <c r="B9" i="24"/>
  <c r="D8" i="24"/>
  <c r="D7" i="24"/>
  <c r="B7" i="24"/>
  <c r="D6" i="24"/>
  <c r="B6" i="24"/>
  <c r="D5" i="24"/>
  <c r="B5" i="24"/>
  <c r="C5" i="24" l="1"/>
  <c r="C7" i="24"/>
  <c r="C6" i="24"/>
  <c r="E8" i="24"/>
  <c r="E11" i="24"/>
  <c r="C8" i="24"/>
  <c r="C9" i="24"/>
  <c r="E6" i="24"/>
  <c r="E5" i="24"/>
  <c r="E7" i="24"/>
  <c r="C11" i="24"/>
  <c r="E9" i="24"/>
  <c r="D8" i="16" l="1"/>
  <c r="D7" i="16"/>
  <c r="D6" i="16"/>
</calcChain>
</file>

<file path=xl/sharedStrings.xml><?xml version="1.0" encoding="utf-8"?>
<sst xmlns="http://schemas.openxmlformats.org/spreadsheetml/2006/main" count="2985" uniqueCount="398">
  <si>
    <t>Substance</t>
  </si>
  <si>
    <t>Opiate</t>
  </si>
  <si>
    <t>Non-opiate</t>
  </si>
  <si>
    <t>Non-opiate and alcohol</t>
  </si>
  <si>
    <t>Total</t>
  </si>
  <si>
    <t>n</t>
  </si>
  <si>
    <t>%</t>
  </si>
  <si>
    <t>Opiate and/or crack cocaine use</t>
  </si>
  <si>
    <t>Opiate (not crack cocaine)</t>
  </si>
  <si>
    <t>-</t>
  </si>
  <si>
    <t>Crack cocaine (not opiate)</t>
  </si>
  <si>
    <t>Other drug use</t>
  </si>
  <si>
    <t>Cannabis</t>
  </si>
  <si>
    <t>Cocaine</t>
  </si>
  <si>
    <t>Benzodiazepine</t>
  </si>
  <si>
    <t>Amphetamine (other than ecstasy)</t>
  </si>
  <si>
    <t>Hallucinogen</t>
  </si>
  <si>
    <t>Other prescription drug</t>
  </si>
  <si>
    <t>Anti-depressant</t>
  </si>
  <si>
    <t>Solvent</t>
  </si>
  <si>
    <t>Major tranquiliser</t>
  </si>
  <si>
    <t>Barbiturate</t>
  </si>
  <si>
    <t>Alcohol</t>
  </si>
  <si>
    <t>Mephedrone</t>
  </si>
  <si>
    <t>Ecstasy</t>
  </si>
  <si>
    <t>Ketamine</t>
  </si>
  <si>
    <t>Methamphetamine</t>
  </si>
  <si>
    <t>GHB/GBL</t>
  </si>
  <si>
    <t>Predominantly cannabinoid</t>
  </si>
  <si>
    <t>Predominantly stimulant</t>
  </si>
  <si>
    <t>Other</t>
  </si>
  <si>
    <t>Predominantly sedative/opioid</t>
  </si>
  <si>
    <t>Predominantly hallucinogenic</t>
  </si>
  <si>
    <t>Predominantly dissociative</t>
  </si>
  <si>
    <t>Age</t>
  </si>
  <si>
    <t>Alcohol only</t>
  </si>
  <si>
    <t>20-24</t>
  </si>
  <si>
    <t>25-29</t>
  </si>
  <si>
    <t>30-34</t>
  </si>
  <si>
    <t>35-39</t>
  </si>
  <si>
    <t>40-44</t>
  </si>
  <si>
    <t>45-49</t>
  </si>
  <si>
    <t>50-54</t>
  </si>
  <si>
    <t>55-59</t>
  </si>
  <si>
    <t>60-64</t>
  </si>
  <si>
    <t>65-69</t>
  </si>
  <si>
    <t>70+</t>
  </si>
  <si>
    <t>Male</t>
  </si>
  <si>
    <t>Female</t>
  </si>
  <si>
    <t>Persons</t>
  </si>
  <si>
    <t>Ethnicity</t>
  </si>
  <si>
    <t>White British</t>
  </si>
  <si>
    <t>Not stated</t>
  </si>
  <si>
    <t>White Irish</t>
  </si>
  <si>
    <t>Indian</t>
  </si>
  <si>
    <t>Caribbean</t>
  </si>
  <si>
    <t>White and black Caribbean</t>
  </si>
  <si>
    <t>Pakistani</t>
  </si>
  <si>
    <t>Other Asian</t>
  </si>
  <si>
    <t>Other black</t>
  </si>
  <si>
    <t>African</t>
  </si>
  <si>
    <t>Other mixed</t>
  </si>
  <si>
    <t>Bangladeshi</t>
  </si>
  <si>
    <t>White and Asian</t>
  </si>
  <si>
    <t>White and black African</t>
  </si>
  <si>
    <t>Chinese</t>
  </si>
  <si>
    <t>Unknown</t>
  </si>
  <si>
    <t>Inconsistent/missing</t>
  </si>
  <si>
    <t>Referral Source</t>
  </si>
  <si>
    <t>Self</t>
  </si>
  <si>
    <t>Self, family and friends subtotal</t>
  </si>
  <si>
    <t>GP</t>
  </si>
  <si>
    <t>Hospital</t>
  </si>
  <si>
    <t>Psychiatry</t>
  </si>
  <si>
    <t>A&amp;E</t>
  </si>
  <si>
    <t>Syringe Exchange</t>
  </si>
  <si>
    <t>Probation</t>
  </si>
  <si>
    <t>ATR</t>
  </si>
  <si>
    <t>DRR</t>
  </si>
  <si>
    <t>Substance misuse service subtotal</t>
  </si>
  <si>
    <t>Other YP</t>
  </si>
  <si>
    <t>Connexions</t>
  </si>
  <si>
    <t>LAC</t>
  </si>
  <si>
    <t>Employer</t>
  </si>
  <si>
    <t>Other subtotal</t>
  </si>
  <si>
    <t>Missing or unknown</t>
  </si>
  <si>
    <t>Self, family and friends</t>
  </si>
  <si>
    <t>Criminal justice</t>
  </si>
  <si>
    <t>Substance misuse service</t>
  </si>
  <si>
    <t xml:space="preserve">Other </t>
  </si>
  <si>
    <t>18-19</t>
  </si>
  <si>
    <t>65+</t>
  </si>
  <si>
    <t>Injecting Status</t>
  </si>
  <si>
    <t>Previously injected</t>
  </si>
  <si>
    <t>Currently injecting</t>
  </si>
  <si>
    <t>Declined to answer</t>
  </si>
  <si>
    <t>Missing/inconsistent</t>
  </si>
  <si>
    <t>Housing situation</t>
  </si>
  <si>
    <t>No problem</t>
  </si>
  <si>
    <t>Housing problem</t>
  </si>
  <si>
    <t>Urgent housing problem (NFA)</t>
  </si>
  <si>
    <t>Intervention</t>
  </si>
  <si>
    <t>Under 3 weeks</t>
  </si>
  <si>
    <t>Over 3 weeks</t>
  </si>
  <si>
    <t>Average waiting time</t>
  </si>
  <si>
    <t>Inpatient detoxification</t>
  </si>
  <si>
    <t>Structured day programme</t>
  </si>
  <si>
    <t>Residential rehabilitation</t>
  </si>
  <si>
    <t>Structured intervention</t>
  </si>
  <si>
    <t>Old YP intervention</t>
  </si>
  <si>
    <t>Total number of individuals</t>
  </si>
  <si>
    <t>Substance group</t>
  </si>
  <si>
    <t>Setting</t>
  </si>
  <si>
    <t>Intervention type</t>
  </si>
  <si>
    <t>Total*</t>
  </si>
  <si>
    <t>Psychosocial</t>
  </si>
  <si>
    <t>Prescribing</t>
  </si>
  <si>
    <t>Community</t>
  </si>
  <si>
    <t>Primary care</t>
  </si>
  <si>
    <t>Residential</t>
  </si>
  <si>
    <t>Recovery house</t>
  </si>
  <si>
    <t>Missing</t>
  </si>
  <si>
    <t xml:space="preserve">Total </t>
  </si>
  <si>
    <t>Table 5.2.3 Total individuals in settings (overlap between 5.2.1 and 5.2.2)</t>
  </si>
  <si>
    <t xml:space="preserve">Setting </t>
  </si>
  <si>
    <t>Less than 12 months</t>
  </si>
  <si>
    <t>1-2 years</t>
  </si>
  <si>
    <t>2-3 years</t>
  </si>
  <si>
    <t>3-4 years</t>
  </si>
  <si>
    <t>4-5 years</t>
  </si>
  <si>
    <t>5 years +</t>
  </si>
  <si>
    <t>Number in contact with treatment services</t>
  </si>
  <si>
    <t xml:space="preserve">n </t>
  </si>
  <si>
    <t>Treatment exit reason</t>
  </si>
  <si>
    <t>Dropped out/left</t>
  </si>
  <si>
    <t xml:space="preserve">Treatment declined </t>
  </si>
  <si>
    <t>Died</t>
  </si>
  <si>
    <t>Prison</t>
  </si>
  <si>
    <t>Treatment withdrawn</t>
  </si>
  <si>
    <t>Exit reason inconsistent</t>
  </si>
  <si>
    <t xml:space="preserve">START OF TREATMENT </t>
  </si>
  <si>
    <t xml:space="preserve">AT SIX MONTH REVIEW </t>
  </si>
  <si>
    <t>Reviewed clients using at start</t>
  </si>
  <si>
    <t>Average days of use at start</t>
  </si>
  <si>
    <t>Abstinent</t>
  </si>
  <si>
    <t>Improved</t>
  </si>
  <si>
    <t>Unchanged</t>
  </si>
  <si>
    <t>Deteriorated</t>
  </si>
  <si>
    <t>Average days of use at review</t>
  </si>
  <si>
    <t>mean</t>
  </si>
  <si>
    <t>Opiate use (all opiate clients)</t>
  </si>
  <si>
    <t xml:space="preserve">          Opiate use (in opiate only clients)</t>
  </si>
  <si>
    <t xml:space="preserve">          Opiate use (in opiate and crack clients)</t>
  </si>
  <si>
    <t>Crack use (in opiate and crack clients)</t>
  </si>
  <si>
    <t>Cocaine use</t>
  </si>
  <si>
    <t>Amphetamine use</t>
  </si>
  <si>
    <t>Cannabis use</t>
  </si>
  <si>
    <t>Alcohol use</t>
  </si>
  <si>
    <t>Injecting</t>
  </si>
  <si>
    <t>Crack use</t>
  </si>
  <si>
    <t>2014-15</t>
  </si>
  <si>
    <t>Employment</t>
  </si>
  <si>
    <t>Baseline work</t>
  </si>
  <si>
    <t>Mean days</t>
  </si>
  <si>
    <t>Review work</t>
  </si>
  <si>
    <t>Education</t>
  </si>
  <si>
    <t xml:space="preserve">Baseline </t>
  </si>
  <si>
    <t xml:space="preserve">Review </t>
  </si>
  <si>
    <t>2009-10</t>
  </si>
  <si>
    <t>2010-11</t>
  </si>
  <si>
    <t>2011-12</t>
  </si>
  <si>
    <t>2012-13</t>
  </si>
  <si>
    <t>2013-14</t>
  </si>
  <si>
    <t>Table 7.5.1 Trends in waiting times for first intervention</t>
  </si>
  <si>
    <t>Year of first presentation</t>
  </si>
  <si>
    <t>Category</t>
  </si>
  <si>
    <t>Continuous journey</t>
  </si>
  <si>
    <t>Two journeys since first presentation</t>
  </si>
  <si>
    <t>Three journeys since first presentation</t>
  </si>
  <si>
    <t>More than three journeys since first presentation</t>
  </si>
  <si>
    <t>Subtotal exited (treatment incomplete)</t>
  </si>
  <si>
    <t>Subtotal treatment complete</t>
  </si>
  <si>
    <t>Total clients in treatment since 1st April 2005</t>
  </si>
  <si>
    <t>Opiate clients</t>
  </si>
  <si>
    <t>drug_group</t>
  </si>
  <si>
    <t>alcohol &amp; non-opiates</t>
  </si>
  <si>
    <t>alcohol only</t>
  </si>
  <si>
    <t>non-opiates only</t>
  </si>
  <si>
    <t>opiates &amp; alcohol</t>
  </si>
  <si>
    <t>opiates &amp; non-opiates</t>
  </si>
  <si>
    <t>opiates only</t>
  </si>
  <si>
    <t>opiates, alcohol &amp; non-opiates</t>
  </si>
  <si>
    <t>InEffTx_AllInTx</t>
  </si>
  <si>
    <t>Number retained in treatment for at least 12 weeks or completing treatment earlier</t>
  </si>
  <si>
    <t>Year</t>
  </si>
  <si>
    <t>Prior to 2005-06</t>
  </si>
  <si>
    <t>2005-06</t>
  </si>
  <si>
    <t>2006-07</t>
  </si>
  <si>
    <t>2007-08</t>
  </si>
  <si>
    <t>2008-09</t>
  </si>
  <si>
    <t>Alcohol only clients</t>
  </si>
  <si>
    <t>Total clients</t>
  </si>
  <si>
    <t>Table 7.1.1 Trends in numbers in treatment</t>
  </si>
  <si>
    <t>Exited (treatment incomplete) in 2005-06</t>
  </si>
  <si>
    <t>Exited (treatment incomplete) in 2006-07</t>
  </si>
  <si>
    <t>Exited (treatment incomplete) in 2007-08</t>
  </si>
  <si>
    <t>Exited (treatment incomplete) in 2008-09</t>
  </si>
  <si>
    <t>Exited (treatment incomplete) in 2009-10</t>
  </si>
  <si>
    <t>Exited (treatment incomplete) in 2010-11</t>
  </si>
  <si>
    <t>Exited (treatment incomplete) in 2011-12</t>
  </si>
  <si>
    <t>Exited (treatment incomplete) in 2012-13</t>
  </si>
  <si>
    <t>Exited (treatment incomplete) in 2013-14</t>
  </si>
  <si>
    <t>Exited (treatment incomplete) in 2014-15</t>
  </si>
  <si>
    <t>Treatment complete in 2005-06</t>
  </si>
  <si>
    <t>Treatment complete in 2006-07</t>
  </si>
  <si>
    <t>Treatment complete in 2007-08</t>
  </si>
  <si>
    <t>Treatment complete in 2008-09</t>
  </si>
  <si>
    <t>Treatment complete in 2009-10</t>
  </si>
  <si>
    <t>Treatment complete in 2010-11</t>
  </si>
  <si>
    <t>Treatment complete in 2011-12</t>
  </si>
  <si>
    <t>Treatment complete in 2012-13</t>
  </si>
  <si>
    <t>Treatment complete in 2013-14</t>
  </si>
  <si>
    <t>Treatment complete in 2014-15</t>
  </si>
  <si>
    <r>
      <t>Opiate and/or crack cocaine use</t>
    </r>
    <r>
      <rPr>
        <b/>
        <sz val="10"/>
        <color rgb="FF000000"/>
        <rFont val="Arial"/>
        <family val="2"/>
      </rPr>
      <t> </t>
    </r>
  </si>
  <si>
    <t xml:space="preserve">Both opiate and crack cocaine </t>
  </si>
  <si>
    <t>Total number of individuals *</t>
  </si>
  <si>
    <t xml:space="preserve">*The number of individuals will be less than the total of the reported substances as an individual may present with more than one problematic substance </t>
  </si>
  <si>
    <t>Further breakdown of new psychoactive substances:</t>
  </si>
  <si>
    <t>New psychoactive substances</t>
  </si>
  <si>
    <t>Both opiate and crack cocaine</t>
  </si>
  <si>
    <t>Non-opiate and alcohol clients</t>
  </si>
  <si>
    <t>Grand Total</t>
  </si>
  <si>
    <t>Row Labels</t>
  </si>
  <si>
    <t>Sum of WaitsFirst_3WeeksAndUnder_NewTx</t>
  </si>
  <si>
    <t>Sum of WaitsFirst_3To6Weeks_NewTx</t>
  </si>
  <si>
    <t>Sum of WaitsFirst_Over6Weeks_NewTx</t>
  </si>
  <si>
    <t>Sum of WaitsSub_3WeeksAndUnder_NewTx</t>
  </si>
  <si>
    <t>Sum of WaitsSub_3to6Weeks_NewTx</t>
  </si>
  <si>
    <t>Sum of WaitsSub_Over6Weeks_NewTx</t>
  </si>
  <si>
    <t>days</t>
  </si>
  <si>
    <t>*This is the total number of individuals receiving each intervention type and not a summation of the psychosocial and prescribing columns.</t>
  </si>
  <si>
    <t>Count</t>
  </si>
  <si>
    <t>any opiate citation</t>
  </si>
  <si>
    <t>Inpatient unit</t>
  </si>
  <si>
    <t>Social services</t>
  </si>
  <si>
    <t>Other community health</t>
  </si>
  <si>
    <t>Community care assessment</t>
  </si>
  <si>
    <t>Arrest referral/DIP</t>
  </si>
  <si>
    <t>Other criminal justice</t>
  </si>
  <si>
    <t>Drug service non-statutory</t>
  </si>
  <si>
    <t>Drug service statutory</t>
  </si>
  <si>
    <t>Community alcohol team</t>
  </si>
  <si>
    <t>Job centre plus</t>
  </si>
  <si>
    <t>Employment service</t>
  </si>
  <si>
    <t>Other sex worker project</t>
  </si>
  <si>
    <t>Other treatment provider</t>
  </si>
  <si>
    <t>Education service</t>
  </si>
  <si>
    <t>Other helplines &amp; websites</t>
  </si>
  <si>
    <t xml:space="preserve">Exit reason </t>
  </si>
  <si>
    <t>Referred on</t>
  </si>
  <si>
    <t>Moved away</t>
  </si>
  <si>
    <t>No appropriate treatment</t>
  </si>
  <si>
    <t>Not known</t>
  </si>
  <si>
    <t xml:space="preserve">0  </t>
  </si>
  <si>
    <t>Table 7.4.1 Trends in treatment exit reason</t>
  </si>
  <si>
    <t>Baseline education</t>
  </si>
  <si>
    <t>Review education</t>
  </si>
  <si>
    <t>Criminal justice subtotal</t>
  </si>
  <si>
    <t>Total number of individuals*</t>
  </si>
  <si>
    <t>First intervention</t>
  </si>
  <si>
    <t>Subsequent intervention</t>
  </si>
  <si>
    <t>Never injected</t>
  </si>
  <si>
    <t>Club drug and new psychoactive substances</t>
  </si>
  <si>
    <t>Table 7.3.1 Trends in numbers of new presentations citing club drugs or new psychoactive substances</t>
  </si>
  <si>
    <t xml:space="preserve">Completed free of dependence  </t>
  </si>
  <si>
    <t>Treatment completed free of dependence subtotal</t>
  </si>
  <si>
    <t>Table 6.2.1 Change in use of cited substance for clients with a review TOP/AOR in the year who reported using at the start of treatment</t>
  </si>
  <si>
    <t>Table 6.2.2 Change in employment, education and housing status between the start of treatment and six month review</t>
  </si>
  <si>
    <t>*Percentages may equal 0% or not sum to 100% due to rounding</t>
  </si>
  <si>
    <t>*A code for mephedrone was added to the NDTMS core dataset in 2010-11. Any clients reporting mephedrone prior to this are included in the total but no separate total is given for NPS</t>
  </si>
  <si>
    <t xml:space="preserve">**Codes for NPS were added to NDTMS core dataset in 2013-14. Any clients reporting NPS prior to this are included in the total but no separate figure is given for NPS. </t>
  </si>
  <si>
    <t>**Percentages may equal 0% or not sum to 100% due to rounding</t>
  </si>
  <si>
    <r>
      <t>**</t>
    </r>
    <r>
      <rPr>
        <i/>
        <sz val="8"/>
        <color theme="1"/>
        <rFont val="Arial"/>
        <family val="2"/>
      </rPr>
      <t>Percentages may equal 0% or not sum to 100% due to rounding</t>
    </r>
  </si>
  <si>
    <t>3 weeks or under</t>
  </si>
  <si>
    <t>Table 7.5.1 Trends in waiting times of three weeks and under for first intervention</t>
  </si>
  <si>
    <t>Other white</t>
  </si>
  <si>
    <t>Completed free of dependence – no drug or alcohol use</t>
  </si>
  <si>
    <t>Transferred – not in custody</t>
  </si>
  <si>
    <t>Transferred – in custody</t>
  </si>
  <si>
    <t>Housing problems – acute</t>
  </si>
  <si>
    <t>Housing problems – risk</t>
  </si>
  <si>
    <t>Housing problems – any</t>
  </si>
  <si>
    <t>All substance groups</t>
  </si>
  <si>
    <t>Other family and friends</t>
  </si>
  <si>
    <t>INDEX</t>
  </si>
  <si>
    <t xml:space="preserve">Table No. </t>
  </si>
  <si>
    <t>Indicator</t>
  </si>
  <si>
    <t>Link back to the index</t>
  </si>
  <si>
    <t>Adult substance misuse statistics from the National Drug Treatment Monitoring System (NDTMS)</t>
  </si>
  <si>
    <t>2015-16</t>
  </si>
  <si>
    <t>Exited (treatment incomplete) in 2015-16</t>
  </si>
  <si>
    <t>Treatment complete in 2015-16</t>
  </si>
  <si>
    <t>Table 4.1.2 Club drug and new psychoactive substances breakdown of all clients in treatment 2016-17</t>
  </si>
  <si>
    <t>Table 4.2.1 Age of all clients in treatment 2016-17</t>
  </si>
  <si>
    <t>Table 4.3.1 Gender of all clients in treatment 2016-17</t>
  </si>
  <si>
    <t>Table 4.4.1 Ethnicity of all clients in treatment 2016-17</t>
  </si>
  <si>
    <t>Table 5.1.1 Waiting times, first and subsequent interventions 2016-17</t>
  </si>
  <si>
    <t>Table 5.2.1 Interventions received by clients in treatment 2016-17, old interventions</t>
  </si>
  <si>
    <t>Table 5.2.2 Interventions received by clients in treatment 2016-17, new interventions</t>
  </si>
  <si>
    <t>Table 5.2.4 Length of time in prescribing for clients in continuous prescribing treatment 2016-17</t>
  </si>
  <si>
    <t>Table 5.3.1 Clients retained to treatment for at least 12 weeks or completing treatment earlier 2016-17</t>
  </si>
  <si>
    <t>Table 6.1.1 Treatment exit reasons for clients not retained in treatment on 31 March 2017</t>
  </si>
  <si>
    <t xml:space="preserve">2016-17 </t>
  </si>
  <si>
    <t>2016-17</t>
  </si>
  <si>
    <t>Non-opiate only</t>
  </si>
  <si>
    <t>Retained at 31st March 2016</t>
  </si>
  <si>
    <t>Non-opiate only clients</t>
  </si>
  <si>
    <t>Table 8.1.1 Treatment contact status at 31st March 2017 by main substance groups for clients commencing treatment since 2005-06</t>
  </si>
  <si>
    <t>Click on the Table No Indicator to take you directly to the table</t>
  </si>
  <si>
    <t>Report Page Number</t>
  </si>
  <si>
    <t>N/A</t>
  </si>
  <si>
    <t>Trends in age group and presenting substances among all clients in treatment</t>
  </si>
  <si>
    <t>1st April 2016 to 31st March 2017</t>
  </si>
  <si>
    <t>Table 6.1.1 Treatment exit reasons for clients not retained in treatment on 31st March 2017</t>
  </si>
  <si>
    <t>Other drug**</t>
  </si>
  <si>
    <t>Total number of citations</t>
  </si>
  <si>
    <t>Total number in treatment</t>
  </si>
  <si>
    <t xml:space="preserve">* This total is for the substances listed in the top part of the table (excluding NPS) plus the individual citations of the NPS substances in the bottom half of the table as clients may have multiple citations for different NPS substances. </t>
  </si>
  <si>
    <t>** This is a count of individuals as clients may cited multiple NPS substances in the same treatment journey.</t>
  </si>
  <si>
    <t>Percentages may equal 0% or not sum to 100% due to rounding</t>
  </si>
  <si>
    <t>Health services and social care</t>
  </si>
  <si>
    <t>Health services and social care subtotal</t>
  </si>
  <si>
    <t>*Individuals may have more than one type of intervention and so may appear on more than one row</t>
  </si>
  <si>
    <t>Retained at 31st March 2017</t>
  </si>
  <si>
    <t>Exited (treatment incomplete) in 2016-17</t>
  </si>
  <si>
    <t>Treatment complete in 2016-17</t>
  </si>
  <si>
    <t>Other**</t>
  </si>
  <si>
    <t>Total number of citations***</t>
  </si>
  <si>
    <t>Total number of individuals****</t>
  </si>
  <si>
    <t>Club drug and new psychoactive substance citations</t>
  </si>
  <si>
    <t>Mephedrone*</t>
  </si>
  <si>
    <t>New psychoactive substances**</t>
  </si>
  <si>
    <t xml:space="preserve">***This total is for the substances listed in the top part of the table (excluding NPS) plus the individual citations of the NPS substances in the bottom half of the table as clients may have multiple citations for different NPS substances. </t>
  </si>
  <si>
    <t>****This is a count of individuals as clients may cited multiple NPS substances in the same treatment journey.</t>
  </si>
  <si>
    <t>Health – other</t>
  </si>
  <si>
    <t>Criminal justice – other</t>
  </si>
  <si>
    <t>Non Opiate only</t>
  </si>
  <si>
    <t>Tobacco use</t>
  </si>
  <si>
    <t>Baha'i</t>
  </si>
  <si>
    <t>Buddhist</t>
  </si>
  <si>
    <t>Christian</t>
  </si>
  <si>
    <t>Hindu</t>
  </si>
  <si>
    <t>Jain</t>
  </si>
  <si>
    <t>Jewish</t>
  </si>
  <si>
    <t>Muslim</t>
  </si>
  <si>
    <t>Pagan</t>
  </si>
  <si>
    <t>Sikh</t>
  </si>
  <si>
    <t>Zoroastrian</t>
  </si>
  <si>
    <t>None</t>
  </si>
  <si>
    <t>Decline</t>
  </si>
  <si>
    <t>Heterosexual</t>
  </si>
  <si>
    <t>Gay/Lesbian</t>
  </si>
  <si>
    <t>Bi-Sexual</t>
  </si>
  <si>
    <t>Not Stated</t>
  </si>
  <si>
    <t>Hearing</t>
  </si>
  <si>
    <t>Sight</t>
  </si>
  <si>
    <t>Speech</t>
  </si>
  <si>
    <t>Behaviour and emotional</t>
  </si>
  <si>
    <t>Manual dexterity</t>
  </si>
  <si>
    <t>Learning disability</t>
  </si>
  <si>
    <t>Mobility and gross motor</t>
  </si>
  <si>
    <t>Progressive conditions and physical health</t>
  </si>
  <si>
    <t>Client asked and does not know or is not sure</t>
  </si>
  <si>
    <t>Personal, self-care and continence</t>
  </si>
  <si>
    <t>Perception of physical danger</t>
  </si>
  <si>
    <t>Any disability</t>
  </si>
  <si>
    <t>Table 4.11.1 Housing situation of new presentations to treatment 2016-17</t>
  </si>
  <si>
    <t>Table 4.10.1 Injecting status of new presentations to treatment 2016-17</t>
  </si>
  <si>
    <t>Table 4.9.2 Age and presenting substance of new presentations to treatment 2016-17</t>
  </si>
  <si>
    <t>Table 4.9.1 Substance breakdown of new presentations to treatment 2016-17</t>
  </si>
  <si>
    <t>Table 4.8.1 Source of referral into treatment, new presentations to treatment 2016-17</t>
  </si>
  <si>
    <t>Table 4.5.1 Disability, new presentations to treatment 2016-17</t>
  </si>
  <si>
    <t>Disability</t>
  </si>
  <si>
    <t>Table 4.6.1 Religion, new presentations to treatment 2016-17</t>
  </si>
  <si>
    <t>Religion</t>
  </si>
  <si>
    <t>Table 4.7.1 Sexual orientation, new presentations to treatment 2016-17</t>
  </si>
  <si>
    <t>No disability</t>
  </si>
  <si>
    <t>Trends in age group and presenting substances among new presentations to treatment</t>
  </si>
  <si>
    <t>Non-opiates only</t>
  </si>
  <si>
    <t>Appendix B. Twelve-year treatment population first presentation and treatment contact status at 31 March 2017</t>
  </si>
  <si>
    <t>Trends in age group and presenting substances among new presentations</t>
  </si>
  <si>
    <t>Table 4.1.1 Substance breakdown of all clients in treatment 2016-17</t>
  </si>
  <si>
    <t>Substance Group</t>
  </si>
  <si>
    <t>Table 7.2.1 New treatment presentations by year for clients under 25</t>
  </si>
  <si>
    <t>Appendix B. Twelve-year treatment population first presentation and treatment contact status at 31st March 2017</t>
  </si>
  <si>
    <t>**Other includes all citations for other substances not specifically stated in the table above</t>
  </si>
  <si>
    <t>58-59</t>
  </si>
  <si>
    <t>73-74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</si>
</sst>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_-* #,##0_-;\-* #,##0_-;_-* &quot;-&quot;??_-;_-@_-"/>
    <numFmt numFmtId="166" formatCode="###0"/>
    <numFmt numFmtId="167" formatCode="0.0"/>
    <numFmt numFmtId="168" formatCode="###0.00"/>
    <numFmt numFmtId="169" formatCode="#,##0.000"/>
    <numFmt numFmtId="170" formatCode="#,##0.0"/>
  </numFmts>
  <fonts count="5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rgb="FF000000"/>
      <name val="Arial"/>
      <family val="2"/>
    </font>
    <font>
      <b/>
      <i/>
      <sz val="10"/>
      <color rgb="FF000000"/>
      <name val="Arial"/>
      <family val="2"/>
    </font>
    <font>
      <sz val="10"/>
      <color rgb="FF000000"/>
      <name val="Arial"/>
      <family val="2"/>
    </font>
    <font>
      <sz val="10"/>
      <color theme="1"/>
      <name val="Arial"/>
      <family val="2"/>
    </font>
    <font>
      <b/>
      <sz val="10"/>
      <color theme="1"/>
      <name val="Arial"/>
      <family val="2"/>
    </font>
    <font>
      <b/>
      <sz val="16"/>
      <color theme="1"/>
      <name val="Arial"/>
      <family val="2"/>
    </font>
    <font>
      <sz val="8"/>
      <name val="Courier"/>
      <family val="3"/>
    </font>
    <font>
      <sz val="10"/>
      <name val="Arial"/>
      <family val="2"/>
    </font>
    <font>
      <b/>
      <i/>
      <sz val="10"/>
      <color theme="1"/>
      <name val="Arial"/>
      <family val="2"/>
    </font>
    <font>
      <b/>
      <sz val="10"/>
      <color indexed="8"/>
      <name val="Arial"/>
      <family val="2"/>
    </font>
    <font>
      <b/>
      <sz val="10"/>
      <name val="Arial"/>
      <family val="2"/>
    </font>
    <font>
      <i/>
      <sz val="8"/>
      <color theme="1"/>
      <name val="Arial"/>
      <family val="2"/>
    </font>
    <font>
      <b/>
      <sz val="10"/>
      <color theme="0"/>
      <name val="Arial"/>
      <family val="2"/>
    </font>
    <font>
      <sz val="10"/>
      <color theme="0"/>
      <name val="Arial"/>
      <family val="2"/>
    </font>
    <font>
      <b/>
      <sz val="10"/>
      <color rgb="FFFFFFFF"/>
      <name val="Arial"/>
      <family val="2"/>
    </font>
    <font>
      <sz val="9"/>
      <color indexed="8"/>
      <name val="Arial"/>
      <family val="2"/>
    </font>
    <font>
      <sz val="8"/>
      <color theme="1"/>
      <name val="Arial"/>
      <family val="2"/>
    </font>
    <font>
      <i/>
      <sz val="10"/>
      <color rgb="FF000000"/>
      <name val="Arial"/>
      <family val="2"/>
    </font>
    <font>
      <i/>
      <sz val="10"/>
      <color theme="1"/>
      <name val="Arial"/>
      <family val="2"/>
    </font>
    <font>
      <b/>
      <sz val="20"/>
      <color rgb="FF98002E"/>
      <name val="Calibri"/>
      <family val="2"/>
      <scheme val="minor"/>
    </font>
    <font>
      <b/>
      <sz val="24"/>
      <color rgb="FF98002E"/>
      <name val="Arial"/>
      <family val="2"/>
    </font>
    <font>
      <b/>
      <sz val="16"/>
      <color rgb="FF01B093"/>
      <name val="Arial"/>
      <family val="2"/>
    </font>
    <font>
      <sz val="16"/>
      <color rgb="FF98002E"/>
      <name val="Arial"/>
      <family val="2"/>
    </font>
    <font>
      <u/>
      <sz val="11"/>
      <color theme="10"/>
      <name val="Calibri"/>
      <family val="2"/>
      <scheme val="minor"/>
    </font>
    <font>
      <b/>
      <i/>
      <sz val="11"/>
      <color rgb="FF98002E"/>
      <name val="Calibri"/>
      <family val="2"/>
      <scheme val="minor"/>
    </font>
    <font>
      <b/>
      <sz val="11"/>
      <color theme="0"/>
      <name val="Arial"/>
      <family val="2"/>
    </font>
    <font>
      <sz val="11"/>
      <color theme="0"/>
      <name val="Arial"/>
      <family val="2"/>
    </font>
    <font>
      <sz val="11"/>
      <color theme="1"/>
      <name val="Arial"/>
      <family val="2"/>
    </font>
    <font>
      <i/>
      <sz val="11"/>
      <color theme="1"/>
      <name val="Calibri"/>
      <family val="2"/>
      <scheme val="minor"/>
    </font>
    <font>
      <b/>
      <i/>
      <sz val="11"/>
      <color rgb="FF01B093"/>
      <name val="Arial"/>
      <family val="2"/>
    </font>
    <font>
      <i/>
      <sz val="11"/>
      <color rgb="FFFF0000"/>
      <name val="Calibri"/>
      <family val="2"/>
      <scheme val="minor"/>
    </font>
    <font>
      <b/>
      <sz val="9"/>
      <color theme="0"/>
      <name val="Arial"/>
      <family val="2"/>
    </font>
    <font>
      <b/>
      <sz val="9"/>
      <color rgb="FF000000"/>
      <name val="Arial"/>
      <family val="2"/>
    </font>
    <font>
      <b/>
      <i/>
      <sz val="9"/>
      <color rgb="FF000000"/>
      <name val="Arial"/>
      <family val="2"/>
    </font>
    <font>
      <sz val="11"/>
      <name val="Calibri"/>
      <family val="2"/>
      <scheme val="minor"/>
    </font>
    <font>
      <sz val="11"/>
      <name val="Arial"/>
      <family val="2"/>
    </font>
    <font>
      <u/>
      <sz val="11"/>
      <color theme="10"/>
      <name val="Arial"/>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FF"/>
        <bgColor indexed="64"/>
      </patternFill>
    </fill>
    <fill>
      <patternFill patternType="solid">
        <fgColor rgb="FFD9D9D9"/>
        <bgColor indexed="64"/>
      </patternFill>
    </fill>
    <fill>
      <patternFill patternType="solid">
        <fgColor theme="0" tint="-0.14999847407452621"/>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499984740745262"/>
        <bgColor theme="4" tint="0.79998168889431442"/>
      </patternFill>
    </fill>
    <fill>
      <patternFill patternType="solid">
        <fgColor theme="4" tint="0.79998168889431442"/>
        <bgColor theme="4" tint="0.79998168889431442"/>
      </patternFill>
    </fill>
    <fill>
      <patternFill patternType="solid">
        <fgColor rgb="FF808080"/>
        <bgColor indexed="64"/>
      </patternFill>
    </fill>
    <fill>
      <patternFill patternType="solid">
        <fgColor rgb="FFBFBFBF"/>
        <bgColor indexed="64"/>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auto="1"/>
      </left>
      <right/>
      <top/>
      <bottom/>
      <diagonal/>
    </border>
    <border>
      <left/>
      <right/>
      <top style="thin">
        <color indexed="64"/>
      </top>
      <bottom/>
      <diagonal/>
    </border>
    <border>
      <left/>
      <right/>
      <top/>
      <bottom style="thin">
        <color theme="4" tint="0.39997558519241921"/>
      </bottom>
      <diagonal/>
    </border>
    <border>
      <left/>
      <right/>
      <top style="thin">
        <color theme="4" tint="0.39997558519241921"/>
      </top>
      <bottom/>
      <diagonal/>
    </border>
    <border>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thick">
        <color indexed="8"/>
      </right>
      <top style="thick">
        <color indexed="8"/>
      </top>
      <bottom style="thick">
        <color indexed="8"/>
      </bottom>
      <diagonal/>
    </border>
    <border>
      <left/>
      <right/>
      <top style="thick">
        <color indexed="8"/>
      </top>
      <bottom/>
      <diagonal/>
    </border>
    <border>
      <left/>
      <right style="thick">
        <color indexed="8"/>
      </right>
      <top style="thick">
        <color indexed="8"/>
      </top>
      <bottom/>
      <diagonal/>
    </border>
    <border>
      <left style="thick">
        <color indexed="8"/>
      </left>
      <right style="thick">
        <color indexed="8"/>
      </right>
      <top style="thick">
        <color indexed="8"/>
      </top>
      <bottom/>
      <diagonal/>
    </border>
    <border>
      <left/>
      <right style="thick">
        <color indexed="8"/>
      </right>
      <top/>
      <bottom/>
      <diagonal/>
    </border>
    <border>
      <left style="thick">
        <color indexed="8"/>
      </left>
      <right style="thick">
        <color indexed="8"/>
      </right>
      <top/>
      <bottom/>
      <diagonal/>
    </border>
    <border>
      <left/>
      <right/>
      <top/>
      <bottom style="thick">
        <color indexed="8"/>
      </bottom>
      <diagonal/>
    </border>
    <border>
      <left/>
      <right style="thick">
        <color indexed="8"/>
      </right>
      <top/>
      <bottom style="thick">
        <color indexed="8"/>
      </bottom>
      <diagonal/>
    </border>
    <border>
      <left style="thick">
        <color indexed="8"/>
      </left>
      <right style="thick">
        <color indexed="8"/>
      </right>
      <top/>
      <bottom style="thick">
        <color indexed="8"/>
      </bottom>
      <diagonal/>
    </border>
    <border>
      <left style="thin">
        <color indexed="64"/>
      </left>
      <right/>
      <top/>
      <bottom/>
      <diagonal/>
    </border>
  </borders>
  <cellStyleXfs count="50">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5" fillId="0" borderId="0"/>
    <xf numFmtId="0" fontId="25" fillId="0" borderId="0"/>
    <xf numFmtId="0" fontId="25" fillId="0" borderId="0"/>
    <xf numFmtId="0" fontId="26" fillId="0" borderId="0"/>
    <xf numFmtId="0" fontId="26" fillId="0" borderId="0"/>
    <xf numFmtId="0" fontId="42" fillId="0" borderId="0" applyNumberFormat="0" applyFill="0" applyBorder="0" applyAlignment="0" applyProtection="0"/>
  </cellStyleXfs>
  <cellXfs count="533">
    <xf numFmtId="0" fontId="0" fillId="0" borderId="0" xfId="0"/>
    <xf numFmtId="0" fontId="0" fillId="33" borderId="0" xfId="0" applyFill="1"/>
    <xf numFmtId="0" fontId="18" fillId="33" borderId="0" xfId="0" applyFont="1" applyFill="1" applyAlignment="1">
      <alignment vertical="center" wrapText="1"/>
    </xf>
    <xf numFmtId="0" fontId="24" fillId="0" borderId="0" xfId="0" applyFont="1" applyAlignment="1">
      <alignment vertical="center"/>
    </xf>
    <xf numFmtId="0" fontId="21" fillId="33" borderId="10" xfId="0" applyFont="1" applyFill="1" applyBorder="1" applyAlignment="1">
      <alignment horizontal="left" vertical="center"/>
    </xf>
    <xf numFmtId="0" fontId="0" fillId="33" borderId="0" xfId="0" applyFill="1"/>
    <xf numFmtId="9" fontId="21" fillId="34" borderId="0" xfId="0" applyNumberFormat="1" applyFont="1" applyFill="1" applyBorder="1" applyAlignment="1">
      <alignment horizontal="right" vertical="center"/>
    </xf>
    <xf numFmtId="9" fontId="21" fillId="34" borderId="17" xfId="0" applyNumberFormat="1" applyFont="1" applyFill="1" applyBorder="1" applyAlignment="1">
      <alignment horizontal="right" vertical="center"/>
    </xf>
    <xf numFmtId="9" fontId="21" fillId="34" borderId="16" xfId="0" applyNumberFormat="1" applyFont="1" applyFill="1" applyBorder="1" applyAlignment="1">
      <alignment horizontal="right" vertical="center"/>
    </xf>
    <xf numFmtId="0" fontId="21" fillId="34" borderId="13" xfId="0" applyFont="1" applyFill="1" applyBorder="1" applyAlignment="1">
      <alignment vertical="center"/>
    </xf>
    <xf numFmtId="0" fontId="21" fillId="34" borderId="14" xfId="0" applyFont="1" applyFill="1" applyBorder="1" applyAlignment="1">
      <alignment vertical="center"/>
    </xf>
    <xf numFmtId="0" fontId="22" fillId="33" borderId="15" xfId="0" applyFont="1" applyFill="1" applyBorder="1" applyAlignment="1">
      <alignment horizontal="right"/>
    </xf>
    <xf numFmtId="0" fontId="27" fillId="36" borderId="14" xfId="0" applyFont="1" applyFill="1" applyBorder="1" applyAlignment="1">
      <alignment horizontal="left" vertical="center"/>
    </xf>
    <xf numFmtId="0" fontId="22" fillId="33" borderId="13" xfId="0" applyFont="1" applyFill="1" applyBorder="1" applyAlignment="1"/>
    <xf numFmtId="0" fontId="27" fillId="36" borderId="13" xfId="0" applyFont="1" applyFill="1" applyBorder="1" applyAlignment="1">
      <alignment vertical="center"/>
    </xf>
    <xf numFmtId="9" fontId="23" fillId="36" borderId="17" xfId="2" applyFont="1" applyFill="1" applyBorder="1" applyAlignment="1">
      <alignment horizontal="right"/>
    </xf>
    <xf numFmtId="9" fontId="23" fillId="36" borderId="0" xfId="2" applyFont="1" applyFill="1" applyBorder="1" applyAlignment="1">
      <alignment horizontal="right"/>
    </xf>
    <xf numFmtId="0" fontId="22" fillId="34" borderId="0" xfId="0" applyFont="1" applyFill="1" applyBorder="1" applyAlignment="1">
      <alignment horizontal="right" vertical="center"/>
    </xf>
    <xf numFmtId="0" fontId="24" fillId="33" borderId="0" xfId="0" applyFont="1" applyFill="1" applyAlignment="1">
      <alignment vertical="center"/>
    </xf>
    <xf numFmtId="0" fontId="21" fillId="34" borderId="24" xfId="0" applyFont="1" applyFill="1" applyBorder="1" applyAlignment="1">
      <alignment horizontal="right" vertical="center"/>
    </xf>
    <xf numFmtId="165" fontId="22" fillId="33" borderId="15" xfId="1" applyNumberFormat="1" applyFont="1" applyFill="1" applyBorder="1"/>
    <xf numFmtId="0" fontId="30" fillId="33" borderId="0" xfId="0" applyFont="1" applyFill="1" applyAlignment="1">
      <alignment vertical="center"/>
    </xf>
    <xf numFmtId="3" fontId="22" fillId="34" borderId="24" xfId="0" applyNumberFormat="1" applyFont="1" applyFill="1" applyBorder="1" applyAlignment="1">
      <alignment horizontal="right" vertical="center"/>
    </xf>
    <xf numFmtId="0" fontId="22" fillId="34" borderId="24" xfId="0" applyFont="1" applyFill="1" applyBorder="1" applyAlignment="1">
      <alignment horizontal="right" vertical="center"/>
    </xf>
    <xf numFmtId="3" fontId="22" fillId="34" borderId="20" xfId="0" applyNumberFormat="1" applyFont="1" applyFill="1" applyBorder="1" applyAlignment="1">
      <alignment horizontal="right" vertical="center"/>
    </xf>
    <xf numFmtId="3" fontId="21" fillId="33" borderId="24" xfId="0" applyNumberFormat="1" applyFont="1" applyFill="1" applyBorder="1" applyAlignment="1">
      <alignment horizontal="right" vertical="center"/>
    </xf>
    <xf numFmtId="0" fontId="21" fillId="34" borderId="22" xfId="0" applyFont="1" applyFill="1" applyBorder="1" applyAlignment="1">
      <alignment vertical="center"/>
    </xf>
    <xf numFmtId="3" fontId="22" fillId="34" borderId="25" xfId="0" applyNumberFormat="1" applyFont="1" applyFill="1" applyBorder="1" applyAlignment="1">
      <alignment horizontal="right" vertical="center"/>
    </xf>
    <xf numFmtId="9" fontId="21" fillId="34" borderId="21" xfId="0" applyNumberFormat="1" applyFont="1" applyFill="1" applyBorder="1" applyAlignment="1">
      <alignment horizontal="right" vertical="center"/>
    </xf>
    <xf numFmtId="3" fontId="22" fillId="34" borderId="0" xfId="0" applyNumberFormat="1" applyFont="1" applyFill="1" applyBorder="1" applyAlignment="1">
      <alignment horizontal="right" vertical="center"/>
    </xf>
    <xf numFmtId="3" fontId="22" fillId="34" borderId="11" xfId="0" applyNumberFormat="1" applyFont="1" applyFill="1" applyBorder="1" applyAlignment="1">
      <alignment horizontal="right" vertical="center"/>
    </xf>
    <xf numFmtId="9" fontId="21" fillId="34" borderId="25" xfId="0" applyNumberFormat="1" applyFont="1" applyFill="1" applyBorder="1" applyAlignment="1">
      <alignment horizontal="right" vertical="center"/>
    </xf>
    <xf numFmtId="9" fontId="21" fillId="34" borderId="11" xfId="0" applyNumberFormat="1" applyFont="1" applyFill="1" applyBorder="1" applyAlignment="1">
      <alignment horizontal="right" vertical="center"/>
    </xf>
    <xf numFmtId="3" fontId="22" fillId="34" borderId="15" xfId="0" applyNumberFormat="1" applyFont="1" applyFill="1" applyBorder="1" applyAlignment="1">
      <alignment horizontal="right" vertical="center"/>
    </xf>
    <xf numFmtId="3" fontId="21" fillId="34" borderId="0" xfId="0" applyNumberFormat="1" applyFont="1" applyFill="1" applyBorder="1" applyAlignment="1">
      <alignment horizontal="right" vertical="center"/>
    </xf>
    <xf numFmtId="3" fontId="21" fillId="34" borderId="24" xfId="0" applyNumberFormat="1" applyFont="1" applyFill="1" applyBorder="1" applyAlignment="1">
      <alignment horizontal="right" vertical="center"/>
    </xf>
    <xf numFmtId="0" fontId="21" fillId="34" borderId="17" xfId="0" applyFont="1" applyFill="1" applyBorder="1" applyAlignment="1">
      <alignment horizontal="right" vertical="center"/>
    </xf>
    <xf numFmtId="0" fontId="21" fillId="34" borderId="12" xfId="0" applyFont="1" applyFill="1" applyBorder="1" applyAlignment="1">
      <alignment vertical="center"/>
    </xf>
    <xf numFmtId="0" fontId="21" fillId="33" borderId="10" xfId="0" applyFont="1" applyFill="1" applyBorder="1" applyAlignment="1">
      <alignment vertical="center"/>
    </xf>
    <xf numFmtId="0" fontId="21" fillId="33" borderId="24" xfId="0" applyFont="1" applyFill="1" applyBorder="1" applyAlignment="1">
      <alignment horizontal="right" vertical="center"/>
    </xf>
    <xf numFmtId="0" fontId="21" fillId="33" borderId="17" xfId="0" applyFont="1" applyFill="1" applyBorder="1" applyAlignment="1">
      <alignment horizontal="right" vertical="center"/>
    </xf>
    <xf numFmtId="0" fontId="21" fillId="33" borderId="0" xfId="0" applyFont="1" applyFill="1" applyBorder="1" applyAlignment="1">
      <alignment horizontal="right" vertical="center"/>
    </xf>
    <xf numFmtId="3" fontId="21" fillId="34" borderId="20" xfId="0" applyNumberFormat="1" applyFont="1" applyFill="1" applyBorder="1" applyAlignment="1">
      <alignment horizontal="right" vertical="center"/>
    </xf>
    <xf numFmtId="0" fontId="21" fillId="33" borderId="24" xfId="0" applyFont="1" applyFill="1" applyBorder="1" applyAlignment="1">
      <alignment vertical="center"/>
    </xf>
    <xf numFmtId="3" fontId="21" fillId="33" borderId="22" xfId="0" applyNumberFormat="1" applyFont="1" applyFill="1" applyBorder="1" applyAlignment="1">
      <alignment horizontal="right" vertical="center"/>
    </xf>
    <xf numFmtId="3" fontId="21" fillId="33" borderId="13" xfId="0" applyNumberFormat="1" applyFont="1" applyFill="1" applyBorder="1" applyAlignment="1">
      <alignment horizontal="right" vertical="center"/>
    </xf>
    <xf numFmtId="0" fontId="21" fillId="33" borderId="22" xfId="0" applyFont="1" applyFill="1" applyBorder="1" applyAlignment="1">
      <alignment vertical="center"/>
    </xf>
    <xf numFmtId="0" fontId="21" fillId="33" borderId="13" xfId="0" applyFont="1" applyFill="1" applyBorder="1" applyAlignment="1">
      <alignment vertical="center"/>
    </xf>
    <xf numFmtId="3" fontId="21" fillId="33" borderId="14" xfId="0" applyNumberFormat="1" applyFont="1" applyFill="1" applyBorder="1" applyAlignment="1">
      <alignment horizontal="right" vertical="center"/>
    </xf>
    <xf numFmtId="3" fontId="19" fillId="35" borderId="24" xfId="0" applyNumberFormat="1" applyFont="1" applyFill="1" applyBorder="1" applyAlignment="1">
      <alignment horizontal="right" vertical="center"/>
    </xf>
    <xf numFmtId="9" fontId="19" fillId="35" borderId="17" xfId="0" applyNumberFormat="1" applyFont="1" applyFill="1" applyBorder="1" applyAlignment="1">
      <alignment horizontal="right" vertical="center"/>
    </xf>
    <xf numFmtId="0" fontId="18" fillId="35" borderId="0" xfId="0" applyFont="1" applyFill="1" applyBorder="1" applyAlignment="1">
      <alignment vertical="center"/>
    </xf>
    <xf numFmtId="3" fontId="21" fillId="34" borderId="13" xfId="0" applyNumberFormat="1" applyFont="1" applyFill="1" applyBorder="1" applyAlignment="1">
      <alignment horizontal="right" vertical="center"/>
    </xf>
    <xf numFmtId="9" fontId="0" fillId="33" borderId="0" xfId="2" applyFont="1" applyFill="1"/>
    <xf numFmtId="3" fontId="21" fillId="34" borderId="15" xfId="0" applyNumberFormat="1" applyFont="1" applyFill="1" applyBorder="1" applyAlignment="1">
      <alignment horizontal="right" vertical="center"/>
    </xf>
    <xf numFmtId="0" fontId="21" fillId="34" borderId="20" xfId="0" applyFont="1" applyFill="1" applyBorder="1" applyAlignment="1">
      <alignment vertical="center"/>
    </xf>
    <xf numFmtId="0" fontId="21" fillId="34" borderId="15" xfId="0" applyFont="1" applyFill="1" applyBorder="1" applyAlignment="1">
      <alignment vertical="center"/>
    </xf>
    <xf numFmtId="165" fontId="21" fillId="34" borderId="20" xfId="1" applyNumberFormat="1" applyFont="1" applyFill="1" applyBorder="1" applyAlignment="1">
      <alignment horizontal="right" vertical="center"/>
    </xf>
    <xf numFmtId="0" fontId="22" fillId="33" borderId="15" xfId="0" applyFont="1" applyFill="1" applyBorder="1"/>
    <xf numFmtId="165" fontId="22" fillId="33" borderId="24" xfId="1" applyNumberFormat="1" applyFont="1" applyFill="1" applyBorder="1"/>
    <xf numFmtId="0" fontId="19" fillId="34" borderId="20" xfId="0" applyFont="1" applyFill="1" applyBorder="1" applyAlignment="1">
      <alignment horizontal="right" vertical="center"/>
    </xf>
    <xf numFmtId="0" fontId="19" fillId="34" borderId="25" xfId="0" applyFont="1" applyFill="1" applyBorder="1" applyAlignment="1">
      <alignment horizontal="right" vertical="center"/>
    </xf>
    <xf numFmtId="0" fontId="19" fillId="34" borderId="21" xfId="0" applyFont="1" applyFill="1" applyBorder="1" applyAlignment="1">
      <alignment horizontal="right" vertical="center"/>
    </xf>
    <xf numFmtId="9" fontId="21" fillId="34" borderId="13" xfId="0" applyNumberFormat="1" applyFont="1" applyFill="1" applyBorder="1" applyAlignment="1">
      <alignment horizontal="right" vertical="center"/>
    </xf>
    <xf numFmtId="0" fontId="18" fillId="0" borderId="0" xfId="0" applyFont="1" applyAlignment="1">
      <alignment vertical="center" wrapText="1"/>
    </xf>
    <xf numFmtId="0" fontId="22" fillId="33" borderId="0" xfId="0" applyFont="1" applyFill="1"/>
    <xf numFmtId="9" fontId="21" fillId="37" borderId="17" xfId="0" applyNumberFormat="1" applyFont="1" applyFill="1" applyBorder="1" applyAlignment="1">
      <alignment horizontal="right" vertical="center" wrapText="1"/>
    </xf>
    <xf numFmtId="9" fontId="21" fillId="37" borderId="17" xfId="2" applyFont="1" applyFill="1" applyBorder="1" applyAlignment="1">
      <alignment horizontal="right" vertical="center" wrapText="1"/>
    </xf>
    <xf numFmtId="0" fontId="19" fillId="35" borderId="17" xfId="0" applyFont="1" applyFill="1" applyBorder="1" applyAlignment="1">
      <alignment horizontal="right" vertical="center" wrapText="1"/>
    </xf>
    <xf numFmtId="9" fontId="21" fillId="37" borderId="16" xfId="0" applyNumberFormat="1" applyFont="1" applyFill="1" applyBorder="1" applyAlignment="1">
      <alignment horizontal="right" vertical="center" wrapText="1"/>
    </xf>
    <xf numFmtId="9" fontId="21" fillId="37" borderId="0" xfId="0" applyNumberFormat="1" applyFont="1" applyFill="1" applyBorder="1" applyAlignment="1">
      <alignment horizontal="right" vertical="center" wrapText="1"/>
    </xf>
    <xf numFmtId="0" fontId="30" fillId="0" borderId="0" xfId="0" applyFont="1" applyAlignment="1">
      <alignment vertical="center"/>
    </xf>
    <xf numFmtId="9" fontId="21" fillId="38" borderId="17" xfId="0" applyNumberFormat="1" applyFont="1" applyFill="1" applyBorder="1" applyAlignment="1">
      <alignment horizontal="right" vertical="center"/>
    </xf>
    <xf numFmtId="9" fontId="21" fillId="38" borderId="25" xfId="0" applyNumberFormat="1" applyFont="1" applyFill="1" applyBorder="1" applyAlignment="1">
      <alignment horizontal="right" vertical="center"/>
    </xf>
    <xf numFmtId="9" fontId="21" fillId="38" borderId="0" xfId="0" applyNumberFormat="1" applyFont="1" applyFill="1" applyBorder="1" applyAlignment="1">
      <alignment horizontal="right" vertical="center"/>
    </xf>
    <xf numFmtId="9" fontId="21" fillId="38" borderId="11" xfId="0" applyNumberFormat="1" applyFont="1" applyFill="1" applyBorder="1" applyAlignment="1">
      <alignment horizontal="right" vertical="center"/>
    </xf>
    <xf numFmtId="9" fontId="21" fillId="38" borderId="21" xfId="0" applyNumberFormat="1" applyFont="1" applyFill="1" applyBorder="1" applyAlignment="1">
      <alignment horizontal="right" vertical="center"/>
    </xf>
    <xf numFmtId="9" fontId="21" fillId="38" borderId="16" xfId="0" applyNumberFormat="1" applyFont="1" applyFill="1" applyBorder="1" applyAlignment="1">
      <alignment horizontal="right" vertical="center"/>
    </xf>
    <xf numFmtId="9" fontId="22" fillId="38" borderId="17" xfId="2" applyFont="1" applyFill="1" applyBorder="1" applyAlignment="1">
      <alignment horizontal="right"/>
    </xf>
    <xf numFmtId="9" fontId="23" fillId="38" borderId="17" xfId="2" applyFont="1" applyFill="1" applyBorder="1" applyAlignment="1">
      <alignment horizontal="right"/>
    </xf>
    <xf numFmtId="9" fontId="22" fillId="37" borderId="17" xfId="0" applyNumberFormat="1" applyFont="1" applyFill="1" applyBorder="1" applyAlignment="1">
      <alignment horizontal="right" vertical="center" wrapText="1"/>
    </xf>
    <xf numFmtId="0" fontId="30" fillId="33" borderId="0" xfId="0" applyFont="1" applyFill="1"/>
    <xf numFmtId="9" fontId="22" fillId="38" borderId="17" xfId="2" applyFont="1" applyFill="1" applyBorder="1"/>
    <xf numFmtId="9" fontId="21" fillId="37" borderId="21" xfId="0" applyNumberFormat="1" applyFont="1" applyFill="1" applyBorder="1" applyAlignment="1">
      <alignment horizontal="right" vertical="center"/>
    </xf>
    <xf numFmtId="9" fontId="21" fillId="37" borderId="17" xfId="0" applyNumberFormat="1" applyFont="1" applyFill="1" applyBorder="1" applyAlignment="1">
      <alignment horizontal="right" vertical="center"/>
    </xf>
    <xf numFmtId="9" fontId="21" fillId="37" borderId="16" xfId="0" applyNumberFormat="1" applyFont="1" applyFill="1" applyBorder="1" applyAlignment="1">
      <alignment horizontal="right" vertical="center"/>
    </xf>
    <xf numFmtId="0" fontId="21" fillId="33" borderId="14" xfId="0" applyFont="1" applyFill="1" applyBorder="1" applyAlignment="1">
      <alignment vertical="center"/>
    </xf>
    <xf numFmtId="0" fontId="21" fillId="34" borderId="22" xfId="0" applyFont="1" applyFill="1" applyBorder="1" applyAlignment="1">
      <alignment vertical="center" wrapText="1"/>
    </xf>
    <xf numFmtId="0" fontId="21" fillId="34" borderId="13" xfId="0" applyFont="1" applyFill="1" applyBorder="1" applyAlignment="1">
      <alignment vertical="center" wrapText="1"/>
    </xf>
    <xf numFmtId="9" fontId="21" fillId="38" borderId="21" xfId="2" applyFont="1" applyFill="1" applyBorder="1" applyAlignment="1">
      <alignment horizontal="right" vertical="center"/>
    </xf>
    <xf numFmtId="9" fontId="21" fillId="38" borderId="17" xfId="2" applyFont="1" applyFill="1" applyBorder="1" applyAlignment="1">
      <alignment horizontal="right" vertical="center"/>
    </xf>
    <xf numFmtId="9" fontId="21" fillId="38" borderId="16" xfId="2" applyFont="1" applyFill="1" applyBorder="1" applyAlignment="1">
      <alignment horizontal="right" vertical="center"/>
    </xf>
    <xf numFmtId="9" fontId="22" fillId="38" borderId="21" xfId="2" applyFont="1" applyFill="1" applyBorder="1"/>
    <xf numFmtId="9" fontId="23" fillId="35" borderId="17" xfId="0" applyNumberFormat="1" applyFont="1" applyFill="1" applyBorder="1" applyAlignment="1">
      <alignment horizontal="right" vertical="center"/>
    </xf>
    <xf numFmtId="3" fontId="23" fillId="35" borderId="13" xfId="0" applyNumberFormat="1" applyFont="1" applyFill="1" applyBorder="1" applyAlignment="1">
      <alignment horizontal="right" vertical="center"/>
    </xf>
    <xf numFmtId="3" fontId="23" fillId="35" borderId="14" xfId="0" applyNumberFormat="1" applyFont="1" applyFill="1" applyBorder="1" applyAlignment="1">
      <alignment horizontal="right" vertical="center"/>
    </xf>
    <xf numFmtId="0" fontId="22" fillId="33" borderId="22" xfId="0" applyFont="1" applyFill="1" applyBorder="1" applyAlignment="1">
      <alignment vertical="center"/>
    </xf>
    <xf numFmtId="3" fontId="22" fillId="33" borderId="22" xfId="0" applyNumberFormat="1" applyFont="1" applyFill="1" applyBorder="1" applyAlignment="1">
      <alignment horizontal="right" vertical="center"/>
    </xf>
    <xf numFmtId="9" fontId="22" fillId="33" borderId="21" xfId="0" applyNumberFormat="1" applyFont="1" applyFill="1" applyBorder="1" applyAlignment="1">
      <alignment horizontal="right" vertical="center"/>
    </xf>
    <xf numFmtId="0" fontId="22" fillId="33" borderId="13" xfId="0" applyFont="1" applyFill="1" applyBorder="1" applyAlignment="1">
      <alignment vertical="center"/>
    </xf>
    <xf numFmtId="3" fontId="22" fillId="33" borderId="13" xfId="0" applyNumberFormat="1" applyFont="1" applyFill="1" applyBorder="1" applyAlignment="1">
      <alignment horizontal="right" vertical="center"/>
    </xf>
    <xf numFmtId="9" fontId="22" fillId="33" borderId="17" xfId="0" applyNumberFormat="1" applyFont="1" applyFill="1" applyBorder="1" applyAlignment="1">
      <alignment horizontal="right" vertical="center"/>
    </xf>
    <xf numFmtId="0" fontId="31" fillId="39" borderId="12" xfId="0" applyFont="1" applyFill="1" applyBorder="1" applyAlignment="1">
      <alignment vertical="center"/>
    </xf>
    <xf numFmtId="0" fontId="31" fillId="39" borderId="21" xfId="0" applyFont="1" applyFill="1" applyBorder="1" applyAlignment="1">
      <alignment horizontal="right" vertical="center"/>
    </xf>
    <xf numFmtId="0" fontId="31" fillId="39" borderId="18" xfId="0" applyFont="1" applyFill="1" applyBorder="1" applyAlignment="1">
      <alignment horizontal="right" vertical="center" wrapText="1"/>
    </xf>
    <xf numFmtId="0" fontId="31" fillId="39" borderId="19" xfId="0" applyFont="1" applyFill="1" applyBorder="1" applyAlignment="1">
      <alignment horizontal="right" vertical="center" wrapText="1"/>
    </xf>
    <xf numFmtId="0" fontId="31" fillId="39" borderId="18" xfId="0" applyFont="1" applyFill="1" applyBorder="1" applyAlignment="1">
      <alignment horizontal="right" vertical="center"/>
    </xf>
    <xf numFmtId="0" fontId="31" fillId="39" borderId="19" xfId="0" applyFont="1" applyFill="1" applyBorder="1" applyAlignment="1">
      <alignment horizontal="right" vertical="center"/>
    </xf>
    <xf numFmtId="0" fontId="32" fillId="39" borderId="13" xfId="0" applyFont="1" applyFill="1" applyBorder="1" applyAlignment="1">
      <alignment vertical="center"/>
    </xf>
    <xf numFmtId="0" fontId="31" fillId="39" borderId="0" xfId="0" applyFont="1" applyFill="1" applyBorder="1" applyAlignment="1">
      <alignment horizontal="right" vertical="center"/>
    </xf>
    <xf numFmtId="0" fontId="31" fillId="39" borderId="17" xfId="0" applyFont="1" applyFill="1" applyBorder="1" applyAlignment="1">
      <alignment horizontal="right" vertical="center"/>
    </xf>
    <xf numFmtId="0" fontId="31" fillId="39" borderId="23" xfId="0" applyFont="1" applyFill="1" applyBorder="1" applyAlignment="1">
      <alignment horizontal="right" vertical="center" wrapText="1"/>
    </xf>
    <xf numFmtId="0" fontId="31" fillId="39" borderId="20" xfId="0" applyFont="1" applyFill="1" applyBorder="1" applyAlignment="1">
      <alignment horizontal="right" vertical="center" wrapText="1"/>
    </xf>
    <xf numFmtId="0" fontId="31" fillId="39" borderId="21" xfId="0" applyFont="1" applyFill="1" applyBorder="1" applyAlignment="1">
      <alignment horizontal="right" vertical="center" wrapText="1"/>
    </xf>
    <xf numFmtId="0" fontId="31" fillId="39" borderId="23" xfId="0" applyFont="1" applyFill="1" applyBorder="1" applyAlignment="1">
      <alignment horizontal="right" vertical="center"/>
    </xf>
    <xf numFmtId="0" fontId="31" fillId="39" borderId="12" xfId="0" applyFont="1" applyFill="1" applyBorder="1" applyAlignment="1">
      <alignment horizontal="center" vertical="center" wrapText="1"/>
    </xf>
    <xf numFmtId="0" fontId="31" fillId="39" borderId="12" xfId="0" applyFont="1" applyFill="1" applyBorder="1" applyAlignment="1">
      <alignment horizontal="right" vertical="center" wrapText="1"/>
    </xf>
    <xf numFmtId="0" fontId="31" fillId="39" borderId="12" xfId="0" applyFont="1" applyFill="1" applyBorder="1" applyAlignment="1">
      <alignment horizontal="right" vertical="center"/>
    </xf>
    <xf numFmtId="0" fontId="31" fillId="39" borderId="20" xfId="0" applyFont="1" applyFill="1" applyBorder="1" applyAlignment="1">
      <alignment horizontal="right" vertical="center"/>
    </xf>
    <xf numFmtId="0" fontId="31" fillId="39" borderId="16" xfId="0" applyFont="1" applyFill="1" applyBorder="1" applyAlignment="1">
      <alignment horizontal="center" vertical="center"/>
    </xf>
    <xf numFmtId="0" fontId="0" fillId="33" borderId="0" xfId="0" applyFill="1" applyBorder="1"/>
    <xf numFmtId="3" fontId="21" fillId="33" borderId="0" xfId="0" applyNumberFormat="1" applyFont="1" applyFill="1" applyBorder="1" applyAlignment="1">
      <alignment horizontal="right" vertical="center"/>
    </xf>
    <xf numFmtId="3" fontId="31" fillId="39" borderId="11" xfId="0" applyNumberFormat="1" applyFont="1" applyFill="1" applyBorder="1" applyAlignment="1">
      <alignment horizontal="right" vertical="center"/>
    </xf>
    <xf numFmtId="9" fontId="31" fillId="39" borderId="11" xfId="0" applyNumberFormat="1" applyFont="1" applyFill="1" applyBorder="1" applyAlignment="1">
      <alignment horizontal="right" vertical="center" wrapText="1"/>
    </xf>
    <xf numFmtId="3" fontId="31" fillId="39" borderId="18" xfId="0" applyNumberFormat="1" applyFont="1" applyFill="1" applyBorder="1" applyAlignment="1">
      <alignment horizontal="right" vertical="center"/>
    </xf>
    <xf numFmtId="9" fontId="31" fillId="39" borderId="19" xfId="0" applyNumberFormat="1" applyFont="1" applyFill="1" applyBorder="1" applyAlignment="1">
      <alignment horizontal="right" vertical="center" wrapText="1"/>
    </xf>
    <xf numFmtId="3" fontId="31" fillId="39" borderId="18" xfId="0" applyNumberFormat="1" applyFont="1" applyFill="1" applyBorder="1" applyAlignment="1">
      <alignment horizontal="right" vertical="center" wrapText="1"/>
    </xf>
    <xf numFmtId="3" fontId="31" fillId="39" borderId="23" xfId="0" applyNumberFormat="1" applyFont="1" applyFill="1" applyBorder="1" applyAlignment="1">
      <alignment horizontal="right" vertical="center"/>
    </xf>
    <xf numFmtId="9" fontId="31" fillId="39" borderId="19" xfId="0" applyNumberFormat="1" applyFont="1" applyFill="1" applyBorder="1" applyAlignment="1">
      <alignment horizontal="right" vertical="center"/>
    </xf>
    <xf numFmtId="0" fontId="31" fillId="39" borderId="14" xfId="0" applyFont="1" applyFill="1" applyBorder="1" applyAlignment="1">
      <alignment vertical="center"/>
    </xf>
    <xf numFmtId="9" fontId="31" fillId="39" borderId="23" xfId="0" applyNumberFormat="1" applyFont="1" applyFill="1" applyBorder="1" applyAlignment="1">
      <alignment horizontal="right" vertical="center"/>
    </xf>
    <xf numFmtId="0" fontId="19" fillId="40" borderId="12" xfId="0" applyFont="1" applyFill="1" applyBorder="1" applyAlignment="1">
      <alignment vertical="center"/>
    </xf>
    <xf numFmtId="0" fontId="28" fillId="40" borderId="12" xfId="47" applyFont="1" applyFill="1" applyBorder="1" applyAlignment="1">
      <alignment horizontal="left" wrapText="1"/>
    </xf>
    <xf numFmtId="9" fontId="31" fillId="39" borderId="19" xfId="2" applyFont="1" applyFill="1" applyBorder="1"/>
    <xf numFmtId="165" fontId="31" fillId="41" borderId="15" xfId="1" applyNumberFormat="1" applyFont="1" applyFill="1" applyBorder="1"/>
    <xf numFmtId="3" fontId="19" fillId="40" borderId="18" xfId="0" applyNumberFormat="1" applyFont="1" applyFill="1" applyBorder="1" applyAlignment="1">
      <alignment horizontal="right" vertical="center"/>
    </xf>
    <xf numFmtId="9" fontId="19" fillId="40" borderId="19" xfId="0" applyNumberFormat="1" applyFont="1" applyFill="1" applyBorder="1" applyAlignment="1">
      <alignment horizontal="right" vertical="center"/>
    </xf>
    <xf numFmtId="0" fontId="31" fillId="39" borderId="18" xfId="0" applyFont="1" applyFill="1" applyBorder="1" applyAlignment="1">
      <alignment vertical="center"/>
    </xf>
    <xf numFmtId="0" fontId="31" fillId="39" borderId="18" xfId="0" applyFont="1" applyFill="1" applyBorder="1" applyAlignment="1">
      <alignment horizontal="left" vertical="center"/>
    </xf>
    <xf numFmtId="0" fontId="31" fillId="39" borderId="18" xfId="0" applyFont="1" applyFill="1" applyBorder="1" applyAlignment="1">
      <alignment horizontal="left"/>
    </xf>
    <xf numFmtId="0" fontId="31" fillId="39" borderId="12" xfId="0" applyFont="1" applyFill="1" applyBorder="1" applyAlignment="1">
      <alignment horizontal="left" vertical="center"/>
    </xf>
    <xf numFmtId="3" fontId="31" fillId="39" borderId="12" xfId="0" applyNumberFormat="1" applyFont="1" applyFill="1" applyBorder="1" applyAlignment="1">
      <alignment horizontal="right" vertical="center"/>
    </xf>
    <xf numFmtId="9" fontId="31" fillId="39" borderId="19" xfId="2" applyFont="1" applyFill="1" applyBorder="1" applyAlignment="1">
      <alignment horizontal="right" vertical="center"/>
    </xf>
    <xf numFmtId="0" fontId="31" fillId="39" borderId="12" xfId="0" applyFont="1" applyFill="1" applyBorder="1" applyAlignment="1">
      <alignment horizontal="left" vertical="center" wrapText="1"/>
    </xf>
    <xf numFmtId="0" fontId="27" fillId="35" borderId="13" xfId="0" applyFont="1" applyFill="1" applyBorder="1" applyAlignment="1">
      <alignment vertical="center"/>
    </xf>
    <xf numFmtId="0" fontId="27" fillId="35" borderId="14" xfId="0" applyFont="1" applyFill="1" applyBorder="1" applyAlignment="1">
      <alignment vertical="center"/>
    </xf>
    <xf numFmtId="0" fontId="31" fillId="39" borderId="15" xfId="0" applyFont="1" applyFill="1" applyBorder="1" applyAlignment="1">
      <alignment vertical="center"/>
    </xf>
    <xf numFmtId="9" fontId="31" fillId="39" borderId="12" xfId="0" applyNumberFormat="1" applyFont="1" applyFill="1" applyBorder="1" applyAlignment="1">
      <alignment horizontal="right" vertical="center"/>
    </xf>
    <xf numFmtId="0" fontId="31" fillId="39" borderId="18" xfId="0" applyFont="1" applyFill="1" applyBorder="1" applyAlignment="1">
      <alignment horizontal="right" vertical="center"/>
    </xf>
    <xf numFmtId="0" fontId="31" fillId="39" borderId="19" xfId="0" applyFont="1" applyFill="1" applyBorder="1" applyAlignment="1">
      <alignment horizontal="right" vertical="center"/>
    </xf>
    <xf numFmtId="165" fontId="21" fillId="33" borderId="24" xfId="1" applyNumberFormat="1" applyFont="1" applyFill="1" applyBorder="1" applyAlignment="1">
      <alignment horizontal="right" vertical="center"/>
    </xf>
    <xf numFmtId="165" fontId="21" fillId="33" borderId="20" xfId="1" applyNumberFormat="1" applyFont="1" applyFill="1" applyBorder="1" applyAlignment="1">
      <alignment horizontal="right" vertical="center"/>
    </xf>
    <xf numFmtId="165" fontId="21" fillId="33" borderId="15" xfId="1" applyNumberFormat="1" applyFont="1" applyFill="1" applyBorder="1" applyAlignment="1">
      <alignment horizontal="right" vertical="center"/>
    </xf>
    <xf numFmtId="165" fontId="31" fillId="39" borderId="18" xfId="1" applyNumberFormat="1" applyFont="1" applyFill="1" applyBorder="1" applyAlignment="1">
      <alignment horizontal="right" vertical="center"/>
    </xf>
    <xf numFmtId="0" fontId="16" fillId="42" borderId="26" xfId="0" applyFont="1" applyFill="1" applyBorder="1"/>
    <xf numFmtId="0" fontId="0" fillId="0" borderId="0" xfId="0" applyAlignment="1">
      <alignment horizontal="left"/>
    </xf>
    <xf numFmtId="0" fontId="0" fillId="0" borderId="0" xfId="0" applyNumberFormat="1"/>
    <xf numFmtId="3" fontId="0" fillId="33" borderId="0" xfId="0" applyNumberFormat="1" applyFill="1"/>
    <xf numFmtId="0" fontId="31" fillId="39" borderId="22" xfId="0" applyFont="1" applyFill="1" applyBorder="1" applyAlignment="1">
      <alignment vertical="center"/>
    </xf>
    <xf numFmtId="165" fontId="0" fillId="33" borderId="0" xfId="1" applyNumberFormat="1" applyFont="1" applyFill="1"/>
    <xf numFmtId="0" fontId="16" fillId="42" borderId="27" xfId="0" applyFont="1" applyFill="1" applyBorder="1" applyAlignment="1">
      <alignment horizontal="left"/>
    </xf>
    <xf numFmtId="0" fontId="16" fillId="42" borderId="27" xfId="0" applyNumberFormat="1" applyFont="1" applyFill="1" applyBorder="1"/>
    <xf numFmtId="165" fontId="21" fillId="34" borderId="0" xfId="1" applyNumberFormat="1" applyFont="1" applyFill="1" applyBorder="1" applyAlignment="1">
      <alignment horizontal="right" vertical="center"/>
    </xf>
    <xf numFmtId="3" fontId="33" fillId="0" borderId="0" xfId="0" applyNumberFormat="1" applyFont="1"/>
    <xf numFmtId="165" fontId="31" fillId="39" borderId="20" xfId="1" applyNumberFormat="1" applyFont="1" applyFill="1" applyBorder="1" applyAlignment="1">
      <alignment horizontal="right" vertical="center"/>
    </xf>
    <xf numFmtId="0" fontId="31" fillId="39" borderId="22" xfId="0" applyFont="1" applyFill="1" applyBorder="1" applyAlignment="1">
      <alignment vertical="center" wrapText="1"/>
    </xf>
    <xf numFmtId="0" fontId="31" fillId="39" borderId="13" xfId="0" applyFont="1" applyFill="1" applyBorder="1" applyAlignment="1">
      <alignment vertical="center" wrapText="1"/>
    </xf>
    <xf numFmtId="0" fontId="31" fillId="39" borderId="14" xfId="0" applyFont="1" applyFill="1" applyBorder="1" applyAlignment="1">
      <alignment vertical="center" wrapText="1"/>
    </xf>
    <xf numFmtId="0" fontId="21" fillId="34" borderId="14" xfId="0" applyFont="1" applyFill="1" applyBorder="1" applyAlignment="1">
      <alignment vertical="center" wrapText="1"/>
    </xf>
    <xf numFmtId="0" fontId="33" fillId="43" borderId="18" xfId="0" applyFont="1" applyFill="1" applyBorder="1" applyAlignment="1">
      <alignment horizontal="right" vertical="center"/>
    </xf>
    <xf numFmtId="0" fontId="33" fillId="43" borderId="19" xfId="0" applyFont="1" applyFill="1" applyBorder="1" applyAlignment="1">
      <alignment horizontal="right" vertical="center"/>
    </xf>
    <xf numFmtId="0" fontId="33" fillId="43" borderId="18" xfId="0" applyFont="1" applyFill="1" applyBorder="1" applyAlignment="1">
      <alignment horizontal="center" vertical="center"/>
    </xf>
    <xf numFmtId="0" fontId="33" fillId="43" borderId="22" xfId="0" applyFont="1" applyFill="1" applyBorder="1" applyAlignment="1">
      <alignment vertical="center"/>
    </xf>
    <xf numFmtId="0" fontId="33" fillId="43" borderId="14" xfId="0" applyFont="1" applyFill="1" applyBorder="1" applyAlignment="1">
      <alignment vertical="center"/>
    </xf>
    <xf numFmtId="0" fontId="34" fillId="0" borderId="30" xfId="48" applyFont="1" applyBorder="1" applyAlignment="1">
      <alignment horizontal="center" wrapText="1"/>
    </xf>
    <xf numFmtId="0" fontId="34" fillId="0" borderId="32" xfId="48" applyFont="1" applyBorder="1" applyAlignment="1">
      <alignment horizontal="left" vertical="top" wrapText="1"/>
    </xf>
    <xf numFmtId="166" fontId="34" fillId="0" borderId="33" xfId="48" applyNumberFormat="1" applyFont="1" applyBorder="1" applyAlignment="1">
      <alignment horizontal="right" vertical="center"/>
    </xf>
    <xf numFmtId="0" fontId="34" fillId="0" borderId="34" xfId="48" applyFont="1" applyBorder="1" applyAlignment="1">
      <alignment horizontal="left" vertical="top" wrapText="1"/>
    </xf>
    <xf numFmtId="166" fontId="34" fillId="0" borderId="35" xfId="48" applyNumberFormat="1" applyFont="1" applyBorder="1" applyAlignment="1">
      <alignment horizontal="right" vertical="center"/>
    </xf>
    <xf numFmtId="0" fontId="34" fillId="0" borderId="37" xfId="48" applyFont="1" applyBorder="1" applyAlignment="1">
      <alignment horizontal="left" vertical="top" wrapText="1"/>
    </xf>
    <xf numFmtId="166" fontId="34" fillId="0" borderId="38" xfId="48" applyNumberFormat="1" applyFont="1" applyBorder="1" applyAlignment="1">
      <alignment horizontal="right" vertical="center"/>
    </xf>
    <xf numFmtId="0" fontId="33" fillId="43" borderId="18" xfId="0" applyFont="1" applyFill="1" applyBorder="1" applyAlignment="1">
      <alignment horizontal="center" vertical="center" wrapText="1"/>
    </xf>
    <xf numFmtId="0" fontId="33" fillId="43" borderId="12" xfId="0" applyFont="1" applyFill="1" applyBorder="1" applyAlignment="1">
      <alignment horizontal="center" vertical="center"/>
    </xf>
    <xf numFmtId="3" fontId="21" fillId="34" borderId="22" xfId="0" applyNumberFormat="1" applyFont="1" applyFill="1" applyBorder="1" applyAlignment="1">
      <alignment horizontal="right" vertical="center"/>
    </xf>
    <xf numFmtId="9" fontId="23" fillId="36" borderId="17" xfId="2" applyFont="1" applyFill="1" applyBorder="1"/>
    <xf numFmtId="3" fontId="21" fillId="33" borderId="17" xfId="0" applyNumberFormat="1" applyFont="1" applyFill="1" applyBorder="1" applyAlignment="1">
      <alignment horizontal="right" vertical="center"/>
    </xf>
    <xf numFmtId="0" fontId="21" fillId="33" borderId="15" xfId="0" applyFont="1" applyFill="1" applyBorder="1" applyAlignment="1">
      <alignment vertical="center"/>
    </xf>
    <xf numFmtId="9" fontId="21" fillId="33" borderId="13" xfId="0" applyNumberFormat="1" applyFont="1" applyFill="1" applyBorder="1" applyAlignment="1">
      <alignment horizontal="right" vertical="center"/>
    </xf>
    <xf numFmtId="0" fontId="35" fillId="0" borderId="0" xfId="0" applyFont="1" applyAlignment="1">
      <alignment vertical="center"/>
    </xf>
    <xf numFmtId="0" fontId="36" fillId="0" borderId="0" xfId="0" applyFont="1"/>
    <xf numFmtId="0" fontId="36" fillId="33" borderId="0" xfId="0" applyFont="1" applyFill="1"/>
    <xf numFmtId="0" fontId="37" fillId="33" borderId="0" xfId="0" applyFont="1" applyFill="1" applyBorder="1" applyAlignment="1">
      <alignment horizontal="left" vertical="center"/>
    </xf>
    <xf numFmtId="0" fontId="20" fillId="35" borderId="13" xfId="0" applyFont="1" applyFill="1" applyBorder="1" applyAlignment="1">
      <alignment vertical="center"/>
    </xf>
    <xf numFmtId="0" fontId="38" fillId="33" borderId="0" xfId="0" applyFont="1" applyFill="1" applyAlignment="1">
      <alignment vertical="center"/>
    </xf>
    <xf numFmtId="0" fontId="43" fillId="33" borderId="0" xfId="49" applyFont="1" applyFill="1" applyAlignment="1">
      <alignment vertical="center"/>
    </xf>
    <xf numFmtId="0" fontId="43" fillId="33" borderId="0" xfId="0" applyFont="1" applyFill="1" applyAlignment="1">
      <alignment vertical="center"/>
    </xf>
    <xf numFmtId="0" fontId="45" fillId="33" borderId="0" xfId="0" applyFont="1" applyFill="1"/>
    <xf numFmtId="0" fontId="46" fillId="33" borderId="0" xfId="0" applyFont="1" applyFill="1"/>
    <xf numFmtId="0" fontId="0" fillId="33" borderId="0" xfId="0" applyFont="1" applyFill="1"/>
    <xf numFmtId="0" fontId="46" fillId="33" borderId="0" xfId="0" applyFont="1" applyFill="1" applyAlignment="1">
      <alignment vertical="center"/>
    </xf>
    <xf numFmtId="0" fontId="46" fillId="33" borderId="0" xfId="0" applyFont="1" applyFill="1" applyAlignment="1"/>
    <xf numFmtId="0" fontId="46" fillId="33" borderId="0" xfId="0" applyFont="1" applyFill="1" applyAlignment="1">
      <alignment vertical="top"/>
    </xf>
    <xf numFmtId="0" fontId="44" fillId="39" borderId="0" xfId="0" applyFont="1" applyFill="1" applyAlignment="1">
      <alignment vertical="center"/>
    </xf>
    <xf numFmtId="0" fontId="45" fillId="39" borderId="0" xfId="0" applyFont="1" applyFill="1" applyAlignment="1">
      <alignment vertical="center"/>
    </xf>
    <xf numFmtId="0" fontId="40" fillId="33" borderId="0" xfId="0" applyFont="1" applyFill="1" applyAlignment="1">
      <alignment vertical="center"/>
    </xf>
    <xf numFmtId="0" fontId="41" fillId="33" borderId="0" xfId="0" applyFont="1" applyFill="1" applyAlignment="1">
      <alignment vertical="center"/>
    </xf>
    <xf numFmtId="0" fontId="47" fillId="33" borderId="0" xfId="0" applyFont="1" applyFill="1" applyAlignment="1">
      <alignment horizontal="left" vertical="center"/>
    </xf>
    <xf numFmtId="0" fontId="48" fillId="33" borderId="0" xfId="0" applyFont="1" applyFill="1" applyAlignment="1">
      <alignment horizontal="left" vertical="center"/>
    </xf>
    <xf numFmtId="0" fontId="49" fillId="33" borderId="0" xfId="0" applyFont="1" applyFill="1"/>
    <xf numFmtId="165" fontId="21" fillId="33" borderId="22" xfId="1" applyNumberFormat="1" applyFont="1" applyFill="1" applyBorder="1" applyAlignment="1">
      <alignment horizontal="right" vertical="center"/>
    </xf>
    <xf numFmtId="165" fontId="21" fillId="33" borderId="13" xfId="1" applyNumberFormat="1" applyFont="1" applyFill="1" applyBorder="1" applyAlignment="1">
      <alignment horizontal="right" vertical="center"/>
    </xf>
    <xf numFmtId="165" fontId="21" fillId="33" borderId="14" xfId="1" applyNumberFormat="1" applyFont="1" applyFill="1" applyBorder="1" applyAlignment="1">
      <alignment horizontal="right" vertical="center"/>
    </xf>
    <xf numFmtId="165" fontId="31" fillId="39" borderId="12" xfId="1" applyNumberFormat="1" applyFont="1" applyFill="1" applyBorder="1" applyAlignment="1">
      <alignment horizontal="right" vertical="center"/>
    </xf>
    <xf numFmtId="4" fontId="21" fillId="33" borderId="13" xfId="0" applyNumberFormat="1" applyFont="1" applyFill="1" applyBorder="1" applyAlignment="1">
      <alignment horizontal="right" vertical="center"/>
    </xf>
    <xf numFmtId="167" fontId="21" fillId="33" borderId="13" xfId="0" applyNumberFormat="1" applyFont="1" applyFill="1" applyBorder="1" applyAlignment="1">
      <alignment horizontal="right" vertical="center"/>
    </xf>
    <xf numFmtId="0" fontId="31" fillId="39" borderId="11" xfId="0" applyFont="1" applyFill="1" applyBorder="1" applyAlignment="1">
      <alignment horizontal="right" vertical="center"/>
    </xf>
    <xf numFmtId="3" fontId="22" fillId="33" borderId="20" xfId="1" applyNumberFormat="1" applyFont="1" applyFill="1" applyBorder="1"/>
    <xf numFmtId="3" fontId="22" fillId="33" borderId="24" xfId="1" applyNumberFormat="1" applyFont="1" applyFill="1" applyBorder="1"/>
    <xf numFmtId="3" fontId="23" fillId="36" borderId="24" xfId="1" applyNumberFormat="1" applyFont="1" applyFill="1" applyBorder="1"/>
    <xf numFmtId="3" fontId="31" fillId="39" borderId="18" xfId="1" applyNumberFormat="1" applyFont="1" applyFill="1" applyBorder="1"/>
    <xf numFmtId="3" fontId="22" fillId="33" borderId="24" xfId="1" applyNumberFormat="1" applyFont="1" applyFill="1" applyBorder="1" applyAlignment="1">
      <alignment horizontal="right"/>
    </xf>
    <xf numFmtId="0" fontId="22" fillId="33" borderId="24" xfId="1" applyNumberFormat="1" applyFont="1" applyFill="1" applyBorder="1" applyAlignment="1">
      <alignment horizontal="right"/>
    </xf>
    <xf numFmtId="4" fontId="21" fillId="33" borderId="0" xfId="0" applyNumberFormat="1" applyFont="1" applyFill="1" applyBorder="1" applyAlignment="1">
      <alignment horizontal="right" vertical="center"/>
    </xf>
    <xf numFmtId="168" fontId="21" fillId="33" borderId="13" xfId="0" applyNumberFormat="1" applyFont="1" applyFill="1" applyBorder="1" applyAlignment="1">
      <alignment horizontal="right" vertical="center"/>
    </xf>
    <xf numFmtId="3" fontId="21" fillId="34" borderId="13" xfId="1" applyNumberFormat="1" applyFont="1" applyFill="1" applyBorder="1" applyAlignment="1">
      <alignment horizontal="right" vertical="center"/>
    </xf>
    <xf numFmtId="3" fontId="19" fillId="34" borderId="13" xfId="1" applyNumberFormat="1" applyFont="1" applyFill="1" applyBorder="1" applyAlignment="1">
      <alignment horizontal="right" vertical="center"/>
    </xf>
    <xf numFmtId="3" fontId="26" fillId="33" borderId="24" xfId="1" applyNumberFormat="1" applyFont="1" applyFill="1" applyBorder="1" applyAlignment="1" applyProtection="1">
      <alignment horizontal="right"/>
      <protection locked="0"/>
    </xf>
    <xf numFmtId="3" fontId="26" fillId="33" borderId="0" xfId="1" applyNumberFormat="1" applyFont="1" applyFill="1" applyBorder="1" applyAlignment="1" applyProtection="1">
      <alignment horizontal="right"/>
      <protection locked="0"/>
    </xf>
    <xf numFmtId="3" fontId="29" fillId="36" borderId="24" xfId="1" applyNumberFormat="1" applyFont="1" applyFill="1" applyBorder="1" applyAlignment="1" applyProtection="1">
      <alignment horizontal="right"/>
      <protection locked="0"/>
    </xf>
    <xf numFmtId="3" fontId="29" fillId="33" borderId="24" xfId="1" applyNumberFormat="1" applyFont="1" applyFill="1" applyBorder="1" applyAlignment="1" applyProtection="1">
      <alignment horizontal="right"/>
      <protection locked="0"/>
    </xf>
    <xf numFmtId="3" fontId="29" fillId="33" borderId="0" xfId="1" applyNumberFormat="1" applyFont="1" applyFill="1" applyBorder="1" applyAlignment="1" applyProtection="1">
      <alignment horizontal="right"/>
      <protection locked="0"/>
    </xf>
    <xf numFmtId="0" fontId="27" fillId="36" borderId="13" xfId="0" applyFont="1" applyFill="1" applyBorder="1" applyAlignment="1">
      <alignment vertical="center" wrapText="1"/>
    </xf>
    <xf numFmtId="3" fontId="28" fillId="40" borderId="18" xfId="1" applyNumberFormat="1" applyFont="1" applyFill="1" applyBorder="1" applyAlignment="1">
      <alignment horizontal="right" vertical="center"/>
    </xf>
    <xf numFmtId="9" fontId="23" fillId="40" borderId="19" xfId="2" applyFont="1" applyFill="1" applyBorder="1" applyAlignment="1">
      <alignment horizontal="center"/>
    </xf>
    <xf numFmtId="0" fontId="22" fillId="33" borderId="18" xfId="0" applyFont="1" applyFill="1" applyBorder="1"/>
    <xf numFmtId="9" fontId="22" fillId="33" borderId="19" xfId="2" applyFont="1" applyFill="1" applyBorder="1" applyAlignment="1">
      <alignment horizontal="center"/>
    </xf>
    <xf numFmtId="0" fontId="31" fillId="39" borderId="18" xfId="0" applyFont="1" applyFill="1" applyBorder="1"/>
    <xf numFmtId="9" fontId="31" fillId="39" borderId="19" xfId="2" applyFont="1" applyFill="1" applyBorder="1" applyAlignment="1">
      <alignment horizontal="center"/>
    </xf>
    <xf numFmtId="0" fontId="31" fillId="39" borderId="22" xfId="0" applyFont="1" applyFill="1" applyBorder="1" applyAlignment="1">
      <alignment horizontal="center" vertical="center" wrapText="1"/>
    </xf>
    <xf numFmtId="0" fontId="31" fillId="39" borderId="22" xfId="0" applyFont="1" applyFill="1" applyBorder="1" applyAlignment="1">
      <alignment horizontal="center" vertical="center"/>
    </xf>
    <xf numFmtId="0" fontId="0" fillId="0" borderId="22" xfId="0" applyNumberFormat="1" applyFill="1" applyBorder="1"/>
    <xf numFmtId="0" fontId="0" fillId="0" borderId="13" xfId="0" applyNumberFormat="1" applyFill="1" applyBorder="1"/>
    <xf numFmtId="0" fontId="0" fillId="0" borderId="14" xfId="0" applyNumberFormat="1" applyFill="1" applyBorder="1"/>
    <xf numFmtId="3" fontId="23" fillId="33" borderId="20" xfId="0" applyNumberFormat="1" applyFont="1" applyFill="1" applyBorder="1" applyAlignment="1">
      <alignment horizontal="right" vertical="center"/>
    </xf>
    <xf numFmtId="0" fontId="23" fillId="38" borderId="21" xfId="0" applyFont="1" applyFill="1" applyBorder="1" applyAlignment="1">
      <alignment horizontal="right" vertical="center"/>
    </xf>
    <xf numFmtId="3" fontId="23" fillId="33" borderId="25" xfId="0" applyNumberFormat="1" applyFont="1" applyFill="1" applyBorder="1" applyAlignment="1">
      <alignment horizontal="right" vertical="center"/>
    </xf>
    <xf numFmtId="0" fontId="23" fillId="38" borderId="25" xfId="0" applyFont="1" applyFill="1" applyBorder="1" applyAlignment="1">
      <alignment horizontal="right" vertical="center"/>
    </xf>
    <xf numFmtId="0" fontId="22" fillId="0" borderId="0" xfId="0" applyNumberFormat="1" applyFont="1"/>
    <xf numFmtId="9" fontId="19" fillId="34" borderId="13" xfId="2" applyFont="1" applyFill="1" applyBorder="1" applyAlignment="1">
      <alignment horizontal="right" vertical="center"/>
    </xf>
    <xf numFmtId="0" fontId="21" fillId="34" borderId="39" xfId="0" applyFont="1" applyFill="1" applyBorder="1" applyAlignment="1">
      <alignment vertical="center"/>
    </xf>
    <xf numFmtId="0" fontId="19" fillId="34" borderId="39" xfId="0" applyFont="1" applyFill="1" applyBorder="1" applyAlignment="1">
      <alignment vertical="center"/>
    </xf>
    <xf numFmtId="3" fontId="20" fillId="35" borderId="0" xfId="0" applyNumberFormat="1" applyFont="1" applyFill="1" applyBorder="1" applyAlignment="1">
      <alignment vertical="center"/>
    </xf>
    <xf numFmtId="3" fontId="31" fillId="39" borderId="18" xfId="1" applyNumberFormat="1" applyFont="1" applyFill="1" applyBorder="1" applyAlignment="1">
      <alignment horizontal="right" vertical="center"/>
    </xf>
    <xf numFmtId="3" fontId="20" fillId="35" borderId="25" xfId="0" applyNumberFormat="1" applyFont="1" applyFill="1" applyBorder="1" applyAlignment="1">
      <alignment vertical="center" wrapText="1"/>
    </xf>
    <xf numFmtId="3" fontId="22" fillId="33" borderId="13" xfId="0" quotePrefix="1" applyNumberFormat="1" applyFont="1" applyFill="1" applyBorder="1" applyAlignment="1">
      <alignment horizontal="right" vertical="center"/>
    </xf>
    <xf numFmtId="169" fontId="0" fillId="33" borderId="0" xfId="0" applyNumberFormat="1" applyFill="1"/>
    <xf numFmtId="3" fontId="24" fillId="0" borderId="0" xfId="0" applyNumberFormat="1" applyFont="1" applyAlignment="1">
      <alignment vertical="center"/>
    </xf>
    <xf numFmtId="3" fontId="31" fillId="39" borderId="22" xfId="0" applyNumberFormat="1" applyFont="1" applyFill="1" applyBorder="1" applyAlignment="1">
      <alignment horizontal="center" vertical="center" wrapText="1"/>
    </xf>
    <xf numFmtId="164" fontId="0" fillId="33" borderId="0" xfId="0" applyNumberFormat="1" applyFill="1"/>
    <xf numFmtId="165" fontId="22" fillId="33" borderId="20" xfId="1" applyNumberFormat="1" applyFont="1" applyFill="1" applyBorder="1" applyAlignment="1"/>
    <xf numFmtId="9" fontId="22" fillId="38" borderId="21" xfId="2" applyFont="1" applyFill="1" applyBorder="1" applyAlignment="1"/>
    <xf numFmtId="9" fontId="22" fillId="38" borderId="17" xfId="2" applyFont="1" applyFill="1" applyBorder="1" applyAlignment="1"/>
    <xf numFmtId="165" fontId="22" fillId="33" borderId="15" xfId="1" applyNumberFormat="1" applyFont="1" applyFill="1" applyBorder="1" applyAlignment="1"/>
    <xf numFmtId="9" fontId="22" fillId="38" borderId="16" xfId="2" applyFont="1" applyFill="1" applyBorder="1" applyAlignment="1"/>
    <xf numFmtId="170" fontId="21" fillId="33" borderId="13" xfId="0" applyNumberFormat="1" applyFont="1" applyFill="1" applyBorder="1" applyAlignment="1">
      <alignment horizontal="right" vertical="center"/>
    </xf>
    <xf numFmtId="0" fontId="22" fillId="33" borderId="24" xfId="0" applyFont="1" applyFill="1" applyBorder="1" applyAlignment="1">
      <alignment horizontal="right" vertical="center"/>
    </xf>
    <xf numFmtId="0" fontId="22" fillId="33" borderId="24" xfId="0" applyFont="1" applyFill="1" applyBorder="1" applyAlignment="1">
      <alignment horizontal="right" vertical="center" wrapText="1"/>
    </xf>
    <xf numFmtId="0" fontId="31" fillId="39" borderId="25" xfId="0" applyFont="1" applyFill="1" applyBorder="1" applyAlignment="1">
      <alignment horizontal="right" vertical="center" wrapText="1"/>
    </xf>
    <xf numFmtId="165" fontId="31" fillId="41" borderId="18" xfId="1" applyNumberFormat="1" applyFont="1" applyFill="1" applyBorder="1"/>
    <xf numFmtId="9" fontId="21" fillId="33" borderId="17" xfId="0" applyNumberFormat="1" applyFont="1" applyFill="1" applyBorder="1" applyAlignment="1">
      <alignment horizontal="right" vertical="center"/>
    </xf>
    <xf numFmtId="3" fontId="21" fillId="33" borderId="15" xfId="0" applyNumberFormat="1" applyFont="1" applyFill="1" applyBorder="1" applyAlignment="1">
      <alignment horizontal="right" vertical="center"/>
    </xf>
    <xf numFmtId="165" fontId="0" fillId="33" borderId="0" xfId="0" applyNumberFormat="1" applyFill="1"/>
    <xf numFmtId="0" fontId="21" fillId="34" borderId="0" xfId="1" applyNumberFormat="1" applyFont="1" applyFill="1" applyBorder="1" applyAlignment="1">
      <alignment horizontal="right" vertical="center"/>
    </xf>
    <xf numFmtId="0" fontId="31" fillId="39" borderId="23" xfId="0" applyNumberFormat="1" applyFont="1" applyFill="1" applyBorder="1" applyAlignment="1">
      <alignment horizontal="right" vertical="center"/>
    </xf>
    <xf numFmtId="9" fontId="21" fillId="37" borderId="0" xfId="0" applyNumberFormat="1" applyFont="1" applyFill="1" applyBorder="1" applyAlignment="1">
      <alignment horizontal="right" vertical="center"/>
    </xf>
    <xf numFmtId="0" fontId="0" fillId="33" borderId="39" xfId="0" applyFill="1" applyBorder="1"/>
    <xf numFmtId="3" fontId="21" fillId="33" borderId="39" xfId="0" applyNumberFormat="1" applyFont="1" applyFill="1" applyBorder="1" applyAlignment="1">
      <alignment horizontal="right" vertical="center"/>
    </xf>
    <xf numFmtId="165" fontId="21" fillId="33" borderId="39" xfId="1" applyNumberFormat="1" applyFont="1" applyFill="1" applyBorder="1" applyAlignment="1">
      <alignment horizontal="right" vertical="center"/>
    </xf>
    <xf numFmtId="0" fontId="31" fillId="43" borderId="12" xfId="0" applyFont="1" applyFill="1" applyBorder="1" applyAlignment="1">
      <alignment vertical="center"/>
    </xf>
    <xf numFmtId="3" fontId="31" fillId="43" borderId="18" xfId="0" applyNumberFormat="1" applyFont="1" applyFill="1" applyBorder="1" applyAlignment="1">
      <alignment horizontal="right" vertical="center"/>
    </xf>
    <xf numFmtId="9" fontId="31" fillId="43" borderId="19" xfId="0" applyNumberFormat="1" applyFont="1" applyFill="1" applyBorder="1" applyAlignment="1">
      <alignment horizontal="right" vertical="center"/>
    </xf>
    <xf numFmtId="0" fontId="19" fillId="44" borderId="12" xfId="0" applyFont="1" applyFill="1" applyBorder="1" applyAlignment="1">
      <alignment vertical="center"/>
    </xf>
    <xf numFmtId="0" fontId="18" fillId="43" borderId="14" xfId="0" applyFont="1" applyFill="1" applyBorder="1" applyAlignment="1">
      <alignment vertical="center" wrapText="1"/>
    </xf>
    <xf numFmtId="0" fontId="33" fillId="43" borderId="23" xfId="0" applyFont="1" applyFill="1" applyBorder="1" applyAlignment="1">
      <alignment horizontal="right" vertical="center"/>
    </xf>
    <xf numFmtId="0" fontId="31" fillId="43" borderId="18" xfId="0" applyFont="1" applyFill="1" applyBorder="1" applyAlignment="1">
      <alignment vertical="center"/>
    </xf>
    <xf numFmtId="0" fontId="33" fillId="43" borderId="20" xfId="0" applyFont="1" applyFill="1" applyBorder="1" applyAlignment="1">
      <alignment vertical="center"/>
    </xf>
    <xf numFmtId="0" fontId="18" fillId="43" borderId="15" xfId="0" applyFont="1" applyFill="1" applyBorder="1" applyAlignment="1">
      <alignment vertical="center" wrapText="1"/>
    </xf>
    <xf numFmtId="0" fontId="21" fillId="33" borderId="20" xfId="0" applyFont="1" applyFill="1" applyBorder="1" applyAlignment="1">
      <alignment vertical="center"/>
    </xf>
    <xf numFmtId="0" fontId="21" fillId="33" borderId="39" xfId="0" applyFont="1" applyFill="1" applyBorder="1" applyAlignment="1">
      <alignment vertical="center"/>
    </xf>
    <xf numFmtId="3" fontId="31" fillId="43" borderId="23" xfId="0" applyNumberFormat="1" applyFont="1" applyFill="1" applyBorder="1" applyAlignment="1">
      <alignment horizontal="right" vertical="center"/>
    </xf>
    <xf numFmtId="9" fontId="31" fillId="43" borderId="23" xfId="0" applyNumberFormat="1" applyFont="1" applyFill="1" applyBorder="1" applyAlignment="1">
      <alignment horizontal="right" vertical="center"/>
    </xf>
    <xf numFmtId="3" fontId="22" fillId="33" borderId="0" xfId="0" applyNumberFormat="1" applyFont="1" applyFill="1" applyBorder="1"/>
    <xf numFmtId="0" fontId="21" fillId="33" borderId="13" xfId="0" applyFont="1" applyFill="1" applyBorder="1"/>
    <xf numFmtId="3" fontId="22" fillId="33" borderId="39" xfId="0" applyNumberFormat="1" applyFont="1" applyFill="1" applyBorder="1"/>
    <xf numFmtId="0" fontId="22" fillId="37" borderId="17" xfId="0" applyFont="1" applyFill="1" applyBorder="1"/>
    <xf numFmtId="3" fontId="22" fillId="33" borderId="15" xfId="0" applyNumberFormat="1" applyFont="1" applyFill="1" applyBorder="1"/>
    <xf numFmtId="0" fontId="22" fillId="37" borderId="16" xfId="0" applyFont="1" applyFill="1" applyBorder="1"/>
    <xf numFmtId="3" fontId="0" fillId="0" borderId="0" xfId="0" applyNumberFormat="1"/>
    <xf numFmtId="0" fontId="29" fillId="44" borderId="12" xfId="0" applyFont="1" applyFill="1" applyBorder="1" applyAlignment="1">
      <alignment vertical="center"/>
    </xf>
    <xf numFmtId="3" fontId="29" fillId="44" borderId="18" xfId="0" applyNumberFormat="1" applyFont="1" applyFill="1" applyBorder="1" applyAlignment="1">
      <alignment horizontal="right" vertical="center"/>
    </xf>
    <xf numFmtId="9" fontId="29" fillId="44" borderId="19" xfId="0" applyNumberFormat="1" applyFont="1" applyFill="1" applyBorder="1" applyAlignment="1">
      <alignment horizontal="right" vertical="center"/>
    </xf>
    <xf numFmtId="0" fontId="24" fillId="33" borderId="0" xfId="0" applyFont="1" applyFill="1" applyAlignment="1">
      <alignment vertical="center" wrapText="1"/>
    </xf>
    <xf numFmtId="0" fontId="0" fillId="33" borderId="0" xfId="0" applyFill="1" applyAlignment="1">
      <alignment wrapText="1"/>
    </xf>
    <xf numFmtId="0" fontId="50" fillId="39" borderId="14" xfId="0" applyFont="1" applyFill="1" applyBorder="1" applyAlignment="1">
      <alignment vertical="center" wrapText="1"/>
    </xf>
    <xf numFmtId="165" fontId="50" fillId="39" borderId="20" xfId="1" applyNumberFormat="1" applyFont="1" applyFill="1" applyBorder="1" applyAlignment="1">
      <alignment horizontal="right" vertical="center"/>
    </xf>
    <xf numFmtId="0" fontId="50" fillId="39" borderId="21" xfId="0" applyFont="1" applyFill="1" applyBorder="1" applyAlignment="1">
      <alignment horizontal="right" vertical="center"/>
    </xf>
    <xf numFmtId="0" fontId="52" fillId="35" borderId="25" xfId="0" applyFont="1" applyFill="1" applyBorder="1" applyAlignment="1">
      <alignment vertical="center" wrapText="1"/>
    </xf>
    <xf numFmtId="0" fontId="52" fillId="35" borderId="21" xfId="0" applyFont="1" applyFill="1" applyBorder="1" applyAlignment="1">
      <alignment vertical="center" wrapText="1"/>
    </xf>
    <xf numFmtId="0" fontId="21" fillId="33" borderId="39" xfId="0" applyFont="1" applyFill="1" applyBorder="1" applyAlignment="1">
      <alignment horizontal="right" vertical="center" wrapText="1"/>
    </xf>
    <xf numFmtId="165" fontId="21" fillId="34" borderId="39" xfId="1" applyNumberFormat="1" applyFont="1" applyFill="1" applyBorder="1" applyAlignment="1">
      <alignment horizontal="right" vertical="center"/>
    </xf>
    <xf numFmtId="0" fontId="20" fillId="35" borderId="39" xfId="0" applyFont="1" applyFill="1" applyBorder="1" applyAlignment="1">
      <alignment vertical="center" wrapText="1"/>
    </xf>
    <xf numFmtId="0" fontId="21" fillId="34" borderId="39" xfId="0" applyFont="1" applyFill="1" applyBorder="1" applyAlignment="1">
      <alignment horizontal="right" vertical="center" wrapText="1"/>
    </xf>
    <xf numFmtId="165" fontId="22" fillId="33" borderId="39" xfId="1" applyNumberFormat="1" applyFont="1" applyFill="1" applyBorder="1"/>
    <xf numFmtId="165" fontId="1" fillId="33" borderId="0" xfId="1" applyNumberFormat="1" applyFont="1" applyFill="1"/>
    <xf numFmtId="165" fontId="31" fillId="41" borderId="18" xfId="1" applyNumberFormat="1" applyFont="1" applyFill="1" applyBorder="1" applyAlignment="1">
      <alignment horizontal="left"/>
    </xf>
    <xf numFmtId="9" fontId="22" fillId="38" borderId="17" xfId="2" applyFont="1" applyFill="1" applyBorder="1" applyAlignment="1">
      <alignment horizontal="left"/>
    </xf>
    <xf numFmtId="165" fontId="22" fillId="33" borderId="15" xfId="1" applyNumberFormat="1" applyFont="1" applyFill="1" applyBorder="1" applyAlignment="1">
      <alignment horizontal="left"/>
    </xf>
    <xf numFmtId="165" fontId="22" fillId="33" borderId="39" xfId="1" applyNumberFormat="1" applyFont="1" applyFill="1" applyBorder="1" applyAlignment="1">
      <alignment horizontal="left"/>
    </xf>
    <xf numFmtId="0" fontId="22" fillId="33" borderId="15" xfId="0" applyFont="1" applyFill="1" applyBorder="1" applyAlignment="1">
      <alignment horizontal="left"/>
    </xf>
    <xf numFmtId="0" fontId="22" fillId="33" borderId="39" xfId="0" applyFont="1" applyFill="1" applyBorder="1" applyAlignment="1">
      <alignment horizontal="left" vertical="center"/>
    </xf>
    <xf numFmtId="165" fontId="22" fillId="36" borderId="17" xfId="1" applyNumberFormat="1" applyFont="1" applyFill="1" applyBorder="1" applyAlignment="1">
      <alignment horizontal="left"/>
    </xf>
    <xf numFmtId="0" fontId="23" fillId="36" borderId="21" xfId="0" applyFont="1" applyFill="1" applyBorder="1" applyAlignment="1">
      <alignment horizontal="left"/>
    </xf>
    <xf numFmtId="165" fontId="22" fillId="36" borderId="0" xfId="1" applyNumberFormat="1" applyFont="1" applyFill="1" applyBorder="1" applyAlignment="1">
      <alignment horizontal="left"/>
    </xf>
    <xf numFmtId="0" fontId="23" fillId="36" borderId="25" xfId="0" applyFont="1" applyFill="1" applyBorder="1" applyAlignment="1">
      <alignment horizontal="left"/>
    </xf>
    <xf numFmtId="0" fontId="27" fillId="36" borderId="39" xfId="0" applyFont="1" applyFill="1" applyBorder="1" applyAlignment="1">
      <alignment horizontal="left"/>
    </xf>
    <xf numFmtId="0" fontId="27" fillId="36" borderId="20" xfId="0" applyFont="1" applyFill="1" applyBorder="1" applyAlignment="1">
      <alignment horizontal="left"/>
    </xf>
    <xf numFmtId="0" fontId="31" fillId="39" borderId="18" xfId="0" applyFont="1" applyFill="1" applyBorder="1" applyAlignment="1">
      <alignment horizontal="left"/>
    </xf>
    <xf numFmtId="9" fontId="31" fillId="39" borderId="19" xfId="2" applyFont="1" applyFill="1" applyBorder="1" applyAlignment="1">
      <alignment horizontal="left"/>
    </xf>
    <xf numFmtId="165" fontId="31" fillId="41" borderId="15" xfId="1" applyNumberFormat="1" applyFont="1" applyFill="1" applyBorder="1" applyAlignment="1">
      <alignment horizontal="left"/>
    </xf>
    <xf numFmtId="0" fontId="46" fillId="33" borderId="0" xfId="0" applyFont="1" applyFill="1" applyAlignment="1">
      <alignment vertical="center"/>
    </xf>
    <xf numFmtId="0" fontId="20" fillId="35" borderId="0" xfId="0" applyFont="1" applyFill="1" applyBorder="1" applyAlignment="1">
      <alignment vertical="center"/>
    </xf>
    <xf numFmtId="0" fontId="31" fillId="39" borderId="20" xfId="0" applyFont="1" applyFill="1" applyBorder="1" applyAlignment="1">
      <alignment horizontal="center" vertical="center" wrapText="1"/>
    </xf>
    <xf numFmtId="0" fontId="31" fillId="39" borderId="22" xfId="0" applyFont="1" applyFill="1" applyBorder="1" applyAlignment="1">
      <alignment horizontal="center" vertical="center" wrapText="1"/>
    </xf>
    <xf numFmtId="0" fontId="20" fillId="35" borderId="20" xfId="0" applyFont="1" applyFill="1" applyBorder="1" applyAlignment="1">
      <alignment vertical="center" wrapText="1"/>
    </xf>
    <xf numFmtId="0" fontId="20" fillId="35" borderId="25" xfId="0" applyFont="1" applyFill="1" applyBorder="1" applyAlignment="1">
      <alignment vertical="center" wrapText="1"/>
    </xf>
    <xf numFmtId="0" fontId="20" fillId="35" borderId="21" xfId="0" applyFont="1" applyFill="1" applyBorder="1" applyAlignment="1">
      <alignment vertical="center" wrapText="1"/>
    </xf>
    <xf numFmtId="0" fontId="20" fillId="35" borderId="39" xfId="0" applyFont="1" applyFill="1" applyBorder="1" applyAlignment="1">
      <alignment vertical="center"/>
    </xf>
    <xf numFmtId="0" fontId="20" fillId="35" borderId="17" xfId="0" applyFont="1" applyFill="1" applyBorder="1" applyAlignment="1">
      <alignment vertical="center"/>
    </xf>
    <xf numFmtId="164" fontId="0" fillId="33" borderId="0" xfId="2" applyNumberFormat="1" applyFont="1" applyFill="1"/>
    <xf numFmtId="9" fontId="22" fillId="33" borderId="0" xfId="2" applyFont="1" applyFill="1"/>
    <xf numFmtId="3" fontId="31" fillId="39" borderId="14" xfId="1" applyNumberFormat="1" applyFont="1" applyFill="1" applyBorder="1" applyAlignment="1">
      <alignment horizontal="right" vertical="center"/>
    </xf>
    <xf numFmtId="9" fontId="31" fillId="39" borderId="14" xfId="2" applyFont="1" applyFill="1" applyBorder="1" applyAlignment="1">
      <alignment horizontal="right" vertical="center"/>
    </xf>
    <xf numFmtId="0" fontId="22" fillId="33" borderId="13" xfId="0" applyFont="1" applyFill="1" applyBorder="1" applyAlignment="1">
      <alignment horizontal="right" vertical="center"/>
    </xf>
    <xf numFmtId="0" fontId="42" fillId="33" borderId="0" xfId="49" applyFill="1" applyAlignment="1">
      <alignment vertical="center"/>
    </xf>
    <xf numFmtId="0" fontId="53" fillId="33" borderId="0" xfId="49" applyFont="1" applyFill="1"/>
    <xf numFmtId="0" fontId="53" fillId="33" borderId="0" xfId="49" applyFont="1" applyFill="1" applyAlignment="1">
      <alignment vertical="center"/>
    </xf>
    <xf numFmtId="0" fontId="21" fillId="34" borderId="39" xfId="0" applyFont="1" applyFill="1" applyBorder="1" applyAlignment="1">
      <alignment horizontal="right" vertical="center"/>
    </xf>
    <xf numFmtId="3" fontId="22" fillId="34" borderId="39" xfId="0" applyNumberFormat="1" applyFont="1" applyFill="1" applyBorder="1" applyAlignment="1">
      <alignment horizontal="right" vertical="center"/>
    </xf>
    <xf numFmtId="165" fontId="22" fillId="34" borderId="39" xfId="1" applyNumberFormat="1" applyFont="1" applyFill="1" applyBorder="1" applyAlignment="1">
      <alignment horizontal="right" vertical="center"/>
    </xf>
    <xf numFmtId="3" fontId="22" fillId="0" borderId="39" xfId="0" applyNumberFormat="1" applyFont="1" applyFill="1" applyBorder="1" applyAlignment="1">
      <alignment horizontal="right" vertical="center"/>
    </xf>
    <xf numFmtId="0" fontId="22" fillId="34" borderId="39" xfId="0" applyFont="1" applyFill="1" applyBorder="1" applyAlignment="1">
      <alignment horizontal="right" vertical="center"/>
    </xf>
    <xf numFmtId="0" fontId="21" fillId="34" borderId="0" xfId="0" applyFont="1" applyFill="1" applyBorder="1" applyAlignment="1">
      <alignment horizontal="right" vertical="center"/>
    </xf>
    <xf numFmtId="164" fontId="21" fillId="37" borderId="17" xfId="0" applyNumberFormat="1" applyFont="1" applyFill="1" applyBorder="1" applyAlignment="1">
      <alignment horizontal="right" vertical="center" wrapText="1"/>
    </xf>
    <xf numFmtId="0" fontId="33" fillId="43" borderId="15" xfId="0" applyFont="1" applyFill="1" applyBorder="1" applyAlignment="1">
      <alignment vertical="center"/>
    </xf>
    <xf numFmtId="0" fontId="33" fillId="43" borderId="12" xfId="0" applyFont="1" applyFill="1" applyBorder="1" applyAlignment="1">
      <alignment vertical="center"/>
    </xf>
    <xf numFmtId="3" fontId="33" fillId="43" borderId="12" xfId="0" applyNumberFormat="1" applyFont="1" applyFill="1" applyBorder="1" applyAlignment="1">
      <alignment horizontal="right" vertical="center"/>
    </xf>
    <xf numFmtId="9" fontId="33" fillId="43" borderId="12" xfId="0" applyNumberFormat="1" applyFont="1" applyFill="1" applyBorder="1" applyAlignment="1">
      <alignment horizontal="right" vertical="center" wrapText="1"/>
    </xf>
    <xf numFmtId="3" fontId="33" fillId="43" borderId="12" xfId="0" applyNumberFormat="1" applyFont="1" applyFill="1" applyBorder="1" applyAlignment="1">
      <alignment horizontal="right" vertical="center" wrapText="1"/>
    </xf>
    <xf numFmtId="0" fontId="33" fillId="43" borderId="18" xfId="0" applyFont="1" applyFill="1" applyBorder="1" applyAlignment="1">
      <alignment vertical="center"/>
    </xf>
    <xf numFmtId="3" fontId="33" fillId="43" borderId="19" xfId="0" applyNumberFormat="1" applyFont="1" applyFill="1" applyBorder="1" applyAlignment="1">
      <alignment horizontal="right" vertical="center"/>
    </xf>
    <xf numFmtId="0" fontId="21" fillId="34" borderId="20" xfId="0" applyFont="1" applyFill="1" applyBorder="1" applyAlignment="1">
      <alignment horizontal="right" vertical="center"/>
    </xf>
    <xf numFmtId="164" fontId="21" fillId="37" borderId="21" xfId="0" applyNumberFormat="1" applyFont="1" applyFill="1" applyBorder="1" applyAlignment="1">
      <alignment horizontal="right" vertical="center" wrapText="1"/>
    </xf>
    <xf numFmtId="3" fontId="33" fillId="43" borderId="19" xfId="0" applyNumberFormat="1" applyFont="1" applyFill="1" applyBorder="1" applyAlignment="1">
      <alignment horizontal="right" vertical="center" wrapText="1"/>
    </xf>
    <xf numFmtId="0" fontId="21" fillId="33" borderId="39" xfId="0" applyFont="1" applyFill="1" applyBorder="1" applyAlignment="1">
      <alignment horizontal="left" vertical="center"/>
    </xf>
    <xf numFmtId="0" fontId="31" fillId="39" borderId="39" xfId="0" applyFont="1" applyFill="1" applyBorder="1" applyAlignment="1">
      <alignment horizontal="right" vertical="center"/>
    </xf>
    <xf numFmtId="3" fontId="33" fillId="43" borderId="18" xfId="0" applyNumberFormat="1" applyFont="1" applyFill="1" applyBorder="1" applyAlignment="1">
      <alignment horizontal="right" vertical="center"/>
    </xf>
    <xf numFmtId="9" fontId="33" fillId="43" borderId="19" xfId="0" applyNumberFormat="1" applyFont="1" applyFill="1" applyBorder="1" applyAlignment="1">
      <alignment horizontal="right" vertical="center"/>
    </xf>
    <xf numFmtId="3" fontId="21" fillId="33" borderId="20" xfId="0" applyNumberFormat="1" applyFont="1" applyFill="1" applyBorder="1" applyAlignment="1">
      <alignment horizontal="right" vertical="center"/>
    </xf>
    <xf numFmtId="0" fontId="21" fillId="33" borderId="39" xfId="0" applyFont="1" applyFill="1" applyBorder="1" applyAlignment="1">
      <alignment vertical="center" wrapText="1"/>
    </xf>
    <xf numFmtId="0" fontId="21" fillId="33" borderId="39" xfId="0" applyFont="1" applyFill="1" applyBorder="1" applyAlignment="1">
      <alignment horizontal="right" vertical="center"/>
    </xf>
    <xf numFmtId="0" fontId="33" fillId="43" borderId="15" xfId="0" applyFont="1" applyFill="1" applyBorder="1" applyAlignment="1">
      <alignment horizontal="right" vertical="center"/>
    </xf>
    <xf numFmtId="0" fontId="33" fillId="43" borderId="16" xfId="0" applyFont="1" applyFill="1" applyBorder="1" applyAlignment="1">
      <alignment horizontal="right" vertical="center"/>
    </xf>
    <xf numFmtId="0" fontId="33" fillId="43" borderId="22" xfId="0" applyFont="1" applyFill="1" applyBorder="1" applyAlignment="1">
      <alignment horizontal="left" vertical="center"/>
    </xf>
    <xf numFmtId="0" fontId="33" fillId="43" borderId="14" xfId="0" applyFont="1" applyFill="1" applyBorder="1" applyAlignment="1">
      <alignment horizontal="left" vertical="center"/>
    </xf>
    <xf numFmtId="0" fontId="29" fillId="44" borderId="18" xfId="0" applyFont="1" applyFill="1" applyBorder="1" applyAlignment="1">
      <alignment vertical="center"/>
    </xf>
    <xf numFmtId="3" fontId="29" fillId="44" borderId="23" xfId="0" applyNumberFormat="1" applyFont="1" applyFill="1" applyBorder="1" applyAlignment="1">
      <alignment horizontal="right" vertical="center"/>
    </xf>
    <xf numFmtId="9" fontId="29" fillId="44" borderId="23" xfId="0" applyNumberFormat="1" applyFont="1" applyFill="1" applyBorder="1" applyAlignment="1">
      <alignment horizontal="right" vertical="center"/>
    </xf>
    <xf numFmtId="167" fontId="21" fillId="33" borderId="39" xfId="0" applyNumberFormat="1" applyFont="1" applyFill="1" applyBorder="1" applyAlignment="1">
      <alignment horizontal="right" vertical="center"/>
    </xf>
    <xf numFmtId="0" fontId="21" fillId="35" borderId="39" xfId="0" applyFont="1" applyFill="1" applyBorder="1" applyAlignment="1">
      <alignment horizontal="right" vertical="center"/>
    </xf>
    <xf numFmtId="165" fontId="22" fillId="33" borderId="39" xfId="1" applyNumberFormat="1" applyFont="1" applyFill="1" applyBorder="1" applyAlignment="1"/>
    <xf numFmtId="0" fontId="33" fillId="43" borderId="12" xfId="0" applyFont="1" applyFill="1" applyBorder="1" applyAlignment="1">
      <alignment vertical="center" wrapText="1"/>
    </xf>
    <xf numFmtId="0" fontId="21" fillId="34" borderId="13" xfId="0" applyFont="1" applyFill="1" applyBorder="1" applyAlignment="1">
      <alignment horizontal="right" vertical="center"/>
    </xf>
    <xf numFmtId="0" fontId="21" fillId="34" borderId="14" xfId="0" applyFont="1" applyFill="1" applyBorder="1" applyAlignment="1">
      <alignment horizontal="right" vertical="center"/>
    </xf>
    <xf numFmtId="3" fontId="21" fillId="34" borderId="39" xfId="0" applyNumberFormat="1" applyFont="1" applyFill="1" applyBorder="1" applyAlignment="1">
      <alignment horizontal="right" vertical="center"/>
    </xf>
    <xf numFmtId="0" fontId="0" fillId="33" borderId="25" xfId="0" applyFill="1" applyBorder="1"/>
    <xf numFmtId="0" fontId="22" fillId="33" borderId="39" xfId="0" applyFont="1" applyFill="1" applyBorder="1"/>
    <xf numFmtId="0" fontId="0" fillId="33" borderId="15" xfId="0" applyFill="1" applyBorder="1"/>
    <xf numFmtId="0" fontId="0" fillId="33" borderId="11" xfId="0" applyFill="1" applyBorder="1"/>
    <xf numFmtId="3" fontId="21" fillId="34" borderId="39" xfId="1" applyNumberFormat="1" applyFont="1" applyFill="1" applyBorder="1" applyAlignment="1">
      <alignment horizontal="right" vertical="center"/>
    </xf>
    <xf numFmtId="3" fontId="21" fillId="34" borderId="17" xfId="0" applyNumberFormat="1" applyFont="1" applyFill="1" applyBorder="1" applyAlignment="1">
      <alignment horizontal="right" vertical="center" wrapText="1"/>
    </xf>
    <xf numFmtId="9" fontId="21" fillId="34" borderId="14" xfId="0" applyNumberFormat="1" applyFont="1" applyFill="1" applyBorder="1" applyAlignment="1">
      <alignment horizontal="right" vertical="center" wrapText="1"/>
    </xf>
    <xf numFmtId="9" fontId="21" fillId="34" borderId="13" xfId="0" applyNumberFormat="1" applyFont="1" applyFill="1" applyBorder="1" applyAlignment="1">
      <alignment horizontal="right" vertical="center" wrapText="1"/>
    </xf>
    <xf numFmtId="3" fontId="21" fillId="34" borderId="13" xfId="0" applyNumberFormat="1" applyFont="1" applyFill="1" applyBorder="1" applyAlignment="1">
      <alignment horizontal="right" vertical="center" wrapText="1"/>
    </xf>
    <xf numFmtId="0" fontId="21" fillId="34" borderId="13" xfId="0" applyFont="1" applyFill="1" applyBorder="1" applyAlignment="1">
      <alignment horizontal="right" vertical="center" wrapText="1"/>
    </xf>
    <xf numFmtId="9" fontId="21" fillId="34" borderId="17" xfId="0" applyNumberFormat="1" applyFont="1" applyFill="1" applyBorder="1" applyAlignment="1">
      <alignment horizontal="right" vertical="center" wrapText="1"/>
    </xf>
    <xf numFmtId="0" fontId="21" fillId="34" borderId="17" xfId="0" applyFont="1" applyFill="1" applyBorder="1" applyAlignment="1">
      <alignment horizontal="right" vertical="center" wrapText="1"/>
    </xf>
    <xf numFmtId="0" fontId="33" fillId="43" borderId="22" xfId="0" applyFont="1" applyFill="1" applyBorder="1" applyAlignment="1">
      <alignment vertical="center" wrapText="1"/>
    </xf>
    <xf numFmtId="0" fontId="33" fillId="43" borderId="22" xfId="0" applyFont="1" applyFill="1" applyBorder="1" applyAlignment="1">
      <alignment horizontal="right" vertical="center"/>
    </xf>
    <xf numFmtId="0" fontId="21" fillId="0" borderId="39" xfId="0" applyFont="1" applyFill="1" applyBorder="1" applyAlignment="1">
      <alignment horizontal="left" vertical="center"/>
    </xf>
    <xf numFmtId="3" fontId="21" fillId="0" borderId="13" xfId="0" applyNumberFormat="1" applyFont="1" applyFill="1" applyBorder="1" applyAlignment="1">
      <alignment horizontal="right" vertical="center"/>
    </xf>
    <xf numFmtId="9" fontId="21" fillId="0" borderId="13" xfId="0" applyNumberFormat="1" applyFont="1" applyFill="1" applyBorder="1" applyAlignment="1">
      <alignment horizontal="right" vertical="center"/>
    </xf>
    <xf numFmtId="167" fontId="21" fillId="0" borderId="13" xfId="0" applyNumberFormat="1" applyFont="1" applyFill="1" applyBorder="1" applyAlignment="1">
      <alignment horizontal="right" vertical="center"/>
    </xf>
    <xf numFmtId="167" fontId="21" fillId="0" borderId="39" xfId="0" applyNumberFormat="1" applyFont="1" applyFill="1" applyBorder="1" applyAlignment="1">
      <alignment horizontal="right" vertical="center"/>
    </xf>
    <xf numFmtId="0" fontId="21" fillId="0" borderId="15" xfId="0" applyFont="1" applyFill="1" applyBorder="1" applyAlignment="1">
      <alignment horizontal="left" vertical="center"/>
    </xf>
    <xf numFmtId="3" fontId="21" fillId="0" borderId="14" xfId="0" applyNumberFormat="1" applyFont="1" applyFill="1" applyBorder="1" applyAlignment="1">
      <alignment horizontal="right" vertical="center"/>
    </xf>
    <xf numFmtId="167" fontId="21" fillId="0" borderId="14" xfId="0" applyNumberFormat="1" applyFont="1" applyFill="1" applyBorder="1" applyAlignment="1">
      <alignment horizontal="right" vertical="center"/>
    </xf>
    <xf numFmtId="9" fontId="21" fillId="0" borderId="14" xfId="0" applyNumberFormat="1" applyFont="1" applyFill="1" applyBorder="1" applyAlignment="1">
      <alignment horizontal="right" vertical="center"/>
    </xf>
    <xf numFmtId="170" fontId="21" fillId="0" borderId="14" xfId="0" applyNumberFormat="1" applyFont="1" applyFill="1" applyBorder="1" applyAlignment="1">
      <alignment horizontal="right" vertical="center"/>
    </xf>
    <xf numFmtId="9" fontId="21" fillId="33" borderId="39" xfId="0" applyNumberFormat="1" applyFont="1" applyFill="1" applyBorder="1" applyAlignment="1">
      <alignment horizontal="right" vertical="center"/>
    </xf>
    <xf numFmtId="9" fontId="21" fillId="0" borderId="39" xfId="0" applyNumberFormat="1" applyFont="1" applyFill="1" applyBorder="1" applyAlignment="1">
      <alignment horizontal="right" vertical="center"/>
    </xf>
    <xf numFmtId="167" fontId="21" fillId="33" borderId="0" xfId="0" applyNumberFormat="1" applyFont="1" applyFill="1" applyBorder="1" applyAlignment="1">
      <alignment horizontal="right" vertical="center"/>
    </xf>
    <xf numFmtId="4" fontId="26" fillId="33" borderId="0" xfId="0" applyNumberFormat="1" applyFont="1" applyFill="1" applyBorder="1"/>
    <xf numFmtId="4" fontId="26" fillId="33" borderId="13" xfId="0" applyNumberFormat="1" applyFont="1" applyFill="1" applyBorder="1"/>
    <xf numFmtId="0" fontId="31" fillId="43" borderId="18" xfId="0" applyFont="1" applyFill="1" applyBorder="1" applyAlignment="1">
      <alignment horizontal="right" vertical="center" wrapText="1"/>
    </xf>
    <xf numFmtId="0" fontId="31" fillId="43" borderId="19" xfId="0" applyFont="1" applyFill="1" applyBorder="1" applyAlignment="1">
      <alignment horizontal="right" vertical="center" wrapText="1"/>
    </xf>
    <xf numFmtId="0" fontId="31" fillId="43" borderId="15" xfId="0" applyFont="1" applyFill="1" applyBorder="1" applyAlignment="1">
      <alignment horizontal="right" vertical="center" wrapText="1"/>
    </xf>
    <xf numFmtId="0" fontId="31" fillId="43" borderId="16" xfId="0" applyFont="1" applyFill="1" applyBorder="1" applyAlignment="1">
      <alignment horizontal="right" vertical="center" wrapText="1"/>
    </xf>
    <xf numFmtId="0" fontId="31" fillId="43" borderId="11" xfId="0" applyFont="1" applyFill="1" applyBorder="1" applyAlignment="1">
      <alignment horizontal="right" vertical="center" wrapText="1"/>
    </xf>
    <xf numFmtId="3" fontId="26" fillId="34" borderId="39" xfId="1" applyNumberFormat="1" applyFont="1" applyFill="1" applyBorder="1" applyAlignment="1">
      <alignment horizontal="right" vertical="center"/>
    </xf>
    <xf numFmtId="9" fontId="26" fillId="38" borderId="17" xfId="0" applyNumberFormat="1" applyFont="1" applyFill="1" applyBorder="1" applyAlignment="1">
      <alignment horizontal="right" vertical="center"/>
    </xf>
    <xf numFmtId="0" fontId="46" fillId="33" borderId="0" xfId="0" applyFont="1" applyFill="1" applyAlignment="1">
      <alignment horizontal="right" vertical="center"/>
    </xf>
    <xf numFmtId="0" fontId="31" fillId="39" borderId="25" xfId="0" applyFont="1" applyFill="1" applyBorder="1" applyAlignment="1">
      <alignment horizontal="center" vertical="center" wrapText="1"/>
    </xf>
    <xf numFmtId="0" fontId="31" fillId="39" borderId="22" xfId="0" applyFont="1" applyFill="1" applyBorder="1" applyAlignment="1">
      <alignment horizontal="center" vertical="center" wrapText="1"/>
    </xf>
    <xf numFmtId="0" fontId="21" fillId="33" borderId="39" xfId="0" applyFont="1" applyFill="1" applyBorder="1" applyAlignment="1">
      <alignment horizontal="right" vertical="center"/>
    </xf>
    <xf numFmtId="0" fontId="21" fillId="33" borderId="15" xfId="0" applyFont="1" applyFill="1" applyBorder="1" applyAlignment="1">
      <alignment horizontal="right" vertical="center"/>
    </xf>
    <xf numFmtId="0" fontId="20" fillId="35" borderId="20" xfId="0" applyFont="1" applyFill="1" applyBorder="1" applyAlignment="1">
      <alignment vertical="center" wrapText="1"/>
    </xf>
    <xf numFmtId="9" fontId="21" fillId="33" borderId="0" xfId="0" applyNumberFormat="1" applyFont="1" applyFill="1" applyBorder="1" applyAlignment="1">
      <alignment horizontal="right" vertical="center"/>
    </xf>
    <xf numFmtId="0" fontId="20" fillId="33" borderId="39" xfId="0" applyFont="1" applyFill="1" applyBorder="1" applyAlignment="1">
      <alignment horizontal="right" vertical="center"/>
    </xf>
    <xf numFmtId="0" fontId="19" fillId="33" borderId="17" xfId="0" applyFont="1" applyFill="1" applyBorder="1" applyAlignment="1">
      <alignment horizontal="right" vertical="center" wrapText="1"/>
    </xf>
    <xf numFmtId="0" fontId="21" fillId="33" borderId="17" xfId="0" applyFont="1" applyFill="1" applyBorder="1" applyAlignment="1">
      <alignment horizontal="right" vertical="center" wrapText="1"/>
    </xf>
    <xf numFmtId="0" fontId="19" fillId="33" borderId="17" xfId="0" applyFont="1" applyFill="1" applyBorder="1" applyAlignment="1">
      <alignment horizontal="right" vertical="center"/>
    </xf>
    <xf numFmtId="0" fontId="21" fillId="33" borderId="16" xfId="0" applyFont="1" applyFill="1" applyBorder="1" applyAlignment="1">
      <alignment horizontal="right" vertical="center"/>
    </xf>
    <xf numFmtId="9" fontId="21" fillId="33" borderId="11" xfId="0" applyNumberFormat="1" applyFont="1" applyFill="1" applyBorder="1" applyAlignment="1">
      <alignment horizontal="right" vertical="center"/>
    </xf>
    <xf numFmtId="9" fontId="21" fillId="33" borderId="14" xfId="0" applyNumberFormat="1" applyFont="1" applyFill="1" applyBorder="1" applyAlignment="1">
      <alignment horizontal="right" vertical="center"/>
    </xf>
    <xf numFmtId="0" fontId="31" fillId="39" borderId="25" xfId="0" applyFont="1" applyFill="1" applyBorder="1" applyAlignment="1">
      <alignment horizontal="center" vertical="center"/>
    </xf>
    <xf numFmtId="0" fontId="18" fillId="35" borderId="17" xfId="0" applyFont="1" applyFill="1" applyBorder="1" applyAlignment="1">
      <alignment vertical="center"/>
    </xf>
    <xf numFmtId="0" fontId="18" fillId="35" borderId="0" xfId="0" applyFont="1" applyFill="1" applyBorder="1" applyAlignment="1">
      <alignment vertical="center" wrapText="1"/>
    </xf>
    <xf numFmtId="0" fontId="42" fillId="33" borderId="0" xfId="49" applyFill="1"/>
    <xf numFmtId="0" fontId="54" fillId="33" borderId="0" xfId="49" applyFont="1" applyFill="1"/>
    <xf numFmtId="0" fontId="54" fillId="33" borderId="0" xfId="49" applyFont="1" applyFill="1" applyAlignment="1">
      <alignment vertical="center"/>
    </xf>
    <xf numFmtId="0" fontId="55" fillId="33" borderId="0" xfId="49" applyFont="1" applyFill="1"/>
    <xf numFmtId="0" fontId="39" fillId="33" borderId="0" xfId="0" applyFont="1" applyFill="1" applyAlignment="1">
      <alignment horizontal="left" vertical="top" wrapText="1"/>
    </xf>
    <xf numFmtId="0" fontId="44" fillId="39" borderId="0" xfId="0" applyFont="1" applyFill="1" applyAlignment="1">
      <alignment horizontal="right" vertical="center"/>
    </xf>
    <xf numFmtId="0" fontId="54" fillId="33" borderId="0" xfId="49" applyFont="1" applyFill="1"/>
    <xf numFmtId="0" fontId="20" fillId="35" borderId="39" xfId="0" applyFont="1" applyFill="1" applyBorder="1" applyAlignment="1">
      <alignment horizontal="left" vertical="center"/>
    </xf>
    <xf numFmtId="0" fontId="20" fillId="35" borderId="0" xfId="0" applyFont="1" applyFill="1" applyBorder="1" applyAlignment="1">
      <alignment horizontal="left" vertical="center"/>
    </xf>
    <xf numFmtId="0" fontId="20" fillId="35" borderId="17" xfId="0" applyFont="1" applyFill="1" applyBorder="1" applyAlignment="1">
      <alignment horizontal="left" vertical="center"/>
    </xf>
    <xf numFmtId="0" fontId="31" fillId="39" borderId="18" xfId="0" applyFont="1" applyFill="1" applyBorder="1" applyAlignment="1">
      <alignment horizontal="center" vertical="center" wrapText="1"/>
    </xf>
    <xf numFmtId="0" fontId="31" fillId="39" borderId="19" xfId="0" applyFont="1" applyFill="1" applyBorder="1" applyAlignment="1">
      <alignment horizontal="center" vertical="center" wrapText="1"/>
    </xf>
    <xf numFmtId="0" fontId="31" fillId="39" borderId="23" xfId="0" applyFont="1" applyFill="1" applyBorder="1" applyAlignment="1">
      <alignment horizontal="center" vertical="center" wrapText="1"/>
    </xf>
    <xf numFmtId="0" fontId="20" fillId="35" borderId="20" xfId="0" applyFont="1" applyFill="1" applyBorder="1" applyAlignment="1">
      <alignment horizontal="left" vertical="center"/>
    </xf>
    <xf numFmtId="0" fontId="20" fillId="35" borderId="25" xfId="0" applyFont="1" applyFill="1" applyBorder="1" applyAlignment="1">
      <alignment horizontal="left" vertical="center"/>
    </xf>
    <xf numFmtId="0" fontId="20" fillId="35" borderId="21" xfId="0" applyFont="1" applyFill="1" applyBorder="1" applyAlignment="1">
      <alignment horizontal="left" vertical="center"/>
    </xf>
    <xf numFmtId="0" fontId="31" fillId="43" borderId="20" xfId="0" applyFont="1" applyFill="1" applyBorder="1" applyAlignment="1">
      <alignment horizontal="center" vertical="center" wrapText="1"/>
    </xf>
    <xf numFmtId="0" fontId="31" fillId="43" borderId="25" xfId="0" applyFont="1" applyFill="1" applyBorder="1" applyAlignment="1">
      <alignment horizontal="center" vertical="center" wrapText="1"/>
    </xf>
    <xf numFmtId="0" fontId="31" fillId="43" borderId="15" xfId="0" applyFont="1" applyFill="1" applyBorder="1" applyAlignment="1">
      <alignment horizontal="center" vertical="center" wrapText="1"/>
    </xf>
    <xf numFmtId="0" fontId="31" fillId="43" borderId="11" xfId="0" applyFont="1" applyFill="1" applyBorder="1" applyAlignment="1">
      <alignment horizontal="center" vertical="center" wrapText="1"/>
    </xf>
    <xf numFmtId="0" fontId="31" fillId="43" borderId="21" xfId="0" applyFont="1" applyFill="1" applyBorder="1" applyAlignment="1">
      <alignment horizontal="center" vertical="center" wrapText="1"/>
    </xf>
    <xf numFmtId="0" fontId="31" fillId="43" borderId="16" xfId="0" applyFont="1" applyFill="1" applyBorder="1" applyAlignment="1">
      <alignment horizontal="center" vertical="center" wrapText="1"/>
    </xf>
    <xf numFmtId="0" fontId="33" fillId="43" borderId="20" xfId="0" applyFont="1" applyFill="1" applyBorder="1" applyAlignment="1">
      <alignment vertical="center" wrapText="1"/>
    </xf>
    <xf numFmtId="0" fontId="33" fillId="43" borderId="39" xfId="0" applyFont="1" applyFill="1" applyBorder="1" applyAlignment="1">
      <alignment vertical="center" wrapText="1"/>
    </xf>
    <xf numFmtId="0" fontId="43" fillId="0" borderId="11" xfId="49" applyFont="1" applyBorder="1" applyAlignment="1">
      <alignment vertical="center"/>
    </xf>
    <xf numFmtId="0" fontId="31" fillId="39" borderId="18" xfId="0" applyFont="1" applyFill="1" applyBorder="1" applyAlignment="1">
      <alignment horizontal="center" vertical="center"/>
    </xf>
    <xf numFmtId="0" fontId="31" fillId="39" borderId="19" xfId="0" applyFont="1" applyFill="1" applyBorder="1" applyAlignment="1">
      <alignment horizontal="center" vertical="center"/>
    </xf>
    <xf numFmtId="0" fontId="31" fillId="39" borderId="23" xfId="0" applyFont="1" applyFill="1" applyBorder="1" applyAlignment="1">
      <alignment horizontal="center" vertical="center"/>
    </xf>
    <xf numFmtId="0" fontId="31" fillId="39" borderId="20" xfId="0" applyFont="1" applyFill="1" applyBorder="1" applyAlignment="1">
      <alignment horizontal="center" vertical="center" wrapText="1"/>
    </xf>
    <xf numFmtId="0" fontId="31" fillId="39" borderId="21" xfId="0" applyFont="1" applyFill="1" applyBorder="1" applyAlignment="1">
      <alignment horizontal="center" vertical="center" wrapText="1"/>
    </xf>
    <xf numFmtId="0" fontId="31" fillId="39" borderId="25" xfId="0" applyFont="1" applyFill="1" applyBorder="1" applyAlignment="1">
      <alignment horizontal="center" vertical="center" wrapText="1"/>
    </xf>
    <xf numFmtId="0" fontId="33" fillId="43" borderId="18" xfId="0" applyFont="1" applyFill="1" applyBorder="1" applyAlignment="1">
      <alignment horizontal="center" vertical="center"/>
    </xf>
    <xf numFmtId="0" fontId="33" fillId="43" borderId="19" xfId="0" applyFont="1" applyFill="1" applyBorder="1" applyAlignment="1">
      <alignment horizontal="center" vertical="center"/>
    </xf>
    <xf numFmtId="0" fontId="33" fillId="43" borderId="18" xfId="0" applyFont="1" applyFill="1" applyBorder="1" applyAlignment="1">
      <alignment horizontal="center" vertical="center" wrapText="1"/>
    </xf>
    <xf numFmtId="0" fontId="33" fillId="43" borderId="19" xfId="0" applyFont="1" applyFill="1" applyBorder="1" applyAlignment="1">
      <alignment horizontal="center" vertical="center" wrapText="1"/>
    </xf>
    <xf numFmtId="0" fontId="33" fillId="43" borderId="12" xfId="0" applyFont="1" applyFill="1" applyBorder="1" applyAlignment="1">
      <alignment horizontal="center" vertical="center" wrapText="1"/>
    </xf>
    <xf numFmtId="0" fontId="27" fillId="36" borderId="20" xfId="0" applyFont="1" applyFill="1" applyBorder="1" applyAlignment="1">
      <alignment horizontal="left" wrapText="1"/>
    </xf>
    <xf numFmtId="0" fontId="27" fillId="36" borderId="25" xfId="0" applyFont="1" applyFill="1" applyBorder="1" applyAlignment="1">
      <alignment horizontal="left" wrapText="1"/>
    </xf>
    <xf numFmtId="0" fontId="27" fillId="36" borderId="21" xfId="0" applyFont="1" applyFill="1" applyBorder="1" applyAlignment="1">
      <alignment horizontal="left" wrapText="1"/>
    </xf>
    <xf numFmtId="0" fontId="27" fillId="36" borderId="39" xfId="0" applyFont="1" applyFill="1" applyBorder="1" applyAlignment="1">
      <alignment horizontal="left"/>
    </xf>
    <xf numFmtId="0" fontId="27" fillId="36" borderId="0" xfId="0" applyFont="1" applyFill="1" applyBorder="1" applyAlignment="1">
      <alignment horizontal="left"/>
    </xf>
    <xf numFmtId="0" fontId="27" fillId="36" borderId="17" xfId="0" applyFont="1" applyFill="1" applyBorder="1" applyAlignment="1">
      <alignment horizontal="left"/>
    </xf>
    <xf numFmtId="0" fontId="31" fillId="39" borderId="20" xfId="0" applyFont="1" applyFill="1" applyBorder="1" applyAlignment="1">
      <alignment horizontal="center"/>
    </xf>
    <xf numFmtId="0" fontId="31" fillId="39" borderId="21" xfId="0" applyFont="1" applyFill="1" applyBorder="1" applyAlignment="1">
      <alignment horizontal="center"/>
    </xf>
    <xf numFmtId="0" fontId="31" fillId="39" borderId="20" xfId="0" applyFont="1" applyFill="1" applyBorder="1" applyAlignment="1">
      <alignment horizontal="center" vertical="center"/>
    </xf>
    <xf numFmtId="0" fontId="31" fillId="39" borderId="21" xfId="0" applyFont="1" applyFill="1" applyBorder="1" applyAlignment="1">
      <alignment horizontal="center" vertical="center"/>
    </xf>
    <xf numFmtId="0" fontId="43" fillId="33" borderId="11" xfId="49" applyFont="1" applyFill="1" applyBorder="1" applyAlignment="1">
      <alignment vertical="center"/>
    </xf>
    <xf numFmtId="0" fontId="19" fillId="0" borderId="2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31" fillId="39" borderId="22" xfId="0" applyFont="1" applyFill="1" applyBorder="1" applyAlignment="1">
      <alignment horizontal="center" vertical="center" wrapText="1"/>
    </xf>
    <xf numFmtId="0" fontId="31" fillId="39" borderId="13" xfId="0" applyFont="1" applyFill="1" applyBorder="1" applyAlignment="1">
      <alignment horizontal="center" vertical="center" wrapText="1"/>
    </xf>
    <xf numFmtId="0" fontId="31" fillId="39" borderId="14" xfId="0" applyFont="1" applyFill="1" applyBorder="1" applyAlignment="1">
      <alignment horizontal="center" vertical="center" wrapText="1"/>
    </xf>
    <xf numFmtId="0" fontId="31" fillId="39" borderId="22" xfId="0" applyFont="1" applyFill="1" applyBorder="1" applyAlignment="1">
      <alignment horizontal="left" vertical="center" wrapText="1"/>
    </xf>
    <xf numFmtId="0" fontId="31" fillId="39" borderId="13" xfId="0" applyFont="1" applyFill="1" applyBorder="1" applyAlignment="1">
      <alignment horizontal="left" vertical="center" wrapText="1"/>
    </xf>
    <xf numFmtId="0" fontId="31" fillId="39" borderId="14" xfId="0" applyFont="1" applyFill="1" applyBorder="1" applyAlignment="1">
      <alignment horizontal="left" vertical="center" wrapText="1"/>
    </xf>
    <xf numFmtId="0" fontId="34" fillId="0" borderId="0" xfId="48" applyFont="1" applyBorder="1" applyAlignment="1">
      <alignment horizontal="left" vertical="top" wrapText="1"/>
    </xf>
    <xf numFmtId="0" fontId="34" fillId="0" borderId="36" xfId="48" applyFont="1" applyBorder="1" applyAlignment="1">
      <alignment horizontal="left" vertical="top" wrapText="1"/>
    </xf>
    <xf numFmtId="0" fontId="34" fillId="0" borderId="28" xfId="48" applyFont="1" applyBorder="1" applyAlignment="1">
      <alignment horizontal="left" wrapText="1"/>
    </xf>
    <xf numFmtId="0" fontId="34" fillId="0" borderId="29" xfId="48" applyFont="1" applyBorder="1" applyAlignment="1">
      <alignment horizontal="left" wrapText="1"/>
    </xf>
    <xf numFmtId="0" fontId="34" fillId="0" borderId="31" xfId="48" applyFont="1" applyBorder="1" applyAlignment="1">
      <alignment horizontal="left" vertical="top" wrapText="1"/>
    </xf>
    <xf numFmtId="0" fontId="20" fillId="36" borderId="39" xfId="0" applyFont="1" applyFill="1" applyBorder="1" applyAlignment="1">
      <alignment horizontal="left" vertical="center"/>
    </xf>
    <xf numFmtId="0" fontId="20" fillId="36" borderId="0" xfId="0" applyFont="1" applyFill="1" applyBorder="1" applyAlignment="1">
      <alignment horizontal="left" vertical="center"/>
    </xf>
    <xf numFmtId="0" fontId="20" fillId="36" borderId="17" xfId="0" applyFont="1" applyFill="1" applyBorder="1" applyAlignment="1">
      <alignment horizontal="left" vertical="center"/>
    </xf>
    <xf numFmtId="0" fontId="31" fillId="39" borderId="22" xfId="0" applyFont="1" applyFill="1" applyBorder="1" applyAlignment="1">
      <alignment horizontal="left" vertical="center"/>
    </xf>
    <xf numFmtId="0" fontId="31" fillId="39" borderId="13" xfId="0" applyFont="1" applyFill="1" applyBorder="1" applyAlignment="1">
      <alignment horizontal="left" vertical="center"/>
    </xf>
    <xf numFmtId="0" fontId="31" fillId="39" borderId="14" xfId="0" applyFont="1" applyFill="1" applyBorder="1" applyAlignment="1">
      <alignment horizontal="left" vertical="center"/>
    </xf>
    <xf numFmtId="0" fontId="21" fillId="33" borderId="39" xfId="0" applyFont="1" applyFill="1" applyBorder="1" applyAlignment="1">
      <alignment horizontal="right" vertical="center"/>
    </xf>
    <xf numFmtId="0" fontId="0" fillId="0" borderId="19" xfId="0" applyBorder="1" applyAlignment="1">
      <alignment horizontal="center" vertical="center" wrapText="1"/>
    </xf>
    <xf numFmtId="0" fontId="19" fillId="35" borderId="0" xfId="0" applyFont="1" applyFill="1" applyBorder="1" applyAlignment="1">
      <alignment horizontal="left" vertical="center"/>
    </xf>
    <xf numFmtId="0" fontId="23" fillId="33" borderId="20" xfId="0" applyFont="1" applyFill="1" applyBorder="1" applyAlignment="1">
      <alignment horizontal="center" vertical="center" textRotation="90"/>
    </xf>
    <xf numFmtId="0" fontId="23" fillId="33" borderId="24" xfId="0" applyFont="1" applyFill="1" applyBorder="1" applyAlignment="1">
      <alignment horizontal="center" vertical="center" textRotation="90"/>
    </xf>
    <xf numFmtId="0" fontId="23" fillId="33" borderId="15" xfId="0" applyFont="1" applyFill="1" applyBorder="1" applyAlignment="1">
      <alignment horizontal="center" vertical="center" textRotation="90"/>
    </xf>
    <xf numFmtId="0" fontId="31" fillId="39" borderId="22" xfId="0" applyFont="1" applyFill="1" applyBorder="1" applyAlignment="1">
      <alignment horizontal="center" vertical="center" textRotation="90"/>
    </xf>
    <xf numFmtId="0" fontId="31" fillId="39" borderId="14" xfId="0" applyFont="1" applyFill="1" applyBorder="1" applyAlignment="1">
      <alignment horizontal="center" vertical="center" textRotation="90"/>
    </xf>
    <xf numFmtId="0" fontId="19" fillId="34" borderId="22" xfId="0" applyFont="1" applyFill="1" applyBorder="1" applyAlignment="1">
      <alignment horizontal="center" vertical="center" wrapText="1"/>
    </xf>
    <xf numFmtId="0" fontId="19" fillId="34" borderId="14" xfId="0" applyFont="1" applyFill="1" applyBorder="1" applyAlignment="1">
      <alignment horizontal="center" vertical="center" wrapText="1"/>
    </xf>
    <xf numFmtId="0" fontId="19" fillId="34" borderId="18" xfId="0" applyFont="1" applyFill="1" applyBorder="1" applyAlignment="1">
      <alignment horizontal="center" vertical="center" wrapText="1"/>
    </xf>
    <xf numFmtId="0" fontId="19" fillId="34" borderId="23" xfId="0" applyFont="1" applyFill="1" applyBorder="1" applyAlignment="1">
      <alignment horizontal="center" vertical="center" wrapText="1"/>
    </xf>
    <xf numFmtId="0" fontId="19" fillId="34" borderId="19" xfId="0" applyFont="1" applyFill="1" applyBorder="1" applyAlignment="1">
      <alignment horizontal="center" vertical="center" wrapText="1"/>
    </xf>
    <xf numFmtId="0" fontId="19" fillId="0" borderId="22" xfId="0" applyFont="1" applyBorder="1" applyAlignment="1">
      <alignment horizontal="center" vertical="center" textRotation="90"/>
    </xf>
    <xf numFmtId="0" fontId="19" fillId="0" borderId="13" xfId="0" applyFont="1" applyBorder="1" applyAlignment="1">
      <alignment horizontal="center" vertical="center" textRotation="90"/>
    </xf>
    <xf numFmtId="0" fontId="19" fillId="0" borderId="14" xfId="0" applyFont="1" applyBorder="1" applyAlignment="1">
      <alignment horizontal="center" vertical="center" textRotation="90"/>
    </xf>
    <xf numFmtId="0" fontId="31" fillId="39" borderId="20" xfId="0" applyFont="1" applyFill="1" applyBorder="1" applyAlignment="1">
      <alignment horizontal="center" vertical="center" textRotation="90"/>
    </xf>
    <xf numFmtId="0" fontId="31" fillId="39" borderId="39" xfId="0" applyFont="1" applyFill="1" applyBorder="1" applyAlignment="1">
      <alignment horizontal="center" vertical="center" textRotation="90"/>
    </xf>
    <xf numFmtId="0" fontId="51" fillId="0" borderId="22" xfId="0" applyFont="1" applyBorder="1" applyAlignment="1">
      <alignment horizontal="center" vertical="center" textRotation="90"/>
    </xf>
    <xf numFmtId="0" fontId="51" fillId="0" borderId="13" xfId="0" applyFont="1" applyBorder="1" applyAlignment="1">
      <alignment horizontal="center" vertical="center" textRotation="90"/>
    </xf>
    <xf numFmtId="0" fontId="51" fillId="0" borderId="14" xfId="0" applyFont="1" applyBorder="1" applyAlignment="1">
      <alignment horizontal="center" vertical="center" textRotation="90"/>
    </xf>
    <xf numFmtId="0" fontId="50" fillId="39" borderId="18" xfId="0" applyFont="1" applyFill="1" applyBorder="1" applyAlignment="1">
      <alignment horizontal="center" vertical="center"/>
    </xf>
    <xf numFmtId="0" fontId="50" fillId="39" borderId="19" xfId="0" applyFont="1" applyFill="1" applyBorder="1" applyAlignment="1">
      <alignment horizontal="center" vertical="center"/>
    </xf>
    <xf numFmtId="0" fontId="20" fillId="35" borderId="20" xfId="0" applyFont="1" applyFill="1" applyBorder="1" applyAlignment="1">
      <alignment vertical="center" wrapText="1"/>
    </xf>
    <xf numFmtId="0" fontId="20" fillId="35" borderId="25" xfId="0" applyFont="1" applyFill="1" applyBorder="1" applyAlignment="1">
      <alignment vertical="center" wrapText="1"/>
    </xf>
    <xf numFmtId="0" fontId="20" fillId="35" borderId="21" xfId="0" applyFont="1" applyFill="1" applyBorder="1" applyAlignment="1">
      <alignment vertical="center" wrapText="1"/>
    </xf>
    <xf numFmtId="0" fontId="20" fillId="35" borderId="39" xfId="0" applyFont="1" applyFill="1" applyBorder="1" applyAlignment="1">
      <alignment vertical="center"/>
    </xf>
    <xf numFmtId="0" fontId="20" fillId="35" borderId="0" xfId="0" applyFont="1" applyFill="1" applyBorder="1" applyAlignment="1">
      <alignment vertical="center"/>
    </xf>
    <xf numFmtId="0" fontId="20" fillId="35" borderId="17" xfId="0" applyFont="1" applyFill="1" applyBorder="1" applyAlignment="1">
      <alignment vertical="center"/>
    </xf>
  </cellXfs>
  <cellStyles count="50">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49" builtinId="8"/>
    <cellStyle name="Input" xfId="11" builtinId="20" customBuiltin="1"/>
    <cellStyle name="Linked Cell" xfId="14" builtinId="24" customBuiltin="1"/>
    <cellStyle name="Neutral" xfId="10" builtinId="28" customBuiltin="1"/>
    <cellStyle name="Normal" xfId="0" builtinId="0"/>
    <cellStyle name="Normal 2" xfId="44"/>
    <cellStyle name="Normal 2 2" xfId="46"/>
    <cellStyle name="Normal 3" xfId="45"/>
    <cellStyle name="Normal_Referral Source" xfId="47"/>
    <cellStyle name="Normal_Table" xfId="48"/>
    <cellStyle name="Note" xfId="17" builtinId="10" customBuiltin="1"/>
    <cellStyle name="Output" xfId="12" builtinId="21" customBuiltin="1"/>
    <cellStyle name="Percent" xfId="2"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BFBFBF"/>
      <color rgb="FFF2F2F2"/>
      <color rgb="FF808080"/>
      <color rgb="FF98002E"/>
      <color rgb="FF245590"/>
      <color rgb="FF265996"/>
      <color rgb="FF4DADC7"/>
      <color rgb="FF01B093"/>
      <color rgb="FF74D2F0"/>
      <color rgb="FFC0003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3</xdr:col>
      <xdr:colOff>333375</xdr:colOff>
      <xdr:row>7</xdr:row>
      <xdr:rowOff>1894</xdr:rowOff>
    </xdr:to>
    <xdr:pic>
      <xdr:nvPicPr>
        <xdr:cNvPr id="4" name="Picture 3"/>
        <xdr:cNvPicPr>
          <a:picLocks noChangeAspect="1"/>
        </xdr:cNvPicPr>
      </xdr:nvPicPr>
      <xdr:blipFill>
        <a:blip xmlns:r="http://schemas.openxmlformats.org/officeDocument/2006/relationships" r:embed="rId1"/>
        <a:stretch>
          <a:fillRect/>
        </a:stretch>
      </xdr:blipFill>
      <xdr:spPr>
        <a:xfrm>
          <a:off x="76200" y="76200"/>
          <a:ext cx="2181225" cy="1259194"/>
        </a:xfrm>
        <a:prstGeom prst="rect">
          <a:avLst/>
        </a:prstGeom>
      </xdr:spPr>
    </xdr:pic>
    <xdr:clientData/>
  </xdr:twoCellAnchor>
  <xdr:twoCellAnchor editAs="oneCell">
    <xdr:from>
      <xdr:col>0</xdr:col>
      <xdr:colOff>76200</xdr:colOff>
      <xdr:row>0</xdr:row>
      <xdr:rowOff>76200</xdr:rowOff>
    </xdr:from>
    <xdr:to>
      <xdr:col>3</xdr:col>
      <xdr:colOff>333375</xdr:colOff>
      <xdr:row>7</xdr:row>
      <xdr:rowOff>1894</xdr:rowOff>
    </xdr:to>
    <xdr:pic>
      <xdr:nvPicPr>
        <xdr:cNvPr id="3" name="Picture 2"/>
        <xdr:cNvPicPr>
          <a:picLocks noChangeAspect="1"/>
        </xdr:cNvPicPr>
      </xdr:nvPicPr>
      <xdr:blipFill>
        <a:blip xmlns:r="http://schemas.openxmlformats.org/officeDocument/2006/relationships" r:embed="rId1"/>
        <a:stretch>
          <a:fillRect/>
        </a:stretch>
      </xdr:blipFill>
      <xdr:spPr>
        <a:xfrm>
          <a:off x="76200" y="76200"/>
          <a:ext cx="2200275" cy="12591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9:XFC45"/>
  <sheetViews>
    <sheetView tabSelected="1" zoomScale="85" zoomScaleNormal="85" workbookViewId="0">
      <selection activeCell="A11" sqref="A11"/>
    </sheetView>
  </sheetViews>
  <sheetFormatPr defaultRowHeight="15" x14ac:dyDescent="0.25"/>
  <cols>
    <col min="1" max="11" width="9.7109375" style="5" customWidth="1"/>
    <col min="12" max="12" width="10" style="5" customWidth="1"/>
    <col min="13" max="13" width="8.28515625" style="5" customWidth="1"/>
    <col min="14" max="14" width="22.28515625" style="5" customWidth="1"/>
    <col min="15" max="16384" width="9.140625" style="5"/>
  </cols>
  <sheetData>
    <row r="9" spans="1:29" ht="66" customHeight="1" x14ac:dyDescent="0.25">
      <c r="A9" s="441" t="s">
        <v>298</v>
      </c>
      <c r="B9" s="441"/>
      <c r="C9" s="441"/>
      <c r="D9" s="441"/>
      <c r="E9" s="441"/>
      <c r="F9" s="441"/>
      <c r="G9" s="441"/>
      <c r="H9" s="441"/>
      <c r="I9" s="441"/>
      <c r="J9" s="441"/>
      <c r="K9" s="441"/>
      <c r="L9" s="441"/>
      <c r="M9" s="441"/>
      <c r="N9" s="441"/>
      <c r="O9" s="193"/>
      <c r="P9" s="193"/>
    </row>
    <row r="10" spans="1:29" ht="20.25" x14ac:dyDescent="0.25">
      <c r="A10" s="205" t="s">
        <v>322</v>
      </c>
    </row>
    <row r="12" spans="1:29" ht="20.25" x14ac:dyDescent="0.25">
      <c r="A12" s="204" t="s">
        <v>294</v>
      </c>
    </row>
    <row r="13" spans="1:29" s="206" customFormat="1" ht="24" customHeight="1" x14ac:dyDescent="0.25">
      <c r="A13" s="207" t="s">
        <v>318</v>
      </c>
    </row>
    <row r="14" spans="1:29" s="198" customFormat="1" ht="18" customHeight="1" x14ac:dyDescent="0.25">
      <c r="A14" s="202" t="s">
        <v>295</v>
      </c>
      <c r="B14" s="202" t="s">
        <v>296</v>
      </c>
      <c r="C14" s="203"/>
      <c r="D14" s="203"/>
      <c r="E14" s="203"/>
      <c r="F14" s="203"/>
      <c r="G14" s="203"/>
      <c r="H14" s="203"/>
      <c r="I14" s="203"/>
      <c r="J14" s="203"/>
      <c r="K14" s="203"/>
      <c r="L14" s="203"/>
      <c r="M14" s="442" t="s">
        <v>319</v>
      </c>
      <c r="N14" s="442"/>
      <c r="O14" s="196"/>
      <c r="P14" s="197"/>
      <c r="Q14" s="197"/>
      <c r="R14" s="197"/>
      <c r="S14" s="197"/>
      <c r="T14" s="197"/>
      <c r="U14" s="197"/>
      <c r="V14" s="197"/>
      <c r="W14" s="197"/>
      <c r="X14" s="197"/>
      <c r="Y14" s="197"/>
      <c r="Z14" s="197"/>
      <c r="AA14" s="197"/>
      <c r="AB14" s="197"/>
      <c r="AC14" s="197"/>
    </row>
    <row r="15" spans="1:29" s="198" customFormat="1" ht="18" customHeight="1" x14ac:dyDescent="0.25">
      <c r="A15" s="438" t="s">
        <v>391</v>
      </c>
      <c r="B15" s="438"/>
      <c r="C15" s="438"/>
      <c r="D15" s="438"/>
      <c r="E15" s="438"/>
      <c r="F15" s="438"/>
      <c r="G15" s="438"/>
      <c r="H15" s="344"/>
      <c r="I15" s="344"/>
      <c r="J15" s="344"/>
      <c r="K15" s="344"/>
      <c r="L15" s="344"/>
      <c r="M15" s="345"/>
      <c r="N15" s="329">
        <v>18</v>
      </c>
      <c r="O15" s="199"/>
      <c r="P15" s="199"/>
      <c r="Q15" s="199"/>
      <c r="R15" s="199"/>
      <c r="S15" s="199"/>
      <c r="T15" s="199"/>
      <c r="U15" s="197"/>
      <c r="V15" s="197"/>
      <c r="W15" s="197"/>
      <c r="X15" s="197"/>
      <c r="Y15" s="197"/>
      <c r="Z15" s="197"/>
      <c r="AA15" s="197"/>
      <c r="AB15" s="197"/>
    </row>
    <row r="16" spans="1:29" s="198" customFormat="1" ht="18" customHeight="1" x14ac:dyDescent="0.25">
      <c r="A16" s="438" t="s">
        <v>302</v>
      </c>
      <c r="B16" s="438"/>
      <c r="C16" s="438"/>
      <c r="D16" s="438"/>
      <c r="E16" s="438"/>
      <c r="F16" s="438"/>
      <c r="G16" s="438"/>
      <c r="H16" s="344"/>
      <c r="I16" s="344"/>
      <c r="J16" s="344"/>
      <c r="K16" s="345"/>
      <c r="L16" s="345"/>
      <c r="M16" s="345"/>
      <c r="N16" s="329">
        <v>19</v>
      </c>
      <c r="O16" s="199"/>
      <c r="P16" s="199"/>
      <c r="Q16" s="199"/>
      <c r="R16" s="199"/>
      <c r="S16" s="199"/>
      <c r="T16" s="199"/>
      <c r="U16" s="197"/>
      <c r="V16" s="197"/>
      <c r="W16" s="197"/>
      <c r="X16" s="197"/>
      <c r="Y16" s="197"/>
      <c r="Z16" s="197"/>
      <c r="AA16" s="197"/>
      <c r="AB16" s="197"/>
    </row>
    <row r="17" spans="1:16383" s="198" customFormat="1" ht="18" customHeight="1" x14ac:dyDescent="0.25">
      <c r="A17" s="438" t="s">
        <v>303</v>
      </c>
      <c r="B17" s="438"/>
      <c r="C17" s="438"/>
      <c r="D17" s="438"/>
      <c r="E17" s="438"/>
      <c r="F17" s="439"/>
      <c r="G17" s="439"/>
      <c r="H17" s="345"/>
      <c r="I17" s="345"/>
      <c r="J17" s="345"/>
      <c r="K17" s="345"/>
      <c r="L17" s="345"/>
      <c r="M17" s="345"/>
      <c r="N17" s="329">
        <v>20</v>
      </c>
      <c r="O17" s="199"/>
      <c r="P17" s="199"/>
      <c r="Q17" s="199"/>
      <c r="R17" s="199"/>
      <c r="S17" s="199"/>
      <c r="T17" s="199"/>
      <c r="U17" s="197"/>
      <c r="V17" s="197"/>
      <c r="W17" s="197"/>
      <c r="X17" s="197"/>
      <c r="Y17" s="197"/>
      <c r="Z17" s="197"/>
      <c r="AA17" s="197"/>
      <c r="AB17" s="197"/>
    </row>
    <row r="18" spans="1:16383" s="198" customFormat="1" ht="18" customHeight="1" x14ac:dyDescent="0.25">
      <c r="A18" s="438" t="s">
        <v>304</v>
      </c>
      <c r="B18" s="438"/>
      <c r="C18" s="438"/>
      <c r="D18" s="438"/>
      <c r="E18" s="438"/>
      <c r="F18" s="438"/>
      <c r="G18" s="438"/>
      <c r="H18" s="344"/>
      <c r="I18" s="344"/>
      <c r="J18" s="344"/>
      <c r="K18" s="344"/>
      <c r="L18" s="344"/>
      <c r="M18" s="345"/>
      <c r="N18" s="329">
        <v>22</v>
      </c>
      <c r="O18" s="199"/>
      <c r="P18" s="199"/>
      <c r="Q18" s="199"/>
      <c r="R18" s="199"/>
      <c r="S18" s="199"/>
      <c r="T18" s="199"/>
      <c r="U18" s="197"/>
      <c r="V18" s="197"/>
      <c r="W18" s="197"/>
      <c r="X18" s="197"/>
      <c r="Y18" s="197"/>
      <c r="Z18" s="197"/>
      <c r="AA18" s="197"/>
      <c r="AB18" s="197"/>
    </row>
    <row r="19" spans="1:16383" s="198" customFormat="1" ht="18" customHeight="1" x14ac:dyDescent="0.25">
      <c r="A19" s="438" t="s">
        <v>305</v>
      </c>
      <c r="B19" s="438"/>
      <c r="C19" s="438"/>
      <c r="D19" s="438"/>
      <c r="E19" s="438"/>
      <c r="F19" s="439"/>
      <c r="G19" s="439"/>
      <c r="H19" s="345"/>
      <c r="I19" s="345"/>
      <c r="J19" s="345"/>
      <c r="K19" s="345"/>
      <c r="L19" s="345"/>
      <c r="M19" s="345"/>
      <c r="N19" s="329">
        <v>23</v>
      </c>
      <c r="O19" s="199"/>
      <c r="P19" s="199"/>
      <c r="Q19" s="199"/>
      <c r="R19" s="199"/>
      <c r="S19" s="199"/>
      <c r="T19" s="199"/>
      <c r="U19" s="197"/>
      <c r="V19" s="197"/>
      <c r="W19" s="197"/>
      <c r="X19" s="197"/>
      <c r="Y19" s="197"/>
      <c r="Z19" s="197"/>
      <c r="AA19" s="197"/>
      <c r="AB19" s="197"/>
    </row>
    <row r="20" spans="1:16383" s="198" customFormat="1" ht="18" customHeight="1" x14ac:dyDescent="0.25">
      <c r="A20" s="443" t="s">
        <v>381</v>
      </c>
      <c r="B20" s="443"/>
      <c r="C20" s="443"/>
      <c r="D20" s="443"/>
      <c r="E20" s="443"/>
      <c r="F20" s="443"/>
      <c r="G20" s="439"/>
      <c r="H20" s="345"/>
      <c r="I20" s="345"/>
      <c r="J20" s="345"/>
      <c r="K20" s="345"/>
      <c r="L20" s="345"/>
      <c r="M20" s="345"/>
      <c r="N20" s="329">
        <v>24</v>
      </c>
      <c r="O20" s="199"/>
      <c r="P20" s="199"/>
      <c r="Q20" s="199"/>
      <c r="R20" s="199"/>
      <c r="S20" s="199"/>
      <c r="T20" s="199"/>
      <c r="U20" s="197"/>
      <c r="V20" s="197"/>
      <c r="W20" s="197"/>
      <c r="X20" s="197"/>
      <c r="Y20" s="197"/>
      <c r="Z20" s="197"/>
      <c r="AA20" s="197"/>
      <c r="AB20" s="197"/>
    </row>
    <row r="21" spans="1:16383" s="198" customFormat="1" ht="18" customHeight="1" x14ac:dyDescent="0.25">
      <c r="A21" s="443" t="s">
        <v>383</v>
      </c>
      <c r="B21" s="443"/>
      <c r="C21" s="443"/>
      <c r="D21" s="443"/>
      <c r="E21" s="443"/>
      <c r="F21" s="443"/>
      <c r="G21" s="439"/>
      <c r="H21" s="345"/>
      <c r="I21" s="345"/>
      <c r="J21" s="345"/>
      <c r="K21" s="345"/>
      <c r="L21" s="345"/>
      <c r="M21" s="345"/>
      <c r="N21" s="329">
        <v>25</v>
      </c>
      <c r="O21" s="199"/>
      <c r="P21" s="199"/>
      <c r="Q21" s="199"/>
      <c r="R21" s="199"/>
      <c r="S21" s="199"/>
      <c r="T21" s="199"/>
      <c r="U21" s="197"/>
      <c r="V21" s="197"/>
      <c r="W21" s="197"/>
      <c r="X21" s="197"/>
      <c r="Y21" s="197"/>
      <c r="Z21" s="197"/>
      <c r="AA21" s="197"/>
      <c r="AB21" s="197"/>
    </row>
    <row r="22" spans="1:16383" s="198" customFormat="1" ht="18" customHeight="1" x14ac:dyDescent="0.25">
      <c r="A22" s="443" t="s">
        <v>385</v>
      </c>
      <c r="B22" s="443"/>
      <c r="C22" s="443"/>
      <c r="D22" s="443"/>
      <c r="E22" s="443"/>
      <c r="F22" s="443"/>
      <c r="G22" s="443"/>
      <c r="H22" s="345"/>
      <c r="I22" s="345"/>
      <c r="J22" s="345"/>
      <c r="K22" s="345"/>
      <c r="L22" s="345"/>
      <c r="M22" s="345"/>
      <c r="N22" s="329">
        <v>26</v>
      </c>
      <c r="O22" s="199"/>
      <c r="P22" s="199"/>
      <c r="Q22" s="199"/>
      <c r="R22" s="199"/>
      <c r="S22" s="199"/>
      <c r="T22" s="199"/>
      <c r="U22" s="197"/>
      <c r="V22" s="197"/>
      <c r="W22" s="197"/>
      <c r="X22" s="197"/>
      <c r="Y22" s="197"/>
      <c r="Z22" s="197"/>
      <c r="AA22" s="197"/>
      <c r="AB22" s="197"/>
    </row>
    <row r="23" spans="1:16383" s="198" customFormat="1" ht="17.25" customHeight="1" x14ac:dyDescent="0.25">
      <c r="A23" s="438" t="s">
        <v>380</v>
      </c>
      <c r="B23" s="438"/>
      <c r="C23" s="438"/>
      <c r="D23" s="438"/>
      <c r="E23" s="438"/>
      <c r="F23" s="438"/>
      <c r="G23" s="438"/>
      <c r="H23" s="344"/>
      <c r="I23" s="345"/>
      <c r="J23" s="345"/>
      <c r="K23" s="345"/>
      <c r="L23" s="345"/>
      <c r="M23" s="345"/>
      <c r="N23" s="329">
        <v>27</v>
      </c>
      <c r="O23" s="199"/>
      <c r="P23"/>
      <c r="Q23" s="199"/>
      <c r="R23" s="199"/>
      <c r="S23" s="199"/>
      <c r="T23" s="199"/>
      <c r="U23" s="197"/>
      <c r="V23" s="197"/>
      <c r="W23" s="197"/>
      <c r="X23" s="197"/>
      <c r="Y23" s="197"/>
      <c r="Z23" s="197"/>
      <c r="AA23" s="197"/>
      <c r="AB23" s="197"/>
    </row>
    <row r="24" spans="1:16383" s="198" customFormat="1" ht="18" customHeight="1" x14ac:dyDescent="0.25">
      <c r="A24" s="438" t="s">
        <v>379</v>
      </c>
      <c r="B24" s="438"/>
      <c r="C24" s="438"/>
      <c r="D24" s="438"/>
      <c r="E24" s="438"/>
      <c r="F24" s="438"/>
      <c r="G24" s="438"/>
      <c r="H24" s="345"/>
      <c r="I24" s="345"/>
      <c r="J24" s="345"/>
      <c r="K24" s="345"/>
      <c r="L24" s="345"/>
      <c r="M24" s="345"/>
      <c r="N24" s="329">
        <v>28</v>
      </c>
      <c r="O24" s="199"/>
      <c r="P24" s="199"/>
      <c r="Q24" s="199"/>
      <c r="R24" s="199"/>
      <c r="S24" s="199"/>
      <c r="T24" s="199"/>
      <c r="U24" s="197"/>
      <c r="V24" s="197"/>
      <c r="W24" s="197"/>
      <c r="X24" s="197"/>
      <c r="Y24" s="197"/>
      <c r="Z24" s="197"/>
      <c r="AA24" s="197"/>
      <c r="AB24" s="197"/>
    </row>
    <row r="25" spans="1:16383" s="198" customFormat="1" ht="18" customHeight="1" x14ac:dyDescent="0.25">
      <c r="A25" s="438" t="s">
        <v>378</v>
      </c>
      <c r="B25" s="438"/>
      <c r="C25" s="438"/>
      <c r="D25" s="438"/>
      <c r="E25" s="438"/>
      <c r="F25" s="438"/>
      <c r="G25" s="438"/>
      <c r="H25" s="344"/>
      <c r="I25" s="345"/>
      <c r="J25" s="345"/>
      <c r="K25" s="345"/>
      <c r="L25" s="345"/>
      <c r="M25" s="345"/>
      <c r="N25" s="329">
        <v>29</v>
      </c>
      <c r="O25" s="199"/>
      <c r="P25" s="199"/>
      <c r="Q25" s="199"/>
      <c r="R25" s="199"/>
      <c r="S25" s="199"/>
      <c r="T25" s="199"/>
      <c r="U25" s="200"/>
      <c r="V25" s="200"/>
      <c r="W25" s="200"/>
      <c r="X25" s="197"/>
      <c r="Y25" s="197"/>
      <c r="Z25" s="197"/>
      <c r="AA25" s="197"/>
      <c r="AB25" s="197"/>
    </row>
    <row r="26" spans="1:16383" s="198" customFormat="1" ht="18" customHeight="1" x14ac:dyDescent="0.25">
      <c r="A26" s="438" t="s">
        <v>377</v>
      </c>
      <c r="B26" s="438"/>
      <c r="C26" s="438"/>
      <c r="D26" s="438"/>
      <c r="E26" s="438"/>
      <c r="F26" s="438"/>
      <c r="G26" s="438"/>
      <c r="H26" s="345"/>
      <c r="I26" s="345"/>
      <c r="J26" s="345"/>
      <c r="K26" s="345"/>
      <c r="L26" s="345"/>
      <c r="M26" s="345"/>
      <c r="N26" s="329">
        <v>30</v>
      </c>
      <c r="O26" s="199"/>
      <c r="P26" s="199"/>
      <c r="Q26" s="199"/>
      <c r="R26" s="199"/>
      <c r="S26" s="199"/>
      <c r="T26" s="199"/>
      <c r="U26" s="197"/>
      <c r="V26" s="197"/>
      <c r="W26" s="197"/>
      <c r="X26" s="197"/>
      <c r="Y26" s="197"/>
      <c r="Z26" s="197"/>
      <c r="AA26" s="197"/>
      <c r="AB26" s="197"/>
    </row>
    <row r="27" spans="1:16383" s="198" customFormat="1" ht="18" customHeight="1" x14ac:dyDescent="0.25">
      <c r="A27" s="438" t="s">
        <v>376</v>
      </c>
      <c r="B27" s="438"/>
      <c r="C27" s="438"/>
      <c r="D27" s="438"/>
      <c r="E27" s="438"/>
      <c r="F27" s="438"/>
      <c r="G27" s="438"/>
      <c r="H27" s="345"/>
      <c r="I27" s="345"/>
      <c r="J27" s="345"/>
      <c r="K27" s="345"/>
      <c r="L27" s="345"/>
      <c r="M27" s="345"/>
      <c r="N27" s="329">
        <v>31</v>
      </c>
      <c r="O27" s="199"/>
      <c r="P27" s="199"/>
      <c r="Q27" s="199"/>
      <c r="R27" s="199"/>
      <c r="S27" s="199"/>
      <c r="T27" s="199"/>
      <c r="U27" s="197"/>
      <c r="V27" s="197"/>
      <c r="W27" s="197"/>
      <c r="X27" s="197"/>
      <c r="Y27" s="197"/>
      <c r="Z27" s="197"/>
      <c r="AA27" s="197"/>
      <c r="AB27" s="197"/>
    </row>
    <row r="28" spans="1:16383" s="198" customFormat="1" ht="18" customHeight="1" x14ac:dyDescent="0.25">
      <c r="A28" s="438" t="s">
        <v>306</v>
      </c>
      <c r="B28" s="438"/>
      <c r="C28" s="438"/>
      <c r="D28" s="438"/>
      <c r="E28" s="438"/>
      <c r="F28" s="438"/>
      <c r="G28" s="438"/>
      <c r="H28" s="345"/>
      <c r="I28" s="345"/>
      <c r="J28" s="345"/>
      <c r="K28" s="345"/>
      <c r="L28" s="345"/>
      <c r="M28" s="345"/>
      <c r="N28" s="329">
        <v>32</v>
      </c>
      <c r="O28" s="199"/>
      <c r="P28" s="199"/>
      <c r="Q28" s="199"/>
      <c r="R28" s="199"/>
      <c r="S28" s="199"/>
      <c r="T28" s="199"/>
      <c r="U28" s="197"/>
      <c r="V28" s="197"/>
      <c r="W28" s="197"/>
      <c r="X28" s="197"/>
      <c r="Y28" s="197"/>
      <c r="Z28" s="197"/>
      <c r="AA28" s="197"/>
      <c r="AB28" s="197"/>
    </row>
    <row r="29" spans="1:16383" s="198" customFormat="1" ht="18" customHeight="1" x14ac:dyDescent="0.25">
      <c r="A29" s="438" t="s">
        <v>307</v>
      </c>
      <c r="B29" s="438"/>
      <c r="C29" s="438"/>
      <c r="D29" s="438"/>
      <c r="E29" s="438"/>
      <c r="F29" s="438"/>
      <c r="G29" s="438"/>
      <c r="H29" s="344"/>
      <c r="I29" s="344"/>
      <c r="J29" s="344"/>
      <c r="K29" s="344"/>
      <c r="L29" s="344"/>
      <c r="M29" s="345"/>
      <c r="N29" s="329">
        <v>33</v>
      </c>
      <c r="O29" s="199"/>
      <c r="P29" s="199"/>
      <c r="Q29" s="199"/>
      <c r="R29" s="199"/>
      <c r="S29" s="199"/>
      <c r="T29" s="199"/>
      <c r="U29" s="197"/>
      <c r="V29" s="197"/>
      <c r="W29" s="197"/>
      <c r="X29" s="197"/>
      <c r="Y29" s="197"/>
      <c r="Z29" s="197"/>
      <c r="AA29" s="197"/>
      <c r="AB29" s="197"/>
    </row>
    <row r="30" spans="1:16383" s="198" customFormat="1" ht="18" customHeight="1" x14ac:dyDescent="0.25">
      <c r="A30" s="438" t="s">
        <v>308</v>
      </c>
      <c r="B30" s="438"/>
      <c r="C30" s="438"/>
      <c r="D30" s="438"/>
      <c r="E30" s="438"/>
      <c r="F30" s="438"/>
      <c r="G30" s="438"/>
      <c r="H30" s="344"/>
      <c r="I30" s="344"/>
      <c r="J30" s="344"/>
      <c r="K30" s="344"/>
      <c r="L30" s="344"/>
      <c r="M30" s="344"/>
      <c r="N30" s="329">
        <v>34</v>
      </c>
      <c r="O30" s="199"/>
      <c r="P30" s="199"/>
      <c r="Q30" s="199"/>
      <c r="R30" s="199"/>
      <c r="S30" s="199"/>
      <c r="T30" s="199"/>
      <c r="U30" s="199"/>
      <c r="V30" s="199"/>
      <c r="W30" s="199"/>
      <c r="X30" s="199"/>
      <c r="Y30" s="197"/>
      <c r="Z30" s="199"/>
      <c r="AA30" s="199"/>
      <c r="AB30" s="199"/>
      <c r="AC30" s="199"/>
      <c r="AD30" s="199"/>
      <c r="AE30" s="199"/>
      <c r="AF30" s="199"/>
      <c r="AG30" s="199"/>
      <c r="AH30" s="199"/>
      <c r="AI30" s="199"/>
      <c r="AJ30" s="199"/>
      <c r="AK30" s="199"/>
      <c r="AL30" s="197"/>
      <c r="AM30" s="199"/>
      <c r="AN30" s="199"/>
      <c r="AO30" s="199"/>
      <c r="AP30" s="199"/>
      <c r="AQ30" s="199"/>
      <c r="AR30" s="199"/>
      <c r="AS30" s="199"/>
      <c r="AT30" s="199"/>
      <c r="AU30" s="199"/>
      <c r="AV30" s="199"/>
      <c r="AW30" s="199"/>
      <c r="AX30" s="199"/>
      <c r="AY30" s="197"/>
      <c r="AZ30" s="199"/>
      <c r="BA30" s="199"/>
      <c r="BB30" s="199"/>
      <c r="BC30" s="199"/>
      <c r="BD30" s="199"/>
      <c r="BE30" s="199"/>
      <c r="BF30" s="199"/>
      <c r="BG30" s="199"/>
      <c r="BH30" s="199"/>
      <c r="BI30" s="199"/>
      <c r="BJ30" s="199"/>
      <c r="BK30" s="199"/>
      <c r="BL30" s="197"/>
      <c r="BM30" s="199"/>
      <c r="BN30" s="199"/>
      <c r="BO30" s="199"/>
      <c r="BP30" s="199"/>
      <c r="BQ30" s="199"/>
      <c r="BR30" s="199"/>
      <c r="BS30" s="199"/>
      <c r="BT30" s="199"/>
      <c r="BU30" s="199"/>
      <c r="BV30" s="199"/>
      <c r="BW30" s="199"/>
      <c r="BX30" s="199"/>
      <c r="BY30" s="197"/>
      <c r="BZ30" s="199"/>
      <c r="CA30" s="199"/>
      <c r="CB30" s="199"/>
      <c r="CC30" s="199"/>
      <c r="CD30" s="199"/>
      <c r="CE30" s="199"/>
      <c r="CF30" s="199"/>
      <c r="CG30" s="199"/>
      <c r="CH30" s="199"/>
      <c r="CI30" s="199"/>
      <c r="CJ30" s="199"/>
      <c r="CK30" s="199"/>
      <c r="CL30" s="197"/>
      <c r="CM30" s="199"/>
      <c r="CN30" s="199"/>
      <c r="CO30" s="199"/>
      <c r="CP30" s="199"/>
      <c r="CQ30" s="199"/>
      <c r="CR30" s="199"/>
      <c r="CS30" s="199"/>
      <c r="CT30" s="199"/>
      <c r="CU30" s="199"/>
      <c r="CV30" s="199"/>
      <c r="CW30" s="199"/>
      <c r="CX30" s="199"/>
      <c r="CY30" s="197"/>
      <c r="CZ30" s="199"/>
      <c r="DA30" s="199"/>
      <c r="DB30" s="199"/>
      <c r="DC30" s="199"/>
      <c r="DD30" s="199"/>
      <c r="DE30" s="199"/>
      <c r="DF30" s="199"/>
      <c r="DG30" s="199"/>
      <c r="DH30" s="199"/>
      <c r="DI30" s="199"/>
      <c r="DJ30" s="199"/>
      <c r="DK30" s="199"/>
      <c r="DL30" s="197"/>
      <c r="DM30" s="199"/>
      <c r="DN30" s="199"/>
      <c r="DO30" s="199"/>
      <c r="DP30" s="199"/>
      <c r="DQ30" s="199"/>
      <c r="DR30" s="199"/>
      <c r="DS30" s="199"/>
      <c r="DT30" s="199"/>
      <c r="DU30" s="199"/>
      <c r="DV30" s="199"/>
      <c r="DW30" s="199"/>
      <c r="DX30" s="199"/>
      <c r="DY30" s="197"/>
      <c r="DZ30" s="199"/>
      <c r="EA30" s="199"/>
      <c r="EB30" s="199"/>
      <c r="EC30" s="199"/>
      <c r="ED30" s="199"/>
      <c r="EE30" s="199"/>
      <c r="EF30" s="199"/>
      <c r="EG30" s="199"/>
      <c r="EH30" s="199"/>
      <c r="EI30" s="199"/>
      <c r="EJ30" s="199"/>
      <c r="EK30" s="199"/>
      <c r="EL30" s="197"/>
      <c r="EM30" s="199"/>
      <c r="EN30" s="199"/>
      <c r="EO30" s="199"/>
      <c r="EP30" s="199"/>
      <c r="EQ30" s="199"/>
      <c r="ER30" s="199"/>
      <c r="ES30" s="199"/>
      <c r="ET30" s="199"/>
      <c r="EU30" s="199"/>
      <c r="EV30" s="199"/>
      <c r="EW30" s="199"/>
      <c r="EX30" s="199"/>
      <c r="EY30" s="197"/>
      <c r="EZ30" s="199"/>
      <c r="FA30" s="199"/>
      <c r="FB30" s="199"/>
      <c r="FC30" s="199"/>
      <c r="FD30" s="199"/>
      <c r="FE30" s="199"/>
      <c r="FF30" s="199"/>
      <c r="FG30" s="199"/>
      <c r="FH30" s="199"/>
      <c r="FI30" s="199"/>
      <c r="FJ30" s="199"/>
      <c r="FK30" s="199"/>
      <c r="FL30" s="197"/>
      <c r="FM30" s="199"/>
      <c r="FN30" s="199"/>
      <c r="FO30" s="199"/>
      <c r="FP30" s="199"/>
      <c r="FQ30" s="199"/>
      <c r="FR30" s="199"/>
      <c r="FS30" s="199"/>
      <c r="FT30" s="199"/>
      <c r="FU30" s="199"/>
      <c r="FV30" s="199"/>
      <c r="FW30" s="199"/>
      <c r="FX30" s="199"/>
      <c r="FY30" s="197"/>
      <c r="FZ30" s="199"/>
      <c r="GA30" s="199"/>
      <c r="GB30" s="199"/>
      <c r="GC30" s="199"/>
      <c r="GD30" s="199"/>
      <c r="GE30" s="199"/>
      <c r="GF30" s="199"/>
      <c r="GG30" s="199"/>
      <c r="GH30" s="199"/>
      <c r="GI30" s="199"/>
      <c r="GJ30" s="199"/>
      <c r="GK30" s="199"/>
      <c r="GL30" s="197"/>
      <c r="GM30" s="199"/>
      <c r="GN30" s="199"/>
      <c r="GO30" s="199"/>
      <c r="GP30" s="199"/>
      <c r="GQ30" s="199"/>
      <c r="GR30" s="199"/>
      <c r="GS30" s="199"/>
      <c r="GT30" s="199"/>
      <c r="GU30" s="199"/>
      <c r="GV30" s="199"/>
      <c r="GW30" s="199"/>
      <c r="GX30" s="199"/>
      <c r="GY30" s="197"/>
      <c r="GZ30" s="199"/>
      <c r="HA30" s="199"/>
      <c r="HB30" s="199"/>
      <c r="HC30" s="199"/>
      <c r="HD30" s="199"/>
      <c r="HE30" s="199"/>
      <c r="HF30" s="199"/>
      <c r="HG30" s="199"/>
      <c r="HH30" s="199"/>
      <c r="HI30" s="199"/>
      <c r="HJ30" s="199"/>
      <c r="HK30" s="199"/>
      <c r="HL30" s="197"/>
      <c r="HM30" s="199"/>
      <c r="HN30" s="199"/>
      <c r="HO30" s="199"/>
      <c r="HP30" s="199"/>
      <c r="HQ30" s="199"/>
      <c r="HR30" s="199"/>
      <c r="HS30" s="199"/>
      <c r="HT30" s="199"/>
      <c r="HU30" s="199"/>
      <c r="HV30" s="199"/>
      <c r="HW30" s="199"/>
      <c r="HX30" s="199"/>
      <c r="HY30" s="197"/>
      <c r="HZ30" s="199"/>
      <c r="IA30" s="199"/>
      <c r="IB30" s="199"/>
      <c r="IC30" s="199"/>
      <c r="ID30" s="199"/>
      <c r="IE30" s="199"/>
      <c r="IF30" s="199"/>
      <c r="IG30" s="199"/>
      <c r="IH30" s="199"/>
      <c r="II30" s="199"/>
      <c r="IJ30" s="199"/>
      <c r="IK30" s="199"/>
      <c r="IL30" s="197"/>
      <c r="IM30" s="199"/>
      <c r="IN30" s="199"/>
      <c r="IO30" s="199"/>
      <c r="IP30" s="199"/>
      <c r="IQ30" s="199"/>
      <c r="IR30" s="199"/>
      <c r="IS30" s="199"/>
      <c r="IT30" s="199"/>
      <c r="IU30" s="199"/>
      <c r="IV30" s="199"/>
      <c r="IW30" s="199"/>
      <c r="IX30" s="199"/>
      <c r="IY30" s="197"/>
      <c r="IZ30" s="199"/>
      <c r="JA30" s="199"/>
      <c r="JB30" s="199"/>
      <c r="JC30" s="199"/>
      <c r="JD30" s="199"/>
      <c r="JE30" s="199"/>
      <c r="JF30" s="199"/>
      <c r="JG30" s="199"/>
      <c r="JH30" s="199"/>
      <c r="JI30" s="199"/>
      <c r="JJ30" s="199"/>
      <c r="JK30" s="199"/>
      <c r="JL30" s="197"/>
      <c r="JM30" s="199"/>
      <c r="JN30" s="199"/>
      <c r="JO30" s="199"/>
      <c r="JP30" s="199"/>
      <c r="JQ30" s="199"/>
      <c r="JR30" s="199"/>
      <c r="JS30" s="199"/>
      <c r="JT30" s="199"/>
      <c r="JU30" s="199"/>
      <c r="JV30" s="199"/>
      <c r="JW30" s="199"/>
      <c r="JX30" s="199"/>
      <c r="JY30" s="197"/>
      <c r="JZ30" s="199"/>
      <c r="KA30" s="199"/>
      <c r="KB30" s="199"/>
      <c r="KC30" s="199"/>
      <c r="KD30" s="199"/>
      <c r="KE30" s="199"/>
      <c r="KF30" s="199"/>
      <c r="KG30" s="199"/>
      <c r="KH30" s="199"/>
      <c r="KI30" s="199"/>
      <c r="KJ30" s="199"/>
      <c r="KK30" s="199"/>
      <c r="KL30" s="197"/>
      <c r="KM30" s="199"/>
      <c r="KN30" s="199"/>
      <c r="KO30" s="199"/>
      <c r="KP30" s="199"/>
      <c r="KQ30" s="199"/>
      <c r="KR30" s="199"/>
      <c r="KS30" s="199"/>
      <c r="KT30" s="199"/>
      <c r="KU30" s="199"/>
      <c r="KV30" s="199"/>
      <c r="KW30" s="199"/>
      <c r="KX30" s="199"/>
      <c r="KY30" s="197"/>
      <c r="KZ30" s="199"/>
      <c r="LA30" s="199"/>
      <c r="LB30" s="199"/>
      <c r="LC30" s="199"/>
      <c r="LD30" s="199"/>
      <c r="LE30" s="199"/>
      <c r="LF30" s="199"/>
      <c r="LG30" s="199"/>
      <c r="LH30" s="199"/>
      <c r="LI30" s="199"/>
      <c r="LJ30" s="199"/>
      <c r="LK30" s="199"/>
      <c r="LL30" s="197"/>
      <c r="LM30" s="199"/>
      <c r="LN30" s="199"/>
      <c r="LO30" s="199"/>
      <c r="LP30" s="199"/>
      <c r="LQ30" s="199"/>
      <c r="LR30" s="199"/>
      <c r="LS30" s="199"/>
      <c r="LT30" s="199"/>
      <c r="LU30" s="199"/>
      <c r="LV30" s="199"/>
      <c r="LW30" s="199"/>
      <c r="LX30" s="199"/>
      <c r="LY30" s="197"/>
      <c r="LZ30" s="199"/>
      <c r="MA30" s="199"/>
      <c r="MB30" s="199"/>
      <c r="MC30" s="199"/>
      <c r="MD30" s="199"/>
      <c r="ME30" s="199"/>
      <c r="MF30" s="199"/>
      <c r="MG30" s="199"/>
      <c r="MH30" s="199"/>
      <c r="MI30" s="199"/>
      <c r="MJ30" s="199"/>
      <c r="MK30" s="199"/>
      <c r="ML30" s="197"/>
      <c r="MM30" s="199"/>
      <c r="MN30" s="199"/>
      <c r="MO30" s="199"/>
      <c r="MP30" s="199"/>
      <c r="MQ30" s="199"/>
      <c r="MR30" s="199"/>
      <c r="MS30" s="199"/>
      <c r="MT30" s="199"/>
      <c r="MU30" s="199"/>
      <c r="MV30" s="199"/>
      <c r="MW30" s="199"/>
      <c r="MX30" s="199"/>
      <c r="MY30" s="197"/>
      <c r="MZ30" s="199"/>
      <c r="NA30" s="199"/>
      <c r="NB30" s="199"/>
      <c r="NC30" s="199"/>
      <c r="ND30" s="199"/>
      <c r="NE30" s="199"/>
      <c r="NF30" s="199"/>
      <c r="NG30" s="199"/>
      <c r="NH30" s="199"/>
      <c r="NI30" s="199"/>
      <c r="NJ30" s="199"/>
      <c r="NK30" s="199"/>
      <c r="NL30" s="197"/>
      <c r="NM30" s="199"/>
      <c r="NN30" s="199"/>
      <c r="NO30" s="199"/>
      <c r="NP30" s="199"/>
      <c r="NQ30" s="199"/>
      <c r="NR30" s="199"/>
      <c r="NS30" s="199"/>
      <c r="NT30" s="199"/>
      <c r="NU30" s="199"/>
      <c r="NV30" s="199"/>
      <c r="NW30" s="199"/>
      <c r="NX30" s="199"/>
      <c r="NY30" s="197"/>
      <c r="NZ30" s="199"/>
      <c r="OA30" s="199"/>
      <c r="OB30" s="199"/>
      <c r="OC30" s="199"/>
      <c r="OD30" s="199"/>
      <c r="OE30" s="199"/>
      <c r="OF30" s="199"/>
      <c r="OG30" s="199"/>
      <c r="OH30" s="199"/>
      <c r="OI30" s="199"/>
      <c r="OJ30" s="199"/>
      <c r="OK30" s="199"/>
      <c r="OL30" s="197"/>
      <c r="OM30" s="199"/>
      <c r="ON30" s="199"/>
      <c r="OO30" s="199"/>
      <c r="OP30" s="199"/>
      <c r="OQ30" s="199"/>
      <c r="OR30" s="199"/>
      <c r="OS30" s="199"/>
      <c r="OT30" s="199"/>
      <c r="OU30" s="199"/>
      <c r="OV30" s="199"/>
      <c r="OW30" s="199"/>
      <c r="OX30" s="199"/>
      <c r="OY30" s="197"/>
      <c r="OZ30" s="199"/>
      <c r="PA30" s="199"/>
      <c r="PB30" s="199"/>
      <c r="PC30" s="199"/>
      <c r="PD30" s="199"/>
      <c r="PE30" s="199"/>
      <c r="PF30" s="199"/>
      <c r="PG30" s="199"/>
      <c r="PH30" s="199"/>
      <c r="PI30" s="199"/>
      <c r="PJ30" s="199"/>
      <c r="PK30" s="199"/>
      <c r="PL30" s="197"/>
      <c r="PM30" s="199"/>
      <c r="PN30" s="199"/>
      <c r="PO30" s="199"/>
      <c r="PP30" s="199"/>
      <c r="PQ30" s="199"/>
      <c r="PR30" s="199"/>
      <c r="PS30" s="199"/>
      <c r="PT30" s="199"/>
      <c r="PU30" s="199"/>
      <c r="PV30" s="199"/>
      <c r="PW30" s="199"/>
      <c r="PX30" s="199"/>
      <c r="PY30" s="197"/>
      <c r="PZ30" s="199"/>
      <c r="QA30" s="199"/>
      <c r="QB30" s="199"/>
      <c r="QC30" s="199"/>
      <c r="QD30" s="199"/>
      <c r="QE30" s="199"/>
      <c r="QF30" s="199"/>
      <c r="QG30" s="199"/>
      <c r="QH30" s="199"/>
      <c r="QI30" s="199"/>
      <c r="QJ30" s="199"/>
      <c r="QK30" s="199"/>
      <c r="QL30" s="197"/>
      <c r="QM30" s="199"/>
      <c r="QN30" s="199"/>
      <c r="QO30" s="199"/>
      <c r="QP30" s="199"/>
      <c r="QQ30" s="199"/>
      <c r="QR30" s="199"/>
      <c r="QS30" s="199"/>
      <c r="QT30" s="199"/>
      <c r="QU30" s="199"/>
      <c r="QV30" s="199"/>
      <c r="QW30" s="199"/>
      <c r="QX30" s="199"/>
      <c r="QY30" s="197"/>
      <c r="QZ30" s="199"/>
      <c r="RA30" s="199"/>
      <c r="RB30" s="199"/>
      <c r="RC30" s="199"/>
      <c r="RD30" s="199"/>
      <c r="RE30" s="199"/>
      <c r="RF30" s="199"/>
      <c r="RG30" s="199"/>
      <c r="RH30" s="199"/>
      <c r="RI30" s="199"/>
      <c r="RJ30" s="199"/>
      <c r="RK30" s="199"/>
      <c r="RL30" s="197"/>
      <c r="RM30" s="199"/>
      <c r="RN30" s="199"/>
      <c r="RO30" s="199"/>
      <c r="RP30" s="199"/>
      <c r="RQ30" s="199"/>
      <c r="RR30" s="199"/>
      <c r="RS30" s="199"/>
      <c r="RT30" s="199"/>
      <c r="RU30" s="199"/>
      <c r="RV30" s="199"/>
      <c r="RW30" s="199"/>
      <c r="RX30" s="199"/>
      <c r="RY30" s="197"/>
      <c r="RZ30" s="199"/>
      <c r="SA30" s="199"/>
      <c r="SB30" s="199"/>
      <c r="SC30" s="199"/>
      <c r="SD30" s="199"/>
      <c r="SE30" s="199"/>
      <c r="SF30" s="199"/>
      <c r="SG30" s="199"/>
      <c r="SH30" s="199"/>
      <c r="SI30" s="199"/>
      <c r="SJ30" s="199"/>
      <c r="SK30" s="199"/>
      <c r="SL30" s="197"/>
      <c r="SM30" s="199"/>
      <c r="SN30" s="199"/>
      <c r="SO30" s="199"/>
      <c r="SP30" s="199"/>
      <c r="SQ30" s="199"/>
      <c r="SR30" s="199"/>
      <c r="SS30" s="199"/>
      <c r="ST30" s="199"/>
      <c r="SU30" s="199"/>
      <c r="SV30" s="199"/>
      <c r="SW30" s="199"/>
      <c r="SX30" s="199"/>
      <c r="SY30" s="197"/>
      <c r="SZ30" s="199"/>
      <c r="TA30" s="199"/>
      <c r="TB30" s="199"/>
      <c r="TC30" s="199"/>
      <c r="TD30" s="199"/>
      <c r="TE30" s="199"/>
      <c r="TF30" s="199"/>
      <c r="TG30" s="199"/>
      <c r="TH30" s="199"/>
      <c r="TI30" s="199"/>
      <c r="TJ30" s="199"/>
      <c r="TK30" s="199"/>
      <c r="TL30" s="197"/>
      <c r="TM30" s="199"/>
      <c r="TN30" s="199"/>
      <c r="TO30" s="199"/>
      <c r="TP30" s="199"/>
      <c r="TQ30" s="199"/>
      <c r="TR30" s="199"/>
      <c r="TS30" s="199"/>
      <c r="TT30" s="199"/>
      <c r="TU30" s="199"/>
      <c r="TV30" s="199"/>
      <c r="TW30" s="199"/>
      <c r="TX30" s="199"/>
      <c r="TY30" s="197"/>
      <c r="TZ30" s="199"/>
      <c r="UA30" s="199"/>
      <c r="UB30" s="199"/>
      <c r="UC30" s="199"/>
      <c r="UD30" s="199"/>
      <c r="UE30" s="199"/>
      <c r="UF30" s="199"/>
      <c r="UG30" s="199"/>
      <c r="UH30" s="199"/>
      <c r="UI30" s="199"/>
      <c r="UJ30" s="199"/>
      <c r="UK30" s="199"/>
      <c r="UL30" s="197"/>
      <c r="UM30" s="199"/>
      <c r="UN30" s="199"/>
      <c r="UO30" s="199"/>
      <c r="UP30" s="199"/>
      <c r="UQ30" s="199"/>
      <c r="UR30" s="199"/>
      <c r="US30" s="199"/>
      <c r="UT30" s="199"/>
      <c r="UU30" s="199"/>
      <c r="UV30" s="199"/>
      <c r="UW30" s="199"/>
      <c r="UX30" s="199"/>
      <c r="UY30" s="197"/>
      <c r="UZ30" s="199"/>
      <c r="VA30" s="199"/>
      <c r="VB30" s="199"/>
      <c r="VC30" s="199"/>
      <c r="VD30" s="199"/>
      <c r="VE30" s="199"/>
      <c r="VF30" s="199"/>
      <c r="VG30" s="199"/>
      <c r="VH30" s="199"/>
      <c r="VI30" s="199"/>
      <c r="VJ30" s="199"/>
      <c r="VK30" s="199"/>
      <c r="VL30" s="197"/>
      <c r="VM30" s="199"/>
      <c r="VN30" s="199"/>
      <c r="VO30" s="199"/>
      <c r="VP30" s="199"/>
      <c r="VQ30" s="199"/>
      <c r="VR30" s="199"/>
      <c r="VS30" s="199"/>
      <c r="VT30" s="199"/>
      <c r="VU30" s="199"/>
      <c r="VV30" s="199"/>
      <c r="VW30" s="199"/>
      <c r="VX30" s="199"/>
      <c r="VY30" s="197"/>
      <c r="VZ30" s="199"/>
      <c r="WA30" s="199"/>
      <c r="WB30" s="199"/>
      <c r="WC30" s="199"/>
      <c r="WD30" s="199"/>
      <c r="WE30" s="199"/>
      <c r="WF30" s="199"/>
      <c r="WG30" s="199"/>
      <c r="WH30" s="199"/>
      <c r="WI30" s="199"/>
      <c r="WJ30" s="199"/>
      <c r="WK30" s="199"/>
      <c r="WL30" s="197"/>
      <c r="WM30" s="199"/>
      <c r="WN30" s="199"/>
      <c r="WO30" s="199"/>
      <c r="WP30" s="199"/>
      <c r="WQ30" s="199"/>
      <c r="WR30" s="199"/>
      <c r="WS30" s="199"/>
      <c r="WT30" s="199"/>
      <c r="WU30" s="199"/>
      <c r="WV30" s="199"/>
      <c r="WW30" s="199"/>
      <c r="WX30" s="199"/>
      <c r="WY30" s="197"/>
      <c r="WZ30" s="199"/>
      <c r="XA30" s="199"/>
      <c r="XB30" s="199"/>
      <c r="XC30" s="199"/>
      <c r="XD30" s="199"/>
      <c r="XE30" s="199"/>
      <c r="XF30" s="199"/>
      <c r="XG30" s="199"/>
      <c r="XH30" s="199"/>
      <c r="XI30" s="199"/>
      <c r="XJ30" s="199"/>
      <c r="XK30" s="199"/>
      <c r="XL30" s="197"/>
      <c r="XM30" s="199"/>
      <c r="XN30" s="199"/>
      <c r="XO30" s="199"/>
      <c r="XP30" s="199"/>
      <c r="XQ30" s="199"/>
      <c r="XR30" s="199"/>
      <c r="XS30" s="199"/>
      <c r="XT30" s="199"/>
      <c r="XU30" s="199"/>
      <c r="XV30" s="199"/>
      <c r="XW30" s="199"/>
      <c r="XX30" s="199"/>
      <c r="XY30" s="197"/>
      <c r="XZ30" s="199"/>
      <c r="YA30" s="199"/>
      <c r="YB30" s="199"/>
      <c r="YC30" s="199"/>
      <c r="YD30" s="199"/>
      <c r="YE30" s="199"/>
      <c r="YF30" s="199"/>
      <c r="YG30" s="199"/>
      <c r="YH30" s="199"/>
      <c r="YI30" s="199"/>
      <c r="YJ30" s="199"/>
      <c r="YK30" s="199"/>
      <c r="YL30" s="197"/>
      <c r="YM30" s="199"/>
      <c r="YN30" s="199"/>
      <c r="YO30" s="199"/>
      <c r="YP30" s="199"/>
      <c r="YQ30" s="199"/>
      <c r="YR30" s="199"/>
      <c r="YS30" s="199"/>
      <c r="YT30" s="199"/>
      <c r="YU30" s="199"/>
      <c r="YV30" s="199"/>
      <c r="YW30" s="199"/>
      <c r="YX30" s="199"/>
      <c r="YY30" s="197"/>
      <c r="YZ30" s="199"/>
      <c r="ZA30" s="199"/>
      <c r="ZB30" s="199"/>
      <c r="ZC30" s="199"/>
      <c r="ZD30" s="199"/>
      <c r="ZE30" s="199"/>
      <c r="ZF30" s="199"/>
      <c r="ZG30" s="199"/>
      <c r="ZH30" s="199"/>
      <c r="ZI30" s="199"/>
      <c r="ZJ30" s="199"/>
      <c r="ZK30" s="199"/>
      <c r="ZL30" s="197"/>
      <c r="ZM30" s="199"/>
      <c r="ZN30" s="199"/>
      <c r="ZO30" s="199"/>
      <c r="ZP30" s="199"/>
      <c r="ZQ30" s="199"/>
      <c r="ZR30" s="199"/>
      <c r="ZS30" s="199"/>
      <c r="ZT30" s="199"/>
      <c r="ZU30" s="199"/>
      <c r="ZV30" s="199"/>
      <c r="ZW30" s="199"/>
      <c r="ZX30" s="199"/>
      <c r="ZY30" s="197"/>
      <c r="ZZ30" s="199"/>
      <c r="AAA30" s="199"/>
      <c r="AAB30" s="199"/>
      <c r="AAC30" s="199"/>
      <c r="AAD30" s="199"/>
      <c r="AAE30" s="199"/>
      <c r="AAF30" s="199"/>
      <c r="AAG30" s="199"/>
      <c r="AAH30" s="199"/>
      <c r="AAI30" s="199"/>
      <c r="AAJ30" s="199"/>
      <c r="AAK30" s="199"/>
      <c r="AAL30" s="197"/>
      <c r="AAM30" s="199"/>
      <c r="AAN30" s="199"/>
      <c r="AAO30" s="199"/>
      <c r="AAP30" s="199"/>
      <c r="AAQ30" s="199"/>
      <c r="AAR30" s="199"/>
      <c r="AAS30" s="199"/>
      <c r="AAT30" s="199"/>
      <c r="AAU30" s="199"/>
      <c r="AAV30" s="199"/>
      <c r="AAW30" s="199"/>
      <c r="AAX30" s="199"/>
      <c r="AAY30" s="197"/>
      <c r="AAZ30" s="199"/>
      <c r="ABA30" s="199"/>
      <c r="ABB30" s="199"/>
      <c r="ABC30" s="199"/>
      <c r="ABD30" s="199"/>
      <c r="ABE30" s="199"/>
      <c r="ABF30" s="199"/>
      <c r="ABG30" s="199"/>
      <c r="ABH30" s="199"/>
      <c r="ABI30" s="199"/>
      <c r="ABJ30" s="199"/>
      <c r="ABK30" s="199"/>
      <c r="ABL30" s="197"/>
      <c r="ABM30" s="199"/>
      <c r="ABN30" s="199"/>
      <c r="ABO30" s="199"/>
      <c r="ABP30" s="199"/>
      <c r="ABQ30" s="199"/>
      <c r="ABR30" s="199"/>
      <c r="ABS30" s="199"/>
      <c r="ABT30" s="199"/>
      <c r="ABU30" s="199"/>
      <c r="ABV30" s="199"/>
      <c r="ABW30" s="199"/>
      <c r="ABX30" s="199"/>
      <c r="ABY30" s="197"/>
      <c r="ABZ30" s="199"/>
      <c r="ACA30" s="199"/>
      <c r="ACB30" s="199"/>
      <c r="ACC30" s="199"/>
      <c r="ACD30" s="199"/>
      <c r="ACE30" s="199"/>
      <c r="ACF30" s="199"/>
      <c r="ACG30" s="199"/>
      <c r="ACH30" s="199"/>
      <c r="ACI30" s="199"/>
      <c r="ACJ30" s="199"/>
      <c r="ACK30" s="199"/>
      <c r="ACL30" s="197"/>
      <c r="ACM30" s="199"/>
      <c r="ACN30" s="199"/>
      <c r="ACO30" s="199"/>
      <c r="ACP30" s="199"/>
      <c r="ACQ30" s="199"/>
      <c r="ACR30" s="199"/>
      <c r="ACS30" s="199"/>
      <c r="ACT30" s="199"/>
      <c r="ACU30" s="199"/>
      <c r="ACV30" s="199"/>
      <c r="ACW30" s="199"/>
      <c r="ACX30" s="199"/>
      <c r="ACY30" s="197"/>
      <c r="ACZ30" s="199"/>
      <c r="ADA30" s="199"/>
      <c r="ADB30" s="199"/>
      <c r="ADC30" s="199"/>
      <c r="ADD30" s="199"/>
      <c r="ADE30" s="199"/>
      <c r="ADF30" s="199"/>
      <c r="ADG30" s="199"/>
      <c r="ADH30" s="199"/>
      <c r="ADI30" s="199"/>
      <c r="ADJ30" s="199"/>
      <c r="ADK30" s="199"/>
      <c r="ADL30" s="197"/>
      <c r="ADM30" s="199"/>
      <c r="ADN30" s="199"/>
      <c r="ADO30" s="199"/>
      <c r="ADP30" s="199"/>
      <c r="ADQ30" s="199"/>
      <c r="ADR30" s="199"/>
      <c r="ADS30" s="199"/>
      <c r="ADT30" s="199"/>
      <c r="ADU30" s="199"/>
      <c r="ADV30" s="199"/>
      <c r="ADW30" s="199"/>
      <c r="ADX30" s="199"/>
      <c r="ADY30" s="197"/>
      <c r="ADZ30" s="199"/>
      <c r="AEA30" s="199"/>
      <c r="AEB30" s="199"/>
      <c r="AEC30" s="199"/>
      <c r="AED30" s="199"/>
      <c r="AEE30" s="199"/>
      <c r="AEF30" s="199"/>
      <c r="AEG30" s="199"/>
      <c r="AEH30" s="199"/>
      <c r="AEI30" s="199"/>
      <c r="AEJ30" s="199"/>
      <c r="AEK30" s="199"/>
      <c r="AEL30" s="197"/>
      <c r="AEM30" s="199"/>
      <c r="AEN30" s="199"/>
      <c r="AEO30" s="199"/>
      <c r="AEP30" s="199"/>
      <c r="AEQ30" s="199"/>
      <c r="AER30" s="199"/>
      <c r="AES30" s="199"/>
      <c r="AET30" s="199"/>
      <c r="AEU30" s="199"/>
      <c r="AEV30" s="199"/>
      <c r="AEW30" s="199"/>
      <c r="AEX30" s="199"/>
      <c r="AEY30" s="197"/>
      <c r="AEZ30" s="199"/>
      <c r="AFA30" s="199"/>
      <c r="AFB30" s="199"/>
      <c r="AFC30" s="199"/>
      <c r="AFD30" s="199"/>
      <c r="AFE30" s="199"/>
      <c r="AFF30" s="199"/>
      <c r="AFG30" s="199"/>
      <c r="AFH30" s="199"/>
      <c r="AFI30" s="199"/>
      <c r="AFJ30" s="199"/>
      <c r="AFK30" s="199"/>
      <c r="AFL30" s="197"/>
      <c r="AFM30" s="199"/>
      <c r="AFN30" s="199"/>
      <c r="AFO30" s="199"/>
      <c r="AFP30" s="199"/>
      <c r="AFQ30" s="199"/>
      <c r="AFR30" s="199"/>
      <c r="AFS30" s="199"/>
      <c r="AFT30" s="199"/>
      <c r="AFU30" s="199"/>
      <c r="AFV30" s="199"/>
      <c r="AFW30" s="199"/>
      <c r="AFX30" s="199"/>
      <c r="AFY30" s="197"/>
      <c r="AFZ30" s="199"/>
      <c r="AGA30" s="199"/>
      <c r="AGB30" s="199"/>
      <c r="AGC30" s="199"/>
      <c r="AGD30" s="199"/>
      <c r="AGE30" s="199"/>
      <c r="AGF30" s="199"/>
      <c r="AGG30" s="199"/>
      <c r="AGH30" s="199"/>
      <c r="AGI30" s="199"/>
      <c r="AGJ30" s="199"/>
      <c r="AGK30" s="199"/>
      <c r="AGL30" s="197"/>
      <c r="AGM30" s="199"/>
      <c r="AGN30" s="199"/>
      <c r="AGO30" s="199"/>
      <c r="AGP30" s="199"/>
      <c r="AGQ30" s="199"/>
      <c r="AGR30" s="199"/>
      <c r="AGS30" s="199"/>
      <c r="AGT30" s="199"/>
      <c r="AGU30" s="199"/>
      <c r="AGV30" s="199"/>
      <c r="AGW30" s="199"/>
      <c r="AGX30" s="199"/>
      <c r="AGY30" s="197"/>
      <c r="AGZ30" s="199"/>
      <c r="AHA30" s="199"/>
      <c r="AHB30" s="199"/>
      <c r="AHC30" s="199"/>
      <c r="AHD30" s="199"/>
      <c r="AHE30" s="199"/>
      <c r="AHF30" s="199"/>
      <c r="AHG30" s="199"/>
      <c r="AHH30" s="199"/>
      <c r="AHI30" s="199"/>
      <c r="AHJ30" s="199"/>
      <c r="AHK30" s="199"/>
      <c r="AHL30" s="197"/>
      <c r="AHM30" s="199"/>
      <c r="AHN30" s="199"/>
      <c r="AHO30" s="199"/>
      <c r="AHP30" s="199"/>
      <c r="AHQ30" s="199"/>
      <c r="AHR30" s="199"/>
      <c r="AHS30" s="199"/>
      <c r="AHT30" s="199"/>
      <c r="AHU30" s="199"/>
      <c r="AHV30" s="199"/>
      <c r="AHW30" s="199"/>
      <c r="AHX30" s="199"/>
      <c r="AHY30" s="197"/>
      <c r="AHZ30" s="199"/>
      <c r="AIA30" s="199"/>
      <c r="AIB30" s="199"/>
      <c r="AIC30" s="199"/>
      <c r="AID30" s="199"/>
      <c r="AIE30" s="199"/>
      <c r="AIF30" s="199"/>
      <c r="AIG30" s="199"/>
      <c r="AIH30" s="199"/>
      <c r="AII30" s="199"/>
      <c r="AIJ30" s="199"/>
      <c r="AIK30" s="199"/>
      <c r="AIL30" s="197"/>
      <c r="AIM30" s="199"/>
      <c r="AIN30" s="199"/>
      <c r="AIO30" s="199"/>
      <c r="AIP30" s="199"/>
      <c r="AIQ30" s="199"/>
      <c r="AIR30" s="199"/>
      <c r="AIS30" s="199"/>
      <c r="AIT30" s="199"/>
      <c r="AIU30" s="199"/>
      <c r="AIV30" s="199"/>
      <c r="AIW30" s="199"/>
      <c r="AIX30" s="199"/>
      <c r="AIY30" s="197"/>
      <c r="AIZ30" s="199"/>
      <c r="AJA30" s="199"/>
      <c r="AJB30" s="199"/>
      <c r="AJC30" s="199"/>
      <c r="AJD30" s="199"/>
      <c r="AJE30" s="199"/>
      <c r="AJF30" s="199"/>
      <c r="AJG30" s="199"/>
      <c r="AJH30" s="199"/>
      <c r="AJI30" s="199"/>
      <c r="AJJ30" s="199"/>
      <c r="AJK30" s="199"/>
      <c r="AJL30" s="197"/>
      <c r="AJM30" s="199"/>
      <c r="AJN30" s="199"/>
      <c r="AJO30" s="199"/>
      <c r="AJP30" s="199"/>
      <c r="AJQ30" s="199"/>
      <c r="AJR30" s="199"/>
      <c r="AJS30" s="199"/>
      <c r="AJT30" s="199"/>
      <c r="AJU30" s="199"/>
      <c r="AJV30" s="199"/>
      <c r="AJW30" s="199"/>
      <c r="AJX30" s="199"/>
      <c r="AJY30" s="197"/>
      <c r="AJZ30" s="199"/>
      <c r="AKA30" s="199"/>
      <c r="AKB30" s="199"/>
      <c r="AKC30" s="199"/>
      <c r="AKD30" s="199"/>
      <c r="AKE30" s="199"/>
      <c r="AKF30" s="199"/>
      <c r="AKG30" s="199"/>
      <c r="AKH30" s="199"/>
      <c r="AKI30" s="199"/>
      <c r="AKJ30" s="199"/>
      <c r="AKK30" s="199"/>
      <c r="AKL30" s="197"/>
      <c r="AKM30" s="199"/>
      <c r="AKN30" s="199"/>
      <c r="AKO30" s="199"/>
      <c r="AKP30" s="199"/>
      <c r="AKQ30" s="199"/>
      <c r="AKR30" s="199"/>
      <c r="AKS30" s="199"/>
      <c r="AKT30" s="199"/>
      <c r="AKU30" s="199"/>
      <c r="AKV30" s="199"/>
      <c r="AKW30" s="199"/>
      <c r="AKX30" s="199"/>
      <c r="AKY30" s="197"/>
      <c r="AKZ30" s="199"/>
      <c r="ALA30" s="199"/>
      <c r="ALB30" s="199"/>
      <c r="ALC30" s="199"/>
      <c r="ALD30" s="199"/>
      <c r="ALE30" s="199"/>
      <c r="ALF30" s="199"/>
      <c r="ALG30" s="199"/>
      <c r="ALH30" s="199"/>
      <c r="ALI30" s="199"/>
      <c r="ALJ30" s="199"/>
      <c r="ALK30" s="199"/>
      <c r="ALL30" s="197"/>
      <c r="ALM30" s="199"/>
      <c r="ALN30" s="199"/>
      <c r="ALO30" s="199"/>
      <c r="ALP30" s="199"/>
      <c r="ALQ30" s="199"/>
      <c r="ALR30" s="199"/>
      <c r="ALS30" s="199"/>
      <c r="ALT30" s="199"/>
      <c r="ALU30" s="199"/>
      <c r="ALV30" s="199"/>
      <c r="ALW30" s="199"/>
      <c r="ALX30" s="199"/>
      <c r="ALY30" s="197"/>
      <c r="ALZ30" s="199"/>
      <c r="AMA30" s="199"/>
      <c r="AMB30" s="199"/>
      <c r="AMC30" s="199"/>
      <c r="AMD30" s="199"/>
      <c r="AME30" s="199"/>
      <c r="AMF30" s="199"/>
      <c r="AMG30" s="199"/>
      <c r="AMH30" s="199"/>
      <c r="AMI30" s="199"/>
      <c r="AMJ30" s="199"/>
      <c r="AMK30" s="199"/>
      <c r="AML30" s="197"/>
      <c r="AMM30" s="199"/>
      <c r="AMN30" s="199"/>
      <c r="AMO30" s="199"/>
      <c r="AMP30" s="199"/>
      <c r="AMQ30" s="199"/>
      <c r="AMR30" s="199"/>
      <c r="AMS30" s="199"/>
      <c r="AMT30" s="199"/>
      <c r="AMU30" s="199"/>
      <c r="AMV30" s="199"/>
      <c r="AMW30" s="199"/>
      <c r="AMX30" s="199"/>
      <c r="AMY30" s="197"/>
      <c r="AMZ30" s="199"/>
      <c r="ANA30" s="199"/>
      <c r="ANB30" s="199"/>
      <c r="ANC30" s="199"/>
      <c r="AND30" s="199"/>
      <c r="ANE30" s="199"/>
      <c r="ANF30" s="199"/>
      <c r="ANG30" s="199"/>
      <c r="ANH30" s="199"/>
      <c r="ANI30" s="199"/>
      <c r="ANJ30" s="199"/>
      <c r="ANK30" s="199"/>
      <c r="ANL30" s="197"/>
      <c r="ANM30" s="199"/>
      <c r="ANN30" s="199"/>
      <c r="ANO30" s="199"/>
      <c r="ANP30" s="199"/>
      <c r="ANQ30" s="199"/>
      <c r="ANR30" s="199"/>
      <c r="ANS30" s="199"/>
      <c r="ANT30" s="199"/>
      <c r="ANU30" s="199"/>
      <c r="ANV30" s="199"/>
      <c r="ANW30" s="199"/>
      <c r="ANX30" s="199"/>
      <c r="ANY30" s="197"/>
      <c r="ANZ30" s="199"/>
      <c r="AOA30" s="199"/>
      <c r="AOB30" s="199"/>
      <c r="AOC30" s="199"/>
      <c r="AOD30" s="199"/>
      <c r="AOE30" s="199"/>
      <c r="AOF30" s="199"/>
      <c r="AOG30" s="199"/>
      <c r="AOH30" s="199"/>
      <c r="AOI30" s="199"/>
      <c r="AOJ30" s="199"/>
      <c r="AOK30" s="199"/>
      <c r="AOL30" s="197"/>
      <c r="AOM30" s="199"/>
      <c r="AON30" s="199"/>
      <c r="AOO30" s="199"/>
      <c r="AOP30" s="199"/>
      <c r="AOQ30" s="199"/>
      <c r="AOR30" s="199"/>
      <c r="AOS30" s="199"/>
      <c r="AOT30" s="199"/>
      <c r="AOU30" s="199"/>
      <c r="AOV30" s="199"/>
      <c r="AOW30" s="199"/>
      <c r="AOX30" s="199"/>
      <c r="AOY30" s="197"/>
      <c r="AOZ30" s="199"/>
      <c r="APA30" s="199"/>
      <c r="APB30" s="199"/>
      <c r="APC30" s="199"/>
      <c r="APD30" s="199"/>
      <c r="APE30" s="199"/>
      <c r="APF30" s="199"/>
      <c r="APG30" s="199"/>
      <c r="APH30" s="199"/>
      <c r="API30" s="199"/>
      <c r="APJ30" s="199"/>
      <c r="APK30" s="199"/>
      <c r="APL30" s="197"/>
      <c r="APM30" s="199"/>
      <c r="APN30" s="199"/>
      <c r="APO30" s="199"/>
      <c r="APP30" s="199"/>
      <c r="APQ30" s="199"/>
      <c r="APR30" s="199"/>
      <c r="APS30" s="199"/>
      <c r="APT30" s="199"/>
      <c r="APU30" s="199"/>
      <c r="APV30" s="199"/>
      <c r="APW30" s="199"/>
      <c r="APX30" s="199"/>
      <c r="APY30" s="197"/>
      <c r="APZ30" s="199"/>
      <c r="AQA30" s="199"/>
      <c r="AQB30" s="199"/>
      <c r="AQC30" s="199"/>
      <c r="AQD30" s="199"/>
      <c r="AQE30" s="199"/>
      <c r="AQF30" s="199"/>
      <c r="AQG30" s="199"/>
      <c r="AQH30" s="199"/>
      <c r="AQI30" s="199"/>
      <c r="AQJ30" s="199"/>
      <c r="AQK30" s="199"/>
      <c r="AQL30" s="197"/>
      <c r="AQM30" s="199"/>
      <c r="AQN30" s="199"/>
      <c r="AQO30" s="199"/>
      <c r="AQP30" s="199"/>
      <c r="AQQ30" s="199"/>
      <c r="AQR30" s="199"/>
      <c r="AQS30" s="199"/>
      <c r="AQT30" s="199"/>
      <c r="AQU30" s="199"/>
      <c r="AQV30" s="199"/>
      <c r="AQW30" s="199"/>
      <c r="AQX30" s="199"/>
      <c r="AQY30" s="197"/>
      <c r="AQZ30" s="199"/>
      <c r="ARA30" s="199"/>
      <c r="ARB30" s="199"/>
      <c r="ARC30" s="199"/>
      <c r="ARD30" s="199"/>
      <c r="ARE30" s="199"/>
      <c r="ARF30" s="199"/>
      <c r="ARG30" s="199"/>
      <c r="ARH30" s="199"/>
      <c r="ARI30" s="199"/>
      <c r="ARJ30" s="199"/>
      <c r="ARK30" s="199"/>
      <c r="ARL30" s="197"/>
      <c r="ARM30" s="199"/>
      <c r="ARN30" s="199"/>
      <c r="ARO30" s="199"/>
      <c r="ARP30" s="199"/>
      <c r="ARQ30" s="199"/>
      <c r="ARR30" s="199"/>
      <c r="ARS30" s="199"/>
      <c r="ART30" s="199"/>
      <c r="ARU30" s="199"/>
      <c r="ARV30" s="199"/>
      <c r="ARW30" s="199"/>
      <c r="ARX30" s="199"/>
      <c r="ARY30" s="197"/>
      <c r="ARZ30" s="199"/>
      <c r="ASA30" s="199"/>
      <c r="ASB30" s="199"/>
      <c r="ASC30" s="199"/>
      <c r="ASD30" s="199"/>
      <c r="ASE30" s="199"/>
      <c r="ASF30" s="199"/>
      <c r="ASG30" s="199"/>
      <c r="ASH30" s="199"/>
      <c r="ASI30" s="199"/>
      <c r="ASJ30" s="199"/>
      <c r="ASK30" s="199"/>
      <c r="ASL30" s="197"/>
      <c r="ASM30" s="199"/>
      <c r="ASN30" s="199"/>
      <c r="ASO30" s="199"/>
      <c r="ASP30" s="199"/>
      <c r="ASQ30" s="199"/>
      <c r="ASR30" s="199"/>
      <c r="ASS30" s="199"/>
      <c r="AST30" s="199"/>
      <c r="ASU30" s="199"/>
      <c r="ASV30" s="199"/>
      <c r="ASW30" s="199"/>
      <c r="ASX30" s="199"/>
      <c r="ASY30" s="197"/>
      <c r="ASZ30" s="199"/>
      <c r="ATA30" s="199"/>
      <c r="ATB30" s="199"/>
      <c r="ATC30" s="199"/>
      <c r="ATD30" s="199"/>
      <c r="ATE30" s="199"/>
      <c r="ATF30" s="199"/>
      <c r="ATG30" s="199"/>
      <c r="ATH30" s="199"/>
      <c r="ATI30" s="199"/>
      <c r="ATJ30" s="199"/>
      <c r="ATK30" s="199"/>
      <c r="ATL30" s="197"/>
      <c r="ATM30" s="199"/>
      <c r="ATN30" s="199"/>
      <c r="ATO30" s="199"/>
      <c r="ATP30" s="199"/>
      <c r="ATQ30" s="199"/>
      <c r="ATR30" s="199"/>
      <c r="ATS30" s="199"/>
      <c r="ATT30" s="199"/>
      <c r="ATU30" s="199"/>
      <c r="ATV30" s="199"/>
      <c r="ATW30" s="199"/>
      <c r="ATX30" s="199"/>
      <c r="ATY30" s="197"/>
      <c r="ATZ30" s="199"/>
      <c r="AUA30" s="199"/>
      <c r="AUB30" s="199"/>
      <c r="AUC30" s="199"/>
      <c r="AUD30" s="199"/>
      <c r="AUE30" s="199"/>
      <c r="AUF30" s="199"/>
      <c r="AUG30" s="199"/>
      <c r="AUH30" s="199"/>
      <c r="AUI30" s="199"/>
      <c r="AUJ30" s="199"/>
      <c r="AUK30" s="199"/>
      <c r="AUL30" s="197"/>
      <c r="AUM30" s="199"/>
      <c r="AUN30" s="199"/>
      <c r="AUO30" s="199"/>
      <c r="AUP30" s="199"/>
      <c r="AUQ30" s="199"/>
      <c r="AUR30" s="199"/>
      <c r="AUS30" s="199"/>
      <c r="AUT30" s="199"/>
      <c r="AUU30" s="199"/>
      <c r="AUV30" s="199"/>
      <c r="AUW30" s="199"/>
      <c r="AUX30" s="199"/>
      <c r="AUY30" s="197"/>
      <c r="AUZ30" s="199"/>
      <c r="AVA30" s="199"/>
      <c r="AVB30" s="199"/>
      <c r="AVC30" s="199"/>
      <c r="AVD30" s="199"/>
      <c r="AVE30" s="199"/>
      <c r="AVF30" s="199"/>
      <c r="AVG30" s="199"/>
      <c r="AVH30" s="199"/>
      <c r="AVI30" s="199"/>
      <c r="AVJ30" s="199"/>
      <c r="AVK30" s="199"/>
      <c r="AVL30" s="197"/>
      <c r="AVM30" s="199"/>
      <c r="AVN30" s="199"/>
      <c r="AVO30" s="199"/>
      <c r="AVP30" s="199"/>
      <c r="AVQ30" s="199"/>
      <c r="AVR30" s="199"/>
      <c r="AVS30" s="199"/>
      <c r="AVT30" s="199"/>
      <c r="AVU30" s="199"/>
      <c r="AVV30" s="199"/>
      <c r="AVW30" s="199"/>
      <c r="AVX30" s="199"/>
      <c r="AVY30" s="197"/>
      <c r="AVZ30" s="199"/>
      <c r="AWA30" s="199"/>
      <c r="AWB30" s="199"/>
      <c r="AWC30" s="199"/>
      <c r="AWD30" s="199"/>
      <c r="AWE30" s="199"/>
      <c r="AWF30" s="199"/>
      <c r="AWG30" s="199"/>
      <c r="AWH30" s="199"/>
      <c r="AWI30" s="199"/>
      <c r="AWJ30" s="199"/>
      <c r="AWK30" s="199"/>
      <c r="AWL30" s="197"/>
      <c r="AWM30" s="199"/>
      <c r="AWN30" s="199"/>
      <c r="AWO30" s="199"/>
      <c r="AWP30" s="199"/>
      <c r="AWQ30" s="199"/>
      <c r="AWR30" s="199"/>
      <c r="AWS30" s="199"/>
      <c r="AWT30" s="199"/>
      <c r="AWU30" s="199"/>
      <c r="AWV30" s="199"/>
      <c r="AWW30" s="199"/>
      <c r="AWX30" s="199"/>
      <c r="AWY30" s="197"/>
      <c r="AWZ30" s="199"/>
      <c r="AXA30" s="199"/>
      <c r="AXB30" s="199"/>
      <c r="AXC30" s="199"/>
      <c r="AXD30" s="199"/>
      <c r="AXE30" s="199"/>
      <c r="AXF30" s="199"/>
      <c r="AXG30" s="199"/>
      <c r="AXH30" s="199"/>
      <c r="AXI30" s="199"/>
      <c r="AXJ30" s="199"/>
      <c r="AXK30" s="199"/>
      <c r="AXL30" s="197"/>
      <c r="AXM30" s="199"/>
      <c r="AXN30" s="199"/>
      <c r="AXO30" s="199"/>
      <c r="AXP30" s="199"/>
      <c r="AXQ30" s="199"/>
      <c r="AXR30" s="199"/>
      <c r="AXS30" s="199"/>
      <c r="AXT30" s="199"/>
      <c r="AXU30" s="199"/>
      <c r="AXV30" s="199"/>
      <c r="AXW30" s="199"/>
      <c r="AXX30" s="199"/>
      <c r="AXY30" s="197"/>
      <c r="AXZ30" s="199"/>
      <c r="AYA30" s="199"/>
      <c r="AYB30" s="199"/>
      <c r="AYC30" s="199"/>
      <c r="AYD30" s="199"/>
      <c r="AYE30" s="199"/>
      <c r="AYF30" s="199"/>
      <c r="AYG30" s="199"/>
      <c r="AYH30" s="199"/>
      <c r="AYI30" s="199"/>
      <c r="AYJ30" s="199"/>
      <c r="AYK30" s="199"/>
      <c r="AYL30" s="197"/>
      <c r="AYM30" s="199"/>
      <c r="AYN30" s="199"/>
      <c r="AYO30" s="199"/>
      <c r="AYP30" s="199"/>
      <c r="AYQ30" s="199"/>
      <c r="AYR30" s="199"/>
      <c r="AYS30" s="199"/>
      <c r="AYT30" s="199"/>
      <c r="AYU30" s="199"/>
      <c r="AYV30" s="199"/>
      <c r="AYW30" s="199"/>
      <c r="AYX30" s="199"/>
      <c r="AYY30" s="197"/>
      <c r="AYZ30" s="199"/>
      <c r="AZA30" s="199"/>
      <c r="AZB30" s="199"/>
      <c r="AZC30" s="199"/>
      <c r="AZD30" s="199"/>
      <c r="AZE30" s="199"/>
      <c r="AZF30" s="199"/>
      <c r="AZG30" s="199"/>
      <c r="AZH30" s="199"/>
      <c r="AZI30" s="199"/>
      <c r="AZJ30" s="199"/>
      <c r="AZK30" s="199"/>
      <c r="AZL30" s="197"/>
      <c r="AZM30" s="199"/>
      <c r="AZN30" s="199"/>
      <c r="AZO30" s="199"/>
      <c r="AZP30" s="199"/>
      <c r="AZQ30" s="199"/>
      <c r="AZR30" s="199"/>
      <c r="AZS30" s="199"/>
      <c r="AZT30" s="199"/>
      <c r="AZU30" s="199"/>
      <c r="AZV30" s="199"/>
      <c r="AZW30" s="199"/>
      <c r="AZX30" s="199"/>
      <c r="AZY30" s="197"/>
      <c r="AZZ30" s="199"/>
      <c r="BAA30" s="199"/>
      <c r="BAB30" s="199"/>
      <c r="BAC30" s="199"/>
      <c r="BAD30" s="199"/>
      <c r="BAE30" s="199"/>
      <c r="BAF30" s="199"/>
      <c r="BAG30" s="199"/>
      <c r="BAH30" s="199"/>
      <c r="BAI30" s="199"/>
      <c r="BAJ30" s="199"/>
      <c r="BAK30" s="199"/>
      <c r="BAL30" s="197"/>
      <c r="BAM30" s="199"/>
      <c r="BAN30" s="199"/>
      <c r="BAO30" s="199"/>
      <c r="BAP30" s="199"/>
      <c r="BAQ30" s="199"/>
      <c r="BAR30" s="199"/>
      <c r="BAS30" s="199"/>
      <c r="BAT30" s="199"/>
      <c r="BAU30" s="199"/>
      <c r="BAV30" s="199"/>
      <c r="BAW30" s="199"/>
      <c r="BAX30" s="199"/>
      <c r="BAY30" s="197"/>
      <c r="BAZ30" s="199"/>
      <c r="BBA30" s="199"/>
      <c r="BBB30" s="199"/>
      <c r="BBC30" s="199"/>
      <c r="BBD30" s="199"/>
      <c r="BBE30" s="199"/>
      <c r="BBF30" s="199"/>
      <c r="BBG30" s="199"/>
      <c r="BBH30" s="199"/>
      <c r="BBI30" s="199"/>
      <c r="BBJ30" s="199"/>
      <c r="BBK30" s="199"/>
      <c r="BBL30" s="197"/>
      <c r="BBM30" s="199"/>
      <c r="BBN30" s="199"/>
      <c r="BBO30" s="199"/>
      <c r="BBP30" s="199"/>
      <c r="BBQ30" s="199"/>
      <c r="BBR30" s="199"/>
      <c r="BBS30" s="199"/>
      <c r="BBT30" s="199"/>
      <c r="BBU30" s="199"/>
      <c r="BBV30" s="199"/>
      <c r="BBW30" s="199"/>
      <c r="BBX30" s="199"/>
      <c r="BBY30" s="197"/>
      <c r="BBZ30" s="199"/>
      <c r="BCA30" s="199"/>
      <c r="BCB30" s="199"/>
      <c r="BCC30" s="199"/>
      <c r="BCD30" s="199"/>
      <c r="BCE30" s="199"/>
      <c r="BCF30" s="199"/>
      <c r="BCG30" s="199"/>
      <c r="BCH30" s="199"/>
      <c r="BCI30" s="199"/>
      <c r="BCJ30" s="199"/>
      <c r="BCK30" s="199"/>
      <c r="BCL30" s="197"/>
      <c r="BCM30" s="199"/>
      <c r="BCN30" s="199"/>
      <c r="BCO30" s="199"/>
      <c r="BCP30" s="199"/>
      <c r="BCQ30" s="199"/>
      <c r="BCR30" s="199"/>
      <c r="BCS30" s="199"/>
      <c r="BCT30" s="199"/>
      <c r="BCU30" s="199"/>
      <c r="BCV30" s="199"/>
      <c r="BCW30" s="199"/>
      <c r="BCX30" s="199"/>
      <c r="BCY30" s="197"/>
      <c r="BCZ30" s="199"/>
      <c r="BDA30" s="199"/>
      <c r="BDB30" s="199"/>
      <c r="BDC30" s="199"/>
      <c r="BDD30" s="199"/>
      <c r="BDE30" s="199"/>
      <c r="BDF30" s="199"/>
      <c r="BDG30" s="199"/>
      <c r="BDH30" s="199"/>
      <c r="BDI30" s="199"/>
      <c r="BDJ30" s="199"/>
      <c r="BDK30" s="199"/>
      <c r="BDL30" s="197"/>
      <c r="BDM30" s="199"/>
      <c r="BDN30" s="199"/>
      <c r="BDO30" s="199"/>
      <c r="BDP30" s="199"/>
      <c r="BDQ30" s="199"/>
      <c r="BDR30" s="199"/>
      <c r="BDS30" s="199"/>
      <c r="BDT30" s="199"/>
      <c r="BDU30" s="199"/>
      <c r="BDV30" s="199"/>
      <c r="BDW30" s="199"/>
      <c r="BDX30" s="199"/>
      <c r="BDY30" s="197"/>
      <c r="BDZ30" s="199"/>
      <c r="BEA30" s="199"/>
      <c r="BEB30" s="199"/>
      <c r="BEC30" s="199"/>
      <c r="BED30" s="199"/>
      <c r="BEE30" s="199"/>
      <c r="BEF30" s="199"/>
      <c r="BEG30" s="199"/>
      <c r="BEH30" s="199"/>
      <c r="BEI30" s="199"/>
      <c r="BEJ30" s="199"/>
      <c r="BEK30" s="199"/>
      <c r="BEL30" s="197"/>
      <c r="BEM30" s="199"/>
      <c r="BEN30" s="199"/>
      <c r="BEO30" s="199"/>
      <c r="BEP30" s="199"/>
      <c r="BEQ30" s="199"/>
      <c r="BER30" s="199"/>
      <c r="BES30" s="199"/>
      <c r="BET30" s="199"/>
      <c r="BEU30" s="199"/>
      <c r="BEV30" s="199"/>
      <c r="BEW30" s="199"/>
      <c r="BEX30" s="199"/>
      <c r="BEY30" s="197"/>
      <c r="BEZ30" s="199"/>
      <c r="BFA30" s="199"/>
      <c r="BFB30" s="199"/>
      <c r="BFC30" s="199"/>
      <c r="BFD30" s="199"/>
      <c r="BFE30" s="199"/>
      <c r="BFF30" s="199"/>
      <c r="BFG30" s="199"/>
      <c r="BFH30" s="199"/>
      <c r="BFI30" s="199"/>
      <c r="BFJ30" s="199"/>
      <c r="BFK30" s="199"/>
      <c r="BFL30" s="197"/>
      <c r="BFM30" s="199"/>
      <c r="BFN30" s="199"/>
      <c r="BFO30" s="199"/>
      <c r="BFP30" s="199"/>
      <c r="BFQ30" s="199"/>
      <c r="BFR30" s="199"/>
      <c r="BFS30" s="199"/>
      <c r="BFT30" s="199"/>
      <c r="BFU30" s="199"/>
      <c r="BFV30" s="199"/>
      <c r="BFW30" s="199"/>
      <c r="BFX30" s="199"/>
      <c r="BFY30" s="197"/>
      <c r="BFZ30" s="199"/>
      <c r="BGA30" s="199"/>
      <c r="BGB30" s="199"/>
      <c r="BGC30" s="199"/>
      <c r="BGD30" s="199"/>
      <c r="BGE30" s="199"/>
      <c r="BGF30" s="199"/>
      <c r="BGG30" s="199"/>
      <c r="BGH30" s="199"/>
      <c r="BGI30" s="199"/>
      <c r="BGJ30" s="199"/>
      <c r="BGK30" s="199"/>
      <c r="BGL30" s="197"/>
      <c r="BGM30" s="199"/>
      <c r="BGN30" s="199"/>
      <c r="BGO30" s="199"/>
      <c r="BGP30" s="199"/>
      <c r="BGQ30" s="199"/>
      <c r="BGR30" s="199"/>
      <c r="BGS30" s="199"/>
      <c r="BGT30" s="199"/>
      <c r="BGU30" s="199"/>
      <c r="BGV30" s="199"/>
      <c r="BGW30" s="199"/>
      <c r="BGX30" s="199"/>
      <c r="BGY30" s="197"/>
      <c r="BGZ30" s="199"/>
      <c r="BHA30" s="199"/>
      <c r="BHB30" s="199"/>
      <c r="BHC30" s="199"/>
      <c r="BHD30" s="199"/>
      <c r="BHE30" s="199"/>
      <c r="BHF30" s="199"/>
      <c r="BHG30" s="199"/>
      <c r="BHH30" s="199"/>
      <c r="BHI30" s="199"/>
      <c r="BHJ30" s="199"/>
      <c r="BHK30" s="199"/>
      <c r="BHL30" s="197"/>
      <c r="BHM30" s="199"/>
      <c r="BHN30" s="199"/>
      <c r="BHO30" s="199"/>
      <c r="BHP30" s="199"/>
      <c r="BHQ30" s="199"/>
      <c r="BHR30" s="199"/>
      <c r="BHS30" s="199"/>
      <c r="BHT30" s="199"/>
      <c r="BHU30" s="199"/>
      <c r="BHV30" s="199"/>
      <c r="BHW30" s="199"/>
      <c r="BHX30" s="199"/>
      <c r="BHY30" s="197"/>
      <c r="BHZ30" s="199"/>
      <c r="BIA30" s="199"/>
      <c r="BIB30" s="199"/>
      <c r="BIC30" s="199"/>
      <c r="BID30" s="199"/>
      <c r="BIE30" s="199"/>
      <c r="BIF30" s="199"/>
      <c r="BIG30" s="199"/>
      <c r="BIH30" s="199"/>
      <c r="BII30" s="199"/>
      <c r="BIJ30" s="199"/>
      <c r="BIK30" s="199"/>
      <c r="BIL30" s="197"/>
      <c r="BIM30" s="199"/>
      <c r="BIN30" s="199"/>
      <c r="BIO30" s="199"/>
      <c r="BIP30" s="199"/>
      <c r="BIQ30" s="199"/>
      <c r="BIR30" s="199"/>
      <c r="BIS30" s="199"/>
      <c r="BIT30" s="199"/>
      <c r="BIU30" s="199"/>
      <c r="BIV30" s="199"/>
      <c r="BIW30" s="199"/>
      <c r="BIX30" s="199"/>
      <c r="BIY30" s="197"/>
      <c r="BIZ30" s="199"/>
      <c r="BJA30" s="199"/>
      <c r="BJB30" s="199"/>
      <c r="BJC30" s="199"/>
      <c r="BJD30" s="199"/>
      <c r="BJE30" s="199"/>
      <c r="BJF30" s="199"/>
      <c r="BJG30" s="199"/>
      <c r="BJH30" s="199"/>
      <c r="BJI30" s="199"/>
      <c r="BJJ30" s="199"/>
      <c r="BJK30" s="199"/>
      <c r="BJL30" s="197"/>
      <c r="BJM30" s="199"/>
      <c r="BJN30" s="199"/>
      <c r="BJO30" s="199"/>
      <c r="BJP30" s="199"/>
      <c r="BJQ30" s="199"/>
      <c r="BJR30" s="199"/>
      <c r="BJS30" s="199"/>
      <c r="BJT30" s="199"/>
      <c r="BJU30" s="199"/>
      <c r="BJV30" s="199"/>
      <c r="BJW30" s="199"/>
      <c r="BJX30" s="199"/>
      <c r="BJY30" s="197"/>
      <c r="BJZ30" s="199"/>
      <c r="BKA30" s="199"/>
      <c r="BKB30" s="199"/>
      <c r="BKC30" s="199"/>
      <c r="BKD30" s="199"/>
      <c r="BKE30" s="199"/>
      <c r="BKF30" s="199"/>
      <c r="BKG30" s="199"/>
      <c r="BKH30" s="199"/>
      <c r="BKI30" s="199"/>
      <c r="BKJ30" s="199"/>
      <c r="BKK30" s="199"/>
      <c r="BKL30" s="197"/>
      <c r="BKM30" s="199"/>
      <c r="BKN30" s="199"/>
      <c r="BKO30" s="199"/>
      <c r="BKP30" s="199"/>
      <c r="BKQ30" s="199"/>
      <c r="BKR30" s="199"/>
      <c r="BKS30" s="199"/>
      <c r="BKT30" s="199"/>
      <c r="BKU30" s="199"/>
      <c r="BKV30" s="199"/>
      <c r="BKW30" s="199"/>
      <c r="BKX30" s="199"/>
      <c r="BKY30" s="197"/>
      <c r="BKZ30" s="199"/>
      <c r="BLA30" s="199"/>
      <c r="BLB30" s="199"/>
      <c r="BLC30" s="199"/>
      <c r="BLD30" s="199"/>
      <c r="BLE30" s="199"/>
      <c r="BLF30" s="199"/>
      <c r="BLG30" s="199"/>
      <c r="BLH30" s="199"/>
      <c r="BLI30" s="199"/>
      <c r="BLJ30" s="199"/>
      <c r="BLK30" s="199"/>
      <c r="BLL30" s="197"/>
      <c r="BLM30" s="199"/>
      <c r="BLN30" s="199"/>
      <c r="BLO30" s="199"/>
      <c r="BLP30" s="199"/>
      <c r="BLQ30" s="199"/>
      <c r="BLR30" s="199"/>
      <c r="BLS30" s="199"/>
      <c r="BLT30" s="199"/>
      <c r="BLU30" s="199"/>
      <c r="BLV30" s="199"/>
      <c r="BLW30" s="199"/>
      <c r="BLX30" s="199"/>
      <c r="BLY30" s="197"/>
      <c r="BLZ30" s="199"/>
      <c r="BMA30" s="199"/>
      <c r="BMB30" s="199"/>
      <c r="BMC30" s="199"/>
      <c r="BMD30" s="199"/>
      <c r="BME30" s="199"/>
      <c r="BMF30" s="199"/>
      <c r="BMG30" s="199"/>
      <c r="BMH30" s="199"/>
      <c r="BMI30" s="199"/>
      <c r="BMJ30" s="199"/>
      <c r="BMK30" s="199"/>
      <c r="BML30" s="197"/>
      <c r="BMM30" s="199"/>
      <c r="BMN30" s="199"/>
      <c r="BMO30" s="199"/>
      <c r="BMP30" s="199"/>
      <c r="BMQ30" s="199"/>
      <c r="BMR30" s="199"/>
      <c r="BMS30" s="199"/>
      <c r="BMT30" s="199"/>
      <c r="BMU30" s="199"/>
      <c r="BMV30" s="199"/>
      <c r="BMW30" s="199"/>
      <c r="BMX30" s="199"/>
      <c r="BMY30" s="197"/>
      <c r="BMZ30" s="199"/>
      <c r="BNA30" s="199"/>
      <c r="BNB30" s="199"/>
      <c r="BNC30" s="199"/>
      <c r="BND30" s="199"/>
      <c r="BNE30" s="199"/>
      <c r="BNF30" s="199"/>
      <c r="BNG30" s="199"/>
      <c r="BNH30" s="199"/>
      <c r="BNI30" s="199"/>
      <c r="BNJ30" s="199"/>
      <c r="BNK30" s="199"/>
      <c r="BNL30" s="197"/>
      <c r="BNM30" s="199"/>
      <c r="BNN30" s="199"/>
      <c r="BNO30" s="199"/>
      <c r="BNP30" s="199"/>
      <c r="BNQ30" s="199"/>
      <c r="BNR30" s="199"/>
      <c r="BNS30" s="199"/>
      <c r="BNT30" s="199"/>
      <c r="BNU30" s="199"/>
      <c r="BNV30" s="199"/>
      <c r="BNW30" s="199"/>
      <c r="BNX30" s="199"/>
      <c r="BNY30" s="197"/>
      <c r="BNZ30" s="199"/>
      <c r="BOA30" s="199"/>
      <c r="BOB30" s="199"/>
      <c r="BOC30" s="199"/>
      <c r="BOD30" s="199"/>
      <c r="BOE30" s="199"/>
      <c r="BOF30" s="199"/>
      <c r="BOG30" s="199"/>
      <c r="BOH30" s="199"/>
      <c r="BOI30" s="199"/>
      <c r="BOJ30" s="199"/>
      <c r="BOK30" s="199"/>
      <c r="BOL30" s="197"/>
      <c r="BOM30" s="199"/>
      <c r="BON30" s="199"/>
      <c r="BOO30" s="199"/>
      <c r="BOP30" s="199"/>
      <c r="BOQ30" s="199"/>
      <c r="BOR30" s="199"/>
      <c r="BOS30" s="199"/>
      <c r="BOT30" s="199"/>
      <c r="BOU30" s="199"/>
      <c r="BOV30" s="199"/>
      <c r="BOW30" s="199"/>
      <c r="BOX30" s="199"/>
      <c r="BOY30" s="197"/>
      <c r="BOZ30" s="199"/>
      <c r="BPA30" s="199"/>
      <c r="BPB30" s="199"/>
      <c r="BPC30" s="199"/>
      <c r="BPD30" s="199"/>
      <c r="BPE30" s="199"/>
      <c r="BPF30" s="199"/>
      <c r="BPG30" s="199"/>
      <c r="BPH30" s="199"/>
      <c r="BPI30" s="199"/>
      <c r="BPJ30" s="199"/>
      <c r="BPK30" s="199"/>
      <c r="BPL30" s="197"/>
      <c r="BPM30" s="199"/>
      <c r="BPN30" s="199"/>
      <c r="BPO30" s="199"/>
      <c r="BPP30" s="199"/>
      <c r="BPQ30" s="199"/>
      <c r="BPR30" s="199"/>
      <c r="BPS30" s="199"/>
      <c r="BPT30" s="199"/>
      <c r="BPU30" s="199"/>
      <c r="BPV30" s="199"/>
      <c r="BPW30" s="199"/>
      <c r="BPX30" s="199"/>
      <c r="BPY30" s="197"/>
      <c r="BPZ30" s="199"/>
      <c r="BQA30" s="199"/>
      <c r="BQB30" s="199"/>
      <c r="BQC30" s="199"/>
      <c r="BQD30" s="199"/>
      <c r="BQE30" s="199"/>
      <c r="BQF30" s="199"/>
      <c r="BQG30" s="199"/>
      <c r="BQH30" s="199"/>
      <c r="BQI30" s="199"/>
      <c r="BQJ30" s="199"/>
      <c r="BQK30" s="199"/>
      <c r="BQL30" s="197"/>
      <c r="BQM30" s="199"/>
      <c r="BQN30" s="199"/>
      <c r="BQO30" s="199"/>
      <c r="BQP30" s="199"/>
      <c r="BQQ30" s="199"/>
      <c r="BQR30" s="199"/>
      <c r="BQS30" s="199"/>
      <c r="BQT30" s="199"/>
      <c r="BQU30" s="199"/>
      <c r="BQV30" s="199"/>
      <c r="BQW30" s="199"/>
      <c r="BQX30" s="199"/>
      <c r="BQY30" s="197"/>
      <c r="BQZ30" s="199"/>
      <c r="BRA30" s="199"/>
      <c r="BRB30" s="199"/>
      <c r="BRC30" s="199"/>
      <c r="BRD30" s="199"/>
      <c r="BRE30" s="199"/>
      <c r="BRF30" s="199"/>
      <c r="BRG30" s="199"/>
      <c r="BRH30" s="199"/>
      <c r="BRI30" s="199"/>
      <c r="BRJ30" s="199"/>
      <c r="BRK30" s="199"/>
      <c r="BRL30" s="197"/>
      <c r="BRM30" s="199"/>
      <c r="BRN30" s="199"/>
      <c r="BRO30" s="199"/>
      <c r="BRP30" s="199"/>
      <c r="BRQ30" s="199"/>
      <c r="BRR30" s="199"/>
      <c r="BRS30" s="199"/>
      <c r="BRT30" s="199"/>
      <c r="BRU30" s="199"/>
      <c r="BRV30" s="199"/>
      <c r="BRW30" s="199"/>
      <c r="BRX30" s="199"/>
      <c r="BRY30" s="197"/>
      <c r="BRZ30" s="199"/>
      <c r="BSA30" s="199"/>
      <c r="BSB30" s="199"/>
      <c r="BSC30" s="199"/>
      <c r="BSD30" s="199"/>
      <c r="BSE30" s="199"/>
      <c r="BSF30" s="199"/>
      <c r="BSG30" s="199"/>
      <c r="BSH30" s="199"/>
      <c r="BSI30" s="199"/>
      <c r="BSJ30" s="199"/>
      <c r="BSK30" s="199"/>
      <c r="BSL30" s="197"/>
      <c r="BSM30" s="199"/>
      <c r="BSN30" s="199"/>
      <c r="BSO30" s="199"/>
      <c r="BSP30" s="199"/>
      <c r="BSQ30" s="199"/>
      <c r="BSR30" s="199"/>
      <c r="BSS30" s="199"/>
      <c r="BST30" s="199"/>
      <c r="BSU30" s="199"/>
      <c r="BSV30" s="199"/>
      <c r="BSW30" s="199"/>
      <c r="BSX30" s="199"/>
      <c r="BSY30" s="197"/>
      <c r="BSZ30" s="199"/>
      <c r="BTA30" s="199"/>
      <c r="BTB30" s="199"/>
      <c r="BTC30" s="199"/>
      <c r="BTD30" s="199"/>
      <c r="BTE30" s="199"/>
      <c r="BTF30" s="199"/>
      <c r="BTG30" s="199"/>
      <c r="BTH30" s="199"/>
      <c r="BTI30" s="199"/>
      <c r="BTJ30" s="199"/>
      <c r="BTK30" s="199"/>
      <c r="BTL30" s="197"/>
      <c r="BTM30" s="199"/>
      <c r="BTN30" s="199"/>
      <c r="BTO30" s="199"/>
      <c r="BTP30" s="199"/>
      <c r="BTQ30" s="199"/>
      <c r="BTR30" s="199"/>
      <c r="BTS30" s="199"/>
      <c r="BTT30" s="199"/>
      <c r="BTU30" s="199"/>
      <c r="BTV30" s="199"/>
      <c r="BTW30" s="199"/>
      <c r="BTX30" s="199"/>
      <c r="BTY30" s="197"/>
      <c r="BTZ30" s="199"/>
      <c r="BUA30" s="199"/>
      <c r="BUB30" s="199"/>
      <c r="BUC30" s="199"/>
      <c r="BUD30" s="199"/>
      <c r="BUE30" s="199"/>
      <c r="BUF30" s="199"/>
      <c r="BUG30" s="199"/>
      <c r="BUH30" s="199"/>
      <c r="BUI30" s="199"/>
      <c r="BUJ30" s="199"/>
      <c r="BUK30" s="199"/>
      <c r="BUL30" s="197"/>
      <c r="BUM30" s="199"/>
      <c r="BUN30" s="199"/>
      <c r="BUO30" s="199"/>
      <c r="BUP30" s="199"/>
      <c r="BUQ30" s="199"/>
      <c r="BUR30" s="199"/>
      <c r="BUS30" s="199"/>
      <c r="BUT30" s="199"/>
      <c r="BUU30" s="199"/>
      <c r="BUV30" s="199"/>
      <c r="BUW30" s="199"/>
      <c r="BUX30" s="199"/>
      <c r="BUY30" s="197"/>
      <c r="BUZ30" s="199"/>
      <c r="BVA30" s="199"/>
      <c r="BVB30" s="199"/>
      <c r="BVC30" s="199"/>
      <c r="BVD30" s="199"/>
      <c r="BVE30" s="199"/>
      <c r="BVF30" s="199"/>
      <c r="BVG30" s="199"/>
      <c r="BVH30" s="199"/>
      <c r="BVI30" s="199"/>
      <c r="BVJ30" s="199"/>
      <c r="BVK30" s="199"/>
      <c r="BVL30" s="197"/>
      <c r="BVM30" s="199"/>
      <c r="BVN30" s="199"/>
      <c r="BVO30" s="199"/>
      <c r="BVP30" s="199"/>
      <c r="BVQ30" s="199"/>
      <c r="BVR30" s="199"/>
      <c r="BVS30" s="199"/>
      <c r="BVT30" s="199"/>
      <c r="BVU30" s="199"/>
      <c r="BVV30" s="199"/>
      <c r="BVW30" s="199"/>
      <c r="BVX30" s="199"/>
      <c r="BVY30" s="197"/>
      <c r="BVZ30" s="199"/>
      <c r="BWA30" s="199"/>
      <c r="BWB30" s="199"/>
      <c r="BWC30" s="199"/>
      <c r="BWD30" s="199"/>
      <c r="BWE30" s="199"/>
      <c r="BWF30" s="199"/>
      <c r="BWG30" s="199"/>
      <c r="BWH30" s="199"/>
      <c r="BWI30" s="199"/>
      <c r="BWJ30" s="199"/>
      <c r="BWK30" s="199"/>
      <c r="BWL30" s="197"/>
      <c r="BWM30" s="199"/>
      <c r="BWN30" s="199"/>
      <c r="BWO30" s="199"/>
      <c r="BWP30" s="199"/>
      <c r="BWQ30" s="199"/>
      <c r="BWR30" s="199"/>
      <c r="BWS30" s="199"/>
      <c r="BWT30" s="199"/>
      <c r="BWU30" s="199"/>
      <c r="BWV30" s="199"/>
      <c r="BWW30" s="199"/>
      <c r="BWX30" s="199"/>
      <c r="BWY30" s="197"/>
      <c r="BWZ30" s="199"/>
      <c r="BXA30" s="199"/>
      <c r="BXB30" s="199"/>
      <c r="BXC30" s="199"/>
      <c r="BXD30" s="199"/>
      <c r="BXE30" s="199"/>
      <c r="BXF30" s="199"/>
      <c r="BXG30" s="199"/>
      <c r="BXH30" s="199"/>
      <c r="BXI30" s="199"/>
      <c r="BXJ30" s="199"/>
      <c r="BXK30" s="199"/>
      <c r="BXL30" s="197"/>
      <c r="BXM30" s="199"/>
      <c r="BXN30" s="199"/>
      <c r="BXO30" s="199"/>
      <c r="BXP30" s="199"/>
      <c r="BXQ30" s="199"/>
      <c r="BXR30" s="199"/>
      <c r="BXS30" s="199"/>
      <c r="BXT30" s="199"/>
      <c r="BXU30" s="199"/>
      <c r="BXV30" s="199"/>
      <c r="BXW30" s="199"/>
      <c r="BXX30" s="199"/>
      <c r="BXY30" s="197"/>
      <c r="BXZ30" s="199"/>
      <c r="BYA30" s="199"/>
      <c r="BYB30" s="199"/>
      <c r="BYC30" s="199"/>
      <c r="BYD30" s="199"/>
      <c r="BYE30" s="199"/>
      <c r="BYF30" s="199"/>
      <c r="BYG30" s="199"/>
      <c r="BYH30" s="199"/>
      <c r="BYI30" s="199"/>
      <c r="BYJ30" s="199"/>
      <c r="BYK30" s="199"/>
      <c r="BYL30" s="197"/>
      <c r="BYM30" s="199"/>
      <c r="BYN30" s="199"/>
      <c r="BYO30" s="199"/>
      <c r="BYP30" s="199"/>
      <c r="BYQ30" s="199"/>
      <c r="BYR30" s="199"/>
      <c r="BYS30" s="199"/>
      <c r="BYT30" s="199"/>
      <c r="BYU30" s="199"/>
      <c r="BYV30" s="199"/>
      <c r="BYW30" s="199"/>
      <c r="BYX30" s="199"/>
      <c r="BYY30" s="197"/>
      <c r="BYZ30" s="199"/>
      <c r="BZA30" s="199"/>
      <c r="BZB30" s="199"/>
      <c r="BZC30" s="199"/>
      <c r="BZD30" s="199"/>
      <c r="BZE30" s="199"/>
      <c r="BZF30" s="199"/>
      <c r="BZG30" s="199"/>
      <c r="BZH30" s="199"/>
      <c r="BZI30" s="199"/>
      <c r="BZJ30" s="199"/>
      <c r="BZK30" s="199"/>
      <c r="BZL30" s="197"/>
      <c r="BZM30" s="199"/>
      <c r="BZN30" s="199"/>
      <c r="BZO30" s="199"/>
      <c r="BZP30" s="199"/>
      <c r="BZQ30" s="199"/>
      <c r="BZR30" s="199"/>
      <c r="BZS30" s="199"/>
      <c r="BZT30" s="199"/>
      <c r="BZU30" s="199"/>
      <c r="BZV30" s="199"/>
      <c r="BZW30" s="199"/>
      <c r="BZX30" s="199"/>
      <c r="BZY30" s="197"/>
      <c r="BZZ30" s="199"/>
      <c r="CAA30" s="199"/>
      <c r="CAB30" s="199"/>
      <c r="CAC30" s="199"/>
      <c r="CAD30" s="199"/>
      <c r="CAE30" s="199"/>
      <c r="CAF30" s="199"/>
      <c r="CAG30" s="199"/>
      <c r="CAH30" s="199"/>
      <c r="CAI30" s="199"/>
      <c r="CAJ30" s="199"/>
      <c r="CAK30" s="199"/>
      <c r="CAL30" s="197"/>
      <c r="CAM30" s="199"/>
      <c r="CAN30" s="199"/>
      <c r="CAO30" s="199"/>
      <c r="CAP30" s="199"/>
      <c r="CAQ30" s="199"/>
      <c r="CAR30" s="199"/>
      <c r="CAS30" s="199"/>
      <c r="CAT30" s="199"/>
      <c r="CAU30" s="199"/>
      <c r="CAV30" s="199"/>
      <c r="CAW30" s="199"/>
      <c r="CAX30" s="199"/>
      <c r="CAY30" s="197"/>
      <c r="CAZ30" s="199"/>
      <c r="CBA30" s="199"/>
      <c r="CBB30" s="199"/>
      <c r="CBC30" s="199"/>
      <c r="CBD30" s="199"/>
      <c r="CBE30" s="199"/>
      <c r="CBF30" s="199"/>
      <c r="CBG30" s="199"/>
      <c r="CBH30" s="199"/>
      <c r="CBI30" s="199"/>
      <c r="CBJ30" s="199"/>
      <c r="CBK30" s="199"/>
      <c r="CBL30" s="197"/>
      <c r="CBM30" s="199"/>
      <c r="CBN30" s="199"/>
      <c r="CBO30" s="199"/>
      <c r="CBP30" s="199"/>
      <c r="CBQ30" s="199"/>
      <c r="CBR30" s="199"/>
      <c r="CBS30" s="199"/>
      <c r="CBT30" s="199"/>
      <c r="CBU30" s="199"/>
      <c r="CBV30" s="199"/>
      <c r="CBW30" s="199"/>
      <c r="CBX30" s="199"/>
      <c r="CBY30" s="197"/>
      <c r="CBZ30" s="199"/>
      <c r="CCA30" s="199"/>
      <c r="CCB30" s="199"/>
      <c r="CCC30" s="199"/>
      <c r="CCD30" s="199"/>
      <c r="CCE30" s="199"/>
      <c r="CCF30" s="199"/>
      <c r="CCG30" s="199"/>
      <c r="CCH30" s="199"/>
      <c r="CCI30" s="199"/>
      <c r="CCJ30" s="199"/>
      <c r="CCK30" s="199"/>
      <c r="CCL30" s="197"/>
      <c r="CCM30" s="199"/>
      <c r="CCN30" s="199"/>
      <c r="CCO30" s="199"/>
      <c r="CCP30" s="199"/>
      <c r="CCQ30" s="199"/>
      <c r="CCR30" s="199"/>
      <c r="CCS30" s="199"/>
      <c r="CCT30" s="199"/>
      <c r="CCU30" s="199"/>
      <c r="CCV30" s="199"/>
      <c r="CCW30" s="199"/>
      <c r="CCX30" s="199"/>
      <c r="CCY30" s="197"/>
      <c r="CCZ30" s="199"/>
      <c r="CDA30" s="199"/>
      <c r="CDB30" s="199"/>
      <c r="CDC30" s="199"/>
      <c r="CDD30" s="199"/>
      <c r="CDE30" s="199"/>
      <c r="CDF30" s="199"/>
      <c r="CDG30" s="199"/>
      <c r="CDH30" s="199"/>
      <c r="CDI30" s="199"/>
      <c r="CDJ30" s="199"/>
      <c r="CDK30" s="199"/>
      <c r="CDL30" s="197"/>
      <c r="CDM30" s="199"/>
      <c r="CDN30" s="199"/>
      <c r="CDO30" s="199"/>
      <c r="CDP30" s="199"/>
      <c r="CDQ30" s="199"/>
      <c r="CDR30" s="199"/>
      <c r="CDS30" s="199"/>
      <c r="CDT30" s="199"/>
      <c r="CDU30" s="199"/>
      <c r="CDV30" s="199"/>
      <c r="CDW30" s="199"/>
      <c r="CDX30" s="199"/>
      <c r="CDY30" s="197"/>
      <c r="CDZ30" s="199"/>
      <c r="CEA30" s="199"/>
      <c r="CEB30" s="199"/>
      <c r="CEC30" s="199"/>
      <c r="CED30" s="199"/>
      <c r="CEE30" s="199"/>
      <c r="CEF30" s="199"/>
      <c r="CEG30" s="199"/>
      <c r="CEH30" s="199"/>
      <c r="CEI30" s="199"/>
      <c r="CEJ30" s="199"/>
      <c r="CEK30" s="199"/>
      <c r="CEL30" s="197"/>
      <c r="CEM30" s="199"/>
      <c r="CEN30" s="199"/>
      <c r="CEO30" s="199"/>
      <c r="CEP30" s="199"/>
      <c r="CEQ30" s="199"/>
      <c r="CER30" s="199"/>
      <c r="CES30" s="199"/>
      <c r="CET30" s="199"/>
      <c r="CEU30" s="199"/>
      <c r="CEV30" s="199"/>
      <c r="CEW30" s="199"/>
      <c r="CEX30" s="199"/>
      <c r="CEY30" s="197"/>
      <c r="CEZ30" s="199"/>
      <c r="CFA30" s="199"/>
      <c r="CFB30" s="199"/>
      <c r="CFC30" s="199"/>
      <c r="CFD30" s="199"/>
      <c r="CFE30" s="199"/>
      <c r="CFF30" s="199"/>
      <c r="CFG30" s="199"/>
      <c r="CFH30" s="199"/>
      <c r="CFI30" s="199"/>
      <c r="CFJ30" s="199"/>
      <c r="CFK30" s="199"/>
      <c r="CFL30" s="197"/>
      <c r="CFM30" s="199"/>
      <c r="CFN30" s="199"/>
      <c r="CFO30" s="199"/>
      <c r="CFP30" s="199"/>
      <c r="CFQ30" s="199"/>
      <c r="CFR30" s="199"/>
      <c r="CFS30" s="199"/>
      <c r="CFT30" s="199"/>
      <c r="CFU30" s="199"/>
      <c r="CFV30" s="199"/>
      <c r="CFW30" s="199"/>
      <c r="CFX30" s="199"/>
      <c r="CFY30" s="197"/>
      <c r="CFZ30" s="199"/>
      <c r="CGA30" s="199"/>
      <c r="CGB30" s="199"/>
      <c r="CGC30" s="199"/>
      <c r="CGD30" s="199"/>
      <c r="CGE30" s="199"/>
      <c r="CGF30" s="199"/>
      <c r="CGG30" s="199"/>
      <c r="CGH30" s="199"/>
      <c r="CGI30" s="199"/>
      <c r="CGJ30" s="199"/>
      <c r="CGK30" s="199"/>
      <c r="CGL30" s="197"/>
      <c r="CGM30" s="199"/>
      <c r="CGN30" s="199"/>
      <c r="CGO30" s="199"/>
      <c r="CGP30" s="199"/>
      <c r="CGQ30" s="199"/>
      <c r="CGR30" s="199"/>
      <c r="CGS30" s="199"/>
      <c r="CGT30" s="199"/>
      <c r="CGU30" s="199"/>
      <c r="CGV30" s="199"/>
      <c r="CGW30" s="199"/>
      <c r="CGX30" s="199"/>
      <c r="CGY30" s="197"/>
      <c r="CGZ30" s="199"/>
      <c r="CHA30" s="199"/>
      <c r="CHB30" s="199"/>
      <c r="CHC30" s="199"/>
      <c r="CHD30" s="199"/>
      <c r="CHE30" s="199"/>
      <c r="CHF30" s="199"/>
      <c r="CHG30" s="199"/>
      <c r="CHH30" s="199"/>
      <c r="CHI30" s="199"/>
      <c r="CHJ30" s="199"/>
      <c r="CHK30" s="199"/>
      <c r="CHL30" s="197"/>
      <c r="CHM30" s="199"/>
      <c r="CHN30" s="199"/>
      <c r="CHO30" s="199"/>
      <c r="CHP30" s="199"/>
      <c r="CHQ30" s="199"/>
      <c r="CHR30" s="199"/>
      <c r="CHS30" s="199"/>
      <c r="CHT30" s="199"/>
      <c r="CHU30" s="199"/>
      <c r="CHV30" s="199"/>
      <c r="CHW30" s="199"/>
      <c r="CHX30" s="199"/>
      <c r="CHY30" s="197"/>
      <c r="CHZ30" s="199"/>
      <c r="CIA30" s="199"/>
      <c r="CIB30" s="199"/>
      <c r="CIC30" s="199"/>
      <c r="CID30" s="199"/>
      <c r="CIE30" s="199"/>
      <c r="CIF30" s="199"/>
      <c r="CIG30" s="199"/>
      <c r="CIH30" s="199"/>
      <c r="CII30" s="199"/>
      <c r="CIJ30" s="199"/>
      <c r="CIK30" s="199"/>
      <c r="CIL30" s="197"/>
      <c r="CIM30" s="199"/>
      <c r="CIN30" s="199"/>
      <c r="CIO30" s="199"/>
      <c r="CIP30" s="199"/>
      <c r="CIQ30" s="199"/>
      <c r="CIR30" s="199"/>
      <c r="CIS30" s="199"/>
      <c r="CIT30" s="199"/>
      <c r="CIU30" s="199"/>
      <c r="CIV30" s="199"/>
      <c r="CIW30" s="199"/>
      <c r="CIX30" s="199"/>
      <c r="CIY30" s="197"/>
      <c r="CIZ30" s="199"/>
      <c r="CJA30" s="199"/>
      <c r="CJB30" s="199"/>
      <c r="CJC30" s="199"/>
      <c r="CJD30" s="199"/>
      <c r="CJE30" s="199"/>
      <c r="CJF30" s="199"/>
      <c r="CJG30" s="199"/>
      <c r="CJH30" s="199"/>
      <c r="CJI30" s="199"/>
      <c r="CJJ30" s="199"/>
      <c r="CJK30" s="199"/>
      <c r="CJL30" s="197"/>
      <c r="CJM30" s="199"/>
      <c r="CJN30" s="199"/>
      <c r="CJO30" s="199"/>
      <c r="CJP30" s="199"/>
      <c r="CJQ30" s="199"/>
      <c r="CJR30" s="199"/>
      <c r="CJS30" s="199"/>
      <c r="CJT30" s="199"/>
      <c r="CJU30" s="199"/>
      <c r="CJV30" s="199"/>
      <c r="CJW30" s="199"/>
      <c r="CJX30" s="199"/>
      <c r="CJY30" s="197"/>
      <c r="CJZ30" s="199"/>
      <c r="CKA30" s="199"/>
      <c r="CKB30" s="199"/>
      <c r="CKC30" s="199"/>
      <c r="CKD30" s="199"/>
      <c r="CKE30" s="199"/>
      <c r="CKF30" s="199"/>
      <c r="CKG30" s="199"/>
      <c r="CKH30" s="199"/>
      <c r="CKI30" s="199"/>
      <c r="CKJ30" s="199"/>
      <c r="CKK30" s="199"/>
      <c r="CKL30" s="197"/>
      <c r="CKM30" s="199"/>
      <c r="CKN30" s="199"/>
      <c r="CKO30" s="199"/>
      <c r="CKP30" s="199"/>
      <c r="CKQ30" s="199"/>
      <c r="CKR30" s="199"/>
      <c r="CKS30" s="199"/>
      <c r="CKT30" s="199"/>
      <c r="CKU30" s="199"/>
      <c r="CKV30" s="199"/>
      <c r="CKW30" s="199"/>
      <c r="CKX30" s="199"/>
      <c r="CKY30" s="197"/>
      <c r="CKZ30" s="199"/>
      <c r="CLA30" s="199"/>
      <c r="CLB30" s="199"/>
      <c r="CLC30" s="199"/>
      <c r="CLD30" s="199"/>
      <c r="CLE30" s="199"/>
      <c r="CLF30" s="199"/>
      <c r="CLG30" s="199"/>
      <c r="CLH30" s="199"/>
      <c r="CLI30" s="199"/>
      <c r="CLJ30" s="199"/>
      <c r="CLK30" s="199"/>
      <c r="CLL30" s="197"/>
      <c r="CLM30" s="199"/>
      <c r="CLN30" s="199"/>
      <c r="CLO30" s="199"/>
      <c r="CLP30" s="199"/>
      <c r="CLQ30" s="199"/>
      <c r="CLR30" s="199"/>
      <c r="CLS30" s="199"/>
      <c r="CLT30" s="199"/>
      <c r="CLU30" s="199"/>
      <c r="CLV30" s="199"/>
      <c r="CLW30" s="199"/>
      <c r="CLX30" s="199"/>
      <c r="CLY30" s="197"/>
      <c r="CLZ30" s="199"/>
      <c r="CMA30" s="199"/>
      <c r="CMB30" s="199"/>
      <c r="CMC30" s="199"/>
      <c r="CMD30" s="199"/>
      <c r="CME30" s="199"/>
      <c r="CMF30" s="199"/>
      <c r="CMG30" s="199"/>
      <c r="CMH30" s="199"/>
      <c r="CMI30" s="199"/>
      <c r="CMJ30" s="199"/>
      <c r="CMK30" s="199"/>
      <c r="CML30" s="197"/>
      <c r="CMM30" s="199"/>
      <c r="CMN30" s="199"/>
      <c r="CMO30" s="199"/>
      <c r="CMP30" s="199"/>
      <c r="CMQ30" s="199"/>
      <c r="CMR30" s="199"/>
      <c r="CMS30" s="199"/>
      <c r="CMT30" s="199"/>
      <c r="CMU30" s="199"/>
      <c r="CMV30" s="199"/>
      <c r="CMW30" s="199"/>
      <c r="CMX30" s="199"/>
      <c r="CMY30" s="197"/>
      <c r="CMZ30" s="199"/>
      <c r="CNA30" s="199"/>
      <c r="CNB30" s="199"/>
      <c r="CNC30" s="199"/>
      <c r="CND30" s="199"/>
      <c r="CNE30" s="199"/>
      <c r="CNF30" s="199"/>
      <c r="CNG30" s="199"/>
      <c r="CNH30" s="199"/>
      <c r="CNI30" s="199"/>
      <c r="CNJ30" s="199"/>
      <c r="CNK30" s="199"/>
      <c r="CNL30" s="197"/>
      <c r="CNM30" s="199"/>
      <c r="CNN30" s="199"/>
      <c r="CNO30" s="199"/>
      <c r="CNP30" s="199"/>
      <c r="CNQ30" s="199"/>
      <c r="CNR30" s="199"/>
      <c r="CNS30" s="199"/>
      <c r="CNT30" s="199"/>
      <c r="CNU30" s="199"/>
      <c r="CNV30" s="199"/>
      <c r="CNW30" s="199"/>
      <c r="CNX30" s="199"/>
      <c r="CNY30" s="197"/>
      <c r="CNZ30" s="199"/>
      <c r="COA30" s="199"/>
      <c r="COB30" s="199"/>
      <c r="COC30" s="199"/>
      <c r="COD30" s="199"/>
      <c r="COE30" s="199"/>
      <c r="COF30" s="199"/>
      <c r="COG30" s="199"/>
      <c r="COH30" s="199"/>
      <c r="COI30" s="199"/>
      <c r="COJ30" s="199"/>
      <c r="COK30" s="199"/>
      <c r="COL30" s="197"/>
      <c r="COM30" s="199"/>
      <c r="CON30" s="199"/>
      <c r="COO30" s="199"/>
      <c r="COP30" s="199"/>
      <c r="COQ30" s="199"/>
      <c r="COR30" s="199"/>
      <c r="COS30" s="199"/>
      <c r="COT30" s="199"/>
      <c r="COU30" s="199"/>
      <c r="COV30" s="199"/>
      <c r="COW30" s="199"/>
      <c r="COX30" s="199"/>
      <c r="COY30" s="197"/>
      <c r="COZ30" s="199"/>
      <c r="CPA30" s="199"/>
      <c r="CPB30" s="199"/>
      <c r="CPC30" s="199"/>
      <c r="CPD30" s="199"/>
      <c r="CPE30" s="199"/>
      <c r="CPF30" s="199"/>
      <c r="CPG30" s="199"/>
      <c r="CPH30" s="199"/>
      <c r="CPI30" s="199"/>
      <c r="CPJ30" s="199"/>
      <c r="CPK30" s="199"/>
      <c r="CPL30" s="197"/>
      <c r="CPM30" s="199"/>
      <c r="CPN30" s="199"/>
      <c r="CPO30" s="199"/>
      <c r="CPP30" s="199"/>
      <c r="CPQ30" s="199"/>
      <c r="CPR30" s="199"/>
      <c r="CPS30" s="199"/>
      <c r="CPT30" s="199"/>
      <c r="CPU30" s="199"/>
      <c r="CPV30" s="199"/>
      <c r="CPW30" s="199"/>
      <c r="CPX30" s="199"/>
      <c r="CPY30" s="197"/>
      <c r="CPZ30" s="199"/>
      <c r="CQA30" s="199"/>
      <c r="CQB30" s="199"/>
      <c r="CQC30" s="199"/>
      <c r="CQD30" s="199"/>
      <c r="CQE30" s="199"/>
      <c r="CQF30" s="199"/>
      <c r="CQG30" s="199"/>
      <c r="CQH30" s="199"/>
      <c r="CQI30" s="199"/>
      <c r="CQJ30" s="199"/>
      <c r="CQK30" s="199"/>
      <c r="CQL30" s="197"/>
      <c r="CQM30" s="199"/>
      <c r="CQN30" s="199"/>
      <c r="CQO30" s="199"/>
      <c r="CQP30" s="199"/>
      <c r="CQQ30" s="199"/>
      <c r="CQR30" s="199"/>
      <c r="CQS30" s="199"/>
      <c r="CQT30" s="199"/>
      <c r="CQU30" s="199"/>
      <c r="CQV30" s="199"/>
      <c r="CQW30" s="199"/>
      <c r="CQX30" s="199"/>
      <c r="CQY30" s="197"/>
      <c r="CQZ30" s="199"/>
      <c r="CRA30" s="199"/>
      <c r="CRB30" s="199"/>
      <c r="CRC30" s="199"/>
      <c r="CRD30" s="199"/>
      <c r="CRE30" s="199"/>
      <c r="CRF30" s="199"/>
      <c r="CRG30" s="199"/>
      <c r="CRH30" s="199"/>
      <c r="CRI30" s="199"/>
      <c r="CRJ30" s="199"/>
      <c r="CRK30" s="199"/>
      <c r="CRL30" s="197"/>
      <c r="CRM30" s="199"/>
      <c r="CRN30" s="199"/>
      <c r="CRO30" s="199"/>
      <c r="CRP30" s="199"/>
      <c r="CRQ30" s="199"/>
      <c r="CRR30" s="199"/>
      <c r="CRS30" s="199"/>
      <c r="CRT30" s="199"/>
      <c r="CRU30" s="199"/>
      <c r="CRV30" s="199"/>
      <c r="CRW30" s="199"/>
      <c r="CRX30" s="199"/>
      <c r="CRY30" s="197"/>
      <c r="CRZ30" s="199"/>
      <c r="CSA30" s="199"/>
      <c r="CSB30" s="199"/>
      <c r="CSC30" s="199"/>
      <c r="CSD30" s="199"/>
      <c r="CSE30" s="199"/>
      <c r="CSF30" s="199"/>
      <c r="CSG30" s="199"/>
      <c r="CSH30" s="199"/>
      <c r="CSI30" s="199"/>
      <c r="CSJ30" s="199"/>
      <c r="CSK30" s="199"/>
      <c r="CSL30" s="197"/>
      <c r="CSM30" s="199"/>
      <c r="CSN30" s="199"/>
      <c r="CSO30" s="199"/>
      <c r="CSP30" s="199"/>
      <c r="CSQ30" s="199"/>
      <c r="CSR30" s="199"/>
      <c r="CSS30" s="199"/>
      <c r="CST30" s="199"/>
      <c r="CSU30" s="199"/>
      <c r="CSV30" s="199"/>
      <c r="CSW30" s="199"/>
      <c r="CSX30" s="199"/>
      <c r="CSY30" s="197"/>
      <c r="CSZ30" s="199"/>
      <c r="CTA30" s="199"/>
      <c r="CTB30" s="199"/>
      <c r="CTC30" s="199"/>
      <c r="CTD30" s="199"/>
      <c r="CTE30" s="199"/>
      <c r="CTF30" s="199"/>
      <c r="CTG30" s="199"/>
      <c r="CTH30" s="199"/>
      <c r="CTI30" s="199"/>
      <c r="CTJ30" s="199"/>
      <c r="CTK30" s="199"/>
      <c r="CTL30" s="197"/>
      <c r="CTM30" s="199"/>
      <c r="CTN30" s="199"/>
      <c r="CTO30" s="199"/>
      <c r="CTP30" s="199"/>
      <c r="CTQ30" s="199"/>
      <c r="CTR30" s="199"/>
      <c r="CTS30" s="199"/>
      <c r="CTT30" s="199"/>
      <c r="CTU30" s="199"/>
      <c r="CTV30" s="199"/>
      <c r="CTW30" s="199"/>
      <c r="CTX30" s="199"/>
      <c r="CTY30" s="197"/>
      <c r="CTZ30" s="199"/>
      <c r="CUA30" s="199"/>
      <c r="CUB30" s="199"/>
      <c r="CUC30" s="199"/>
      <c r="CUD30" s="199"/>
      <c r="CUE30" s="199"/>
      <c r="CUF30" s="199"/>
      <c r="CUG30" s="199"/>
      <c r="CUH30" s="199"/>
      <c r="CUI30" s="199"/>
      <c r="CUJ30" s="199"/>
      <c r="CUK30" s="199"/>
      <c r="CUL30" s="197"/>
      <c r="CUM30" s="199"/>
      <c r="CUN30" s="199"/>
      <c r="CUO30" s="199"/>
      <c r="CUP30" s="199"/>
      <c r="CUQ30" s="199"/>
      <c r="CUR30" s="199"/>
      <c r="CUS30" s="199"/>
      <c r="CUT30" s="199"/>
      <c r="CUU30" s="199"/>
      <c r="CUV30" s="199"/>
      <c r="CUW30" s="199"/>
      <c r="CUX30" s="199"/>
      <c r="CUY30" s="197"/>
      <c r="CUZ30" s="199"/>
      <c r="CVA30" s="199"/>
      <c r="CVB30" s="199"/>
      <c r="CVC30" s="199"/>
      <c r="CVD30" s="199"/>
      <c r="CVE30" s="199"/>
      <c r="CVF30" s="199"/>
      <c r="CVG30" s="199"/>
      <c r="CVH30" s="199"/>
      <c r="CVI30" s="199"/>
      <c r="CVJ30" s="199"/>
      <c r="CVK30" s="199"/>
      <c r="CVL30" s="197"/>
      <c r="CVM30" s="199"/>
      <c r="CVN30" s="199"/>
      <c r="CVO30" s="199"/>
      <c r="CVP30" s="199"/>
      <c r="CVQ30" s="199"/>
      <c r="CVR30" s="199"/>
      <c r="CVS30" s="199"/>
      <c r="CVT30" s="199"/>
      <c r="CVU30" s="199"/>
      <c r="CVV30" s="199"/>
      <c r="CVW30" s="199"/>
      <c r="CVX30" s="199"/>
      <c r="CVY30" s="197"/>
      <c r="CVZ30" s="199"/>
      <c r="CWA30" s="199"/>
      <c r="CWB30" s="199"/>
      <c r="CWC30" s="199"/>
      <c r="CWD30" s="199"/>
      <c r="CWE30" s="199"/>
      <c r="CWF30" s="199"/>
      <c r="CWG30" s="199"/>
      <c r="CWH30" s="199"/>
      <c r="CWI30" s="199"/>
      <c r="CWJ30" s="199"/>
      <c r="CWK30" s="199"/>
      <c r="CWL30" s="197"/>
      <c r="CWM30" s="199"/>
      <c r="CWN30" s="199"/>
      <c r="CWO30" s="199"/>
      <c r="CWP30" s="199"/>
      <c r="CWQ30" s="199"/>
      <c r="CWR30" s="199"/>
      <c r="CWS30" s="199"/>
      <c r="CWT30" s="199"/>
      <c r="CWU30" s="199"/>
      <c r="CWV30" s="199"/>
      <c r="CWW30" s="199"/>
      <c r="CWX30" s="199"/>
      <c r="CWY30" s="197"/>
      <c r="CWZ30" s="199"/>
      <c r="CXA30" s="199"/>
      <c r="CXB30" s="199"/>
      <c r="CXC30" s="199"/>
      <c r="CXD30" s="199"/>
      <c r="CXE30" s="199"/>
      <c r="CXF30" s="199"/>
      <c r="CXG30" s="199"/>
      <c r="CXH30" s="199"/>
      <c r="CXI30" s="199"/>
      <c r="CXJ30" s="199"/>
      <c r="CXK30" s="199"/>
      <c r="CXL30" s="197"/>
      <c r="CXM30" s="199"/>
      <c r="CXN30" s="199"/>
      <c r="CXO30" s="199"/>
      <c r="CXP30" s="199"/>
      <c r="CXQ30" s="199"/>
      <c r="CXR30" s="199"/>
      <c r="CXS30" s="199"/>
      <c r="CXT30" s="199"/>
      <c r="CXU30" s="199"/>
      <c r="CXV30" s="199"/>
      <c r="CXW30" s="199"/>
      <c r="CXX30" s="199"/>
      <c r="CXY30" s="197"/>
      <c r="CXZ30" s="199"/>
      <c r="CYA30" s="199"/>
      <c r="CYB30" s="199"/>
      <c r="CYC30" s="199"/>
      <c r="CYD30" s="199"/>
      <c r="CYE30" s="199"/>
      <c r="CYF30" s="199"/>
      <c r="CYG30" s="199"/>
      <c r="CYH30" s="199"/>
      <c r="CYI30" s="199"/>
      <c r="CYJ30" s="199"/>
      <c r="CYK30" s="199"/>
      <c r="CYL30" s="197"/>
      <c r="CYM30" s="199"/>
      <c r="CYN30" s="199"/>
      <c r="CYO30" s="199"/>
      <c r="CYP30" s="199"/>
      <c r="CYQ30" s="199"/>
      <c r="CYR30" s="199"/>
      <c r="CYS30" s="199"/>
      <c r="CYT30" s="199"/>
      <c r="CYU30" s="199"/>
      <c r="CYV30" s="199"/>
      <c r="CYW30" s="199"/>
      <c r="CYX30" s="199"/>
      <c r="CYY30" s="197"/>
      <c r="CYZ30" s="199"/>
      <c r="CZA30" s="199"/>
      <c r="CZB30" s="199"/>
      <c r="CZC30" s="199"/>
      <c r="CZD30" s="199"/>
      <c r="CZE30" s="199"/>
      <c r="CZF30" s="199"/>
      <c r="CZG30" s="199"/>
      <c r="CZH30" s="199"/>
      <c r="CZI30" s="199"/>
      <c r="CZJ30" s="199"/>
      <c r="CZK30" s="199"/>
      <c r="CZL30" s="197"/>
      <c r="CZM30" s="199"/>
      <c r="CZN30" s="199"/>
      <c r="CZO30" s="199"/>
      <c r="CZP30" s="199"/>
      <c r="CZQ30" s="199"/>
      <c r="CZR30" s="199"/>
      <c r="CZS30" s="199"/>
      <c r="CZT30" s="199"/>
      <c r="CZU30" s="199"/>
      <c r="CZV30" s="199"/>
      <c r="CZW30" s="199"/>
      <c r="CZX30" s="199"/>
      <c r="CZY30" s="197"/>
      <c r="CZZ30" s="199"/>
      <c r="DAA30" s="199"/>
      <c r="DAB30" s="199"/>
      <c r="DAC30" s="199"/>
      <c r="DAD30" s="199"/>
      <c r="DAE30" s="199"/>
      <c r="DAF30" s="199"/>
      <c r="DAG30" s="199"/>
      <c r="DAH30" s="199"/>
      <c r="DAI30" s="199"/>
      <c r="DAJ30" s="199"/>
      <c r="DAK30" s="199"/>
      <c r="DAL30" s="197"/>
      <c r="DAM30" s="199"/>
      <c r="DAN30" s="199"/>
      <c r="DAO30" s="199"/>
      <c r="DAP30" s="199"/>
      <c r="DAQ30" s="199"/>
      <c r="DAR30" s="199"/>
      <c r="DAS30" s="199"/>
      <c r="DAT30" s="199"/>
      <c r="DAU30" s="199"/>
      <c r="DAV30" s="199"/>
      <c r="DAW30" s="199"/>
      <c r="DAX30" s="199"/>
      <c r="DAY30" s="197"/>
      <c r="DAZ30" s="199"/>
      <c r="DBA30" s="199"/>
      <c r="DBB30" s="199"/>
      <c r="DBC30" s="199"/>
      <c r="DBD30" s="199"/>
      <c r="DBE30" s="199"/>
      <c r="DBF30" s="199"/>
      <c r="DBG30" s="199"/>
      <c r="DBH30" s="199"/>
      <c r="DBI30" s="199"/>
      <c r="DBJ30" s="199"/>
      <c r="DBK30" s="199"/>
      <c r="DBL30" s="197"/>
      <c r="DBM30" s="199"/>
      <c r="DBN30" s="199"/>
      <c r="DBO30" s="199"/>
      <c r="DBP30" s="199"/>
      <c r="DBQ30" s="199"/>
      <c r="DBR30" s="199"/>
      <c r="DBS30" s="199"/>
      <c r="DBT30" s="199"/>
      <c r="DBU30" s="199"/>
      <c r="DBV30" s="199"/>
      <c r="DBW30" s="199"/>
      <c r="DBX30" s="199"/>
      <c r="DBY30" s="197"/>
      <c r="DBZ30" s="199"/>
      <c r="DCA30" s="199"/>
      <c r="DCB30" s="199"/>
      <c r="DCC30" s="199"/>
      <c r="DCD30" s="199"/>
      <c r="DCE30" s="199"/>
      <c r="DCF30" s="199"/>
      <c r="DCG30" s="199"/>
      <c r="DCH30" s="199"/>
      <c r="DCI30" s="199"/>
      <c r="DCJ30" s="199"/>
      <c r="DCK30" s="199"/>
      <c r="DCL30" s="197"/>
      <c r="DCM30" s="199"/>
      <c r="DCN30" s="199"/>
      <c r="DCO30" s="199"/>
      <c r="DCP30" s="199"/>
      <c r="DCQ30" s="199"/>
      <c r="DCR30" s="199"/>
      <c r="DCS30" s="199"/>
      <c r="DCT30" s="199"/>
      <c r="DCU30" s="199"/>
      <c r="DCV30" s="199"/>
      <c r="DCW30" s="199"/>
      <c r="DCX30" s="199"/>
      <c r="DCY30" s="197"/>
      <c r="DCZ30" s="199"/>
      <c r="DDA30" s="199"/>
      <c r="DDB30" s="199"/>
      <c r="DDC30" s="199"/>
      <c r="DDD30" s="199"/>
      <c r="DDE30" s="199"/>
      <c r="DDF30" s="199"/>
      <c r="DDG30" s="199"/>
      <c r="DDH30" s="199"/>
      <c r="DDI30" s="199"/>
      <c r="DDJ30" s="199"/>
      <c r="DDK30" s="199"/>
      <c r="DDL30" s="197"/>
      <c r="DDM30" s="199"/>
      <c r="DDN30" s="199"/>
      <c r="DDO30" s="199"/>
      <c r="DDP30" s="199"/>
      <c r="DDQ30" s="199"/>
      <c r="DDR30" s="199"/>
      <c r="DDS30" s="199"/>
      <c r="DDT30" s="199"/>
      <c r="DDU30" s="199"/>
      <c r="DDV30" s="199"/>
      <c r="DDW30" s="199"/>
      <c r="DDX30" s="199"/>
      <c r="DDY30" s="197"/>
      <c r="DDZ30" s="199"/>
      <c r="DEA30" s="199"/>
      <c r="DEB30" s="199"/>
      <c r="DEC30" s="199"/>
      <c r="DED30" s="199"/>
      <c r="DEE30" s="199"/>
      <c r="DEF30" s="199"/>
      <c r="DEG30" s="199"/>
      <c r="DEH30" s="199"/>
      <c r="DEI30" s="199"/>
      <c r="DEJ30" s="199"/>
      <c r="DEK30" s="199"/>
      <c r="DEL30" s="197"/>
      <c r="DEM30" s="199"/>
      <c r="DEN30" s="199"/>
      <c r="DEO30" s="199"/>
      <c r="DEP30" s="199"/>
      <c r="DEQ30" s="199"/>
      <c r="DER30" s="199"/>
      <c r="DES30" s="199"/>
      <c r="DET30" s="199"/>
      <c r="DEU30" s="199"/>
      <c r="DEV30" s="199"/>
      <c r="DEW30" s="199"/>
      <c r="DEX30" s="199"/>
      <c r="DEY30" s="197"/>
      <c r="DEZ30" s="199"/>
      <c r="DFA30" s="199"/>
      <c r="DFB30" s="199"/>
      <c r="DFC30" s="199"/>
      <c r="DFD30" s="199"/>
      <c r="DFE30" s="199"/>
      <c r="DFF30" s="199"/>
      <c r="DFG30" s="199"/>
      <c r="DFH30" s="199"/>
      <c r="DFI30" s="199"/>
      <c r="DFJ30" s="199"/>
      <c r="DFK30" s="199"/>
      <c r="DFL30" s="197"/>
      <c r="DFM30" s="199"/>
      <c r="DFN30" s="199"/>
      <c r="DFO30" s="199"/>
      <c r="DFP30" s="199"/>
      <c r="DFQ30" s="199"/>
      <c r="DFR30" s="199"/>
      <c r="DFS30" s="199"/>
      <c r="DFT30" s="199"/>
      <c r="DFU30" s="199"/>
      <c r="DFV30" s="199"/>
      <c r="DFW30" s="199"/>
      <c r="DFX30" s="199"/>
      <c r="DFY30" s="197"/>
      <c r="DFZ30" s="199"/>
      <c r="DGA30" s="199"/>
      <c r="DGB30" s="199"/>
      <c r="DGC30" s="199"/>
      <c r="DGD30" s="199"/>
      <c r="DGE30" s="199"/>
      <c r="DGF30" s="199"/>
      <c r="DGG30" s="199"/>
      <c r="DGH30" s="199"/>
      <c r="DGI30" s="199"/>
      <c r="DGJ30" s="199"/>
      <c r="DGK30" s="199"/>
      <c r="DGL30" s="197"/>
      <c r="DGM30" s="199"/>
      <c r="DGN30" s="199"/>
      <c r="DGO30" s="199"/>
      <c r="DGP30" s="199"/>
      <c r="DGQ30" s="199"/>
      <c r="DGR30" s="199"/>
      <c r="DGS30" s="199"/>
      <c r="DGT30" s="199"/>
      <c r="DGU30" s="199"/>
      <c r="DGV30" s="199"/>
      <c r="DGW30" s="199"/>
      <c r="DGX30" s="199"/>
      <c r="DGY30" s="197"/>
      <c r="DGZ30" s="199"/>
      <c r="DHA30" s="199"/>
      <c r="DHB30" s="199"/>
      <c r="DHC30" s="199"/>
      <c r="DHD30" s="199"/>
      <c r="DHE30" s="199"/>
      <c r="DHF30" s="199"/>
      <c r="DHG30" s="199"/>
      <c r="DHH30" s="199"/>
      <c r="DHI30" s="199"/>
      <c r="DHJ30" s="199"/>
      <c r="DHK30" s="199"/>
      <c r="DHL30" s="197"/>
      <c r="DHM30" s="199"/>
      <c r="DHN30" s="199"/>
      <c r="DHO30" s="199"/>
      <c r="DHP30" s="199"/>
      <c r="DHQ30" s="199"/>
      <c r="DHR30" s="199"/>
      <c r="DHS30" s="199"/>
      <c r="DHT30" s="199"/>
      <c r="DHU30" s="199"/>
      <c r="DHV30" s="199"/>
      <c r="DHW30" s="199"/>
      <c r="DHX30" s="199"/>
      <c r="DHY30" s="197"/>
      <c r="DHZ30" s="199"/>
      <c r="DIA30" s="199"/>
      <c r="DIB30" s="199"/>
      <c r="DIC30" s="199"/>
      <c r="DID30" s="199"/>
      <c r="DIE30" s="199"/>
      <c r="DIF30" s="199"/>
      <c r="DIG30" s="199"/>
      <c r="DIH30" s="199"/>
      <c r="DII30" s="199"/>
      <c r="DIJ30" s="199"/>
      <c r="DIK30" s="199"/>
      <c r="DIL30" s="197"/>
      <c r="DIM30" s="199"/>
      <c r="DIN30" s="199"/>
      <c r="DIO30" s="199"/>
      <c r="DIP30" s="199"/>
      <c r="DIQ30" s="199"/>
      <c r="DIR30" s="199"/>
      <c r="DIS30" s="199"/>
      <c r="DIT30" s="199"/>
      <c r="DIU30" s="199"/>
      <c r="DIV30" s="199"/>
      <c r="DIW30" s="199"/>
      <c r="DIX30" s="199"/>
      <c r="DIY30" s="197"/>
      <c r="DIZ30" s="199"/>
      <c r="DJA30" s="199"/>
      <c r="DJB30" s="199"/>
      <c r="DJC30" s="199"/>
      <c r="DJD30" s="199"/>
      <c r="DJE30" s="199"/>
      <c r="DJF30" s="199"/>
      <c r="DJG30" s="199"/>
      <c r="DJH30" s="199"/>
      <c r="DJI30" s="199"/>
      <c r="DJJ30" s="199"/>
      <c r="DJK30" s="199"/>
      <c r="DJL30" s="197"/>
      <c r="DJM30" s="199"/>
      <c r="DJN30" s="199"/>
      <c r="DJO30" s="199"/>
      <c r="DJP30" s="199"/>
      <c r="DJQ30" s="199"/>
      <c r="DJR30" s="199"/>
      <c r="DJS30" s="199"/>
      <c r="DJT30" s="199"/>
      <c r="DJU30" s="199"/>
      <c r="DJV30" s="199"/>
      <c r="DJW30" s="199"/>
      <c r="DJX30" s="199"/>
      <c r="DJY30" s="197"/>
      <c r="DJZ30" s="199"/>
      <c r="DKA30" s="199"/>
      <c r="DKB30" s="199"/>
      <c r="DKC30" s="199"/>
      <c r="DKD30" s="199"/>
      <c r="DKE30" s="199"/>
      <c r="DKF30" s="199"/>
      <c r="DKG30" s="199"/>
      <c r="DKH30" s="199"/>
      <c r="DKI30" s="199"/>
      <c r="DKJ30" s="199"/>
      <c r="DKK30" s="199"/>
      <c r="DKL30" s="197"/>
      <c r="DKM30" s="199"/>
      <c r="DKN30" s="199"/>
      <c r="DKO30" s="199"/>
      <c r="DKP30" s="199"/>
      <c r="DKQ30" s="199"/>
      <c r="DKR30" s="199"/>
      <c r="DKS30" s="199"/>
      <c r="DKT30" s="199"/>
      <c r="DKU30" s="199"/>
      <c r="DKV30" s="199"/>
      <c r="DKW30" s="199"/>
      <c r="DKX30" s="199"/>
      <c r="DKY30" s="197"/>
      <c r="DKZ30" s="199"/>
      <c r="DLA30" s="199"/>
      <c r="DLB30" s="199"/>
      <c r="DLC30" s="199"/>
      <c r="DLD30" s="199"/>
      <c r="DLE30" s="199"/>
      <c r="DLF30" s="199"/>
      <c r="DLG30" s="199"/>
      <c r="DLH30" s="199"/>
      <c r="DLI30" s="199"/>
      <c r="DLJ30" s="199"/>
      <c r="DLK30" s="199"/>
      <c r="DLL30" s="197"/>
      <c r="DLM30" s="199"/>
      <c r="DLN30" s="199"/>
      <c r="DLO30" s="199"/>
      <c r="DLP30" s="199"/>
      <c r="DLQ30" s="199"/>
      <c r="DLR30" s="199"/>
      <c r="DLS30" s="199"/>
      <c r="DLT30" s="199"/>
      <c r="DLU30" s="199"/>
      <c r="DLV30" s="199"/>
      <c r="DLW30" s="199"/>
      <c r="DLX30" s="199"/>
      <c r="DLY30" s="197"/>
      <c r="DLZ30" s="199"/>
      <c r="DMA30" s="199"/>
      <c r="DMB30" s="199"/>
      <c r="DMC30" s="199"/>
      <c r="DMD30" s="199"/>
      <c r="DME30" s="199"/>
      <c r="DMF30" s="199"/>
      <c r="DMG30" s="199"/>
      <c r="DMH30" s="199"/>
      <c r="DMI30" s="199"/>
      <c r="DMJ30" s="199"/>
      <c r="DMK30" s="199"/>
      <c r="DML30" s="197"/>
      <c r="DMM30" s="199"/>
      <c r="DMN30" s="199"/>
      <c r="DMO30" s="199"/>
      <c r="DMP30" s="199"/>
      <c r="DMQ30" s="199"/>
      <c r="DMR30" s="199"/>
      <c r="DMS30" s="199"/>
      <c r="DMT30" s="199"/>
      <c r="DMU30" s="199"/>
      <c r="DMV30" s="199"/>
      <c r="DMW30" s="199"/>
      <c r="DMX30" s="199"/>
      <c r="DMY30" s="197"/>
      <c r="DMZ30" s="199"/>
      <c r="DNA30" s="199"/>
      <c r="DNB30" s="199"/>
      <c r="DNC30" s="199"/>
      <c r="DND30" s="199"/>
      <c r="DNE30" s="199"/>
      <c r="DNF30" s="199"/>
      <c r="DNG30" s="199"/>
      <c r="DNH30" s="199"/>
      <c r="DNI30" s="199"/>
      <c r="DNJ30" s="199"/>
      <c r="DNK30" s="199"/>
      <c r="DNL30" s="197"/>
      <c r="DNM30" s="199"/>
      <c r="DNN30" s="199"/>
      <c r="DNO30" s="199"/>
      <c r="DNP30" s="199"/>
      <c r="DNQ30" s="199"/>
      <c r="DNR30" s="199"/>
      <c r="DNS30" s="199"/>
      <c r="DNT30" s="199"/>
      <c r="DNU30" s="199"/>
      <c r="DNV30" s="199"/>
      <c r="DNW30" s="199"/>
      <c r="DNX30" s="199"/>
      <c r="DNY30" s="197"/>
      <c r="DNZ30" s="199"/>
      <c r="DOA30" s="199"/>
      <c r="DOB30" s="199"/>
      <c r="DOC30" s="199"/>
      <c r="DOD30" s="199"/>
      <c r="DOE30" s="199"/>
      <c r="DOF30" s="199"/>
      <c r="DOG30" s="199"/>
      <c r="DOH30" s="199"/>
      <c r="DOI30" s="199"/>
      <c r="DOJ30" s="199"/>
      <c r="DOK30" s="199"/>
      <c r="DOL30" s="197"/>
      <c r="DOM30" s="199"/>
      <c r="DON30" s="199"/>
      <c r="DOO30" s="199"/>
      <c r="DOP30" s="199"/>
      <c r="DOQ30" s="199"/>
      <c r="DOR30" s="199"/>
      <c r="DOS30" s="199"/>
      <c r="DOT30" s="199"/>
      <c r="DOU30" s="199"/>
      <c r="DOV30" s="199"/>
      <c r="DOW30" s="199"/>
      <c r="DOX30" s="199"/>
      <c r="DOY30" s="197"/>
      <c r="DOZ30" s="199"/>
      <c r="DPA30" s="199"/>
      <c r="DPB30" s="199"/>
      <c r="DPC30" s="199"/>
      <c r="DPD30" s="199"/>
      <c r="DPE30" s="199"/>
      <c r="DPF30" s="199"/>
      <c r="DPG30" s="199"/>
      <c r="DPH30" s="199"/>
      <c r="DPI30" s="199"/>
      <c r="DPJ30" s="199"/>
      <c r="DPK30" s="199"/>
      <c r="DPL30" s="197"/>
      <c r="DPM30" s="199"/>
      <c r="DPN30" s="199"/>
      <c r="DPO30" s="199"/>
      <c r="DPP30" s="199"/>
      <c r="DPQ30" s="199"/>
      <c r="DPR30" s="199"/>
      <c r="DPS30" s="199"/>
      <c r="DPT30" s="199"/>
      <c r="DPU30" s="199"/>
      <c r="DPV30" s="199"/>
      <c r="DPW30" s="199"/>
      <c r="DPX30" s="199"/>
      <c r="DPY30" s="197"/>
      <c r="DPZ30" s="199"/>
      <c r="DQA30" s="199"/>
      <c r="DQB30" s="199"/>
      <c r="DQC30" s="199"/>
      <c r="DQD30" s="199"/>
      <c r="DQE30" s="199"/>
      <c r="DQF30" s="199"/>
      <c r="DQG30" s="199"/>
      <c r="DQH30" s="199"/>
      <c r="DQI30" s="199"/>
      <c r="DQJ30" s="199"/>
      <c r="DQK30" s="199"/>
      <c r="DQL30" s="197"/>
      <c r="DQM30" s="199"/>
      <c r="DQN30" s="199"/>
      <c r="DQO30" s="199"/>
      <c r="DQP30" s="199"/>
      <c r="DQQ30" s="199"/>
      <c r="DQR30" s="199"/>
      <c r="DQS30" s="199"/>
      <c r="DQT30" s="199"/>
      <c r="DQU30" s="199"/>
      <c r="DQV30" s="199"/>
      <c r="DQW30" s="199"/>
      <c r="DQX30" s="199"/>
      <c r="DQY30" s="197"/>
      <c r="DQZ30" s="199"/>
      <c r="DRA30" s="199"/>
      <c r="DRB30" s="199"/>
      <c r="DRC30" s="199"/>
      <c r="DRD30" s="199"/>
      <c r="DRE30" s="199"/>
      <c r="DRF30" s="199"/>
      <c r="DRG30" s="199"/>
      <c r="DRH30" s="199"/>
      <c r="DRI30" s="199"/>
      <c r="DRJ30" s="199"/>
      <c r="DRK30" s="199"/>
      <c r="DRL30" s="197"/>
      <c r="DRM30" s="199"/>
      <c r="DRN30" s="199"/>
      <c r="DRO30" s="199"/>
      <c r="DRP30" s="199"/>
      <c r="DRQ30" s="199"/>
      <c r="DRR30" s="199"/>
      <c r="DRS30" s="199"/>
      <c r="DRT30" s="199"/>
      <c r="DRU30" s="199"/>
      <c r="DRV30" s="199"/>
      <c r="DRW30" s="199"/>
      <c r="DRX30" s="199"/>
      <c r="DRY30" s="197"/>
      <c r="DRZ30" s="199"/>
      <c r="DSA30" s="199"/>
      <c r="DSB30" s="199"/>
      <c r="DSC30" s="199"/>
      <c r="DSD30" s="199"/>
      <c r="DSE30" s="199"/>
      <c r="DSF30" s="199"/>
      <c r="DSG30" s="199"/>
      <c r="DSH30" s="199"/>
      <c r="DSI30" s="199"/>
      <c r="DSJ30" s="199"/>
      <c r="DSK30" s="199"/>
      <c r="DSL30" s="197"/>
      <c r="DSM30" s="199"/>
      <c r="DSN30" s="199"/>
      <c r="DSO30" s="199"/>
      <c r="DSP30" s="199"/>
      <c r="DSQ30" s="199"/>
      <c r="DSR30" s="199"/>
      <c r="DSS30" s="199"/>
      <c r="DST30" s="199"/>
      <c r="DSU30" s="199"/>
      <c r="DSV30" s="199"/>
      <c r="DSW30" s="199"/>
      <c r="DSX30" s="199"/>
      <c r="DSY30" s="197"/>
      <c r="DSZ30" s="199"/>
      <c r="DTA30" s="199"/>
      <c r="DTB30" s="199"/>
      <c r="DTC30" s="199"/>
      <c r="DTD30" s="199"/>
      <c r="DTE30" s="199"/>
      <c r="DTF30" s="199"/>
      <c r="DTG30" s="199"/>
      <c r="DTH30" s="199"/>
      <c r="DTI30" s="199"/>
      <c r="DTJ30" s="199"/>
      <c r="DTK30" s="199"/>
      <c r="DTL30" s="197"/>
      <c r="DTM30" s="199"/>
      <c r="DTN30" s="199"/>
      <c r="DTO30" s="199"/>
      <c r="DTP30" s="199"/>
      <c r="DTQ30" s="199"/>
      <c r="DTR30" s="199"/>
      <c r="DTS30" s="199"/>
      <c r="DTT30" s="199"/>
      <c r="DTU30" s="199"/>
      <c r="DTV30" s="199"/>
      <c r="DTW30" s="199"/>
      <c r="DTX30" s="199"/>
      <c r="DTY30" s="197"/>
      <c r="DTZ30" s="199"/>
      <c r="DUA30" s="199"/>
      <c r="DUB30" s="199"/>
      <c r="DUC30" s="199"/>
      <c r="DUD30" s="199"/>
      <c r="DUE30" s="199"/>
      <c r="DUF30" s="199"/>
      <c r="DUG30" s="199"/>
      <c r="DUH30" s="199"/>
      <c r="DUI30" s="199"/>
      <c r="DUJ30" s="199"/>
      <c r="DUK30" s="199"/>
      <c r="DUL30" s="197"/>
      <c r="DUM30" s="199"/>
      <c r="DUN30" s="199"/>
      <c r="DUO30" s="199"/>
      <c r="DUP30" s="199"/>
      <c r="DUQ30" s="199"/>
      <c r="DUR30" s="199"/>
      <c r="DUS30" s="199"/>
      <c r="DUT30" s="199"/>
      <c r="DUU30" s="199"/>
      <c r="DUV30" s="199"/>
      <c r="DUW30" s="199"/>
      <c r="DUX30" s="199"/>
      <c r="DUY30" s="197"/>
      <c r="DUZ30" s="199"/>
      <c r="DVA30" s="199"/>
      <c r="DVB30" s="199"/>
      <c r="DVC30" s="199"/>
      <c r="DVD30" s="199"/>
      <c r="DVE30" s="199"/>
      <c r="DVF30" s="199"/>
      <c r="DVG30" s="199"/>
      <c r="DVH30" s="199"/>
      <c r="DVI30" s="199"/>
      <c r="DVJ30" s="199"/>
      <c r="DVK30" s="199"/>
      <c r="DVL30" s="197"/>
      <c r="DVM30" s="199"/>
      <c r="DVN30" s="199"/>
      <c r="DVO30" s="199"/>
      <c r="DVP30" s="199"/>
      <c r="DVQ30" s="199"/>
      <c r="DVR30" s="199"/>
      <c r="DVS30" s="199"/>
      <c r="DVT30" s="199"/>
      <c r="DVU30" s="199"/>
      <c r="DVV30" s="199"/>
      <c r="DVW30" s="199"/>
      <c r="DVX30" s="199"/>
      <c r="DVY30" s="197"/>
      <c r="DVZ30" s="199"/>
      <c r="DWA30" s="199"/>
      <c r="DWB30" s="199"/>
      <c r="DWC30" s="199"/>
      <c r="DWD30" s="199"/>
      <c r="DWE30" s="199"/>
      <c r="DWF30" s="199"/>
      <c r="DWG30" s="199"/>
      <c r="DWH30" s="199"/>
      <c r="DWI30" s="199"/>
      <c r="DWJ30" s="199"/>
      <c r="DWK30" s="199"/>
      <c r="DWL30" s="197"/>
      <c r="DWM30" s="199"/>
      <c r="DWN30" s="199"/>
      <c r="DWO30" s="199"/>
      <c r="DWP30" s="199"/>
      <c r="DWQ30" s="199"/>
      <c r="DWR30" s="199"/>
      <c r="DWS30" s="199"/>
      <c r="DWT30" s="199"/>
      <c r="DWU30" s="199"/>
      <c r="DWV30" s="199"/>
      <c r="DWW30" s="199"/>
      <c r="DWX30" s="199"/>
      <c r="DWY30" s="197"/>
      <c r="DWZ30" s="199"/>
      <c r="DXA30" s="199"/>
      <c r="DXB30" s="199"/>
      <c r="DXC30" s="199"/>
      <c r="DXD30" s="199"/>
      <c r="DXE30" s="199"/>
      <c r="DXF30" s="199"/>
      <c r="DXG30" s="199"/>
      <c r="DXH30" s="199"/>
      <c r="DXI30" s="199"/>
      <c r="DXJ30" s="199"/>
      <c r="DXK30" s="199"/>
      <c r="DXL30" s="197"/>
      <c r="DXM30" s="199"/>
      <c r="DXN30" s="199"/>
      <c r="DXO30" s="199"/>
      <c r="DXP30" s="199"/>
      <c r="DXQ30" s="199"/>
      <c r="DXR30" s="199"/>
      <c r="DXS30" s="199"/>
      <c r="DXT30" s="199"/>
      <c r="DXU30" s="199"/>
      <c r="DXV30" s="199"/>
      <c r="DXW30" s="199"/>
      <c r="DXX30" s="199"/>
      <c r="DXY30" s="197"/>
      <c r="DXZ30" s="199"/>
      <c r="DYA30" s="199"/>
      <c r="DYB30" s="199"/>
      <c r="DYC30" s="199"/>
      <c r="DYD30" s="199"/>
      <c r="DYE30" s="199"/>
      <c r="DYF30" s="199"/>
      <c r="DYG30" s="199"/>
      <c r="DYH30" s="199"/>
      <c r="DYI30" s="199"/>
      <c r="DYJ30" s="199"/>
      <c r="DYK30" s="199"/>
      <c r="DYL30" s="197"/>
      <c r="DYM30" s="199"/>
      <c r="DYN30" s="199"/>
      <c r="DYO30" s="199"/>
      <c r="DYP30" s="199"/>
      <c r="DYQ30" s="199"/>
      <c r="DYR30" s="199"/>
      <c r="DYS30" s="199"/>
      <c r="DYT30" s="199"/>
      <c r="DYU30" s="199"/>
      <c r="DYV30" s="199"/>
      <c r="DYW30" s="199"/>
      <c r="DYX30" s="199"/>
      <c r="DYY30" s="197"/>
      <c r="DYZ30" s="199"/>
      <c r="DZA30" s="199"/>
      <c r="DZB30" s="199"/>
      <c r="DZC30" s="199"/>
      <c r="DZD30" s="199"/>
      <c r="DZE30" s="199"/>
      <c r="DZF30" s="199"/>
      <c r="DZG30" s="199"/>
      <c r="DZH30" s="199"/>
      <c r="DZI30" s="199"/>
      <c r="DZJ30" s="199"/>
      <c r="DZK30" s="199"/>
      <c r="DZL30" s="197"/>
      <c r="DZM30" s="199"/>
      <c r="DZN30" s="199"/>
      <c r="DZO30" s="199"/>
      <c r="DZP30" s="199"/>
      <c r="DZQ30" s="199"/>
      <c r="DZR30" s="199"/>
      <c r="DZS30" s="199"/>
      <c r="DZT30" s="199"/>
      <c r="DZU30" s="199"/>
      <c r="DZV30" s="199"/>
      <c r="DZW30" s="199"/>
      <c r="DZX30" s="199"/>
      <c r="DZY30" s="197"/>
      <c r="DZZ30" s="199"/>
      <c r="EAA30" s="199"/>
      <c r="EAB30" s="199"/>
      <c r="EAC30" s="199"/>
      <c r="EAD30" s="199"/>
      <c r="EAE30" s="199"/>
      <c r="EAF30" s="199"/>
      <c r="EAG30" s="199"/>
      <c r="EAH30" s="199"/>
      <c r="EAI30" s="199"/>
      <c r="EAJ30" s="199"/>
      <c r="EAK30" s="199"/>
      <c r="EAL30" s="197"/>
      <c r="EAM30" s="199"/>
      <c r="EAN30" s="199"/>
      <c r="EAO30" s="199"/>
      <c r="EAP30" s="199"/>
      <c r="EAQ30" s="199"/>
      <c r="EAR30" s="199"/>
      <c r="EAS30" s="199"/>
      <c r="EAT30" s="199"/>
      <c r="EAU30" s="199"/>
      <c r="EAV30" s="199"/>
      <c r="EAW30" s="199"/>
      <c r="EAX30" s="199"/>
      <c r="EAY30" s="197"/>
      <c r="EAZ30" s="199"/>
      <c r="EBA30" s="199"/>
      <c r="EBB30" s="199"/>
      <c r="EBC30" s="199"/>
      <c r="EBD30" s="199"/>
      <c r="EBE30" s="199"/>
      <c r="EBF30" s="199"/>
      <c r="EBG30" s="199"/>
      <c r="EBH30" s="199"/>
      <c r="EBI30" s="199"/>
      <c r="EBJ30" s="199"/>
      <c r="EBK30" s="199"/>
      <c r="EBL30" s="197"/>
      <c r="EBM30" s="199"/>
      <c r="EBN30" s="199"/>
      <c r="EBO30" s="199"/>
      <c r="EBP30" s="199"/>
      <c r="EBQ30" s="199"/>
      <c r="EBR30" s="199"/>
      <c r="EBS30" s="199"/>
      <c r="EBT30" s="199"/>
      <c r="EBU30" s="199"/>
      <c r="EBV30" s="199"/>
      <c r="EBW30" s="199"/>
      <c r="EBX30" s="199"/>
      <c r="EBY30" s="197"/>
      <c r="EBZ30" s="199"/>
      <c r="ECA30" s="199"/>
      <c r="ECB30" s="199"/>
      <c r="ECC30" s="199"/>
      <c r="ECD30" s="199"/>
      <c r="ECE30" s="199"/>
      <c r="ECF30" s="199"/>
      <c r="ECG30" s="199"/>
      <c r="ECH30" s="199"/>
      <c r="ECI30" s="199"/>
      <c r="ECJ30" s="199"/>
      <c r="ECK30" s="199"/>
      <c r="ECL30" s="197"/>
      <c r="ECM30" s="199"/>
      <c r="ECN30" s="199"/>
      <c r="ECO30" s="199"/>
      <c r="ECP30" s="199"/>
      <c r="ECQ30" s="199"/>
      <c r="ECR30" s="199"/>
      <c r="ECS30" s="199"/>
      <c r="ECT30" s="199"/>
      <c r="ECU30" s="199"/>
      <c r="ECV30" s="199"/>
      <c r="ECW30" s="199"/>
      <c r="ECX30" s="199"/>
      <c r="ECY30" s="197"/>
      <c r="ECZ30" s="199"/>
      <c r="EDA30" s="199"/>
      <c r="EDB30" s="199"/>
      <c r="EDC30" s="199"/>
      <c r="EDD30" s="199"/>
      <c r="EDE30" s="199"/>
      <c r="EDF30" s="199"/>
      <c r="EDG30" s="199"/>
      <c r="EDH30" s="199"/>
      <c r="EDI30" s="199"/>
      <c r="EDJ30" s="199"/>
      <c r="EDK30" s="199"/>
      <c r="EDL30" s="197"/>
      <c r="EDM30" s="199"/>
      <c r="EDN30" s="199"/>
      <c r="EDO30" s="199"/>
      <c r="EDP30" s="199"/>
      <c r="EDQ30" s="199"/>
      <c r="EDR30" s="199"/>
      <c r="EDS30" s="199"/>
      <c r="EDT30" s="199"/>
      <c r="EDU30" s="199"/>
      <c r="EDV30" s="199"/>
      <c r="EDW30" s="199"/>
      <c r="EDX30" s="199"/>
      <c r="EDY30" s="197"/>
      <c r="EDZ30" s="199"/>
      <c r="EEA30" s="199"/>
      <c r="EEB30" s="199"/>
      <c r="EEC30" s="199"/>
      <c r="EED30" s="199"/>
      <c r="EEE30" s="199"/>
      <c r="EEF30" s="199"/>
      <c r="EEG30" s="199"/>
      <c r="EEH30" s="199"/>
      <c r="EEI30" s="199"/>
      <c r="EEJ30" s="199"/>
      <c r="EEK30" s="199"/>
      <c r="EEL30" s="197"/>
      <c r="EEM30" s="199"/>
      <c r="EEN30" s="199"/>
      <c r="EEO30" s="199"/>
      <c r="EEP30" s="199"/>
      <c r="EEQ30" s="199"/>
      <c r="EER30" s="199"/>
      <c r="EES30" s="199"/>
      <c r="EET30" s="199"/>
      <c r="EEU30" s="199"/>
      <c r="EEV30" s="199"/>
      <c r="EEW30" s="199"/>
      <c r="EEX30" s="199"/>
      <c r="EEY30" s="197"/>
      <c r="EEZ30" s="199"/>
      <c r="EFA30" s="199"/>
      <c r="EFB30" s="199"/>
      <c r="EFC30" s="199"/>
      <c r="EFD30" s="199"/>
      <c r="EFE30" s="199"/>
      <c r="EFF30" s="199"/>
      <c r="EFG30" s="199"/>
      <c r="EFH30" s="199"/>
      <c r="EFI30" s="199"/>
      <c r="EFJ30" s="199"/>
      <c r="EFK30" s="199"/>
      <c r="EFL30" s="197"/>
      <c r="EFM30" s="199"/>
      <c r="EFN30" s="199"/>
      <c r="EFO30" s="199"/>
      <c r="EFP30" s="199"/>
      <c r="EFQ30" s="199"/>
      <c r="EFR30" s="199"/>
      <c r="EFS30" s="199"/>
      <c r="EFT30" s="199"/>
      <c r="EFU30" s="199"/>
      <c r="EFV30" s="199"/>
      <c r="EFW30" s="199"/>
      <c r="EFX30" s="199"/>
      <c r="EFY30" s="197"/>
      <c r="EFZ30" s="199"/>
      <c r="EGA30" s="199"/>
      <c r="EGB30" s="199"/>
      <c r="EGC30" s="199"/>
      <c r="EGD30" s="199"/>
      <c r="EGE30" s="199"/>
      <c r="EGF30" s="199"/>
      <c r="EGG30" s="199"/>
      <c r="EGH30" s="199"/>
      <c r="EGI30" s="199"/>
      <c r="EGJ30" s="199"/>
      <c r="EGK30" s="199"/>
      <c r="EGL30" s="197"/>
      <c r="EGM30" s="199"/>
      <c r="EGN30" s="199"/>
      <c r="EGO30" s="199"/>
      <c r="EGP30" s="199"/>
      <c r="EGQ30" s="199"/>
      <c r="EGR30" s="199"/>
      <c r="EGS30" s="199"/>
      <c r="EGT30" s="199"/>
      <c r="EGU30" s="199"/>
      <c r="EGV30" s="199"/>
      <c r="EGW30" s="199"/>
      <c r="EGX30" s="199"/>
      <c r="EGY30" s="197"/>
      <c r="EGZ30" s="199"/>
      <c r="EHA30" s="199"/>
      <c r="EHB30" s="199"/>
      <c r="EHC30" s="199"/>
      <c r="EHD30" s="199"/>
      <c r="EHE30" s="199"/>
      <c r="EHF30" s="199"/>
      <c r="EHG30" s="199"/>
      <c r="EHH30" s="199"/>
      <c r="EHI30" s="199"/>
      <c r="EHJ30" s="199"/>
      <c r="EHK30" s="199"/>
      <c r="EHL30" s="197"/>
      <c r="EHM30" s="199"/>
      <c r="EHN30" s="199"/>
      <c r="EHO30" s="199"/>
      <c r="EHP30" s="199"/>
      <c r="EHQ30" s="199"/>
      <c r="EHR30" s="199"/>
      <c r="EHS30" s="199"/>
      <c r="EHT30" s="199"/>
      <c r="EHU30" s="199"/>
      <c r="EHV30" s="199"/>
      <c r="EHW30" s="199"/>
      <c r="EHX30" s="199"/>
      <c r="EHY30" s="197"/>
      <c r="EHZ30" s="199"/>
      <c r="EIA30" s="199"/>
      <c r="EIB30" s="199"/>
      <c r="EIC30" s="199"/>
      <c r="EID30" s="199"/>
      <c r="EIE30" s="199"/>
      <c r="EIF30" s="199"/>
      <c r="EIG30" s="199"/>
      <c r="EIH30" s="199"/>
      <c r="EII30" s="199"/>
      <c r="EIJ30" s="199"/>
      <c r="EIK30" s="199"/>
      <c r="EIL30" s="197"/>
      <c r="EIM30" s="199"/>
      <c r="EIN30" s="199"/>
      <c r="EIO30" s="199"/>
      <c r="EIP30" s="199"/>
      <c r="EIQ30" s="199"/>
      <c r="EIR30" s="199"/>
      <c r="EIS30" s="199"/>
      <c r="EIT30" s="199"/>
      <c r="EIU30" s="199"/>
      <c r="EIV30" s="199"/>
      <c r="EIW30" s="199"/>
      <c r="EIX30" s="199"/>
      <c r="EIY30" s="197"/>
      <c r="EIZ30" s="199"/>
      <c r="EJA30" s="199"/>
      <c r="EJB30" s="199"/>
      <c r="EJC30" s="199"/>
      <c r="EJD30" s="199"/>
      <c r="EJE30" s="199"/>
      <c r="EJF30" s="199"/>
      <c r="EJG30" s="199"/>
      <c r="EJH30" s="199"/>
      <c r="EJI30" s="199"/>
      <c r="EJJ30" s="199"/>
      <c r="EJK30" s="199"/>
      <c r="EJL30" s="197"/>
      <c r="EJM30" s="199"/>
      <c r="EJN30" s="199"/>
      <c r="EJO30" s="199"/>
      <c r="EJP30" s="199"/>
      <c r="EJQ30" s="199"/>
      <c r="EJR30" s="199"/>
      <c r="EJS30" s="199"/>
      <c r="EJT30" s="199"/>
      <c r="EJU30" s="199"/>
      <c r="EJV30" s="199"/>
      <c r="EJW30" s="199"/>
      <c r="EJX30" s="199"/>
      <c r="EJY30" s="197"/>
      <c r="EJZ30" s="199"/>
      <c r="EKA30" s="199"/>
      <c r="EKB30" s="199"/>
      <c r="EKC30" s="199"/>
      <c r="EKD30" s="199"/>
      <c r="EKE30" s="199"/>
      <c r="EKF30" s="199"/>
      <c r="EKG30" s="199"/>
      <c r="EKH30" s="199"/>
      <c r="EKI30" s="199"/>
      <c r="EKJ30" s="199"/>
      <c r="EKK30" s="199"/>
      <c r="EKL30" s="197"/>
      <c r="EKM30" s="199"/>
      <c r="EKN30" s="199"/>
      <c r="EKO30" s="199"/>
      <c r="EKP30" s="199"/>
      <c r="EKQ30" s="199"/>
      <c r="EKR30" s="199"/>
      <c r="EKS30" s="199"/>
      <c r="EKT30" s="199"/>
      <c r="EKU30" s="199"/>
      <c r="EKV30" s="199"/>
      <c r="EKW30" s="199"/>
      <c r="EKX30" s="199"/>
      <c r="EKY30" s="197"/>
      <c r="EKZ30" s="199"/>
      <c r="ELA30" s="199"/>
      <c r="ELB30" s="199"/>
      <c r="ELC30" s="199"/>
      <c r="ELD30" s="199"/>
      <c r="ELE30" s="199"/>
      <c r="ELF30" s="199"/>
      <c r="ELG30" s="199"/>
      <c r="ELH30" s="199"/>
      <c r="ELI30" s="199"/>
      <c r="ELJ30" s="199"/>
      <c r="ELK30" s="199"/>
      <c r="ELL30" s="197"/>
      <c r="ELM30" s="199"/>
      <c r="ELN30" s="199"/>
      <c r="ELO30" s="199"/>
      <c r="ELP30" s="199"/>
      <c r="ELQ30" s="199"/>
      <c r="ELR30" s="199"/>
      <c r="ELS30" s="199"/>
      <c r="ELT30" s="199"/>
      <c r="ELU30" s="199"/>
      <c r="ELV30" s="199"/>
      <c r="ELW30" s="199"/>
      <c r="ELX30" s="199"/>
      <c r="ELY30" s="197"/>
      <c r="ELZ30" s="199"/>
      <c r="EMA30" s="199"/>
      <c r="EMB30" s="199"/>
      <c r="EMC30" s="199"/>
      <c r="EMD30" s="199"/>
      <c r="EME30" s="199"/>
      <c r="EMF30" s="199"/>
      <c r="EMG30" s="199"/>
      <c r="EMH30" s="199"/>
      <c r="EMI30" s="199"/>
      <c r="EMJ30" s="199"/>
      <c r="EMK30" s="199"/>
      <c r="EML30" s="197"/>
      <c r="EMM30" s="199"/>
      <c r="EMN30" s="199"/>
      <c r="EMO30" s="199"/>
      <c r="EMP30" s="199"/>
      <c r="EMQ30" s="199"/>
      <c r="EMR30" s="199"/>
      <c r="EMS30" s="199"/>
      <c r="EMT30" s="199"/>
      <c r="EMU30" s="199"/>
      <c r="EMV30" s="199"/>
      <c r="EMW30" s="199"/>
      <c r="EMX30" s="199"/>
      <c r="EMY30" s="197"/>
      <c r="EMZ30" s="199"/>
      <c r="ENA30" s="199"/>
      <c r="ENB30" s="199"/>
      <c r="ENC30" s="199"/>
      <c r="END30" s="199"/>
      <c r="ENE30" s="199"/>
      <c r="ENF30" s="199"/>
      <c r="ENG30" s="199"/>
      <c r="ENH30" s="199"/>
      <c r="ENI30" s="199"/>
      <c r="ENJ30" s="199"/>
      <c r="ENK30" s="199"/>
      <c r="ENL30" s="197"/>
      <c r="ENM30" s="199"/>
      <c r="ENN30" s="199"/>
      <c r="ENO30" s="199"/>
      <c r="ENP30" s="199"/>
      <c r="ENQ30" s="199"/>
      <c r="ENR30" s="199"/>
      <c r="ENS30" s="199"/>
      <c r="ENT30" s="199"/>
      <c r="ENU30" s="199"/>
      <c r="ENV30" s="199"/>
      <c r="ENW30" s="199"/>
      <c r="ENX30" s="199"/>
      <c r="ENY30" s="197"/>
      <c r="ENZ30" s="199"/>
      <c r="EOA30" s="199"/>
      <c r="EOB30" s="199"/>
      <c r="EOC30" s="199"/>
      <c r="EOD30" s="199"/>
      <c r="EOE30" s="199"/>
      <c r="EOF30" s="199"/>
      <c r="EOG30" s="199"/>
      <c r="EOH30" s="199"/>
      <c r="EOI30" s="199"/>
      <c r="EOJ30" s="199"/>
      <c r="EOK30" s="199"/>
      <c r="EOL30" s="197"/>
      <c r="EOM30" s="199"/>
      <c r="EON30" s="199"/>
      <c r="EOO30" s="199"/>
      <c r="EOP30" s="199"/>
      <c r="EOQ30" s="199"/>
      <c r="EOR30" s="199"/>
      <c r="EOS30" s="199"/>
      <c r="EOT30" s="199"/>
      <c r="EOU30" s="199"/>
      <c r="EOV30" s="199"/>
      <c r="EOW30" s="199"/>
      <c r="EOX30" s="199"/>
      <c r="EOY30" s="197"/>
      <c r="EOZ30" s="199"/>
      <c r="EPA30" s="199"/>
      <c r="EPB30" s="199"/>
      <c r="EPC30" s="199"/>
      <c r="EPD30" s="199"/>
      <c r="EPE30" s="199"/>
      <c r="EPF30" s="199"/>
      <c r="EPG30" s="199"/>
      <c r="EPH30" s="199"/>
      <c r="EPI30" s="199"/>
      <c r="EPJ30" s="199"/>
      <c r="EPK30" s="199"/>
      <c r="EPL30" s="197"/>
      <c r="EPM30" s="199"/>
      <c r="EPN30" s="199"/>
      <c r="EPO30" s="199"/>
      <c r="EPP30" s="199"/>
      <c r="EPQ30" s="199"/>
      <c r="EPR30" s="199"/>
      <c r="EPS30" s="199"/>
      <c r="EPT30" s="199"/>
      <c r="EPU30" s="199"/>
      <c r="EPV30" s="199"/>
      <c r="EPW30" s="199"/>
      <c r="EPX30" s="199"/>
      <c r="EPY30" s="197"/>
      <c r="EPZ30" s="199"/>
      <c r="EQA30" s="199"/>
      <c r="EQB30" s="199"/>
      <c r="EQC30" s="199"/>
      <c r="EQD30" s="199"/>
      <c r="EQE30" s="199"/>
      <c r="EQF30" s="199"/>
      <c r="EQG30" s="199"/>
      <c r="EQH30" s="199"/>
      <c r="EQI30" s="199"/>
      <c r="EQJ30" s="199"/>
      <c r="EQK30" s="199"/>
      <c r="EQL30" s="197"/>
      <c r="EQM30" s="199"/>
      <c r="EQN30" s="199"/>
      <c r="EQO30" s="199"/>
      <c r="EQP30" s="199"/>
      <c r="EQQ30" s="199"/>
      <c r="EQR30" s="199"/>
      <c r="EQS30" s="199"/>
      <c r="EQT30" s="199"/>
      <c r="EQU30" s="199"/>
      <c r="EQV30" s="199"/>
      <c r="EQW30" s="199"/>
      <c r="EQX30" s="199"/>
      <c r="EQY30" s="197"/>
      <c r="EQZ30" s="199"/>
      <c r="ERA30" s="199"/>
      <c r="ERB30" s="199"/>
      <c r="ERC30" s="199"/>
      <c r="ERD30" s="199"/>
      <c r="ERE30" s="199"/>
      <c r="ERF30" s="199"/>
      <c r="ERG30" s="199"/>
      <c r="ERH30" s="199"/>
      <c r="ERI30" s="199"/>
      <c r="ERJ30" s="199"/>
      <c r="ERK30" s="199"/>
      <c r="ERL30" s="197"/>
      <c r="ERM30" s="199"/>
      <c r="ERN30" s="199"/>
      <c r="ERO30" s="199"/>
      <c r="ERP30" s="199"/>
      <c r="ERQ30" s="199"/>
      <c r="ERR30" s="199"/>
      <c r="ERS30" s="199"/>
      <c r="ERT30" s="199"/>
      <c r="ERU30" s="199"/>
      <c r="ERV30" s="199"/>
      <c r="ERW30" s="199"/>
      <c r="ERX30" s="199"/>
      <c r="ERY30" s="197"/>
      <c r="ERZ30" s="199"/>
      <c r="ESA30" s="199"/>
      <c r="ESB30" s="199"/>
      <c r="ESC30" s="199"/>
      <c r="ESD30" s="199"/>
      <c r="ESE30" s="199"/>
      <c r="ESF30" s="199"/>
      <c r="ESG30" s="199"/>
      <c r="ESH30" s="199"/>
      <c r="ESI30" s="199"/>
      <c r="ESJ30" s="199"/>
      <c r="ESK30" s="199"/>
      <c r="ESL30" s="197"/>
      <c r="ESM30" s="199"/>
      <c r="ESN30" s="199"/>
      <c r="ESO30" s="199"/>
      <c r="ESP30" s="199"/>
      <c r="ESQ30" s="199"/>
      <c r="ESR30" s="199"/>
      <c r="ESS30" s="199"/>
      <c r="EST30" s="199"/>
      <c r="ESU30" s="199"/>
      <c r="ESV30" s="199"/>
      <c r="ESW30" s="199"/>
      <c r="ESX30" s="199"/>
      <c r="ESY30" s="197"/>
      <c r="ESZ30" s="199"/>
      <c r="ETA30" s="199"/>
      <c r="ETB30" s="199"/>
      <c r="ETC30" s="199"/>
      <c r="ETD30" s="199"/>
      <c r="ETE30" s="199"/>
      <c r="ETF30" s="199"/>
      <c r="ETG30" s="199"/>
      <c r="ETH30" s="199"/>
      <c r="ETI30" s="199"/>
      <c r="ETJ30" s="199"/>
      <c r="ETK30" s="199"/>
      <c r="ETL30" s="197"/>
      <c r="ETM30" s="199"/>
      <c r="ETN30" s="199"/>
      <c r="ETO30" s="199"/>
      <c r="ETP30" s="199"/>
      <c r="ETQ30" s="199"/>
      <c r="ETR30" s="199"/>
      <c r="ETS30" s="199"/>
      <c r="ETT30" s="199"/>
      <c r="ETU30" s="199"/>
      <c r="ETV30" s="199"/>
      <c r="ETW30" s="199"/>
      <c r="ETX30" s="199"/>
      <c r="ETY30" s="197"/>
      <c r="ETZ30" s="199"/>
      <c r="EUA30" s="199"/>
      <c r="EUB30" s="199"/>
      <c r="EUC30" s="199"/>
      <c r="EUD30" s="199"/>
      <c r="EUE30" s="199"/>
      <c r="EUF30" s="199"/>
      <c r="EUG30" s="199"/>
      <c r="EUH30" s="199"/>
      <c r="EUI30" s="199"/>
      <c r="EUJ30" s="199"/>
      <c r="EUK30" s="199"/>
      <c r="EUL30" s="197"/>
      <c r="EUM30" s="199"/>
      <c r="EUN30" s="199"/>
      <c r="EUO30" s="199"/>
      <c r="EUP30" s="199"/>
      <c r="EUQ30" s="199"/>
      <c r="EUR30" s="199"/>
      <c r="EUS30" s="199"/>
      <c r="EUT30" s="199"/>
      <c r="EUU30" s="199"/>
      <c r="EUV30" s="199"/>
      <c r="EUW30" s="199"/>
      <c r="EUX30" s="199"/>
      <c r="EUY30" s="197"/>
      <c r="EUZ30" s="199"/>
      <c r="EVA30" s="199"/>
      <c r="EVB30" s="199"/>
      <c r="EVC30" s="199"/>
      <c r="EVD30" s="199"/>
      <c r="EVE30" s="199"/>
      <c r="EVF30" s="199"/>
      <c r="EVG30" s="199"/>
      <c r="EVH30" s="199"/>
      <c r="EVI30" s="199"/>
      <c r="EVJ30" s="199"/>
      <c r="EVK30" s="199"/>
      <c r="EVL30" s="197"/>
      <c r="EVM30" s="199"/>
      <c r="EVN30" s="199"/>
      <c r="EVO30" s="199"/>
      <c r="EVP30" s="199"/>
      <c r="EVQ30" s="199"/>
      <c r="EVR30" s="199"/>
      <c r="EVS30" s="199"/>
      <c r="EVT30" s="199"/>
      <c r="EVU30" s="199"/>
      <c r="EVV30" s="199"/>
      <c r="EVW30" s="199"/>
      <c r="EVX30" s="199"/>
      <c r="EVY30" s="197"/>
      <c r="EVZ30" s="199"/>
      <c r="EWA30" s="199"/>
      <c r="EWB30" s="199"/>
      <c r="EWC30" s="199"/>
      <c r="EWD30" s="199"/>
      <c r="EWE30" s="199"/>
      <c r="EWF30" s="199"/>
      <c r="EWG30" s="199"/>
      <c r="EWH30" s="199"/>
      <c r="EWI30" s="199"/>
      <c r="EWJ30" s="199"/>
      <c r="EWK30" s="199"/>
      <c r="EWL30" s="197"/>
      <c r="EWM30" s="199"/>
      <c r="EWN30" s="199"/>
      <c r="EWO30" s="199"/>
      <c r="EWP30" s="199"/>
      <c r="EWQ30" s="199"/>
      <c r="EWR30" s="199"/>
      <c r="EWS30" s="199"/>
      <c r="EWT30" s="199"/>
      <c r="EWU30" s="199"/>
      <c r="EWV30" s="199"/>
      <c r="EWW30" s="199"/>
      <c r="EWX30" s="199"/>
      <c r="EWY30" s="197"/>
      <c r="EWZ30" s="199"/>
      <c r="EXA30" s="199"/>
      <c r="EXB30" s="199"/>
      <c r="EXC30" s="199"/>
      <c r="EXD30" s="199"/>
      <c r="EXE30" s="199"/>
      <c r="EXF30" s="199"/>
      <c r="EXG30" s="199"/>
      <c r="EXH30" s="199"/>
      <c r="EXI30" s="199"/>
      <c r="EXJ30" s="199"/>
      <c r="EXK30" s="199"/>
      <c r="EXL30" s="197"/>
      <c r="EXM30" s="199"/>
      <c r="EXN30" s="199"/>
      <c r="EXO30" s="199"/>
      <c r="EXP30" s="199"/>
      <c r="EXQ30" s="199"/>
      <c r="EXR30" s="199"/>
      <c r="EXS30" s="199"/>
      <c r="EXT30" s="199"/>
      <c r="EXU30" s="199"/>
      <c r="EXV30" s="199"/>
      <c r="EXW30" s="199"/>
      <c r="EXX30" s="199"/>
      <c r="EXY30" s="197"/>
      <c r="EXZ30" s="199"/>
      <c r="EYA30" s="199"/>
      <c r="EYB30" s="199"/>
      <c r="EYC30" s="199"/>
      <c r="EYD30" s="199"/>
      <c r="EYE30" s="199"/>
      <c r="EYF30" s="199"/>
      <c r="EYG30" s="199"/>
      <c r="EYH30" s="199"/>
      <c r="EYI30" s="199"/>
      <c r="EYJ30" s="199"/>
      <c r="EYK30" s="199"/>
      <c r="EYL30" s="197"/>
      <c r="EYM30" s="199"/>
      <c r="EYN30" s="199"/>
      <c r="EYO30" s="199"/>
      <c r="EYP30" s="199"/>
      <c r="EYQ30" s="199"/>
      <c r="EYR30" s="199"/>
      <c r="EYS30" s="199"/>
      <c r="EYT30" s="199"/>
      <c r="EYU30" s="199"/>
      <c r="EYV30" s="199"/>
      <c r="EYW30" s="199"/>
      <c r="EYX30" s="199"/>
      <c r="EYY30" s="197"/>
      <c r="EYZ30" s="199"/>
      <c r="EZA30" s="199"/>
      <c r="EZB30" s="199"/>
      <c r="EZC30" s="199"/>
      <c r="EZD30" s="199"/>
      <c r="EZE30" s="199"/>
      <c r="EZF30" s="199"/>
      <c r="EZG30" s="199"/>
      <c r="EZH30" s="199"/>
      <c r="EZI30" s="199"/>
      <c r="EZJ30" s="199"/>
      <c r="EZK30" s="199"/>
      <c r="EZL30" s="197"/>
      <c r="EZM30" s="199"/>
      <c r="EZN30" s="199"/>
      <c r="EZO30" s="199"/>
      <c r="EZP30" s="199"/>
      <c r="EZQ30" s="199"/>
      <c r="EZR30" s="199"/>
      <c r="EZS30" s="199"/>
      <c r="EZT30" s="199"/>
      <c r="EZU30" s="199"/>
      <c r="EZV30" s="199"/>
      <c r="EZW30" s="199"/>
      <c r="EZX30" s="199"/>
      <c r="EZY30" s="197"/>
      <c r="EZZ30" s="199"/>
      <c r="FAA30" s="199"/>
      <c r="FAB30" s="199"/>
      <c r="FAC30" s="199"/>
      <c r="FAD30" s="199"/>
      <c r="FAE30" s="199"/>
      <c r="FAF30" s="199"/>
      <c r="FAG30" s="199"/>
      <c r="FAH30" s="199"/>
      <c r="FAI30" s="199"/>
      <c r="FAJ30" s="199"/>
      <c r="FAK30" s="199"/>
      <c r="FAL30" s="197"/>
      <c r="FAM30" s="199"/>
      <c r="FAN30" s="199"/>
      <c r="FAO30" s="199"/>
      <c r="FAP30" s="199"/>
      <c r="FAQ30" s="199"/>
      <c r="FAR30" s="199"/>
      <c r="FAS30" s="199"/>
      <c r="FAT30" s="199"/>
      <c r="FAU30" s="199"/>
      <c r="FAV30" s="199"/>
      <c r="FAW30" s="199"/>
      <c r="FAX30" s="199"/>
      <c r="FAY30" s="197"/>
      <c r="FAZ30" s="199"/>
      <c r="FBA30" s="199"/>
      <c r="FBB30" s="199"/>
      <c r="FBC30" s="199"/>
      <c r="FBD30" s="199"/>
      <c r="FBE30" s="199"/>
      <c r="FBF30" s="199"/>
      <c r="FBG30" s="199"/>
      <c r="FBH30" s="199"/>
      <c r="FBI30" s="199"/>
      <c r="FBJ30" s="199"/>
      <c r="FBK30" s="199"/>
      <c r="FBL30" s="197"/>
      <c r="FBM30" s="199"/>
      <c r="FBN30" s="199"/>
      <c r="FBO30" s="199"/>
      <c r="FBP30" s="199"/>
      <c r="FBQ30" s="199"/>
      <c r="FBR30" s="199"/>
      <c r="FBS30" s="199"/>
      <c r="FBT30" s="199"/>
      <c r="FBU30" s="199"/>
      <c r="FBV30" s="199"/>
      <c r="FBW30" s="199"/>
      <c r="FBX30" s="199"/>
      <c r="FBY30" s="197"/>
      <c r="FBZ30" s="199"/>
      <c r="FCA30" s="199"/>
      <c r="FCB30" s="199"/>
      <c r="FCC30" s="199"/>
      <c r="FCD30" s="199"/>
      <c r="FCE30" s="199"/>
      <c r="FCF30" s="199"/>
      <c r="FCG30" s="199"/>
      <c r="FCH30" s="199"/>
      <c r="FCI30" s="199"/>
      <c r="FCJ30" s="199"/>
      <c r="FCK30" s="199"/>
      <c r="FCL30" s="197"/>
      <c r="FCM30" s="199"/>
      <c r="FCN30" s="199"/>
      <c r="FCO30" s="199"/>
      <c r="FCP30" s="199"/>
      <c r="FCQ30" s="199"/>
      <c r="FCR30" s="199"/>
      <c r="FCS30" s="199"/>
      <c r="FCT30" s="199"/>
      <c r="FCU30" s="199"/>
      <c r="FCV30" s="199"/>
      <c r="FCW30" s="199"/>
      <c r="FCX30" s="199"/>
      <c r="FCY30" s="197"/>
      <c r="FCZ30" s="199"/>
      <c r="FDA30" s="199"/>
      <c r="FDB30" s="199"/>
      <c r="FDC30" s="199"/>
      <c r="FDD30" s="199"/>
      <c r="FDE30" s="199"/>
      <c r="FDF30" s="199"/>
      <c r="FDG30" s="199"/>
      <c r="FDH30" s="199"/>
      <c r="FDI30" s="199"/>
      <c r="FDJ30" s="199"/>
      <c r="FDK30" s="199"/>
      <c r="FDL30" s="197"/>
      <c r="FDM30" s="199"/>
      <c r="FDN30" s="199"/>
      <c r="FDO30" s="199"/>
      <c r="FDP30" s="199"/>
      <c r="FDQ30" s="199"/>
      <c r="FDR30" s="199"/>
      <c r="FDS30" s="199"/>
      <c r="FDT30" s="199"/>
      <c r="FDU30" s="199"/>
      <c r="FDV30" s="199"/>
      <c r="FDW30" s="199"/>
      <c r="FDX30" s="199"/>
      <c r="FDY30" s="197"/>
      <c r="FDZ30" s="199"/>
      <c r="FEA30" s="199"/>
      <c r="FEB30" s="199"/>
      <c r="FEC30" s="199"/>
      <c r="FED30" s="199"/>
      <c r="FEE30" s="199"/>
      <c r="FEF30" s="199"/>
      <c r="FEG30" s="199"/>
      <c r="FEH30" s="199"/>
      <c r="FEI30" s="199"/>
      <c r="FEJ30" s="199"/>
      <c r="FEK30" s="199"/>
      <c r="FEL30" s="197"/>
      <c r="FEM30" s="199"/>
      <c r="FEN30" s="199"/>
      <c r="FEO30" s="199"/>
      <c r="FEP30" s="199"/>
      <c r="FEQ30" s="199"/>
      <c r="FER30" s="199"/>
      <c r="FES30" s="199"/>
      <c r="FET30" s="199"/>
      <c r="FEU30" s="199"/>
      <c r="FEV30" s="199"/>
      <c r="FEW30" s="199"/>
      <c r="FEX30" s="199"/>
      <c r="FEY30" s="197"/>
      <c r="FEZ30" s="199"/>
      <c r="FFA30" s="199"/>
      <c r="FFB30" s="199"/>
      <c r="FFC30" s="199"/>
      <c r="FFD30" s="199"/>
      <c r="FFE30" s="199"/>
      <c r="FFF30" s="199"/>
      <c r="FFG30" s="199"/>
      <c r="FFH30" s="199"/>
      <c r="FFI30" s="199"/>
      <c r="FFJ30" s="199"/>
      <c r="FFK30" s="199"/>
      <c r="FFL30" s="197"/>
      <c r="FFM30" s="199"/>
      <c r="FFN30" s="199"/>
      <c r="FFO30" s="199"/>
      <c r="FFP30" s="199"/>
      <c r="FFQ30" s="199"/>
      <c r="FFR30" s="199"/>
      <c r="FFS30" s="199"/>
      <c r="FFT30" s="199"/>
      <c r="FFU30" s="199"/>
      <c r="FFV30" s="199"/>
      <c r="FFW30" s="199"/>
      <c r="FFX30" s="199"/>
      <c r="FFY30" s="197"/>
      <c r="FFZ30" s="199"/>
      <c r="FGA30" s="199"/>
      <c r="FGB30" s="199"/>
      <c r="FGC30" s="199"/>
      <c r="FGD30" s="199"/>
      <c r="FGE30" s="199"/>
      <c r="FGF30" s="199"/>
      <c r="FGG30" s="199"/>
      <c r="FGH30" s="199"/>
      <c r="FGI30" s="199"/>
      <c r="FGJ30" s="199"/>
      <c r="FGK30" s="199"/>
      <c r="FGL30" s="197"/>
      <c r="FGM30" s="199"/>
      <c r="FGN30" s="199"/>
      <c r="FGO30" s="199"/>
      <c r="FGP30" s="199"/>
      <c r="FGQ30" s="199"/>
      <c r="FGR30" s="199"/>
      <c r="FGS30" s="199"/>
      <c r="FGT30" s="199"/>
      <c r="FGU30" s="199"/>
      <c r="FGV30" s="199"/>
      <c r="FGW30" s="199"/>
      <c r="FGX30" s="199"/>
      <c r="FGY30" s="197"/>
      <c r="FGZ30" s="199"/>
      <c r="FHA30" s="199"/>
      <c r="FHB30" s="199"/>
      <c r="FHC30" s="199"/>
      <c r="FHD30" s="199"/>
      <c r="FHE30" s="199"/>
      <c r="FHF30" s="199"/>
      <c r="FHG30" s="199"/>
      <c r="FHH30" s="199"/>
      <c r="FHI30" s="199"/>
      <c r="FHJ30" s="199"/>
      <c r="FHK30" s="199"/>
      <c r="FHL30" s="197"/>
      <c r="FHM30" s="199"/>
      <c r="FHN30" s="199"/>
      <c r="FHO30" s="199"/>
      <c r="FHP30" s="199"/>
      <c r="FHQ30" s="199"/>
      <c r="FHR30" s="199"/>
      <c r="FHS30" s="199"/>
      <c r="FHT30" s="199"/>
      <c r="FHU30" s="199"/>
      <c r="FHV30" s="199"/>
      <c r="FHW30" s="199"/>
      <c r="FHX30" s="199"/>
      <c r="FHY30" s="197"/>
      <c r="FHZ30" s="199"/>
      <c r="FIA30" s="199"/>
      <c r="FIB30" s="199"/>
      <c r="FIC30" s="199"/>
      <c r="FID30" s="199"/>
      <c r="FIE30" s="199"/>
      <c r="FIF30" s="199"/>
      <c r="FIG30" s="199"/>
      <c r="FIH30" s="199"/>
      <c r="FII30" s="199"/>
      <c r="FIJ30" s="199"/>
      <c r="FIK30" s="199"/>
      <c r="FIL30" s="197"/>
      <c r="FIM30" s="199"/>
      <c r="FIN30" s="199"/>
      <c r="FIO30" s="199"/>
      <c r="FIP30" s="199"/>
      <c r="FIQ30" s="199"/>
      <c r="FIR30" s="199"/>
      <c r="FIS30" s="199"/>
      <c r="FIT30" s="199"/>
      <c r="FIU30" s="199"/>
      <c r="FIV30" s="199"/>
      <c r="FIW30" s="199"/>
      <c r="FIX30" s="199"/>
      <c r="FIY30" s="197"/>
      <c r="FIZ30" s="199"/>
      <c r="FJA30" s="199"/>
      <c r="FJB30" s="199"/>
      <c r="FJC30" s="199"/>
      <c r="FJD30" s="199"/>
      <c r="FJE30" s="199"/>
      <c r="FJF30" s="199"/>
      <c r="FJG30" s="199"/>
      <c r="FJH30" s="199"/>
      <c r="FJI30" s="199"/>
      <c r="FJJ30" s="199"/>
      <c r="FJK30" s="199"/>
      <c r="FJL30" s="197"/>
      <c r="FJM30" s="199"/>
      <c r="FJN30" s="199"/>
      <c r="FJO30" s="199"/>
      <c r="FJP30" s="199"/>
      <c r="FJQ30" s="199"/>
      <c r="FJR30" s="199"/>
      <c r="FJS30" s="199"/>
      <c r="FJT30" s="199"/>
      <c r="FJU30" s="199"/>
      <c r="FJV30" s="199"/>
      <c r="FJW30" s="199"/>
      <c r="FJX30" s="199"/>
      <c r="FJY30" s="197"/>
      <c r="FJZ30" s="199"/>
      <c r="FKA30" s="199"/>
      <c r="FKB30" s="199"/>
      <c r="FKC30" s="199"/>
      <c r="FKD30" s="199"/>
      <c r="FKE30" s="199"/>
      <c r="FKF30" s="199"/>
      <c r="FKG30" s="199"/>
      <c r="FKH30" s="199"/>
      <c r="FKI30" s="199"/>
      <c r="FKJ30" s="199"/>
      <c r="FKK30" s="199"/>
      <c r="FKL30" s="197"/>
      <c r="FKM30" s="199"/>
      <c r="FKN30" s="199"/>
      <c r="FKO30" s="199"/>
      <c r="FKP30" s="199"/>
      <c r="FKQ30" s="199"/>
      <c r="FKR30" s="199"/>
      <c r="FKS30" s="199"/>
      <c r="FKT30" s="199"/>
      <c r="FKU30" s="199"/>
      <c r="FKV30" s="199"/>
      <c r="FKW30" s="199"/>
      <c r="FKX30" s="199"/>
      <c r="FKY30" s="197"/>
      <c r="FKZ30" s="199"/>
      <c r="FLA30" s="199"/>
      <c r="FLB30" s="199"/>
      <c r="FLC30" s="199"/>
      <c r="FLD30" s="199"/>
      <c r="FLE30" s="199"/>
      <c r="FLF30" s="199"/>
      <c r="FLG30" s="199"/>
      <c r="FLH30" s="199"/>
      <c r="FLI30" s="199"/>
      <c r="FLJ30" s="199"/>
      <c r="FLK30" s="199"/>
      <c r="FLL30" s="197"/>
      <c r="FLM30" s="199"/>
      <c r="FLN30" s="199"/>
      <c r="FLO30" s="199"/>
      <c r="FLP30" s="199"/>
      <c r="FLQ30" s="199"/>
      <c r="FLR30" s="199"/>
      <c r="FLS30" s="199"/>
      <c r="FLT30" s="199"/>
      <c r="FLU30" s="199"/>
      <c r="FLV30" s="199"/>
      <c r="FLW30" s="199"/>
      <c r="FLX30" s="199"/>
      <c r="FLY30" s="197"/>
      <c r="FLZ30" s="199"/>
      <c r="FMA30" s="199"/>
      <c r="FMB30" s="199"/>
      <c r="FMC30" s="199"/>
      <c r="FMD30" s="199"/>
      <c r="FME30" s="199"/>
      <c r="FMF30" s="199"/>
      <c r="FMG30" s="199"/>
      <c r="FMH30" s="199"/>
      <c r="FMI30" s="199"/>
      <c r="FMJ30" s="199"/>
      <c r="FMK30" s="199"/>
      <c r="FML30" s="197"/>
      <c r="FMM30" s="199"/>
      <c r="FMN30" s="199"/>
      <c r="FMO30" s="199"/>
      <c r="FMP30" s="199"/>
      <c r="FMQ30" s="199"/>
      <c r="FMR30" s="199"/>
      <c r="FMS30" s="199"/>
      <c r="FMT30" s="199"/>
      <c r="FMU30" s="199"/>
      <c r="FMV30" s="199"/>
      <c r="FMW30" s="199"/>
      <c r="FMX30" s="199"/>
      <c r="FMY30" s="197"/>
      <c r="FMZ30" s="199"/>
      <c r="FNA30" s="199"/>
      <c r="FNB30" s="199"/>
      <c r="FNC30" s="199"/>
      <c r="FND30" s="199"/>
      <c r="FNE30" s="199"/>
      <c r="FNF30" s="199"/>
      <c r="FNG30" s="199"/>
      <c r="FNH30" s="199"/>
      <c r="FNI30" s="199"/>
      <c r="FNJ30" s="199"/>
      <c r="FNK30" s="199"/>
      <c r="FNL30" s="197"/>
      <c r="FNM30" s="199"/>
      <c r="FNN30" s="199"/>
      <c r="FNO30" s="199"/>
      <c r="FNP30" s="199"/>
      <c r="FNQ30" s="199"/>
      <c r="FNR30" s="199"/>
      <c r="FNS30" s="199"/>
      <c r="FNT30" s="199"/>
      <c r="FNU30" s="199"/>
      <c r="FNV30" s="199"/>
      <c r="FNW30" s="199"/>
      <c r="FNX30" s="199"/>
      <c r="FNY30" s="197"/>
      <c r="FNZ30" s="199"/>
      <c r="FOA30" s="199"/>
      <c r="FOB30" s="199"/>
      <c r="FOC30" s="199"/>
      <c r="FOD30" s="199"/>
      <c r="FOE30" s="199"/>
      <c r="FOF30" s="199"/>
      <c r="FOG30" s="199"/>
      <c r="FOH30" s="199"/>
      <c r="FOI30" s="199"/>
      <c r="FOJ30" s="199"/>
      <c r="FOK30" s="199"/>
      <c r="FOL30" s="197"/>
      <c r="FOM30" s="199"/>
      <c r="FON30" s="199"/>
      <c r="FOO30" s="199"/>
      <c r="FOP30" s="199"/>
      <c r="FOQ30" s="199"/>
      <c r="FOR30" s="199"/>
      <c r="FOS30" s="199"/>
      <c r="FOT30" s="199"/>
      <c r="FOU30" s="199"/>
      <c r="FOV30" s="199"/>
      <c r="FOW30" s="199"/>
      <c r="FOX30" s="199"/>
      <c r="FOY30" s="197"/>
      <c r="FOZ30" s="199"/>
      <c r="FPA30" s="199"/>
      <c r="FPB30" s="199"/>
      <c r="FPC30" s="199"/>
      <c r="FPD30" s="199"/>
      <c r="FPE30" s="199"/>
      <c r="FPF30" s="199"/>
      <c r="FPG30" s="199"/>
      <c r="FPH30" s="199"/>
      <c r="FPI30" s="199"/>
      <c r="FPJ30" s="199"/>
      <c r="FPK30" s="199"/>
      <c r="FPL30" s="197"/>
      <c r="FPM30" s="199"/>
      <c r="FPN30" s="199"/>
      <c r="FPO30" s="199"/>
      <c r="FPP30" s="199"/>
      <c r="FPQ30" s="199"/>
      <c r="FPR30" s="199"/>
      <c r="FPS30" s="199"/>
      <c r="FPT30" s="199"/>
      <c r="FPU30" s="199"/>
      <c r="FPV30" s="199"/>
      <c r="FPW30" s="199"/>
      <c r="FPX30" s="199"/>
      <c r="FPY30" s="197"/>
      <c r="FPZ30" s="199"/>
      <c r="FQA30" s="199"/>
      <c r="FQB30" s="199"/>
      <c r="FQC30" s="199"/>
      <c r="FQD30" s="199"/>
      <c r="FQE30" s="199"/>
      <c r="FQF30" s="199"/>
      <c r="FQG30" s="199"/>
      <c r="FQH30" s="199"/>
      <c r="FQI30" s="199"/>
      <c r="FQJ30" s="199"/>
      <c r="FQK30" s="199"/>
      <c r="FQL30" s="197"/>
      <c r="FQM30" s="199"/>
      <c r="FQN30" s="199"/>
      <c r="FQO30" s="199"/>
      <c r="FQP30" s="199"/>
      <c r="FQQ30" s="199"/>
      <c r="FQR30" s="199"/>
      <c r="FQS30" s="199"/>
      <c r="FQT30" s="199"/>
      <c r="FQU30" s="199"/>
      <c r="FQV30" s="199"/>
      <c r="FQW30" s="199"/>
      <c r="FQX30" s="199"/>
      <c r="FQY30" s="197"/>
      <c r="FQZ30" s="199"/>
      <c r="FRA30" s="199"/>
      <c r="FRB30" s="199"/>
      <c r="FRC30" s="199"/>
      <c r="FRD30" s="199"/>
      <c r="FRE30" s="199"/>
      <c r="FRF30" s="199"/>
      <c r="FRG30" s="199"/>
      <c r="FRH30" s="199"/>
      <c r="FRI30" s="199"/>
      <c r="FRJ30" s="199"/>
      <c r="FRK30" s="199"/>
      <c r="FRL30" s="197"/>
      <c r="FRM30" s="199"/>
      <c r="FRN30" s="199"/>
      <c r="FRO30" s="199"/>
      <c r="FRP30" s="199"/>
      <c r="FRQ30" s="199"/>
      <c r="FRR30" s="199"/>
      <c r="FRS30" s="199"/>
      <c r="FRT30" s="199"/>
      <c r="FRU30" s="199"/>
      <c r="FRV30" s="199"/>
      <c r="FRW30" s="199"/>
      <c r="FRX30" s="199"/>
      <c r="FRY30" s="197"/>
      <c r="FRZ30" s="199"/>
      <c r="FSA30" s="199"/>
      <c r="FSB30" s="199"/>
      <c r="FSC30" s="199"/>
      <c r="FSD30" s="199"/>
      <c r="FSE30" s="199"/>
      <c r="FSF30" s="199"/>
      <c r="FSG30" s="199"/>
      <c r="FSH30" s="199"/>
      <c r="FSI30" s="199"/>
      <c r="FSJ30" s="199"/>
      <c r="FSK30" s="199"/>
      <c r="FSL30" s="197"/>
      <c r="FSM30" s="199"/>
      <c r="FSN30" s="199"/>
      <c r="FSO30" s="199"/>
      <c r="FSP30" s="199"/>
      <c r="FSQ30" s="199"/>
      <c r="FSR30" s="199"/>
      <c r="FSS30" s="199"/>
      <c r="FST30" s="199"/>
      <c r="FSU30" s="199"/>
      <c r="FSV30" s="199"/>
      <c r="FSW30" s="199"/>
      <c r="FSX30" s="199"/>
      <c r="FSY30" s="197"/>
      <c r="FSZ30" s="199"/>
      <c r="FTA30" s="199"/>
      <c r="FTB30" s="199"/>
      <c r="FTC30" s="199"/>
      <c r="FTD30" s="199"/>
      <c r="FTE30" s="199"/>
      <c r="FTF30" s="199"/>
      <c r="FTG30" s="199"/>
      <c r="FTH30" s="199"/>
      <c r="FTI30" s="199"/>
      <c r="FTJ30" s="199"/>
      <c r="FTK30" s="199"/>
      <c r="FTL30" s="197"/>
      <c r="FTM30" s="199"/>
      <c r="FTN30" s="199"/>
      <c r="FTO30" s="199"/>
      <c r="FTP30" s="199"/>
      <c r="FTQ30" s="199"/>
      <c r="FTR30" s="199"/>
      <c r="FTS30" s="199"/>
      <c r="FTT30" s="199"/>
      <c r="FTU30" s="199"/>
      <c r="FTV30" s="199"/>
      <c r="FTW30" s="199"/>
      <c r="FTX30" s="199"/>
      <c r="FTY30" s="197"/>
      <c r="FTZ30" s="199"/>
      <c r="FUA30" s="199"/>
      <c r="FUB30" s="199"/>
      <c r="FUC30" s="199"/>
      <c r="FUD30" s="199"/>
      <c r="FUE30" s="199"/>
      <c r="FUF30" s="199"/>
      <c r="FUG30" s="199"/>
      <c r="FUH30" s="199"/>
      <c r="FUI30" s="199"/>
      <c r="FUJ30" s="199"/>
      <c r="FUK30" s="199"/>
      <c r="FUL30" s="197"/>
      <c r="FUM30" s="199"/>
      <c r="FUN30" s="199"/>
      <c r="FUO30" s="199"/>
      <c r="FUP30" s="199"/>
      <c r="FUQ30" s="199"/>
      <c r="FUR30" s="199"/>
      <c r="FUS30" s="199"/>
      <c r="FUT30" s="199"/>
      <c r="FUU30" s="199"/>
      <c r="FUV30" s="199"/>
      <c r="FUW30" s="199"/>
      <c r="FUX30" s="199"/>
      <c r="FUY30" s="197"/>
      <c r="FUZ30" s="199"/>
      <c r="FVA30" s="199"/>
      <c r="FVB30" s="199"/>
      <c r="FVC30" s="199"/>
      <c r="FVD30" s="199"/>
      <c r="FVE30" s="199"/>
      <c r="FVF30" s="199"/>
      <c r="FVG30" s="199"/>
      <c r="FVH30" s="199"/>
      <c r="FVI30" s="199"/>
      <c r="FVJ30" s="199"/>
      <c r="FVK30" s="199"/>
      <c r="FVL30" s="197"/>
      <c r="FVM30" s="199"/>
      <c r="FVN30" s="199"/>
      <c r="FVO30" s="199"/>
      <c r="FVP30" s="199"/>
      <c r="FVQ30" s="199"/>
      <c r="FVR30" s="199"/>
      <c r="FVS30" s="199"/>
      <c r="FVT30" s="199"/>
      <c r="FVU30" s="199"/>
      <c r="FVV30" s="199"/>
      <c r="FVW30" s="199"/>
      <c r="FVX30" s="199"/>
      <c r="FVY30" s="197"/>
      <c r="FVZ30" s="199"/>
      <c r="FWA30" s="199"/>
      <c r="FWB30" s="199"/>
      <c r="FWC30" s="199"/>
      <c r="FWD30" s="199"/>
      <c r="FWE30" s="199"/>
      <c r="FWF30" s="199"/>
      <c r="FWG30" s="199"/>
      <c r="FWH30" s="199"/>
      <c r="FWI30" s="199"/>
      <c r="FWJ30" s="199"/>
      <c r="FWK30" s="199"/>
      <c r="FWL30" s="197"/>
      <c r="FWM30" s="199"/>
      <c r="FWN30" s="199"/>
      <c r="FWO30" s="199"/>
      <c r="FWP30" s="199"/>
      <c r="FWQ30" s="199"/>
      <c r="FWR30" s="199"/>
      <c r="FWS30" s="199"/>
      <c r="FWT30" s="199"/>
      <c r="FWU30" s="199"/>
      <c r="FWV30" s="199"/>
      <c r="FWW30" s="199"/>
      <c r="FWX30" s="199"/>
      <c r="FWY30" s="197"/>
      <c r="FWZ30" s="199"/>
      <c r="FXA30" s="199"/>
      <c r="FXB30" s="199"/>
      <c r="FXC30" s="199"/>
      <c r="FXD30" s="199"/>
      <c r="FXE30" s="199"/>
      <c r="FXF30" s="199"/>
      <c r="FXG30" s="199"/>
      <c r="FXH30" s="199"/>
      <c r="FXI30" s="199"/>
      <c r="FXJ30" s="199"/>
      <c r="FXK30" s="199"/>
      <c r="FXL30" s="197"/>
      <c r="FXM30" s="199"/>
      <c r="FXN30" s="199"/>
      <c r="FXO30" s="199"/>
      <c r="FXP30" s="199"/>
      <c r="FXQ30" s="199"/>
      <c r="FXR30" s="199"/>
      <c r="FXS30" s="199"/>
      <c r="FXT30" s="199"/>
      <c r="FXU30" s="199"/>
      <c r="FXV30" s="199"/>
      <c r="FXW30" s="199"/>
      <c r="FXX30" s="199"/>
      <c r="FXY30" s="197"/>
      <c r="FXZ30" s="199"/>
      <c r="FYA30" s="199"/>
      <c r="FYB30" s="199"/>
      <c r="FYC30" s="199"/>
      <c r="FYD30" s="199"/>
      <c r="FYE30" s="199"/>
      <c r="FYF30" s="199"/>
      <c r="FYG30" s="199"/>
      <c r="FYH30" s="199"/>
      <c r="FYI30" s="199"/>
      <c r="FYJ30" s="199"/>
      <c r="FYK30" s="199"/>
      <c r="FYL30" s="197"/>
      <c r="FYM30" s="199"/>
      <c r="FYN30" s="199"/>
      <c r="FYO30" s="199"/>
      <c r="FYP30" s="199"/>
      <c r="FYQ30" s="199"/>
      <c r="FYR30" s="199"/>
      <c r="FYS30" s="199"/>
      <c r="FYT30" s="199"/>
      <c r="FYU30" s="199"/>
      <c r="FYV30" s="199"/>
      <c r="FYW30" s="199"/>
      <c r="FYX30" s="199"/>
      <c r="FYY30" s="197"/>
      <c r="FYZ30" s="199"/>
      <c r="FZA30" s="199"/>
      <c r="FZB30" s="199"/>
      <c r="FZC30" s="199"/>
      <c r="FZD30" s="199"/>
      <c r="FZE30" s="199"/>
      <c r="FZF30" s="199"/>
      <c r="FZG30" s="199"/>
      <c r="FZH30" s="199"/>
      <c r="FZI30" s="199"/>
      <c r="FZJ30" s="199"/>
      <c r="FZK30" s="199"/>
      <c r="FZL30" s="197"/>
      <c r="FZM30" s="199"/>
      <c r="FZN30" s="199"/>
      <c r="FZO30" s="199"/>
      <c r="FZP30" s="199"/>
      <c r="FZQ30" s="199"/>
      <c r="FZR30" s="199"/>
      <c r="FZS30" s="199"/>
      <c r="FZT30" s="199"/>
      <c r="FZU30" s="199"/>
      <c r="FZV30" s="199"/>
      <c r="FZW30" s="199"/>
      <c r="FZX30" s="199"/>
      <c r="FZY30" s="197"/>
      <c r="FZZ30" s="199"/>
      <c r="GAA30" s="199"/>
      <c r="GAB30" s="199"/>
      <c r="GAC30" s="199"/>
      <c r="GAD30" s="199"/>
      <c r="GAE30" s="199"/>
      <c r="GAF30" s="199"/>
      <c r="GAG30" s="199"/>
      <c r="GAH30" s="199"/>
      <c r="GAI30" s="199"/>
      <c r="GAJ30" s="199"/>
      <c r="GAK30" s="199"/>
      <c r="GAL30" s="197"/>
      <c r="GAM30" s="199"/>
      <c r="GAN30" s="199"/>
      <c r="GAO30" s="199"/>
      <c r="GAP30" s="199"/>
      <c r="GAQ30" s="199"/>
      <c r="GAR30" s="199"/>
      <c r="GAS30" s="199"/>
      <c r="GAT30" s="199"/>
      <c r="GAU30" s="199"/>
      <c r="GAV30" s="199"/>
      <c r="GAW30" s="199"/>
      <c r="GAX30" s="199"/>
      <c r="GAY30" s="197"/>
      <c r="GAZ30" s="199"/>
      <c r="GBA30" s="199"/>
      <c r="GBB30" s="199"/>
      <c r="GBC30" s="199"/>
      <c r="GBD30" s="199"/>
      <c r="GBE30" s="199"/>
      <c r="GBF30" s="199"/>
      <c r="GBG30" s="199"/>
      <c r="GBH30" s="199"/>
      <c r="GBI30" s="199"/>
      <c r="GBJ30" s="199"/>
      <c r="GBK30" s="199"/>
      <c r="GBL30" s="197"/>
      <c r="GBM30" s="199"/>
      <c r="GBN30" s="199"/>
      <c r="GBO30" s="199"/>
      <c r="GBP30" s="199"/>
      <c r="GBQ30" s="199"/>
      <c r="GBR30" s="199"/>
      <c r="GBS30" s="199"/>
      <c r="GBT30" s="199"/>
      <c r="GBU30" s="199"/>
      <c r="GBV30" s="199"/>
      <c r="GBW30" s="199"/>
      <c r="GBX30" s="199"/>
      <c r="GBY30" s="197"/>
      <c r="GBZ30" s="199"/>
      <c r="GCA30" s="199"/>
      <c r="GCB30" s="199"/>
      <c r="GCC30" s="199"/>
      <c r="GCD30" s="199"/>
      <c r="GCE30" s="199"/>
      <c r="GCF30" s="199"/>
      <c r="GCG30" s="199"/>
      <c r="GCH30" s="199"/>
      <c r="GCI30" s="199"/>
      <c r="GCJ30" s="199"/>
      <c r="GCK30" s="199"/>
      <c r="GCL30" s="197"/>
      <c r="GCM30" s="199"/>
      <c r="GCN30" s="199"/>
      <c r="GCO30" s="199"/>
      <c r="GCP30" s="199"/>
      <c r="GCQ30" s="199"/>
      <c r="GCR30" s="199"/>
      <c r="GCS30" s="199"/>
      <c r="GCT30" s="199"/>
      <c r="GCU30" s="199"/>
      <c r="GCV30" s="199"/>
      <c r="GCW30" s="199"/>
      <c r="GCX30" s="199"/>
      <c r="GCY30" s="197"/>
      <c r="GCZ30" s="199"/>
      <c r="GDA30" s="199"/>
      <c r="GDB30" s="199"/>
      <c r="GDC30" s="199"/>
      <c r="GDD30" s="199"/>
      <c r="GDE30" s="199"/>
      <c r="GDF30" s="199"/>
      <c r="GDG30" s="199"/>
      <c r="GDH30" s="199"/>
      <c r="GDI30" s="199"/>
      <c r="GDJ30" s="199"/>
      <c r="GDK30" s="199"/>
      <c r="GDL30" s="197"/>
      <c r="GDM30" s="199"/>
      <c r="GDN30" s="199"/>
      <c r="GDO30" s="199"/>
      <c r="GDP30" s="199"/>
      <c r="GDQ30" s="199"/>
      <c r="GDR30" s="199"/>
      <c r="GDS30" s="199"/>
      <c r="GDT30" s="199"/>
      <c r="GDU30" s="199"/>
      <c r="GDV30" s="199"/>
      <c r="GDW30" s="199"/>
      <c r="GDX30" s="199"/>
      <c r="GDY30" s="197"/>
      <c r="GDZ30" s="199"/>
      <c r="GEA30" s="199"/>
      <c r="GEB30" s="199"/>
      <c r="GEC30" s="199"/>
      <c r="GED30" s="199"/>
      <c r="GEE30" s="199"/>
      <c r="GEF30" s="199"/>
      <c r="GEG30" s="199"/>
      <c r="GEH30" s="199"/>
      <c r="GEI30" s="199"/>
      <c r="GEJ30" s="199"/>
      <c r="GEK30" s="199"/>
      <c r="GEL30" s="197"/>
      <c r="GEM30" s="199"/>
      <c r="GEN30" s="199"/>
      <c r="GEO30" s="199"/>
      <c r="GEP30" s="199"/>
      <c r="GEQ30" s="199"/>
      <c r="GER30" s="199"/>
      <c r="GES30" s="199"/>
      <c r="GET30" s="199"/>
      <c r="GEU30" s="199"/>
      <c r="GEV30" s="199"/>
      <c r="GEW30" s="199"/>
      <c r="GEX30" s="199"/>
      <c r="GEY30" s="197"/>
      <c r="GEZ30" s="199"/>
      <c r="GFA30" s="199"/>
      <c r="GFB30" s="199"/>
      <c r="GFC30" s="199"/>
      <c r="GFD30" s="199"/>
      <c r="GFE30" s="199"/>
      <c r="GFF30" s="199"/>
      <c r="GFG30" s="199"/>
      <c r="GFH30" s="199"/>
      <c r="GFI30" s="199"/>
      <c r="GFJ30" s="199"/>
      <c r="GFK30" s="199"/>
      <c r="GFL30" s="197"/>
      <c r="GFM30" s="199"/>
      <c r="GFN30" s="199"/>
      <c r="GFO30" s="199"/>
      <c r="GFP30" s="199"/>
      <c r="GFQ30" s="199"/>
      <c r="GFR30" s="199"/>
      <c r="GFS30" s="199"/>
      <c r="GFT30" s="199"/>
      <c r="GFU30" s="199"/>
      <c r="GFV30" s="199"/>
      <c r="GFW30" s="199"/>
      <c r="GFX30" s="199"/>
      <c r="GFY30" s="197"/>
      <c r="GFZ30" s="199"/>
      <c r="GGA30" s="199"/>
      <c r="GGB30" s="199"/>
      <c r="GGC30" s="199"/>
      <c r="GGD30" s="199"/>
      <c r="GGE30" s="199"/>
      <c r="GGF30" s="199"/>
      <c r="GGG30" s="199"/>
      <c r="GGH30" s="199"/>
      <c r="GGI30" s="199"/>
      <c r="GGJ30" s="199"/>
      <c r="GGK30" s="199"/>
      <c r="GGL30" s="197"/>
      <c r="GGM30" s="199"/>
      <c r="GGN30" s="199"/>
      <c r="GGO30" s="199"/>
      <c r="GGP30" s="199"/>
      <c r="GGQ30" s="199"/>
      <c r="GGR30" s="199"/>
      <c r="GGS30" s="199"/>
      <c r="GGT30" s="199"/>
      <c r="GGU30" s="199"/>
      <c r="GGV30" s="199"/>
      <c r="GGW30" s="199"/>
      <c r="GGX30" s="199"/>
      <c r="GGY30" s="197"/>
      <c r="GGZ30" s="199"/>
      <c r="GHA30" s="199"/>
      <c r="GHB30" s="199"/>
      <c r="GHC30" s="199"/>
      <c r="GHD30" s="199"/>
      <c r="GHE30" s="199"/>
      <c r="GHF30" s="199"/>
      <c r="GHG30" s="199"/>
      <c r="GHH30" s="199"/>
      <c r="GHI30" s="199"/>
      <c r="GHJ30" s="199"/>
      <c r="GHK30" s="199"/>
      <c r="GHL30" s="197"/>
      <c r="GHM30" s="199"/>
      <c r="GHN30" s="199"/>
      <c r="GHO30" s="199"/>
      <c r="GHP30" s="199"/>
      <c r="GHQ30" s="199"/>
      <c r="GHR30" s="199"/>
      <c r="GHS30" s="199"/>
      <c r="GHT30" s="199"/>
      <c r="GHU30" s="199"/>
      <c r="GHV30" s="199"/>
      <c r="GHW30" s="199"/>
      <c r="GHX30" s="199"/>
      <c r="GHY30" s="197"/>
      <c r="GHZ30" s="199"/>
      <c r="GIA30" s="199"/>
      <c r="GIB30" s="199"/>
      <c r="GIC30" s="199"/>
      <c r="GID30" s="199"/>
      <c r="GIE30" s="199"/>
      <c r="GIF30" s="199"/>
      <c r="GIG30" s="199"/>
      <c r="GIH30" s="199"/>
      <c r="GII30" s="199"/>
      <c r="GIJ30" s="199"/>
      <c r="GIK30" s="199"/>
      <c r="GIL30" s="197"/>
      <c r="GIM30" s="199"/>
      <c r="GIN30" s="199"/>
      <c r="GIO30" s="199"/>
      <c r="GIP30" s="199"/>
      <c r="GIQ30" s="199"/>
      <c r="GIR30" s="199"/>
      <c r="GIS30" s="199"/>
      <c r="GIT30" s="199"/>
      <c r="GIU30" s="199"/>
      <c r="GIV30" s="199"/>
      <c r="GIW30" s="199"/>
      <c r="GIX30" s="199"/>
      <c r="GIY30" s="197"/>
      <c r="GIZ30" s="199"/>
      <c r="GJA30" s="199"/>
      <c r="GJB30" s="199"/>
      <c r="GJC30" s="199"/>
      <c r="GJD30" s="199"/>
      <c r="GJE30" s="199"/>
      <c r="GJF30" s="199"/>
      <c r="GJG30" s="199"/>
      <c r="GJH30" s="199"/>
      <c r="GJI30" s="199"/>
      <c r="GJJ30" s="199"/>
      <c r="GJK30" s="199"/>
      <c r="GJL30" s="197"/>
      <c r="GJM30" s="199"/>
      <c r="GJN30" s="199"/>
      <c r="GJO30" s="199"/>
      <c r="GJP30" s="199"/>
      <c r="GJQ30" s="199"/>
      <c r="GJR30" s="199"/>
      <c r="GJS30" s="199"/>
      <c r="GJT30" s="199"/>
      <c r="GJU30" s="199"/>
      <c r="GJV30" s="199"/>
      <c r="GJW30" s="199"/>
      <c r="GJX30" s="199"/>
      <c r="GJY30" s="197"/>
      <c r="GJZ30" s="199"/>
      <c r="GKA30" s="199"/>
      <c r="GKB30" s="199"/>
      <c r="GKC30" s="199"/>
      <c r="GKD30" s="199"/>
      <c r="GKE30" s="199"/>
      <c r="GKF30" s="199"/>
      <c r="GKG30" s="199"/>
      <c r="GKH30" s="199"/>
      <c r="GKI30" s="199"/>
      <c r="GKJ30" s="199"/>
      <c r="GKK30" s="199"/>
      <c r="GKL30" s="197"/>
      <c r="GKM30" s="199"/>
      <c r="GKN30" s="199"/>
      <c r="GKO30" s="199"/>
      <c r="GKP30" s="199"/>
      <c r="GKQ30" s="199"/>
      <c r="GKR30" s="199"/>
      <c r="GKS30" s="199"/>
      <c r="GKT30" s="199"/>
      <c r="GKU30" s="199"/>
      <c r="GKV30" s="199"/>
      <c r="GKW30" s="199"/>
      <c r="GKX30" s="199"/>
      <c r="GKY30" s="197"/>
      <c r="GKZ30" s="199"/>
      <c r="GLA30" s="199"/>
      <c r="GLB30" s="199"/>
      <c r="GLC30" s="199"/>
      <c r="GLD30" s="199"/>
      <c r="GLE30" s="199"/>
      <c r="GLF30" s="199"/>
      <c r="GLG30" s="199"/>
      <c r="GLH30" s="199"/>
      <c r="GLI30" s="199"/>
      <c r="GLJ30" s="199"/>
      <c r="GLK30" s="199"/>
      <c r="GLL30" s="197"/>
      <c r="GLM30" s="199"/>
      <c r="GLN30" s="199"/>
      <c r="GLO30" s="199"/>
      <c r="GLP30" s="199"/>
      <c r="GLQ30" s="199"/>
      <c r="GLR30" s="199"/>
      <c r="GLS30" s="199"/>
      <c r="GLT30" s="199"/>
      <c r="GLU30" s="199"/>
      <c r="GLV30" s="199"/>
      <c r="GLW30" s="199"/>
      <c r="GLX30" s="199"/>
      <c r="GLY30" s="197"/>
      <c r="GLZ30" s="199"/>
      <c r="GMA30" s="199"/>
      <c r="GMB30" s="199"/>
      <c r="GMC30" s="199"/>
      <c r="GMD30" s="199"/>
      <c r="GME30" s="199"/>
      <c r="GMF30" s="199"/>
      <c r="GMG30" s="199"/>
      <c r="GMH30" s="199"/>
      <c r="GMI30" s="199"/>
      <c r="GMJ30" s="199"/>
      <c r="GMK30" s="199"/>
      <c r="GML30" s="197"/>
      <c r="GMM30" s="199"/>
      <c r="GMN30" s="199"/>
      <c r="GMO30" s="199"/>
      <c r="GMP30" s="199"/>
      <c r="GMQ30" s="199"/>
      <c r="GMR30" s="199"/>
      <c r="GMS30" s="199"/>
      <c r="GMT30" s="199"/>
      <c r="GMU30" s="199"/>
      <c r="GMV30" s="199"/>
      <c r="GMW30" s="199"/>
      <c r="GMX30" s="199"/>
      <c r="GMY30" s="197"/>
      <c r="GMZ30" s="199"/>
      <c r="GNA30" s="199"/>
      <c r="GNB30" s="199"/>
      <c r="GNC30" s="199"/>
      <c r="GND30" s="199"/>
      <c r="GNE30" s="199"/>
      <c r="GNF30" s="199"/>
      <c r="GNG30" s="199"/>
      <c r="GNH30" s="199"/>
      <c r="GNI30" s="199"/>
      <c r="GNJ30" s="199"/>
      <c r="GNK30" s="199"/>
      <c r="GNL30" s="197"/>
      <c r="GNM30" s="199"/>
      <c r="GNN30" s="199"/>
      <c r="GNO30" s="199"/>
      <c r="GNP30" s="199"/>
      <c r="GNQ30" s="199"/>
      <c r="GNR30" s="199"/>
      <c r="GNS30" s="199"/>
      <c r="GNT30" s="199"/>
      <c r="GNU30" s="199"/>
      <c r="GNV30" s="199"/>
      <c r="GNW30" s="199"/>
      <c r="GNX30" s="199"/>
      <c r="GNY30" s="197"/>
      <c r="GNZ30" s="199"/>
      <c r="GOA30" s="199"/>
      <c r="GOB30" s="199"/>
      <c r="GOC30" s="199"/>
      <c r="GOD30" s="199"/>
      <c r="GOE30" s="199"/>
      <c r="GOF30" s="199"/>
      <c r="GOG30" s="199"/>
      <c r="GOH30" s="199"/>
      <c r="GOI30" s="199"/>
      <c r="GOJ30" s="199"/>
      <c r="GOK30" s="199"/>
      <c r="GOL30" s="197"/>
      <c r="GOM30" s="199"/>
      <c r="GON30" s="199"/>
      <c r="GOO30" s="199"/>
      <c r="GOP30" s="199"/>
      <c r="GOQ30" s="199"/>
      <c r="GOR30" s="199"/>
      <c r="GOS30" s="199"/>
      <c r="GOT30" s="199"/>
      <c r="GOU30" s="199"/>
      <c r="GOV30" s="199"/>
      <c r="GOW30" s="199"/>
      <c r="GOX30" s="199"/>
      <c r="GOY30" s="197"/>
      <c r="GOZ30" s="199"/>
      <c r="GPA30" s="199"/>
      <c r="GPB30" s="199"/>
      <c r="GPC30" s="199"/>
      <c r="GPD30" s="199"/>
      <c r="GPE30" s="199"/>
      <c r="GPF30" s="199"/>
      <c r="GPG30" s="199"/>
      <c r="GPH30" s="199"/>
      <c r="GPI30" s="199"/>
      <c r="GPJ30" s="199"/>
      <c r="GPK30" s="199"/>
      <c r="GPL30" s="197"/>
      <c r="GPM30" s="199"/>
      <c r="GPN30" s="199"/>
      <c r="GPO30" s="199"/>
      <c r="GPP30" s="199"/>
      <c r="GPQ30" s="199"/>
      <c r="GPR30" s="199"/>
      <c r="GPS30" s="199"/>
      <c r="GPT30" s="199"/>
      <c r="GPU30" s="199"/>
      <c r="GPV30" s="199"/>
      <c r="GPW30" s="199"/>
      <c r="GPX30" s="199"/>
      <c r="GPY30" s="197"/>
      <c r="GPZ30" s="199"/>
      <c r="GQA30" s="199"/>
      <c r="GQB30" s="199"/>
      <c r="GQC30" s="199"/>
      <c r="GQD30" s="199"/>
      <c r="GQE30" s="199"/>
      <c r="GQF30" s="199"/>
      <c r="GQG30" s="199"/>
      <c r="GQH30" s="199"/>
      <c r="GQI30" s="199"/>
      <c r="GQJ30" s="199"/>
      <c r="GQK30" s="199"/>
      <c r="GQL30" s="197"/>
      <c r="GQM30" s="199"/>
      <c r="GQN30" s="199"/>
      <c r="GQO30" s="199"/>
      <c r="GQP30" s="199"/>
      <c r="GQQ30" s="199"/>
      <c r="GQR30" s="199"/>
      <c r="GQS30" s="199"/>
      <c r="GQT30" s="199"/>
      <c r="GQU30" s="199"/>
      <c r="GQV30" s="199"/>
      <c r="GQW30" s="199"/>
      <c r="GQX30" s="199"/>
      <c r="GQY30" s="197"/>
      <c r="GQZ30" s="199"/>
      <c r="GRA30" s="199"/>
      <c r="GRB30" s="199"/>
      <c r="GRC30" s="199"/>
      <c r="GRD30" s="199"/>
      <c r="GRE30" s="199"/>
      <c r="GRF30" s="199"/>
      <c r="GRG30" s="199"/>
      <c r="GRH30" s="199"/>
      <c r="GRI30" s="199"/>
      <c r="GRJ30" s="199"/>
      <c r="GRK30" s="199"/>
      <c r="GRL30" s="197"/>
      <c r="GRM30" s="199"/>
      <c r="GRN30" s="199"/>
      <c r="GRO30" s="199"/>
      <c r="GRP30" s="199"/>
      <c r="GRQ30" s="199"/>
      <c r="GRR30" s="199"/>
      <c r="GRS30" s="199"/>
      <c r="GRT30" s="199"/>
      <c r="GRU30" s="199"/>
      <c r="GRV30" s="199"/>
      <c r="GRW30" s="199"/>
      <c r="GRX30" s="199"/>
      <c r="GRY30" s="197"/>
      <c r="GRZ30" s="199"/>
      <c r="GSA30" s="199"/>
      <c r="GSB30" s="199"/>
      <c r="GSC30" s="199"/>
      <c r="GSD30" s="199"/>
      <c r="GSE30" s="199"/>
      <c r="GSF30" s="199"/>
      <c r="GSG30" s="199"/>
      <c r="GSH30" s="199"/>
      <c r="GSI30" s="199"/>
      <c r="GSJ30" s="199"/>
      <c r="GSK30" s="199"/>
      <c r="GSL30" s="197"/>
      <c r="GSM30" s="199"/>
      <c r="GSN30" s="199"/>
      <c r="GSO30" s="199"/>
      <c r="GSP30" s="199"/>
      <c r="GSQ30" s="199"/>
      <c r="GSR30" s="199"/>
      <c r="GSS30" s="199"/>
      <c r="GST30" s="199"/>
      <c r="GSU30" s="199"/>
      <c r="GSV30" s="199"/>
      <c r="GSW30" s="199"/>
      <c r="GSX30" s="199"/>
      <c r="GSY30" s="197"/>
      <c r="GSZ30" s="199"/>
      <c r="GTA30" s="199"/>
      <c r="GTB30" s="199"/>
      <c r="GTC30" s="199"/>
      <c r="GTD30" s="199"/>
      <c r="GTE30" s="199"/>
      <c r="GTF30" s="199"/>
      <c r="GTG30" s="199"/>
      <c r="GTH30" s="199"/>
      <c r="GTI30" s="199"/>
      <c r="GTJ30" s="199"/>
      <c r="GTK30" s="199"/>
      <c r="GTL30" s="197"/>
      <c r="GTM30" s="199"/>
      <c r="GTN30" s="199"/>
      <c r="GTO30" s="199"/>
      <c r="GTP30" s="199"/>
      <c r="GTQ30" s="199"/>
      <c r="GTR30" s="199"/>
      <c r="GTS30" s="199"/>
      <c r="GTT30" s="199"/>
      <c r="GTU30" s="199"/>
      <c r="GTV30" s="199"/>
      <c r="GTW30" s="199"/>
      <c r="GTX30" s="199"/>
      <c r="GTY30" s="197"/>
      <c r="GTZ30" s="199"/>
      <c r="GUA30" s="199"/>
      <c r="GUB30" s="199"/>
      <c r="GUC30" s="199"/>
      <c r="GUD30" s="199"/>
      <c r="GUE30" s="199"/>
      <c r="GUF30" s="199"/>
      <c r="GUG30" s="199"/>
      <c r="GUH30" s="199"/>
      <c r="GUI30" s="199"/>
      <c r="GUJ30" s="199"/>
      <c r="GUK30" s="199"/>
      <c r="GUL30" s="197"/>
      <c r="GUM30" s="199"/>
      <c r="GUN30" s="199"/>
      <c r="GUO30" s="199"/>
      <c r="GUP30" s="199"/>
      <c r="GUQ30" s="199"/>
      <c r="GUR30" s="199"/>
      <c r="GUS30" s="199"/>
      <c r="GUT30" s="199"/>
      <c r="GUU30" s="199"/>
      <c r="GUV30" s="199"/>
      <c r="GUW30" s="199"/>
      <c r="GUX30" s="199"/>
      <c r="GUY30" s="197"/>
      <c r="GUZ30" s="199"/>
      <c r="GVA30" s="199"/>
      <c r="GVB30" s="199"/>
      <c r="GVC30" s="199"/>
      <c r="GVD30" s="199"/>
      <c r="GVE30" s="199"/>
      <c r="GVF30" s="199"/>
      <c r="GVG30" s="199"/>
      <c r="GVH30" s="199"/>
      <c r="GVI30" s="199"/>
      <c r="GVJ30" s="199"/>
      <c r="GVK30" s="199"/>
      <c r="GVL30" s="197"/>
      <c r="GVM30" s="199"/>
      <c r="GVN30" s="199"/>
      <c r="GVO30" s="199"/>
      <c r="GVP30" s="199"/>
      <c r="GVQ30" s="199"/>
      <c r="GVR30" s="199"/>
      <c r="GVS30" s="199"/>
      <c r="GVT30" s="199"/>
      <c r="GVU30" s="199"/>
      <c r="GVV30" s="199"/>
      <c r="GVW30" s="199"/>
      <c r="GVX30" s="199"/>
      <c r="GVY30" s="197"/>
      <c r="GVZ30" s="199"/>
      <c r="GWA30" s="199"/>
      <c r="GWB30" s="199"/>
      <c r="GWC30" s="199"/>
      <c r="GWD30" s="199"/>
      <c r="GWE30" s="199"/>
      <c r="GWF30" s="199"/>
      <c r="GWG30" s="199"/>
      <c r="GWH30" s="199"/>
      <c r="GWI30" s="199"/>
      <c r="GWJ30" s="199"/>
      <c r="GWK30" s="199"/>
      <c r="GWL30" s="197"/>
      <c r="GWM30" s="199"/>
      <c r="GWN30" s="199"/>
      <c r="GWO30" s="199"/>
      <c r="GWP30" s="199"/>
      <c r="GWQ30" s="199"/>
      <c r="GWR30" s="199"/>
      <c r="GWS30" s="199"/>
      <c r="GWT30" s="199"/>
      <c r="GWU30" s="199"/>
      <c r="GWV30" s="199"/>
      <c r="GWW30" s="199"/>
      <c r="GWX30" s="199"/>
      <c r="GWY30" s="197"/>
      <c r="GWZ30" s="199"/>
      <c r="GXA30" s="199"/>
      <c r="GXB30" s="199"/>
      <c r="GXC30" s="199"/>
      <c r="GXD30" s="199"/>
      <c r="GXE30" s="199"/>
      <c r="GXF30" s="199"/>
      <c r="GXG30" s="199"/>
      <c r="GXH30" s="199"/>
      <c r="GXI30" s="199"/>
      <c r="GXJ30" s="199"/>
      <c r="GXK30" s="199"/>
      <c r="GXL30" s="197"/>
      <c r="GXM30" s="199"/>
      <c r="GXN30" s="199"/>
      <c r="GXO30" s="199"/>
      <c r="GXP30" s="199"/>
      <c r="GXQ30" s="199"/>
      <c r="GXR30" s="199"/>
      <c r="GXS30" s="199"/>
      <c r="GXT30" s="199"/>
      <c r="GXU30" s="199"/>
      <c r="GXV30" s="199"/>
      <c r="GXW30" s="199"/>
      <c r="GXX30" s="199"/>
      <c r="GXY30" s="197"/>
      <c r="GXZ30" s="199"/>
      <c r="GYA30" s="199"/>
      <c r="GYB30" s="199"/>
      <c r="GYC30" s="199"/>
      <c r="GYD30" s="199"/>
      <c r="GYE30" s="199"/>
      <c r="GYF30" s="199"/>
      <c r="GYG30" s="199"/>
      <c r="GYH30" s="199"/>
      <c r="GYI30" s="199"/>
      <c r="GYJ30" s="199"/>
      <c r="GYK30" s="199"/>
      <c r="GYL30" s="197"/>
      <c r="GYM30" s="199"/>
      <c r="GYN30" s="199"/>
      <c r="GYO30" s="199"/>
      <c r="GYP30" s="199"/>
      <c r="GYQ30" s="199"/>
      <c r="GYR30" s="199"/>
      <c r="GYS30" s="199"/>
      <c r="GYT30" s="199"/>
      <c r="GYU30" s="199"/>
      <c r="GYV30" s="199"/>
      <c r="GYW30" s="199"/>
      <c r="GYX30" s="199"/>
      <c r="GYY30" s="197"/>
      <c r="GYZ30" s="199"/>
      <c r="GZA30" s="199"/>
      <c r="GZB30" s="199"/>
      <c r="GZC30" s="199"/>
      <c r="GZD30" s="199"/>
      <c r="GZE30" s="199"/>
      <c r="GZF30" s="199"/>
      <c r="GZG30" s="199"/>
      <c r="GZH30" s="199"/>
      <c r="GZI30" s="199"/>
      <c r="GZJ30" s="199"/>
      <c r="GZK30" s="199"/>
      <c r="GZL30" s="197"/>
      <c r="GZM30" s="199"/>
      <c r="GZN30" s="199"/>
      <c r="GZO30" s="199"/>
      <c r="GZP30" s="199"/>
      <c r="GZQ30" s="199"/>
      <c r="GZR30" s="199"/>
      <c r="GZS30" s="199"/>
      <c r="GZT30" s="199"/>
      <c r="GZU30" s="199"/>
      <c r="GZV30" s="199"/>
      <c r="GZW30" s="199"/>
      <c r="GZX30" s="199"/>
      <c r="GZY30" s="197"/>
      <c r="GZZ30" s="199"/>
      <c r="HAA30" s="199"/>
      <c r="HAB30" s="199"/>
      <c r="HAC30" s="199"/>
      <c r="HAD30" s="199"/>
      <c r="HAE30" s="199"/>
      <c r="HAF30" s="199"/>
      <c r="HAG30" s="199"/>
      <c r="HAH30" s="199"/>
      <c r="HAI30" s="199"/>
      <c r="HAJ30" s="199"/>
      <c r="HAK30" s="199"/>
      <c r="HAL30" s="197"/>
      <c r="HAM30" s="199"/>
      <c r="HAN30" s="199"/>
      <c r="HAO30" s="199"/>
      <c r="HAP30" s="199"/>
      <c r="HAQ30" s="199"/>
      <c r="HAR30" s="199"/>
      <c r="HAS30" s="199"/>
      <c r="HAT30" s="199"/>
      <c r="HAU30" s="199"/>
      <c r="HAV30" s="199"/>
      <c r="HAW30" s="199"/>
      <c r="HAX30" s="199"/>
      <c r="HAY30" s="197"/>
      <c r="HAZ30" s="199"/>
      <c r="HBA30" s="199"/>
      <c r="HBB30" s="199"/>
      <c r="HBC30" s="199"/>
      <c r="HBD30" s="199"/>
      <c r="HBE30" s="199"/>
      <c r="HBF30" s="199"/>
      <c r="HBG30" s="199"/>
      <c r="HBH30" s="199"/>
      <c r="HBI30" s="199"/>
      <c r="HBJ30" s="199"/>
      <c r="HBK30" s="199"/>
      <c r="HBL30" s="197"/>
      <c r="HBM30" s="199"/>
      <c r="HBN30" s="199"/>
      <c r="HBO30" s="199"/>
      <c r="HBP30" s="199"/>
      <c r="HBQ30" s="199"/>
      <c r="HBR30" s="199"/>
      <c r="HBS30" s="199"/>
      <c r="HBT30" s="199"/>
      <c r="HBU30" s="199"/>
      <c r="HBV30" s="199"/>
      <c r="HBW30" s="199"/>
      <c r="HBX30" s="199"/>
      <c r="HBY30" s="197"/>
      <c r="HBZ30" s="199"/>
      <c r="HCA30" s="199"/>
      <c r="HCB30" s="199"/>
      <c r="HCC30" s="199"/>
      <c r="HCD30" s="199"/>
      <c r="HCE30" s="199"/>
      <c r="HCF30" s="199"/>
      <c r="HCG30" s="199"/>
      <c r="HCH30" s="199"/>
      <c r="HCI30" s="199"/>
      <c r="HCJ30" s="199"/>
      <c r="HCK30" s="199"/>
      <c r="HCL30" s="197"/>
      <c r="HCM30" s="199"/>
      <c r="HCN30" s="199"/>
      <c r="HCO30" s="199"/>
      <c r="HCP30" s="199"/>
      <c r="HCQ30" s="199"/>
      <c r="HCR30" s="199"/>
      <c r="HCS30" s="199"/>
      <c r="HCT30" s="199"/>
      <c r="HCU30" s="199"/>
      <c r="HCV30" s="199"/>
      <c r="HCW30" s="199"/>
      <c r="HCX30" s="199"/>
      <c r="HCY30" s="197"/>
      <c r="HCZ30" s="199"/>
      <c r="HDA30" s="199"/>
      <c r="HDB30" s="199"/>
      <c r="HDC30" s="199"/>
      <c r="HDD30" s="199"/>
      <c r="HDE30" s="199"/>
      <c r="HDF30" s="199"/>
      <c r="HDG30" s="199"/>
      <c r="HDH30" s="199"/>
      <c r="HDI30" s="199"/>
      <c r="HDJ30" s="199"/>
      <c r="HDK30" s="199"/>
      <c r="HDL30" s="197"/>
      <c r="HDM30" s="199"/>
      <c r="HDN30" s="199"/>
      <c r="HDO30" s="199"/>
      <c r="HDP30" s="199"/>
      <c r="HDQ30" s="199"/>
      <c r="HDR30" s="199"/>
      <c r="HDS30" s="199"/>
      <c r="HDT30" s="199"/>
      <c r="HDU30" s="199"/>
      <c r="HDV30" s="199"/>
      <c r="HDW30" s="199"/>
      <c r="HDX30" s="199"/>
      <c r="HDY30" s="197"/>
      <c r="HDZ30" s="199"/>
      <c r="HEA30" s="199"/>
      <c r="HEB30" s="199"/>
      <c r="HEC30" s="199"/>
      <c r="HED30" s="199"/>
      <c r="HEE30" s="199"/>
      <c r="HEF30" s="199"/>
      <c r="HEG30" s="199"/>
      <c r="HEH30" s="199"/>
      <c r="HEI30" s="199"/>
      <c r="HEJ30" s="199"/>
      <c r="HEK30" s="199"/>
      <c r="HEL30" s="197"/>
      <c r="HEM30" s="199"/>
      <c r="HEN30" s="199"/>
      <c r="HEO30" s="199"/>
      <c r="HEP30" s="199"/>
      <c r="HEQ30" s="199"/>
      <c r="HER30" s="199"/>
      <c r="HES30" s="199"/>
      <c r="HET30" s="199"/>
      <c r="HEU30" s="199"/>
      <c r="HEV30" s="199"/>
      <c r="HEW30" s="199"/>
      <c r="HEX30" s="199"/>
      <c r="HEY30" s="197"/>
      <c r="HEZ30" s="199"/>
      <c r="HFA30" s="199"/>
      <c r="HFB30" s="199"/>
      <c r="HFC30" s="199"/>
      <c r="HFD30" s="199"/>
      <c r="HFE30" s="199"/>
      <c r="HFF30" s="199"/>
      <c r="HFG30" s="199"/>
      <c r="HFH30" s="199"/>
      <c r="HFI30" s="199"/>
      <c r="HFJ30" s="199"/>
      <c r="HFK30" s="199"/>
      <c r="HFL30" s="197"/>
      <c r="HFM30" s="199"/>
      <c r="HFN30" s="199"/>
      <c r="HFO30" s="199"/>
      <c r="HFP30" s="199"/>
      <c r="HFQ30" s="199"/>
      <c r="HFR30" s="199"/>
      <c r="HFS30" s="199"/>
      <c r="HFT30" s="199"/>
      <c r="HFU30" s="199"/>
      <c r="HFV30" s="199"/>
      <c r="HFW30" s="199"/>
      <c r="HFX30" s="199"/>
      <c r="HFY30" s="197"/>
      <c r="HFZ30" s="199"/>
      <c r="HGA30" s="199"/>
      <c r="HGB30" s="199"/>
      <c r="HGC30" s="199"/>
      <c r="HGD30" s="199"/>
      <c r="HGE30" s="199"/>
      <c r="HGF30" s="199"/>
      <c r="HGG30" s="199"/>
      <c r="HGH30" s="199"/>
      <c r="HGI30" s="199"/>
      <c r="HGJ30" s="199"/>
      <c r="HGK30" s="199"/>
      <c r="HGL30" s="197"/>
      <c r="HGM30" s="199"/>
      <c r="HGN30" s="199"/>
      <c r="HGO30" s="199"/>
      <c r="HGP30" s="199"/>
      <c r="HGQ30" s="199"/>
      <c r="HGR30" s="199"/>
      <c r="HGS30" s="199"/>
      <c r="HGT30" s="199"/>
      <c r="HGU30" s="199"/>
      <c r="HGV30" s="199"/>
      <c r="HGW30" s="199"/>
      <c r="HGX30" s="199"/>
      <c r="HGY30" s="197"/>
      <c r="HGZ30" s="199"/>
      <c r="HHA30" s="199"/>
      <c r="HHB30" s="199"/>
      <c r="HHC30" s="199"/>
      <c r="HHD30" s="199"/>
      <c r="HHE30" s="199"/>
      <c r="HHF30" s="199"/>
      <c r="HHG30" s="199"/>
      <c r="HHH30" s="199"/>
      <c r="HHI30" s="199"/>
      <c r="HHJ30" s="199"/>
      <c r="HHK30" s="199"/>
      <c r="HHL30" s="197"/>
      <c r="HHM30" s="199"/>
      <c r="HHN30" s="199"/>
      <c r="HHO30" s="199"/>
      <c r="HHP30" s="199"/>
      <c r="HHQ30" s="199"/>
      <c r="HHR30" s="199"/>
      <c r="HHS30" s="199"/>
      <c r="HHT30" s="199"/>
      <c r="HHU30" s="199"/>
      <c r="HHV30" s="199"/>
      <c r="HHW30" s="199"/>
      <c r="HHX30" s="199"/>
      <c r="HHY30" s="197"/>
      <c r="HHZ30" s="199"/>
      <c r="HIA30" s="199"/>
      <c r="HIB30" s="199"/>
      <c r="HIC30" s="199"/>
      <c r="HID30" s="199"/>
      <c r="HIE30" s="199"/>
      <c r="HIF30" s="199"/>
      <c r="HIG30" s="199"/>
      <c r="HIH30" s="199"/>
      <c r="HII30" s="199"/>
      <c r="HIJ30" s="199"/>
      <c r="HIK30" s="199"/>
      <c r="HIL30" s="197"/>
      <c r="HIM30" s="199"/>
      <c r="HIN30" s="199"/>
      <c r="HIO30" s="199"/>
      <c r="HIP30" s="199"/>
      <c r="HIQ30" s="199"/>
      <c r="HIR30" s="199"/>
      <c r="HIS30" s="199"/>
      <c r="HIT30" s="199"/>
      <c r="HIU30" s="199"/>
      <c r="HIV30" s="199"/>
      <c r="HIW30" s="199"/>
      <c r="HIX30" s="199"/>
      <c r="HIY30" s="197"/>
      <c r="HIZ30" s="199"/>
      <c r="HJA30" s="199"/>
      <c r="HJB30" s="199"/>
      <c r="HJC30" s="199"/>
      <c r="HJD30" s="199"/>
      <c r="HJE30" s="199"/>
      <c r="HJF30" s="199"/>
      <c r="HJG30" s="199"/>
      <c r="HJH30" s="199"/>
      <c r="HJI30" s="199"/>
      <c r="HJJ30" s="199"/>
      <c r="HJK30" s="199"/>
      <c r="HJL30" s="197"/>
      <c r="HJM30" s="199"/>
      <c r="HJN30" s="199"/>
      <c r="HJO30" s="199"/>
      <c r="HJP30" s="199"/>
      <c r="HJQ30" s="199"/>
      <c r="HJR30" s="199"/>
      <c r="HJS30" s="199"/>
      <c r="HJT30" s="199"/>
      <c r="HJU30" s="199"/>
      <c r="HJV30" s="199"/>
      <c r="HJW30" s="199"/>
      <c r="HJX30" s="199"/>
      <c r="HJY30" s="197"/>
      <c r="HJZ30" s="199"/>
      <c r="HKA30" s="199"/>
      <c r="HKB30" s="199"/>
      <c r="HKC30" s="199"/>
      <c r="HKD30" s="199"/>
      <c r="HKE30" s="199"/>
      <c r="HKF30" s="199"/>
      <c r="HKG30" s="199"/>
      <c r="HKH30" s="199"/>
      <c r="HKI30" s="199"/>
      <c r="HKJ30" s="199"/>
      <c r="HKK30" s="199"/>
      <c r="HKL30" s="197"/>
      <c r="HKM30" s="199"/>
      <c r="HKN30" s="199"/>
      <c r="HKO30" s="199"/>
      <c r="HKP30" s="199"/>
      <c r="HKQ30" s="199"/>
      <c r="HKR30" s="199"/>
      <c r="HKS30" s="199"/>
      <c r="HKT30" s="199"/>
      <c r="HKU30" s="199"/>
      <c r="HKV30" s="199"/>
      <c r="HKW30" s="199"/>
      <c r="HKX30" s="199"/>
      <c r="HKY30" s="197"/>
      <c r="HKZ30" s="199"/>
      <c r="HLA30" s="199"/>
      <c r="HLB30" s="199"/>
      <c r="HLC30" s="199"/>
      <c r="HLD30" s="199"/>
      <c r="HLE30" s="199"/>
      <c r="HLF30" s="199"/>
      <c r="HLG30" s="199"/>
      <c r="HLH30" s="199"/>
      <c r="HLI30" s="199"/>
      <c r="HLJ30" s="199"/>
      <c r="HLK30" s="199"/>
      <c r="HLL30" s="197"/>
      <c r="HLM30" s="199"/>
      <c r="HLN30" s="199"/>
      <c r="HLO30" s="199"/>
      <c r="HLP30" s="199"/>
      <c r="HLQ30" s="199"/>
      <c r="HLR30" s="199"/>
      <c r="HLS30" s="199"/>
      <c r="HLT30" s="199"/>
      <c r="HLU30" s="199"/>
      <c r="HLV30" s="199"/>
      <c r="HLW30" s="199"/>
      <c r="HLX30" s="199"/>
      <c r="HLY30" s="197"/>
      <c r="HLZ30" s="199"/>
      <c r="HMA30" s="199"/>
      <c r="HMB30" s="199"/>
      <c r="HMC30" s="199"/>
      <c r="HMD30" s="199"/>
      <c r="HME30" s="199"/>
      <c r="HMF30" s="199"/>
      <c r="HMG30" s="199"/>
      <c r="HMH30" s="199"/>
      <c r="HMI30" s="199"/>
      <c r="HMJ30" s="199"/>
      <c r="HMK30" s="199"/>
      <c r="HML30" s="197"/>
      <c r="HMM30" s="199"/>
      <c r="HMN30" s="199"/>
      <c r="HMO30" s="199"/>
      <c r="HMP30" s="199"/>
      <c r="HMQ30" s="199"/>
      <c r="HMR30" s="199"/>
      <c r="HMS30" s="199"/>
      <c r="HMT30" s="199"/>
      <c r="HMU30" s="199"/>
      <c r="HMV30" s="199"/>
      <c r="HMW30" s="199"/>
      <c r="HMX30" s="199"/>
      <c r="HMY30" s="197"/>
      <c r="HMZ30" s="199"/>
      <c r="HNA30" s="199"/>
      <c r="HNB30" s="199"/>
      <c r="HNC30" s="199"/>
      <c r="HND30" s="199"/>
      <c r="HNE30" s="199"/>
      <c r="HNF30" s="199"/>
      <c r="HNG30" s="199"/>
      <c r="HNH30" s="199"/>
      <c r="HNI30" s="199"/>
      <c r="HNJ30" s="199"/>
      <c r="HNK30" s="199"/>
      <c r="HNL30" s="197"/>
      <c r="HNM30" s="199"/>
      <c r="HNN30" s="199"/>
      <c r="HNO30" s="199"/>
      <c r="HNP30" s="199"/>
      <c r="HNQ30" s="199"/>
      <c r="HNR30" s="199"/>
      <c r="HNS30" s="199"/>
      <c r="HNT30" s="199"/>
      <c r="HNU30" s="199"/>
      <c r="HNV30" s="199"/>
      <c r="HNW30" s="199"/>
      <c r="HNX30" s="199"/>
      <c r="HNY30" s="197"/>
      <c r="HNZ30" s="199"/>
      <c r="HOA30" s="199"/>
      <c r="HOB30" s="199"/>
      <c r="HOC30" s="199"/>
      <c r="HOD30" s="199"/>
      <c r="HOE30" s="199"/>
      <c r="HOF30" s="199"/>
      <c r="HOG30" s="199"/>
      <c r="HOH30" s="199"/>
      <c r="HOI30" s="199"/>
      <c r="HOJ30" s="199"/>
      <c r="HOK30" s="199"/>
      <c r="HOL30" s="197"/>
      <c r="HOM30" s="199"/>
      <c r="HON30" s="199"/>
      <c r="HOO30" s="199"/>
      <c r="HOP30" s="199"/>
      <c r="HOQ30" s="199"/>
      <c r="HOR30" s="199"/>
      <c r="HOS30" s="199"/>
      <c r="HOT30" s="199"/>
      <c r="HOU30" s="199"/>
      <c r="HOV30" s="199"/>
      <c r="HOW30" s="199"/>
      <c r="HOX30" s="199"/>
      <c r="HOY30" s="197"/>
      <c r="HOZ30" s="199"/>
      <c r="HPA30" s="199"/>
      <c r="HPB30" s="199"/>
      <c r="HPC30" s="199"/>
      <c r="HPD30" s="199"/>
      <c r="HPE30" s="199"/>
      <c r="HPF30" s="199"/>
      <c r="HPG30" s="199"/>
      <c r="HPH30" s="199"/>
      <c r="HPI30" s="199"/>
      <c r="HPJ30" s="199"/>
      <c r="HPK30" s="199"/>
      <c r="HPL30" s="197"/>
      <c r="HPM30" s="199"/>
      <c r="HPN30" s="199"/>
      <c r="HPO30" s="199"/>
      <c r="HPP30" s="199"/>
      <c r="HPQ30" s="199"/>
      <c r="HPR30" s="199"/>
      <c r="HPS30" s="199"/>
      <c r="HPT30" s="199"/>
      <c r="HPU30" s="199"/>
      <c r="HPV30" s="199"/>
      <c r="HPW30" s="199"/>
      <c r="HPX30" s="199"/>
      <c r="HPY30" s="197"/>
      <c r="HPZ30" s="199"/>
      <c r="HQA30" s="199"/>
      <c r="HQB30" s="199"/>
      <c r="HQC30" s="199"/>
      <c r="HQD30" s="199"/>
      <c r="HQE30" s="199"/>
      <c r="HQF30" s="199"/>
      <c r="HQG30" s="199"/>
      <c r="HQH30" s="199"/>
      <c r="HQI30" s="199"/>
      <c r="HQJ30" s="199"/>
      <c r="HQK30" s="199"/>
      <c r="HQL30" s="197"/>
      <c r="HQM30" s="199"/>
      <c r="HQN30" s="199"/>
      <c r="HQO30" s="199"/>
      <c r="HQP30" s="199"/>
      <c r="HQQ30" s="199"/>
      <c r="HQR30" s="199"/>
      <c r="HQS30" s="199"/>
      <c r="HQT30" s="199"/>
      <c r="HQU30" s="199"/>
      <c r="HQV30" s="199"/>
      <c r="HQW30" s="199"/>
      <c r="HQX30" s="199"/>
      <c r="HQY30" s="197"/>
      <c r="HQZ30" s="199"/>
      <c r="HRA30" s="199"/>
      <c r="HRB30" s="199"/>
      <c r="HRC30" s="199"/>
      <c r="HRD30" s="199"/>
      <c r="HRE30" s="199"/>
      <c r="HRF30" s="199"/>
      <c r="HRG30" s="199"/>
      <c r="HRH30" s="199"/>
      <c r="HRI30" s="199"/>
      <c r="HRJ30" s="199"/>
      <c r="HRK30" s="199"/>
      <c r="HRL30" s="197"/>
      <c r="HRM30" s="199"/>
      <c r="HRN30" s="199"/>
      <c r="HRO30" s="199"/>
      <c r="HRP30" s="199"/>
      <c r="HRQ30" s="199"/>
      <c r="HRR30" s="199"/>
      <c r="HRS30" s="199"/>
      <c r="HRT30" s="199"/>
      <c r="HRU30" s="199"/>
      <c r="HRV30" s="199"/>
      <c r="HRW30" s="199"/>
      <c r="HRX30" s="199"/>
      <c r="HRY30" s="197"/>
      <c r="HRZ30" s="199"/>
      <c r="HSA30" s="199"/>
      <c r="HSB30" s="199"/>
      <c r="HSC30" s="199"/>
      <c r="HSD30" s="199"/>
      <c r="HSE30" s="199"/>
      <c r="HSF30" s="199"/>
      <c r="HSG30" s="199"/>
      <c r="HSH30" s="199"/>
      <c r="HSI30" s="199"/>
      <c r="HSJ30" s="199"/>
      <c r="HSK30" s="199"/>
      <c r="HSL30" s="197"/>
      <c r="HSM30" s="199"/>
      <c r="HSN30" s="199"/>
      <c r="HSO30" s="199"/>
      <c r="HSP30" s="199"/>
      <c r="HSQ30" s="199"/>
      <c r="HSR30" s="199"/>
      <c r="HSS30" s="199"/>
      <c r="HST30" s="199"/>
      <c r="HSU30" s="199"/>
      <c r="HSV30" s="199"/>
      <c r="HSW30" s="199"/>
      <c r="HSX30" s="199"/>
      <c r="HSY30" s="197"/>
      <c r="HSZ30" s="199"/>
      <c r="HTA30" s="199"/>
      <c r="HTB30" s="199"/>
      <c r="HTC30" s="199"/>
      <c r="HTD30" s="199"/>
      <c r="HTE30" s="199"/>
      <c r="HTF30" s="199"/>
      <c r="HTG30" s="199"/>
      <c r="HTH30" s="199"/>
      <c r="HTI30" s="199"/>
      <c r="HTJ30" s="199"/>
      <c r="HTK30" s="199"/>
      <c r="HTL30" s="197"/>
      <c r="HTM30" s="199"/>
      <c r="HTN30" s="199"/>
      <c r="HTO30" s="199"/>
      <c r="HTP30" s="199"/>
      <c r="HTQ30" s="199"/>
      <c r="HTR30" s="199"/>
      <c r="HTS30" s="199"/>
      <c r="HTT30" s="199"/>
      <c r="HTU30" s="199"/>
      <c r="HTV30" s="199"/>
      <c r="HTW30" s="199"/>
      <c r="HTX30" s="199"/>
      <c r="HTY30" s="197"/>
      <c r="HTZ30" s="199"/>
      <c r="HUA30" s="199"/>
      <c r="HUB30" s="199"/>
      <c r="HUC30" s="199"/>
      <c r="HUD30" s="199"/>
      <c r="HUE30" s="199"/>
      <c r="HUF30" s="199"/>
      <c r="HUG30" s="199"/>
      <c r="HUH30" s="199"/>
      <c r="HUI30" s="199"/>
      <c r="HUJ30" s="199"/>
      <c r="HUK30" s="199"/>
      <c r="HUL30" s="197"/>
      <c r="HUM30" s="199"/>
      <c r="HUN30" s="199"/>
      <c r="HUO30" s="199"/>
      <c r="HUP30" s="199"/>
      <c r="HUQ30" s="199"/>
      <c r="HUR30" s="199"/>
      <c r="HUS30" s="199"/>
      <c r="HUT30" s="199"/>
      <c r="HUU30" s="199"/>
      <c r="HUV30" s="199"/>
      <c r="HUW30" s="199"/>
      <c r="HUX30" s="199"/>
      <c r="HUY30" s="197"/>
      <c r="HUZ30" s="199"/>
      <c r="HVA30" s="199"/>
      <c r="HVB30" s="199"/>
      <c r="HVC30" s="199"/>
      <c r="HVD30" s="199"/>
      <c r="HVE30" s="199"/>
      <c r="HVF30" s="199"/>
      <c r="HVG30" s="199"/>
      <c r="HVH30" s="199"/>
      <c r="HVI30" s="199"/>
      <c r="HVJ30" s="199"/>
      <c r="HVK30" s="199"/>
      <c r="HVL30" s="197"/>
      <c r="HVM30" s="199"/>
      <c r="HVN30" s="199"/>
      <c r="HVO30" s="199"/>
      <c r="HVP30" s="199"/>
      <c r="HVQ30" s="199"/>
      <c r="HVR30" s="199"/>
      <c r="HVS30" s="199"/>
      <c r="HVT30" s="199"/>
      <c r="HVU30" s="199"/>
      <c r="HVV30" s="199"/>
      <c r="HVW30" s="199"/>
      <c r="HVX30" s="199"/>
      <c r="HVY30" s="197"/>
      <c r="HVZ30" s="199"/>
      <c r="HWA30" s="199"/>
      <c r="HWB30" s="199"/>
      <c r="HWC30" s="199"/>
      <c r="HWD30" s="199"/>
      <c r="HWE30" s="199"/>
      <c r="HWF30" s="199"/>
      <c r="HWG30" s="199"/>
      <c r="HWH30" s="199"/>
      <c r="HWI30" s="199"/>
      <c r="HWJ30" s="199"/>
      <c r="HWK30" s="199"/>
      <c r="HWL30" s="197"/>
      <c r="HWM30" s="199"/>
      <c r="HWN30" s="199"/>
      <c r="HWO30" s="199"/>
      <c r="HWP30" s="199"/>
      <c r="HWQ30" s="199"/>
      <c r="HWR30" s="199"/>
      <c r="HWS30" s="199"/>
      <c r="HWT30" s="199"/>
      <c r="HWU30" s="199"/>
      <c r="HWV30" s="199"/>
      <c r="HWW30" s="199"/>
      <c r="HWX30" s="199"/>
      <c r="HWY30" s="197"/>
      <c r="HWZ30" s="199"/>
      <c r="HXA30" s="199"/>
      <c r="HXB30" s="199"/>
      <c r="HXC30" s="199"/>
      <c r="HXD30" s="199"/>
      <c r="HXE30" s="199"/>
      <c r="HXF30" s="199"/>
      <c r="HXG30" s="199"/>
      <c r="HXH30" s="199"/>
      <c r="HXI30" s="199"/>
      <c r="HXJ30" s="199"/>
      <c r="HXK30" s="199"/>
      <c r="HXL30" s="197"/>
      <c r="HXM30" s="199"/>
      <c r="HXN30" s="199"/>
      <c r="HXO30" s="199"/>
      <c r="HXP30" s="199"/>
      <c r="HXQ30" s="199"/>
      <c r="HXR30" s="199"/>
      <c r="HXS30" s="199"/>
      <c r="HXT30" s="199"/>
      <c r="HXU30" s="199"/>
      <c r="HXV30" s="199"/>
      <c r="HXW30" s="199"/>
      <c r="HXX30" s="199"/>
      <c r="HXY30" s="197"/>
      <c r="HXZ30" s="199"/>
      <c r="HYA30" s="199"/>
      <c r="HYB30" s="199"/>
      <c r="HYC30" s="199"/>
      <c r="HYD30" s="199"/>
      <c r="HYE30" s="199"/>
      <c r="HYF30" s="199"/>
      <c r="HYG30" s="199"/>
      <c r="HYH30" s="199"/>
      <c r="HYI30" s="199"/>
      <c r="HYJ30" s="199"/>
      <c r="HYK30" s="199"/>
      <c r="HYL30" s="197"/>
      <c r="HYM30" s="199"/>
      <c r="HYN30" s="199"/>
      <c r="HYO30" s="199"/>
      <c r="HYP30" s="199"/>
      <c r="HYQ30" s="199"/>
      <c r="HYR30" s="199"/>
      <c r="HYS30" s="199"/>
      <c r="HYT30" s="199"/>
      <c r="HYU30" s="199"/>
      <c r="HYV30" s="199"/>
      <c r="HYW30" s="199"/>
      <c r="HYX30" s="199"/>
      <c r="HYY30" s="197"/>
      <c r="HYZ30" s="199"/>
      <c r="HZA30" s="199"/>
      <c r="HZB30" s="199"/>
      <c r="HZC30" s="199"/>
      <c r="HZD30" s="199"/>
      <c r="HZE30" s="199"/>
      <c r="HZF30" s="199"/>
      <c r="HZG30" s="199"/>
      <c r="HZH30" s="199"/>
      <c r="HZI30" s="199"/>
      <c r="HZJ30" s="199"/>
      <c r="HZK30" s="199"/>
      <c r="HZL30" s="197"/>
      <c r="HZM30" s="199"/>
      <c r="HZN30" s="199"/>
      <c r="HZO30" s="199"/>
      <c r="HZP30" s="199"/>
      <c r="HZQ30" s="199"/>
      <c r="HZR30" s="199"/>
      <c r="HZS30" s="199"/>
      <c r="HZT30" s="199"/>
      <c r="HZU30" s="199"/>
      <c r="HZV30" s="199"/>
      <c r="HZW30" s="199"/>
      <c r="HZX30" s="199"/>
      <c r="HZY30" s="197"/>
      <c r="HZZ30" s="199"/>
      <c r="IAA30" s="199"/>
      <c r="IAB30" s="199"/>
      <c r="IAC30" s="199"/>
      <c r="IAD30" s="199"/>
      <c r="IAE30" s="199"/>
      <c r="IAF30" s="199"/>
      <c r="IAG30" s="199"/>
      <c r="IAH30" s="199"/>
      <c r="IAI30" s="199"/>
      <c r="IAJ30" s="199"/>
      <c r="IAK30" s="199"/>
      <c r="IAL30" s="197"/>
      <c r="IAM30" s="199"/>
      <c r="IAN30" s="199"/>
      <c r="IAO30" s="199"/>
      <c r="IAP30" s="199"/>
      <c r="IAQ30" s="199"/>
      <c r="IAR30" s="199"/>
      <c r="IAS30" s="199"/>
      <c r="IAT30" s="199"/>
      <c r="IAU30" s="199"/>
      <c r="IAV30" s="199"/>
      <c r="IAW30" s="199"/>
      <c r="IAX30" s="199"/>
      <c r="IAY30" s="197"/>
      <c r="IAZ30" s="199"/>
      <c r="IBA30" s="199"/>
      <c r="IBB30" s="199"/>
      <c r="IBC30" s="199"/>
      <c r="IBD30" s="199"/>
      <c r="IBE30" s="199"/>
      <c r="IBF30" s="199"/>
      <c r="IBG30" s="199"/>
      <c r="IBH30" s="199"/>
      <c r="IBI30" s="199"/>
      <c r="IBJ30" s="199"/>
      <c r="IBK30" s="199"/>
      <c r="IBL30" s="197"/>
      <c r="IBM30" s="199"/>
      <c r="IBN30" s="199"/>
      <c r="IBO30" s="199"/>
      <c r="IBP30" s="199"/>
      <c r="IBQ30" s="199"/>
      <c r="IBR30" s="199"/>
      <c r="IBS30" s="199"/>
      <c r="IBT30" s="199"/>
      <c r="IBU30" s="199"/>
      <c r="IBV30" s="199"/>
      <c r="IBW30" s="199"/>
      <c r="IBX30" s="199"/>
      <c r="IBY30" s="197"/>
      <c r="IBZ30" s="199"/>
      <c r="ICA30" s="199"/>
      <c r="ICB30" s="199"/>
      <c r="ICC30" s="199"/>
      <c r="ICD30" s="199"/>
      <c r="ICE30" s="199"/>
      <c r="ICF30" s="199"/>
      <c r="ICG30" s="199"/>
      <c r="ICH30" s="199"/>
      <c r="ICI30" s="199"/>
      <c r="ICJ30" s="199"/>
      <c r="ICK30" s="199"/>
      <c r="ICL30" s="197"/>
      <c r="ICM30" s="199"/>
      <c r="ICN30" s="199"/>
      <c r="ICO30" s="199"/>
      <c r="ICP30" s="199"/>
      <c r="ICQ30" s="199"/>
      <c r="ICR30" s="199"/>
      <c r="ICS30" s="199"/>
      <c r="ICT30" s="199"/>
      <c r="ICU30" s="199"/>
      <c r="ICV30" s="199"/>
      <c r="ICW30" s="199"/>
      <c r="ICX30" s="199"/>
      <c r="ICY30" s="197"/>
      <c r="ICZ30" s="199"/>
      <c r="IDA30" s="199"/>
      <c r="IDB30" s="199"/>
      <c r="IDC30" s="199"/>
      <c r="IDD30" s="199"/>
      <c r="IDE30" s="199"/>
      <c r="IDF30" s="199"/>
      <c r="IDG30" s="199"/>
      <c r="IDH30" s="199"/>
      <c r="IDI30" s="199"/>
      <c r="IDJ30" s="199"/>
      <c r="IDK30" s="199"/>
      <c r="IDL30" s="197"/>
      <c r="IDM30" s="199"/>
      <c r="IDN30" s="199"/>
      <c r="IDO30" s="199"/>
      <c r="IDP30" s="199"/>
      <c r="IDQ30" s="199"/>
      <c r="IDR30" s="199"/>
      <c r="IDS30" s="199"/>
      <c r="IDT30" s="199"/>
      <c r="IDU30" s="199"/>
      <c r="IDV30" s="199"/>
      <c r="IDW30" s="199"/>
      <c r="IDX30" s="199"/>
      <c r="IDY30" s="197"/>
      <c r="IDZ30" s="199"/>
      <c r="IEA30" s="199"/>
      <c r="IEB30" s="199"/>
      <c r="IEC30" s="199"/>
      <c r="IED30" s="199"/>
      <c r="IEE30" s="199"/>
      <c r="IEF30" s="199"/>
      <c r="IEG30" s="199"/>
      <c r="IEH30" s="199"/>
      <c r="IEI30" s="199"/>
      <c r="IEJ30" s="199"/>
      <c r="IEK30" s="199"/>
      <c r="IEL30" s="197"/>
      <c r="IEM30" s="199"/>
      <c r="IEN30" s="199"/>
      <c r="IEO30" s="199"/>
      <c r="IEP30" s="199"/>
      <c r="IEQ30" s="199"/>
      <c r="IER30" s="199"/>
      <c r="IES30" s="199"/>
      <c r="IET30" s="199"/>
      <c r="IEU30" s="199"/>
      <c r="IEV30" s="199"/>
      <c r="IEW30" s="199"/>
      <c r="IEX30" s="199"/>
      <c r="IEY30" s="197"/>
      <c r="IEZ30" s="199"/>
      <c r="IFA30" s="199"/>
      <c r="IFB30" s="199"/>
      <c r="IFC30" s="199"/>
      <c r="IFD30" s="199"/>
      <c r="IFE30" s="199"/>
      <c r="IFF30" s="199"/>
      <c r="IFG30" s="199"/>
      <c r="IFH30" s="199"/>
      <c r="IFI30" s="199"/>
      <c r="IFJ30" s="199"/>
      <c r="IFK30" s="199"/>
      <c r="IFL30" s="197"/>
      <c r="IFM30" s="199"/>
      <c r="IFN30" s="199"/>
      <c r="IFO30" s="199"/>
      <c r="IFP30" s="199"/>
      <c r="IFQ30" s="199"/>
      <c r="IFR30" s="199"/>
      <c r="IFS30" s="199"/>
      <c r="IFT30" s="199"/>
      <c r="IFU30" s="199"/>
      <c r="IFV30" s="199"/>
      <c r="IFW30" s="199"/>
      <c r="IFX30" s="199"/>
      <c r="IFY30" s="197"/>
      <c r="IFZ30" s="199"/>
      <c r="IGA30" s="199"/>
      <c r="IGB30" s="199"/>
      <c r="IGC30" s="199"/>
      <c r="IGD30" s="199"/>
      <c r="IGE30" s="199"/>
      <c r="IGF30" s="199"/>
      <c r="IGG30" s="199"/>
      <c r="IGH30" s="199"/>
      <c r="IGI30" s="199"/>
      <c r="IGJ30" s="199"/>
      <c r="IGK30" s="199"/>
      <c r="IGL30" s="197"/>
      <c r="IGM30" s="199"/>
      <c r="IGN30" s="199"/>
      <c r="IGO30" s="199"/>
      <c r="IGP30" s="199"/>
      <c r="IGQ30" s="199"/>
      <c r="IGR30" s="199"/>
      <c r="IGS30" s="199"/>
      <c r="IGT30" s="199"/>
      <c r="IGU30" s="199"/>
      <c r="IGV30" s="199"/>
      <c r="IGW30" s="199"/>
      <c r="IGX30" s="199"/>
      <c r="IGY30" s="197"/>
      <c r="IGZ30" s="199"/>
      <c r="IHA30" s="199"/>
      <c r="IHB30" s="199"/>
      <c r="IHC30" s="199"/>
      <c r="IHD30" s="199"/>
      <c r="IHE30" s="199"/>
      <c r="IHF30" s="199"/>
      <c r="IHG30" s="199"/>
      <c r="IHH30" s="199"/>
      <c r="IHI30" s="199"/>
      <c r="IHJ30" s="199"/>
      <c r="IHK30" s="199"/>
      <c r="IHL30" s="197"/>
      <c r="IHM30" s="199"/>
      <c r="IHN30" s="199"/>
      <c r="IHO30" s="199"/>
      <c r="IHP30" s="199"/>
      <c r="IHQ30" s="199"/>
      <c r="IHR30" s="199"/>
      <c r="IHS30" s="199"/>
      <c r="IHT30" s="199"/>
      <c r="IHU30" s="199"/>
      <c r="IHV30" s="199"/>
      <c r="IHW30" s="199"/>
      <c r="IHX30" s="199"/>
      <c r="IHY30" s="197"/>
      <c r="IHZ30" s="199"/>
      <c r="IIA30" s="199"/>
      <c r="IIB30" s="199"/>
      <c r="IIC30" s="199"/>
      <c r="IID30" s="199"/>
      <c r="IIE30" s="199"/>
      <c r="IIF30" s="199"/>
      <c r="IIG30" s="199"/>
      <c r="IIH30" s="199"/>
      <c r="III30" s="199"/>
      <c r="IIJ30" s="199"/>
      <c r="IIK30" s="199"/>
      <c r="IIL30" s="197"/>
      <c r="IIM30" s="199"/>
      <c r="IIN30" s="199"/>
      <c r="IIO30" s="199"/>
      <c r="IIP30" s="199"/>
      <c r="IIQ30" s="199"/>
      <c r="IIR30" s="199"/>
      <c r="IIS30" s="199"/>
      <c r="IIT30" s="199"/>
      <c r="IIU30" s="199"/>
      <c r="IIV30" s="199"/>
      <c r="IIW30" s="199"/>
      <c r="IIX30" s="199"/>
      <c r="IIY30" s="197"/>
      <c r="IIZ30" s="199"/>
      <c r="IJA30" s="199"/>
      <c r="IJB30" s="199"/>
      <c r="IJC30" s="199"/>
      <c r="IJD30" s="199"/>
      <c r="IJE30" s="199"/>
      <c r="IJF30" s="199"/>
      <c r="IJG30" s="199"/>
      <c r="IJH30" s="199"/>
      <c r="IJI30" s="199"/>
      <c r="IJJ30" s="199"/>
      <c r="IJK30" s="199"/>
      <c r="IJL30" s="197"/>
      <c r="IJM30" s="199"/>
      <c r="IJN30" s="199"/>
      <c r="IJO30" s="199"/>
      <c r="IJP30" s="199"/>
      <c r="IJQ30" s="199"/>
      <c r="IJR30" s="199"/>
      <c r="IJS30" s="199"/>
      <c r="IJT30" s="199"/>
      <c r="IJU30" s="199"/>
      <c r="IJV30" s="199"/>
      <c r="IJW30" s="199"/>
      <c r="IJX30" s="199"/>
      <c r="IJY30" s="197"/>
      <c r="IJZ30" s="199"/>
      <c r="IKA30" s="199"/>
      <c r="IKB30" s="199"/>
      <c r="IKC30" s="199"/>
      <c r="IKD30" s="199"/>
      <c r="IKE30" s="199"/>
      <c r="IKF30" s="199"/>
      <c r="IKG30" s="199"/>
      <c r="IKH30" s="199"/>
      <c r="IKI30" s="199"/>
      <c r="IKJ30" s="199"/>
      <c r="IKK30" s="199"/>
      <c r="IKL30" s="197"/>
      <c r="IKM30" s="199"/>
      <c r="IKN30" s="199"/>
      <c r="IKO30" s="199"/>
      <c r="IKP30" s="199"/>
      <c r="IKQ30" s="199"/>
      <c r="IKR30" s="199"/>
      <c r="IKS30" s="199"/>
      <c r="IKT30" s="199"/>
      <c r="IKU30" s="199"/>
      <c r="IKV30" s="199"/>
      <c r="IKW30" s="199"/>
      <c r="IKX30" s="199"/>
      <c r="IKY30" s="197"/>
      <c r="IKZ30" s="199"/>
      <c r="ILA30" s="199"/>
      <c r="ILB30" s="199"/>
      <c r="ILC30" s="199"/>
      <c r="ILD30" s="199"/>
      <c r="ILE30" s="199"/>
      <c r="ILF30" s="199"/>
      <c r="ILG30" s="199"/>
      <c r="ILH30" s="199"/>
      <c r="ILI30" s="199"/>
      <c r="ILJ30" s="199"/>
      <c r="ILK30" s="199"/>
      <c r="ILL30" s="197"/>
      <c r="ILM30" s="199"/>
      <c r="ILN30" s="199"/>
      <c r="ILO30" s="199"/>
      <c r="ILP30" s="199"/>
      <c r="ILQ30" s="199"/>
      <c r="ILR30" s="199"/>
      <c r="ILS30" s="199"/>
      <c r="ILT30" s="199"/>
      <c r="ILU30" s="199"/>
      <c r="ILV30" s="199"/>
      <c r="ILW30" s="199"/>
      <c r="ILX30" s="199"/>
      <c r="ILY30" s="197"/>
      <c r="ILZ30" s="199"/>
      <c r="IMA30" s="199"/>
      <c r="IMB30" s="199"/>
      <c r="IMC30" s="199"/>
      <c r="IMD30" s="199"/>
      <c r="IME30" s="199"/>
      <c r="IMF30" s="199"/>
      <c r="IMG30" s="199"/>
      <c r="IMH30" s="199"/>
      <c r="IMI30" s="199"/>
      <c r="IMJ30" s="199"/>
      <c r="IMK30" s="199"/>
      <c r="IML30" s="197"/>
      <c r="IMM30" s="199"/>
      <c r="IMN30" s="199"/>
      <c r="IMO30" s="199"/>
      <c r="IMP30" s="199"/>
      <c r="IMQ30" s="199"/>
      <c r="IMR30" s="199"/>
      <c r="IMS30" s="199"/>
      <c r="IMT30" s="199"/>
      <c r="IMU30" s="199"/>
      <c r="IMV30" s="199"/>
      <c r="IMW30" s="199"/>
      <c r="IMX30" s="199"/>
      <c r="IMY30" s="197"/>
      <c r="IMZ30" s="199"/>
      <c r="INA30" s="199"/>
      <c r="INB30" s="199"/>
      <c r="INC30" s="199"/>
      <c r="IND30" s="199"/>
      <c r="INE30" s="199"/>
      <c r="INF30" s="199"/>
      <c r="ING30" s="199"/>
      <c r="INH30" s="199"/>
      <c r="INI30" s="199"/>
      <c r="INJ30" s="199"/>
      <c r="INK30" s="199"/>
      <c r="INL30" s="197"/>
      <c r="INM30" s="199"/>
      <c r="INN30" s="199"/>
      <c r="INO30" s="199"/>
      <c r="INP30" s="199"/>
      <c r="INQ30" s="199"/>
      <c r="INR30" s="199"/>
      <c r="INS30" s="199"/>
      <c r="INT30" s="199"/>
      <c r="INU30" s="199"/>
      <c r="INV30" s="199"/>
      <c r="INW30" s="199"/>
      <c r="INX30" s="199"/>
      <c r="INY30" s="197"/>
      <c r="INZ30" s="199"/>
      <c r="IOA30" s="199"/>
      <c r="IOB30" s="199"/>
      <c r="IOC30" s="199"/>
      <c r="IOD30" s="199"/>
      <c r="IOE30" s="199"/>
      <c r="IOF30" s="199"/>
      <c r="IOG30" s="199"/>
      <c r="IOH30" s="199"/>
      <c r="IOI30" s="199"/>
      <c r="IOJ30" s="199"/>
      <c r="IOK30" s="199"/>
      <c r="IOL30" s="197"/>
      <c r="IOM30" s="199"/>
      <c r="ION30" s="199"/>
      <c r="IOO30" s="199"/>
      <c r="IOP30" s="199"/>
      <c r="IOQ30" s="199"/>
      <c r="IOR30" s="199"/>
      <c r="IOS30" s="199"/>
      <c r="IOT30" s="199"/>
      <c r="IOU30" s="199"/>
      <c r="IOV30" s="199"/>
      <c r="IOW30" s="199"/>
      <c r="IOX30" s="199"/>
      <c r="IOY30" s="197"/>
      <c r="IOZ30" s="199"/>
      <c r="IPA30" s="199"/>
      <c r="IPB30" s="199"/>
      <c r="IPC30" s="199"/>
      <c r="IPD30" s="199"/>
      <c r="IPE30" s="199"/>
      <c r="IPF30" s="199"/>
      <c r="IPG30" s="199"/>
      <c r="IPH30" s="199"/>
      <c r="IPI30" s="199"/>
      <c r="IPJ30" s="199"/>
      <c r="IPK30" s="199"/>
      <c r="IPL30" s="197"/>
      <c r="IPM30" s="199"/>
      <c r="IPN30" s="199"/>
      <c r="IPO30" s="199"/>
      <c r="IPP30" s="199"/>
      <c r="IPQ30" s="199"/>
      <c r="IPR30" s="199"/>
      <c r="IPS30" s="199"/>
      <c r="IPT30" s="199"/>
      <c r="IPU30" s="199"/>
      <c r="IPV30" s="199"/>
      <c r="IPW30" s="199"/>
      <c r="IPX30" s="199"/>
      <c r="IPY30" s="197"/>
      <c r="IPZ30" s="199"/>
      <c r="IQA30" s="199"/>
      <c r="IQB30" s="199"/>
      <c r="IQC30" s="199"/>
      <c r="IQD30" s="199"/>
      <c r="IQE30" s="199"/>
      <c r="IQF30" s="199"/>
      <c r="IQG30" s="199"/>
      <c r="IQH30" s="199"/>
      <c r="IQI30" s="199"/>
      <c r="IQJ30" s="199"/>
      <c r="IQK30" s="199"/>
      <c r="IQL30" s="197"/>
      <c r="IQM30" s="199"/>
      <c r="IQN30" s="199"/>
      <c r="IQO30" s="199"/>
      <c r="IQP30" s="199"/>
      <c r="IQQ30" s="199"/>
      <c r="IQR30" s="199"/>
      <c r="IQS30" s="199"/>
      <c r="IQT30" s="199"/>
      <c r="IQU30" s="199"/>
      <c r="IQV30" s="199"/>
      <c r="IQW30" s="199"/>
      <c r="IQX30" s="199"/>
      <c r="IQY30" s="197"/>
      <c r="IQZ30" s="199"/>
      <c r="IRA30" s="199"/>
      <c r="IRB30" s="199"/>
      <c r="IRC30" s="199"/>
      <c r="IRD30" s="199"/>
      <c r="IRE30" s="199"/>
      <c r="IRF30" s="199"/>
      <c r="IRG30" s="199"/>
      <c r="IRH30" s="199"/>
      <c r="IRI30" s="199"/>
      <c r="IRJ30" s="199"/>
      <c r="IRK30" s="199"/>
      <c r="IRL30" s="197"/>
      <c r="IRM30" s="199"/>
      <c r="IRN30" s="199"/>
      <c r="IRO30" s="199"/>
      <c r="IRP30" s="199"/>
      <c r="IRQ30" s="199"/>
      <c r="IRR30" s="199"/>
      <c r="IRS30" s="199"/>
      <c r="IRT30" s="199"/>
      <c r="IRU30" s="199"/>
      <c r="IRV30" s="199"/>
      <c r="IRW30" s="199"/>
      <c r="IRX30" s="199"/>
      <c r="IRY30" s="197"/>
      <c r="IRZ30" s="199"/>
      <c r="ISA30" s="199"/>
      <c r="ISB30" s="199"/>
      <c r="ISC30" s="199"/>
      <c r="ISD30" s="199"/>
      <c r="ISE30" s="199"/>
      <c r="ISF30" s="199"/>
      <c r="ISG30" s="199"/>
      <c r="ISH30" s="199"/>
      <c r="ISI30" s="199"/>
      <c r="ISJ30" s="199"/>
      <c r="ISK30" s="199"/>
      <c r="ISL30" s="197"/>
      <c r="ISM30" s="199"/>
      <c r="ISN30" s="199"/>
      <c r="ISO30" s="199"/>
      <c r="ISP30" s="199"/>
      <c r="ISQ30" s="199"/>
      <c r="ISR30" s="199"/>
      <c r="ISS30" s="199"/>
      <c r="IST30" s="199"/>
      <c r="ISU30" s="199"/>
      <c r="ISV30" s="199"/>
      <c r="ISW30" s="199"/>
      <c r="ISX30" s="199"/>
      <c r="ISY30" s="197"/>
      <c r="ISZ30" s="199"/>
      <c r="ITA30" s="199"/>
      <c r="ITB30" s="199"/>
      <c r="ITC30" s="199"/>
      <c r="ITD30" s="199"/>
      <c r="ITE30" s="199"/>
      <c r="ITF30" s="199"/>
      <c r="ITG30" s="199"/>
      <c r="ITH30" s="199"/>
      <c r="ITI30" s="199"/>
      <c r="ITJ30" s="199"/>
      <c r="ITK30" s="199"/>
      <c r="ITL30" s="197"/>
      <c r="ITM30" s="199"/>
      <c r="ITN30" s="199"/>
      <c r="ITO30" s="199"/>
      <c r="ITP30" s="199"/>
      <c r="ITQ30" s="199"/>
      <c r="ITR30" s="199"/>
      <c r="ITS30" s="199"/>
      <c r="ITT30" s="199"/>
      <c r="ITU30" s="199"/>
      <c r="ITV30" s="199"/>
      <c r="ITW30" s="199"/>
      <c r="ITX30" s="199"/>
      <c r="ITY30" s="197"/>
      <c r="ITZ30" s="199"/>
      <c r="IUA30" s="199"/>
      <c r="IUB30" s="199"/>
      <c r="IUC30" s="199"/>
      <c r="IUD30" s="199"/>
      <c r="IUE30" s="199"/>
      <c r="IUF30" s="199"/>
      <c r="IUG30" s="199"/>
      <c r="IUH30" s="199"/>
      <c r="IUI30" s="199"/>
      <c r="IUJ30" s="199"/>
      <c r="IUK30" s="199"/>
      <c r="IUL30" s="197"/>
      <c r="IUM30" s="199"/>
      <c r="IUN30" s="199"/>
      <c r="IUO30" s="199"/>
      <c r="IUP30" s="199"/>
      <c r="IUQ30" s="199"/>
      <c r="IUR30" s="199"/>
      <c r="IUS30" s="199"/>
      <c r="IUT30" s="199"/>
      <c r="IUU30" s="199"/>
      <c r="IUV30" s="199"/>
      <c r="IUW30" s="199"/>
      <c r="IUX30" s="199"/>
      <c r="IUY30" s="197"/>
      <c r="IUZ30" s="199"/>
      <c r="IVA30" s="199"/>
      <c r="IVB30" s="199"/>
      <c r="IVC30" s="199"/>
      <c r="IVD30" s="199"/>
      <c r="IVE30" s="199"/>
      <c r="IVF30" s="199"/>
      <c r="IVG30" s="199"/>
      <c r="IVH30" s="199"/>
      <c r="IVI30" s="199"/>
      <c r="IVJ30" s="199"/>
      <c r="IVK30" s="199"/>
      <c r="IVL30" s="197"/>
      <c r="IVM30" s="199"/>
      <c r="IVN30" s="199"/>
      <c r="IVO30" s="199"/>
      <c r="IVP30" s="199"/>
      <c r="IVQ30" s="199"/>
      <c r="IVR30" s="199"/>
      <c r="IVS30" s="199"/>
      <c r="IVT30" s="199"/>
      <c r="IVU30" s="199"/>
      <c r="IVV30" s="199"/>
      <c r="IVW30" s="199"/>
      <c r="IVX30" s="199"/>
      <c r="IVY30" s="197"/>
      <c r="IVZ30" s="199"/>
      <c r="IWA30" s="199"/>
      <c r="IWB30" s="199"/>
      <c r="IWC30" s="199"/>
      <c r="IWD30" s="199"/>
      <c r="IWE30" s="199"/>
      <c r="IWF30" s="199"/>
      <c r="IWG30" s="199"/>
      <c r="IWH30" s="199"/>
      <c r="IWI30" s="199"/>
      <c r="IWJ30" s="199"/>
      <c r="IWK30" s="199"/>
      <c r="IWL30" s="197"/>
      <c r="IWM30" s="199"/>
      <c r="IWN30" s="199"/>
      <c r="IWO30" s="199"/>
      <c r="IWP30" s="199"/>
      <c r="IWQ30" s="199"/>
      <c r="IWR30" s="199"/>
      <c r="IWS30" s="199"/>
      <c r="IWT30" s="199"/>
      <c r="IWU30" s="199"/>
      <c r="IWV30" s="199"/>
      <c r="IWW30" s="199"/>
      <c r="IWX30" s="199"/>
      <c r="IWY30" s="197"/>
      <c r="IWZ30" s="199"/>
      <c r="IXA30" s="199"/>
      <c r="IXB30" s="199"/>
      <c r="IXC30" s="199"/>
      <c r="IXD30" s="199"/>
      <c r="IXE30" s="199"/>
      <c r="IXF30" s="199"/>
      <c r="IXG30" s="199"/>
      <c r="IXH30" s="199"/>
      <c r="IXI30" s="199"/>
      <c r="IXJ30" s="199"/>
      <c r="IXK30" s="199"/>
      <c r="IXL30" s="197"/>
      <c r="IXM30" s="199"/>
      <c r="IXN30" s="199"/>
      <c r="IXO30" s="199"/>
      <c r="IXP30" s="199"/>
      <c r="IXQ30" s="199"/>
      <c r="IXR30" s="199"/>
      <c r="IXS30" s="199"/>
      <c r="IXT30" s="199"/>
      <c r="IXU30" s="199"/>
      <c r="IXV30" s="199"/>
      <c r="IXW30" s="199"/>
      <c r="IXX30" s="199"/>
      <c r="IXY30" s="197"/>
      <c r="IXZ30" s="199"/>
      <c r="IYA30" s="199"/>
      <c r="IYB30" s="199"/>
      <c r="IYC30" s="199"/>
      <c r="IYD30" s="199"/>
      <c r="IYE30" s="199"/>
      <c r="IYF30" s="199"/>
      <c r="IYG30" s="199"/>
      <c r="IYH30" s="199"/>
      <c r="IYI30" s="199"/>
      <c r="IYJ30" s="199"/>
      <c r="IYK30" s="199"/>
      <c r="IYL30" s="197"/>
      <c r="IYM30" s="199"/>
      <c r="IYN30" s="199"/>
      <c r="IYO30" s="199"/>
      <c r="IYP30" s="199"/>
      <c r="IYQ30" s="199"/>
      <c r="IYR30" s="199"/>
      <c r="IYS30" s="199"/>
      <c r="IYT30" s="199"/>
      <c r="IYU30" s="199"/>
      <c r="IYV30" s="199"/>
      <c r="IYW30" s="199"/>
      <c r="IYX30" s="199"/>
      <c r="IYY30" s="197"/>
      <c r="IYZ30" s="199"/>
      <c r="IZA30" s="199"/>
      <c r="IZB30" s="199"/>
      <c r="IZC30" s="199"/>
      <c r="IZD30" s="199"/>
      <c r="IZE30" s="199"/>
      <c r="IZF30" s="199"/>
      <c r="IZG30" s="199"/>
      <c r="IZH30" s="199"/>
      <c r="IZI30" s="199"/>
      <c r="IZJ30" s="199"/>
      <c r="IZK30" s="199"/>
      <c r="IZL30" s="197"/>
      <c r="IZM30" s="199"/>
      <c r="IZN30" s="199"/>
      <c r="IZO30" s="199"/>
      <c r="IZP30" s="199"/>
      <c r="IZQ30" s="199"/>
      <c r="IZR30" s="199"/>
      <c r="IZS30" s="199"/>
      <c r="IZT30" s="199"/>
      <c r="IZU30" s="199"/>
      <c r="IZV30" s="199"/>
      <c r="IZW30" s="199"/>
      <c r="IZX30" s="199"/>
      <c r="IZY30" s="197"/>
      <c r="IZZ30" s="199"/>
      <c r="JAA30" s="199"/>
      <c r="JAB30" s="199"/>
      <c r="JAC30" s="199"/>
      <c r="JAD30" s="199"/>
      <c r="JAE30" s="199"/>
      <c r="JAF30" s="199"/>
      <c r="JAG30" s="199"/>
      <c r="JAH30" s="199"/>
      <c r="JAI30" s="199"/>
      <c r="JAJ30" s="199"/>
      <c r="JAK30" s="199"/>
      <c r="JAL30" s="197"/>
      <c r="JAM30" s="199"/>
      <c r="JAN30" s="199"/>
      <c r="JAO30" s="199"/>
      <c r="JAP30" s="199"/>
      <c r="JAQ30" s="199"/>
      <c r="JAR30" s="199"/>
      <c r="JAS30" s="199"/>
      <c r="JAT30" s="199"/>
      <c r="JAU30" s="199"/>
      <c r="JAV30" s="199"/>
      <c r="JAW30" s="199"/>
      <c r="JAX30" s="199"/>
      <c r="JAY30" s="197"/>
      <c r="JAZ30" s="199"/>
      <c r="JBA30" s="199"/>
      <c r="JBB30" s="199"/>
      <c r="JBC30" s="199"/>
      <c r="JBD30" s="199"/>
      <c r="JBE30" s="199"/>
      <c r="JBF30" s="199"/>
      <c r="JBG30" s="199"/>
      <c r="JBH30" s="199"/>
      <c r="JBI30" s="199"/>
      <c r="JBJ30" s="199"/>
      <c r="JBK30" s="199"/>
      <c r="JBL30" s="197"/>
      <c r="JBM30" s="199"/>
      <c r="JBN30" s="199"/>
      <c r="JBO30" s="199"/>
      <c r="JBP30" s="199"/>
      <c r="JBQ30" s="199"/>
      <c r="JBR30" s="199"/>
      <c r="JBS30" s="199"/>
      <c r="JBT30" s="199"/>
      <c r="JBU30" s="199"/>
      <c r="JBV30" s="199"/>
      <c r="JBW30" s="199"/>
      <c r="JBX30" s="199"/>
      <c r="JBY30" s="197"/>
      <c r="JBZ30" s="199"/>
      <c r="JCA30" s="199"/>
      <c r="JCB30" s="199"/>
      <c r="JCC30" s="199"/>
      <c r="JCD30" s="199"/>
      <c r="JCE30" s="199"/>
      <c r="JCF30" s="199"/>
      <c r="JCG30" s="199"/>
      <c r="JCH30" s="199"/>
      <c r="JCI30" s="199"/>
      <c r="JCJ30" s="199"/>
      <c r="JCK30" s="199"/>
      <c r="JCL30" s="197"/>
      <c r="JCM30" s="199"/>
      <c r="JCN30" s="199"/>
      <c r="JCO30" s="199"/>
      <c r="JCP30" s="199"/>
      <c r="JCQ30" s="199"/>
      <c r="JCR30" s="199"/>
      <c r="JCS30" s="199"/>
      <c r="JCT30" s="199"/>
      <c r="JCU30" s="199"/>
      <c r="JCV30" s="199"/>
      <c r="JCW30" s="199"/>
      <c r="JCX30" s="199"/>
      <c r="JCY30" s="197"/>
      <c r="JCZ30" s="199"/>
      <c r="JDA30" s="199"/>
      <c r="JDB30" s="199"/>
      <c r="JDC30" s="199"/>
      <c r="JDD30" s="199"/>
      <c r="JDE30" s="199"/>
      <c r="JDF30" s="199"/>
      <c r="JDG30" s="199"/>
      <c r="JDH30" s="199"/>
      <c r="JDI30" s="199"/>
      <c r="JDJ30" s="199"/>
      <c r="JDK30" s="199"/>
      <c r="JDL30" s="197"/>
      <c r="JDM30" s="199"/>
      <c r="JDN30" s="199"/>
      <c r="JDO30" s="199"/>
      <c r="JDP30" s="199"/>
      <c r="JDQ30" s="199"/>
      <c r="JDR30" s="199"/>
      <c r="JDS30" s="199"/>
      <c r="JDT30" s="199"/>
      <c r="JDU30" s="199"/>
      <c r="JDV30" s="199"/>
      <c r="JDW30" s="199"/>
      <c r="JDX30" s="199"/>
      <c r="JDY30" s="197"/>
      <c r="JDZ30" s="199"/>
      <c r="JEA30" s="199"/>
      <c r="JEB30" s="199"/>
      <c r="JEC30" s="199"/>
      <c r="JED30" s="199"/>
      <c r="JEE30" s="199"/>
      <c r="JEF30" s="199"/>
      <c r="JEG30" s="199"/>
      <c r="JEH30" s="199"/>
      <c r="JEI30" s="199"/>
      <c r="JEJ30" s="199"/>
      <c r="JEK30" s="199"/>
      <c r="JEL30" s="197"/>
      <c r="JEM30" s="199"/>
      <c r="JEN30" s="199"/>
      <c r="JEO30" s="199"/>
      <c r="JEP30" s="199"/>
      <c r="JEQ30" s="199"/>
      <c r="JER30" s="199"/>
      <c r="JES30" s="199"/>
      <c r="JET30" s="199"/>
      <c r="JEU30" s="199"/>
      <c r="JEV30" s="199"/>
      <c r="JEW30" s="199"/>
      <c r="JEX30" s="199"/>
      <c r="JEY30" s="197"/>
      <c r="JEZ30" s="199"/>
      <c r="JFA30" s="199"/>
      <c r="JFB30" s="199"/>
      <c r="JFC30" s="199"/>
      <c r="JFD30" s="199"/>
      <c r="JFE30" s="199"/>
      <c r="JFF30" s="199"/>
      <c r="JFG30" s="199"/>
      <c r="JFH30" s="199"/>
      <c r="JFI30" s="199"/>
      <c r="JFJ30" s="199"/>
      <c r="JFK30" s="199"/>
      <c r="JFL30" s="197"/>
      <c r="JFM30" s="199"/>
      <c r="JFN30" s="199"/>
      <c r="JFO30" s="199"/>
      <c r="JFP30" s="199"/>
      <c r="JFQ30" s="199"/>
      <c r="JFR30" s="199"/>
      <c r="JFS30" s="199"/>
      <c r="JFT30" s="199"/>
      <c r="JFU30" s="199"/>
      <c r="JFV30" s="199"/>
      <c r="JFW30" s="199"/>
      <c r="JFX30" s="199"/>
      <c r="JFY30" s="197"/>
      <c r="JFZ30" s="199"/>
      <c r="JGA30" s="199"/>
      <c r="JGB30" s="199"/>
      <c r="JGC30" s="199"/>
      <c r="JGD30" s="199"/>
      <c r="JGE30" s="199"/>
      <c r="JGF30" s="199"/>
      <c r="JGG30" s="199"/>
      <c r="JGH30" s="199"/>
      <c r="JGI30" s="199"/>
      <c r="JGJ30" s="199"/>
      <c r="JGK30" s="199"/>
      <c r="JGL30" s="197"/>
      <c r="JGM30" s="199"/>
      <c r="JGN30" s="199"/>
      <c r="JGO30" s="199"/>
      <c r="JGP30" s="199"/>
      <c r="JGQ30" s="199"/>
      <c r="JGR30" s="199"/>
      <c r="JGS30" s="199"/>
      <c r="JGT30" s="199"/>
      <c r="JGU30" s="199"/>
      <c r="JGV30" s="199"/>
      <c r="JGW30" s="199"/>
      <c r="JGX30" s="199"/>
      <c r="JGY30" s="197"/>
      <c r="JGZ30" s="199"/>
      <c r="JHA30" s="199"/>
      <c r="JHB30" s="199"/>
      <c r="JHC30" s="199"/>
      <c r="JHD30" s="199"/>
      <c r="JHE30" s="199"/>
      <c r="JHF30" s="199"/>
      <c r="JHG30" s="199"/>
      <c r="JHH30" s="199"/>
      <c r="JHI30" s="199"/>
      <c r="JHJ30" s="199"/>
      <c r="JHK30" s="199"/>
      <c r="JHL30" s="197"/>
      <c r="JHM30" s="199"/>
      <c r="JHN30" s="199"/>
      <c r="JHO30" s="199"/>
      <c r="JHP30" s="199"/>
      <c r="JHQ30" s="199"/>
      <c r="JHR30" s="199"/>
      <c r="JHS30" s="199"/>
      <c r="JHT30" s="199"/>
      <c r="JHU30" s="199"/>
      <c r="JHV30" s="199"/>
      <c r="JHW30" s="199"/>
      <c r="JHX30" s="199"/>
      <c r="JHY30" s="197"/>
      <c r="JHZ30" s="199"/>
      <c r="JIA30" s="199"/>
      <c r="JIB30" s="199"/>
      <c r="JIC30" s="199"/>
      <c r="JID30" s="199"/>
      <c r="JIE30" s="199"/>
      <c r="JIF30" s="199"/>
      <c r="JIG30" s="199"/>
      <c r="JIH30" s="199"/>
      <c r="JII30" s="199"/>
      <c r="JIJ30" s="199"/>
      <c r="JIK30" s="199"/>
      <c r="JIL30" s="197"/>
      <c r="JIM30" s="199"/>
      <c r="JIN30" s="199"/>
      <c r="JIO30" s="199"/>
      <c r="JIP30" s="199"/>
      <c r="JIQ30" s="199"/>
      <c r="JIR30" s="199"/>
      <c r="JIS30" s="199"/>
      <c r="JIT30" s="199"/>
      <c r="JIU30" s="199"/>
      <c r="JIV30" s="199"/>
      <c r="JIW30" s="199"/>
      <c r="JIX30" s="199"/>
      <c r="JIY30" s="197"/>
      <c r="JIZ30" s="199"/>
      <c r="JJA30" s="199"/>
      <c r="JJB30" s="199"/>
      <c r="JJC30" s="199"/>
      <c r="JJD30" s="199"/>
      <c r="JJE30" s="199"/>
      <c r="JJF30" s="199"/>
      <c r="JJG30" s="199"/>
      <c r="JJH30" s="199"/>
      <c r="JJI30" s="199"/>
      <c r="JJJ30" s="199"/>
      <c r="JJK30" s="199"/>
      <c r="JJL30" s="197"/>
      <c r="JJM30" s="199"/>
      <c r="JJN30" s="199"/>
      <c r="JJO30" s="199"/>
      <c r="JJP30" s="199"/>
      <c r="JJQ30" s="199"/>
      <c r="JJR30" s="199"/>
      <c r="JJS30" s="199"/>
      <c r="JJT30" s="199"/>
      <c r="JJU30" s="199"/>
      <c r="JJV30" s="199"/>
      <c r="JJW30" s="199"/>
      <c r="JJX30" s="199"/>
      <c r="JJY30" s="197"/>
      <c r="JJZ30" s="199"/>
      <c r="JKA30" s="199"/>
      <c r="JKB30" s="199"/>
      <c r="JKC30" s="199"/>
      <c r="JKD30" s="199"/>
      <c r="JKE30" s="199"/>
      <c r="JKF30" s="199"/>
      <c r="JKG30" s="199"/>
      <c r="JKH30" s="199"/>
      <c r="JKI30" s="199"/>
      <c r="JKJ30" s="199"/>
      <c r="JKK30" s="199"/>
      <c r="JKL30" s="197"/>
      <c r="JKM30" s="199"/>
      <c r="JKN30" s="199"/>
      <c r="JKO30" s="199"/>
      <c r="JKP30" s="199"/>
      <c r="JKQ30" s="199"/>
      <c r="JKR30" s="199"/>
      <c r="JKS30" s="199"/>
      <c r="JKT30" s="199"/>
      <c r="JKU30" s="199"/>
      <c r="JKV30" s="199"/>
      <c r="JKW30" s="199"/>
      <c r="JKX30" s="199"/>
      <c r="JKY30" s="197"/>
      <c r="JKZ30" s="199"/>
      <c r="JLA30" s="199"/>
      <c r="JLB30" s="199"/>
      <c r="JLC30" s="199"/>
      <c r="JLD30" s="199"/>
      <c r="JLE30" s="199"/>
      <c r="JLF30" s="199"/>
      <c r="JLG30" s="199"/>
      <c r="JLH30" s="199"/>
      <c r="JLI30" s="199"/>
      <c r="JLJ30" s="199"/>
      <c r="JLK30" s="199"/>
      <c r="JLL30" s="197"/>
      <c r="JLM30" s="199"/>
      <c r="JLN30" s="199"/>
      <c r="JLO30" s="199"/>
      <c r="JLP30" s="199"/>
      <c r="JLQ30" s="199"/>
      <c r="JLR30" s="199"/>
      <c r="JLS30" s="199"/>
      <c r="JLT30" s="199"/>
      <c r="JLU30" s="199"/>
      <c r="JLV30" s="199"/>
      <c r="JLW30" s="199"/>
      <c r="JLX30" s="199"/>
      <c r="JLY30" s="197"/>
      <c r="JLZ30" s="199"/>
      <c r="JMA30" s="199"/>
      <c r="JMB30" s="199"/>
      <c r="JMC30" s="199"/>
      <c r="JMD30" s="199"/>
      <c r="JME30" s="199"/>
      <c r="JMF30" s="199"/>
      <c r="JMG30" s="199"/>
      <c r="JMH30" s="199"/>
      <c r="JMI30" s="199"/>
      <c r="JMJ30" s="199"/>
      <c r="JMK30" s="199"/>
      <c r="JML30" s="197"/>
      <c r="JMM30" s="199"/>
      <c r="JMN30" s="199"/>
      <c r="JMO30" s="199"/>
      <c r="JMP30" s="199"/>
      <c r="JMQ30" s="199"/>
      <c r="JMR30" s="199"/>
      <c r="JMS30" s="199"/>
      <c r="JMT30" s="199"/>
      <c r="JMU30" s="199"/>
      <c r="JMV30" s="199"/>
      <c r="JMW30" s="199"/>
      <c r="JMX30" s="199"/>
      <c r="JMY30" s="197"/>
      <c r="JMZ30" s="199"/>
      <c r="JNA30" s="199"/>
      <c r="JNB30" s="199"/>
      <c r="JNC30" s="199"/>
      <c r="JND30" s="199"/>
      <c r="JNE30" s="199"/>
      <c r="JNF30" s="199"/>
      <c r="JNG30" s="199"/>
      <c r="JNH30" s="199"/>
      <c r="JNI30" s="199"/>
      <c r="JNJ30" s="199"/>
      <c r="JNK30" s="199"/>
      <c r="JNL30" s="197"/>
      <c r="JNM30" s="199"/>
      <c r="JNN30" s="199"/>
      <c r="JNO30" s="199"/>
      <c r="JNP30" s="199"/>
      <c r="JNQ30" s="199"/>
      <c r="JNR30" s="199"/>
      <c r="JNS30" s="199"/>
      <c r="JNT30" s="199"/>
      <c r="JNU30" s="199"/>
      <c r="JNV30" s="199"/>
      <c r="JNW30" s="199"/>
      <c r="JNX30" s="199"/>
      <c r="JNY30" s="197"/>
      <c r="JNZ30" s="199"/>
      <c r="JOA30" s="199"/>
      <c r="JOB30" s="199"/>
      <c r="JOC30" s="199"/>
      <c r="JOD30" s="199"/>
      <c r="JOE30" s="199"/>
      <c r="JOF30" s="199"/>
      <c r="JOG30" s="199"/>
      <c r="JOH30" s="199"/>
      <c r="JOI30" s="199"/>
      <c r="JOJ30" s="199"/>
      <c r="JOK30" s="199"/>
      <c r="JOL30" s="197"/>
      <c r="JOM30" s="199"/>
      <c r="JON30" s="199"/>
      <c r="JOO30" s="199"/>
      <c r="JOP30" s="199"/>
      <c r="JOQ30" s="199"/>
      <c r="JOR30" s="199"/>
      <c r="JOS30" s="199"/>
      <c r="JOT30" s="199"/>
      <c r="JOU30" s="199"/>
      <c r="JOV30" s="199"/>
      <c r="JOW30" s="199"/>
      <c r="JOX30" s="199"/>
      <c r="JOY30" s="197"/>
      <c r="JOZ30" s="199"/>
      <c r="JPA30" s="199"/>
      <c r="JPB30" s="199"/>
      <c r="JPC30" s="199"/>
      <c r="JPD30" s="199"/>
      <c r="JPE30" s="199"/>
      <c r="JPF30" s="199"/>
      <c r="JPG30" s="199"/>
      <c r="JPH30" s="199"/>
      <c r="JPI30" s="199"/>
      <c r="JPJ30" s="199"/>
      <c r="JPK30" s="199"/>
      <c r="JPL30" s="197"/>
      <c r="JPM30" s="199"/>
      <c r="JPN30" s="199"/>
      <c r="JPO30" s="199"/>
      <c r="JPP30" s="199"/>
      <c r="JPQ30" s="199"/>
      <c r="JPR30" s="199"/>
      <c r="JPS30" s="199"/>
      <c r="JPT30" s="199"/>
      <c r="JPU30" s="199"/>
      <c r="JPV30" s="199"/>
      <c r="JPW30" s="199"/>
      <c r="JPX30" s="199"/>
      <c r="JPY30" s="197"/>
      <c r="JPZ30" s="199"/>
      <c r="JQA30" s="199"/>
      <c r="JQB30" s="199"/>
      <c r="JQC30" s="199"/>
      <c r="JQD30" s="199"/>
      <c r="JQE30" s="199"/>
      <c r="JQF30" s="199"/>
      <c r="JQG30" s="199"/>
      <c r="JQH30" s="199"/>
      <c r="JQI30" s="199"/>
      <c r="JQJ30" s="199"/>
      <c r="JQK30" s="199"/>
      <c r="JQL30" s="197"/>
      <c r="JQM30" s="199"/>
      <c r="JQN30" s="199"/>
      <c r="JQO30" s="199"/>
      <c r="JQP30" s="199"/>
      <c r="JQQ30" s="199"/>
      <c r="JQR30" s="199"/>
      <c r="JQS30" s="199"/>
      <c r="JQT30" s="199"/>
      <c r="JQU30" s="199"/>
      <c r="JQV30" s="199"/>
      <c r="JQW30" s="199"/>
      <c r="JQX30" s="199"/>
      <c r="JQY30" s="197"/>
      <c r="JQZ30" s="199"/>
      <c r="JRA30" s="199"/>
      <c r="JRB30" s="199"/>
      <c r="JRC30" s="199"/>
      <c r="JRD30" s="199"/>
      <c r="JRE30" s="199"/>
      <c r="JRF30" s="199"/>
      <c r="JRG30" s="199"/>
      <c r="JRH30" s="199"/>
      <c r="JRI30" s="199"/>
      <c r="JRJ30" s="199"/>
      <c r="JRK30" s="199"/>
      <c r="JRL30" s="197"/>
      <c r="JRM30" s="199"/>
      <c r="JRN30" s="199"/>
      <c r="JRO30" s="199"/>
      <c r="JRP30" s="199"/>
      <c r="JRQ30" s="199"/>
      <c r="JRR30" s="199"/>
      <c r="JRS30" s="199"/>
      <c r="JRT30" s="199"/>
      <c r="JRU30" s="199"/>
      <c r="JRV30" s="199"/>
      <c r="JRW30" s="199"/>
      <c r="JRX30" s="199"/>
      <c r="JRY30" s="197"/>
      <c r="JRZ30" s="199"/>
      <c r="JSA30" s="199"/>
      <c r="JSB30" s="199"/>
      <c r="JSC30" s="199"/>
      <c r="JSD30" s="199"/>
      <c r="JSE30" s="199"/>
      <c r="JSF30" s="199"/>
      <c r="JSG30" s="199"/>
      <c r="JSH30" s="199"/>
      <c r="JSI30" s="199"/>
      <c r="JSJ30" s="199"/>
      <c r="JSK30" s="199"/>
      <c r="JSL30" s="197"/>
      <c r="JSM30" s="199"/>
      <c r="JSN30" s="199"/>
      <c r="JSO30" s="199"/>
      <c r="JSP30" s="199"/>
      <c r="JSQ30" s="199"/>
      <c r="JSR30" s="199"/>
      <c r="JSS30" s="199"/>
      <c r="JST30" s="199"/>
      <c r="JSU30" s="199"/>
      <c r="JSV30" s="199"/>
      <c r="JSW30" s="199"/>
      <c r="JSX30" s="199"/>
      <c r="JSY30" s="197"/>
      <c r="JSZ30" s="199"/>
      <c r="JTA30" s="199"/>
      <c r="JTB30" s="199"/>
      <c r="JTC30" s="199"/>
      <c r="JTD30" s="199"/>
      <c r="JTE30" s="199"/>
      <c r="JTF30" s="199"/>
      <c r="JTG30" s="199"/>
      <c r="JTH30" s="199"/>
      <c r="JTI30" s="199"/>
      <c r="JTJ30" s="199"/>
      <c r="JTK30" s="199"/>
      <c r="JTL30" s="197"/>
      <c r="JTM30" s="199"/>
      <c r="JTN30" s="199"/>
      <c r="JTO30" s="199"/>
      <c r="JTP30" s="199"/>
      <c r="JTQ30" s="199"/>
      <c r="JTR30" s="199"/>
      <c r="JTS30" s="199"/>
      <c r="JTT30" s="199"/>
      <c r="JTU30" s="199"/>
      <c r="JTV30" s="199"/>
      <c r="JTW30" s="199"/>
      <c r="JTX30" s="199"/>
      <c r="JTY30" s="197"/>
      <c r="JTZ30" s="199"/>
      <c r="JUA30" s="199"/>
      <c r="JUB30" s="199"/>
      <c r="JUC30" s="199"/>
      <c r="JUD30" s="199"/>
      <c r="JUE30" s="199"/>
      <c r="JUF30" s="199"/>
      <c r="JUG30" s="199"/>
      <c r="JUH30" s="199"/>
      <c r="JUI30" s="199"/>
      <c r="JUJ30" s="199"/>
      <c r="JUK30" s="199"/>
      <c r="JUL30" s="197"/>
      <c r="JUM30" s="199"/>
      <c r="JUN30" s="199"/>
      <c r="JUO30" s="199"/>
      <c r="JUP30" s="199"/>
      <c r="JUQ30" s="199"/>
      <c r="JUR30" s="199"/>
      <c r="JUS30" s="199"/>
      <c r="JUT30" s="199"/>
      <c r="JUU30" s="199"/>
      <c r="JUV30" s="199"/>
      <c r="JUW30" s="199"/>
      <c r="JUX30" s="199"/>
      <c r="JUY30" s="197"/>
      <c r="JUZ30" s="199"/>
      <c r="JVA30" s="199"/>
      <c r="JVB30" s="199"/>
      <c r="JVC30" s="199"/>
      <c r="JVD30" s="199"/>
      <c r="JVE30" s="199"/>
      <c r="JVF30" s="199"/>
      <c r="JVG30" s="199"/>
      <c r="JVH30" s="199"/>
      <c r="JVI30" s="199"/>
      <c r="JVJ30" s="199"/>
      <c r="JVK30" s="199"/>
      <c r="JVL30" s="197"/>
      <c r="JVM30" s="199"/>
      <c r="JVN30" s="199"/>
      <c r="JVO30" s="199"/>
      <c r="JVP30" s="199"/>
      <c r="JVQ30" s="199"/>
      <c r="JVR30" s="199"/>
      <c r="JVS30" s="199"/>
      <c r="JVT30" s="199"/>
      <c r="JVU30" s="199"/>
      <c r="JVV30" s="199"/>
      <c r="JVW30" s="199"/>
      <c r="JVX30" s="199"/>
      <c r="JVY30" s="197"/>
      <c r="JVZ30" s="199"/>
      <c r="JWA30" s="199"/>
      <c r="JWB30" s="199"/>
      <c r="JWC30" s="199"/>
      <c r="JWD30" s="199"/>
      <c r="JWE30" s="199"/>
      <c r="JWF30" s="199"/>
      <c r="JWG30" s="199"/>
      <c r="JWH30" s="199"/>
      <c r="JWI30" s="199"/>
      <c r="JWJ30" s="199"/>
      <c r="JWK30" s="199"/>
      <c r="JWL30" s="197"/>
      <c r="JWM30" s="199"/>
      <c r="JWN30" s="199"/>
      <c r="JWO30" s="199"/>
      <c r="JWP30" s="199"/>
      <c r="JWQ30" s="199"/>
      <c r="JWR30" s="199"/>
      <c r="JWS30" s="199"/>
      <c r="JWT30" s="199"/>
      <c r="JWU30" s="199"/>
      <c r="JWV30" s="199"/>
      <c r="JWW30" s="199"/>
      <c r="JWX30" s="199"/>
      <c r="JWY30" s="197"/>
      <c r="JWZ30" s="199"/>
      <c r="JXA30" s="199"/>
      <c r="JXB30" s="199"/>
      <c r="JXC30" s="199"/>
      <c r="JXD30" s="199"/>
      <c r="JXE30" s="199"/>
      <c r="JXF30" s="199"/>
      <c r="JXG30" s="199"/>
      <c r="JXH30" s="199"/>
      <c r="JXI30" s="199"/>
      <c r="JXJ30" s="199"/>
      <c r="JXK30" s="199"/>
      <c r="JXL30" s="197"/>
      <c r="JXM30" s="199"/>
      <c r="JXN30" s="199"/>
      <c r="JXO30" s="199"/>
      <c r="JXP30" s="199"/>
      <c r="JXQ30" s="199"/>
      <c r="JXR30" s="199"/>
      <c r="JXS30" s="199"/>
      <c r="JXT30" s="199"/>
      <c r="JXU30" s="199"/>
      <c r="JXV30" s="199"/>
      <c r="JXW30" s="199"/>
      <c r="JXX30" s="199"/>
      <c r="JXY30" s="197"/>
      <c r="JXZ30" s="199"/>
      <c r="JYA30" s="199"/>
      <c r="JYB30" s="199"/>
      <c r="JYC30" s="199"/>
      <c r="JYD30" s="199"/>
      <c r="JYE30" s="199"/>
      <c r="JYF30" s="199"/>
      <c r="JYG30" s="199"/>
      <c r="JYH30" s="199"/>
      <c r="JYI30" s="199"/>
      <c r="JYJ30" s="199"/>
      <c r="JYK30" s="199"/>
      <c r="JYL30" s="197"/>
      <c r="JYM30" s="199"/>
      <c r="JYN30" s="199"/>
      <c r="JYO30" s="199"/>
      <c r="JYP30" s="199"/>
      <c r="JYQ30" s="199"/>
      <c r="JYR30" s="199"/>
      <c r="JYS30" s="199"/>
      <c r="JYT30" s="199"/>
      <c r="JYU30" s="199"/>
      <c r="JYV30" s="199"/>
      <c r="JYW30" s="199"/>
      <c r="JYX30" s="199"/>
      <c r="JYY30" s="197"/>
      <c r="JYZ30" s="199"/>
      <c r="JZA30" s="199"/>
      <c r="JZB30" s="199"/>
      <c r="JZC30" s="199"/>
      <c r="JZD30" s="199"/>
      <c r="JZE30" s="199"/>
      <c r="JZF30" s="199"/>
      <c r="JZG30" s="199"/>
      <c r="JZH30" s="199"/>
      <c r="JZI30" s="199"/>
      <c r="JZJ30" s="199"/>
      <c r="JZK30" s="199"/>
      <c r="JZL30" s="197"/>
      <c r="JZM30" s="199"/>
      <c r="JZN30" s="199"/>
      <c r="JZO30" s="199"/>
      <c r="JZP30" s="199"/>
      <c r="JZQ30" s="199"/>
      <c r="JZR30" s="199"/>
      <c r="JZS30" s="199"/>
      <c r="JZT30" s="199"/>
      <c r="JZU30" s="199"/>
      <c r="JZV30" s="199"/>
      <c r="JZW30" s="199"/>
      <c r="JZX30" s="199"/>
      <c r="JZY30" s="197"/>
      <c r="JZZ30" s="199"/>
      <c r="KAA30" s="199"/>
      <c r="KAB30" s="199"/>
      <c r="KAC30" s="199"/>
      <c r="KAD30" s="199"/>
      <c r="KAE30" s="199"/>
      <c r="KAF30" s="199"/>
      <c r="KAG30" s="199"/>
      <c r="KAH30" s="199"/>
      <c r="KAI30" s="199"/>
      <c r="KAJ30" s="199"/>
      <c r="KAK30" s="199"/>
      <c r="KAL30" s="197"/>
      <c r="KAM30" s="199"/>
      <c r="KAN30" s="199"/>
      <c r="KAO30" s="199"/>
      <c r="KAP30" s="199"/>
      <c r="KAQ30" s="199"/>
      <c r="KAR30" s="199"/>
      <c r="KAS30" s="199"/>
      <c r="KAT30" s="199"/>
      <c r="KAU30" s="199"/>
      <c r="KAV30" s="199"/>
      <c r="KAW30" s="199"/>
      <c r="KAX30" s="199"/>
      <c r="KAY30" s="197"/>
      <c r="KAZ30" s="199"/>
      <c r="KBA30" s="199"/>
      <c r="KBB30" s="199"/>
      <c r="KBC30" s="199"/>
      <c r="KBD30" s="199"/>
      <c r="KBE30" s="199"/>
      <c r="KBF30" s="199"/>
      <c r="KBG30" s="199"/>
      <c r="KBH30" s="199"/>
      <c r="KBI30" s="199"/>
      <c r="KBJ30" s="199"/>
      <c r="KBK30" s="199"/>
      <c r="KBL30" s="197"/>
      <c r="KBM30" s="199"/>
      <c r="KBN30" s="199"/>
      <c r="KBO30" s="199"/>
      <c r="KBP30" s="199"/>
      <c r="KBQ30" s="199"/>
      <c r="KBR30" s="199"/>
      <c r="KBS30" s="199"/>
      <c r="KBT30" s="199"/>
      <c r="KBU30" s="199"/>
      <c r="KBV30" s="199"/>
      <c r="KBW30" s="199"/>
      <c r="KBX30" s="199"/>
      <c r="KBY30" s="197"/>
      <c r="KBZ30" s="199"/>
      <c r="KCA30" s="199"/>
      <c r="KCB30" s="199"/>
      <c r="KCC30" s="199"/>
      <c r="KCD30" s="199"/>
      <c r="KCE30" s="199"/>
      <c r="KCF30" s="199"/>
      <c r="KCG30" s="199"/>
      <c r="KCH30" s="199"/>
      <c r="KCI30" s="199"/>
      <c r="KCJ30" s="199"/>
      <c r="KCK30" s="199"/>
      <c r="KCL30" s="197"/>
      <c r="KCM30" s="199"/>
      <c r="KCN30" s="199"/>
      <c r="KCO30" s="199"/>
      <c r="KCP30" s="199"/>
      <c r="KCQ30" s="199"/>
      <c r="KCR30" s="199"/>
      <c r="KCS30" s="199"/>
      <c r="KCT30" s="199"/>
      <c r="KCU30" s="199"/>
      <c r="KCV30" s="199"/>
      <c r="KCW30" s="199"/>
      <c r="KCX30" s="199"/>
      <c r="KCY30" s="197"/>
      <c r="KCZ30" s="199"/>
      <c r="KDA30" s="199"/>
      <c r="KDB30" s="199"/>
      <c r="KDC30" s="199"/>
      <c r="KDD30" s="199"/>
      <c r="KDE30" s="199"/>
      <c r="KDF30" s="199"/>
      <c r="KDG30" s="199"/>
      <c r="KDH30" s="199"/>
      <c r="KDI30" s="199"/>
      <c r="KDJ30" s="199"/>
      <c r="KDK30" s="199"/>
      <c r="KDL30" s="197"/>
      <c r="KDM30" s="199"/>
      <c r="KDN30" s="199"/>
      <c r="KDO30" s="199"/>
      <c r="KDP30" s="199"/>
      <c r="KDQ30" s="199"/>
      <c r="KDR30" s="199"/>
      <c r="KDS30" s="199"/>
      <c r="KDT30" s="199"/>
      <c r="KDU30" s="199"/>
      <c r="KDV30" s="199"/>
      <c r="KDW30" s="199"/>
      <c r="KDX30" s="199"/>
      <c r="KDY30" s="197"/>
      <c r="KDZ30" s="199"/>
      <c r="KEA30" s="199"/>
      <c r="KEB30" s="199"/>
      <c r="KEC30" s="199"/>
      <c r="KED30" s="199"/>
      <c r="KEE30" s="199"/>
      <c r="KEF30" s="199"/>
      <c r="KEG30" s="199"/>
      <c r="KEH30" s="199"/>
      <c r="KEI30" s="199"/>
      <c r="KEJ30" s="199"/>
      <c r="KEK30" s="199"/>
      <c r="KEL30" s="197"/>
      <c r="KEM30" s="199"/>
      <c r="KEN30" s="199"/>
      <c r="KEO30" s="199"/>
      <c r="KEP30" s="199"/>
      <c r="KEQ30" s="199"/>
      <c r="KER30" s="199"/>
      <c r="KES30" s="199"/>
      <c r="KET30" s="199"/>
      <c r="KEU30" s="199"/>
      <c r="KEV30" s="199"/>
      <c r="KEW30" s="199"/>
      <c r="KEX30" s="199"/>
      <c r="KEY30" s="197"/>
      <c r="KEZ30" s="199"/>
      <c r="KFA30" s="199"/>
      <c r="KFB30" s="199"/>
      <c r="KFC30" s="199"/>
      <c r="KFD30" s="199"/>
      <c r="KFE30" s="199"/>
      <c r="KFF30" s="199"/>
      <c r="KFG30" s="199"/>
      <c r="KFH30" s="199"/>
      <c r="KFI30" s="199"/>
      <c r="KFJ30" s="199"/>
      <c r="KFK30" s="199"/>
      <c r="KFL30" s="197"/>
      <c r="KFM30" s="199"/>
      <c r="KFN30" s="199"/>
      <c r="KFO30" s="199"/>
      <c r="KFP30" s="199"/>
      <c r="KFQ30" s="199"/>
      <c r="KFR30" s="199"/>
      <c r="KFS30" s="199"/>
      <c r="KFT30" s="199"/>
      <c r="KFU30" s="199"/>
      <c r="KFV30" s="199"/>
      <c r="KFW30" s="199"/>
      <c r="KFX30" s="199"/>
      <c r="KFY30" s="197"/>
      <c r="KFZ30" s="199"/>
      <c r="KGA30" s="199"/>
      <c r="KGB30" s="199"/>
      <c r="KGC30" s="199"/>
      <c r="KGD30" s="199"/>
      <c r="KGE30" s="199"/>
      <c r="KGF30" s="199"/>
      <c r="KGG30" s="199"/>
      <c r="KGH30" s="199"/>
      <c r="KGI30" s="199"/>
      <c r="KGJ30" s="199"/>
      <c r="KGK30" s="199"/>
      <c r="KGL30" s="197"/>
      <c r="KGM30" s="199"/>
      <c r="KGN30" s="199"/>
      <c r="KGO30" s="199"/>
      <c r="KGP30" s="199"/>
      <c r="KGQ30" s="199"/>
      <c r="KGR30" s="199"/>
      <c r="KGS30" s="199"/>
      <c r="KGT30" s="199"/>
      <c r="KGU30" s="199"/>
      <c r="KGV30" s="199"/>
      <c r="KGW30" s="199"/>
      <c r="KGX30" s="199"/>
      <c r="KGY30" s="197"/>
      <c r="KGZ30" s="199"/>
      <c r="KHA30" s="199"/>
      <c r="KHB30" s="199"/>
      <c r="KHC30" s="199"/>
      <c r="KHD30" s="199"/>
      <c r="KHE30" s="199"/>
      <c r="KHF30" s="199"/>
      <c r="KHG30" s="199"/>
      <c r="KHH30" s="199"/>
      <c r="KHI30" s="199"/>
      <c r="KHJ30" s="199"/>
      <c r="KHK30" s="199"/>
      <c r="KHL30" s="197"/>
      <c r="KHM30" s="199"/>
      <c r="KHN30" s="199"/>
      <c r="KHO30" s="199"/>
      <c r="KHP30" s="199"/>
      <c r="KHQ30" s="199"/>
      <c r="KHR30" s="199"/>
      <c r="KHS30" s="199"/>
      <c r="KHT30" s="199"/>
      <c r="KHU30" s="199"/>
      <c r="KHV30" s="199"/>
      <c r="KHW30" s="199"/>
      <c r="KHX30" s="199"/>
      <c r="KHY30" s="197"/>
      <c r="KHZ30" s="199"/>
      <c r="KIA30" s="199"/>
      <c r="KIB30" s="199"/>
      <c r="KIC30" s="199"/>
      <c r="KID30" s="199"/>
      <c r="KIE30" s="199"/>
      <c r="KIF30" s="199"/>
      <c r="KIG30" s="199"/>
      <c r="KIH30" s="199"/>
      <c r="KII30" s="199"/>
      <c r="KIJ30" s="199"/>
      <c r="KIK30" s="199"/>
      <c r="KIL30" s="197"/>
      <c r="KIM30" s="199"/>
      <c r="KIN30" s="199"/>
      <c r="KIO30" s="199"/>
      <c r="KIP30" s="199"/>
      <c r="KIQ30" s="199"/>
      <c r="KIR30" s="199"/>
      <c r="KIS30" s="199"/>
      <c r="KIT30" s="199"/>
      <c r="KIU30" s="199"/>
      <c r="KIV30" s="199"/>
      <c r="KIW30" s="199"/>
      <c r="KIX30" s="199"/>
      <c r="KIY30" s="197"/>
      <c r="KIZ30" s="199"/>
      <c r="KJA30" s="199"/>
      <c r="KJB30" s="199"/>
      <c r="KJC30" s="199"/>
      <c r="KJD30" s="199"/>
      <c r="KJE30" s="199"/>
      <c r="KJF30" s="199"/>
      <c r="KJG30" s="199"/>
      <c r="KJH30" s="199"/>
      <c r="KJI30" s="199"/>
      <c r="KJJ30" s="199"/>
      <c r="KJK30" s="199"/>
      <c r="KJL30" s="197"/>
      <c r="KJM30" s="199"/>
      <c r="KJN30" s="199"/>
      <c r="KJO30" s="199"/>
      <c r="KJP30" s="199"/>
      <c r="KJQ30" s="199"/>
      <c r="KJR30" s="199"/>
      <c r="KJS30" s="199"/>
      <c r="KJT30" s="199"/>
      <c r="KJU30" s="199"/>
      <c r="KJV30" s="199"/>
      <c r="KJW30" s="199"/>
      <c r="KJX30" s="199"/>
      <c r="KJY30" s="197"/>
      <c r="KJZ30" s="199"/>
      <c r="KKA30" s="199"/>
      <c r="KKB30" s="199"/>
      <c r="KKC30" s="199"/>
      <c r="KKD30" s="199"/>
      <c r="KKE30" s="199"/>
      <c r="KKF30" s="199"/>
      <c r="KKG30" s="199"/>
      <c r="KKH30" s="199"/>
      <c r="KKI30" s="199"/>
      <c r="KKJ30" s="199"/>
      <c r="KKK30" s="199"/>
      <c r="KKL30" s="197"/>
      <c r="KKM30" s="199"/>
      <c r="KKN30" s="199"/>
      <c r="KKO30" s="199"/>
      <c r="KKP30" s="199"/>
      <c r="KKQ30" s="199"/>
      <c r="KKR30" s="199"/>
      <c r="KKS30" s="199"/>
      <c r="KKT30" s="199"/>
      <c r="KKU30" s="199"/>
      <c r="KKV30" s="199"/>
      <c r="KKW30" s="199"/>
      <c r="KKX30" s="199"/>
      <c r="KKY30" s="197"/>
      <c r="KKZ30" s="199"/>
      <c r="KLA30" s="199"/>
      <c r="KLB30" s="199"/>
      <c r="KLC30" s="199"/>
      <c r="KLD30" s="199"/>
      <c r="KLE30" s="199"/>
      <c r="KLF30" s="199"/>
      <c r="KLG30" s="199"/>
      <c r="KLH30" s="199"/>
      <c r="KLI30" s="199"/>
      <c r="KLJ30" s="199"/>
      <c r="KLK30" s="199"/>
      <c r="KLL30" s="197"/>
      <c r="KLM30" s="199"/>
      <c r="KLN30" s="199"/>
      <c r="KLO30" s="199"/>
      <c r="KLP30" s="199"/>
      <c r="KLQ30" s="199"/>
      <c r="KLR30" s="199"/>
      <c r="KLS30" s="199"/>
      <c r="KLT30" s="199"/>
      <c r="KLU30" s="199"/>
      <c r="KLV30" s="199"/>
      <c r="KLW30" s="199"/>
      <c r="KLX30" s="199"/>
      <c r="KLY30" s="197"/>
      <c r="KLZ30" s="199"/>
      <c r="KMA30" s="199"/>
      <c r="KMB30" s="199"/>
      <c r="KMC30" s="199"/>
      <c r="KMD30" s="199"/>
      <c r="KME30" s="199"/>
      <c r="KMF30" s="199"/>
      <c r="KMG30" s="199"/>
      <c r="KMH30" s="199"/>
      <c r="KMI30" s="199"/>
      <c r="KMJ30" s="199"/>
      <c r="KMK30" s="199"/>
      <c r="KML30" s="197"/>
      <c r="KMM30" s="199"/>
      <c r="KMN30" s="199"/>
      <c r="KMO30" s="199"/>
      <c r="KMP30" s="199"/>
      <c r="KMQ30" s="199"/>
      <c r="KMR30" s="199"/>
      <c r="KMS30" s="199"/>
      <c r="KMT30" s="199"/>
      <c r="KMU30" s="199"/>
      <c r="KMV30" s="199"/>
      <c r="KMW30" s="199"/>
      <c r="KMX30" s="199"/>
      <c r="KMY30" s="197"/>
      <c r="KMZ30" s="199"/>
      <c r="KNA30" s="199"/>
      <c r="KNB30" s="199"/>
      <c r="KNC30" s="199"/>
      <c r="KND30" s="199"/>
      <c r="KNE30" s="199"/>
      <c r="KNF30" s="199"/>
      <c r="KNG30" s="199"/>
      <c r="KNH30" s="199"/>
      <c r="KNI30" s="199"/>
      <c r="KNJ30" s="199"/>
      <c r="KNK30" s="199"/>
      <c r="KNL30" s="197"/>
      <c r="KNM30" s="199"/>
      <c r="KNN30" s="199"/>
      <c r="KNO30" s="199"/>
      <c r="KNP30" s="199"/>
      <c r="KNQ30" s="199"/>
      <c r="KNR30" s="199"/>
      <c r="KNS30" s="199"/>
      <c r="KNT30" s="199"/>
      <c r="KNU30" s="199"/>
      <c r="KNV30" s="199"/>
      <c r="KNW30" s="199"/>
      <c r="KNX30" s="199"/>
      <c r="KNY30" s="197"/>
      <c r="KNZ30" s="199"/>
      <c r="KOA30" s="199"/>
      <c r="KOB30" s="199"/>
      <c r="KOC30" s="199"/>
      <c r="KOD30" s="199"/>
      <c r="KOE30" s="199"/>
      <c r="KOF30" s="199"/>
      <c r="KOG30" s="199"/>
      <c r="KOH30" s="199"/>
      <c r="KOI30" s="199"/>
      <c r="KOJ30" s="199"/>
      <c r="KOK30" s="199"/>
      <c r="KOL30" s="197"/>
      <c r="KOM30" s="199"/>
      <c r="KON30" s="199"/>
      <c r="KOO30" s="199"/>
      <c r="KOP30" s="199"/>
      <c r="KOQ30" s="199"/>
      <c r="KOR30" s="199"/>
      <c r="KOS30" s="199"/>
      <c r="KOT30" s="199"/>
      <c r="KOU30" s="199"/>
      <c r="KOV30" s="199"/>
      <c r="KOW30" s="199"/>
      <c r="KOX30" s="199"/>
      <c r="KOY30" s="197"/>
      <c r="KOZ30" s="199"/>
      <c r="KPA30" s="199"/>
      <c r="KPB30" s="199"/>
      <c r="KPC30" s="199"/>
      <c r="KPD30" s="199"/>
      <c r="KPE30" s="199"/>
      <c r="KPF30" s="199"/>
      <c r="KPG30" s="199"/>
      <c r="KPH30" s="199"/>
      <c r="KPI30" s="199"/>
      <c r="KPJ30" s="199"/>
      <c r="KPK30" s="199"/>
      <c r="KPL30" s="197"/>
      <c r="KPM30" s="199"/>
      <c r="KPN30" s="199"/>
      <c r="KPO30" s="199"/>
      <c r="KPP30" s="199"/>
      <c r="KPQ30" s="199"/>
      <c r="KPR30" s="199"/>
      <c r="KPS30" s="199"/>
      <c r="KPT30" s="199"/>
      <c r="KPU30" s="199"/>
      <c r="KPV30" s="199"/>
      <c r="KPW30" s="199"/>
      <c r="KPX30" s="199"/>
      <c r="KPY30" s="197"/>
      <c r="KPZ30" s="199"/>
      <c r="KQA30" s="199"/>
      <c r="KQB30" s="199"/>
      <c r="KQC30" s="199"/>
      <c r="KQD30" s="199"/>
      <c r="KQE30" s="199"/>
      <c r="KQF30" s="199"/>
      <c r="KQG30" s="199"/>
      <c r="KQH30" s="199"/>
      <c r="KQI30" s="199"/>
      <c r="KQJ30" s="199"/>
      <c r="KQK30" s="199"/>
      <c r="KQL30" s="197"/>
      <c r="KQM30" s="199"/>
      <c r="KQN30" s="199"/>
      <c r="KQO30" s="199"/>
      <c r="KQP30" s="199"/>
      <c r="KQQ30" s="199"/>
      <c r="KQR30" s="199"/>
      <c r="KQS30" s="199"/>
      <c r="KQT30" s="199"/>
      <c r="KQU30" s="199"/>
      <c r="KQV30" s="199"/>
      <c r="KQW30" s="199"/>
      <c r="KQX30" s="199"/>
      <c r="KQY30" s="197"/>
      <c r="KQZ30" s="199"/>
      <c r="KRA30" s="199"/>
      <c r="KRB30" s="199"/>
      <c r="KRC30" s="199"/>
      <c r="KRD30" s="199"/>
      <c r="KRE30" s="199"/>
      <c r="KRF30" s="199"/>
      <c r="KRG30" s="199"/>
      <c r="KRH30" s="199"/>
      <c r="KRI30" s="199"/>
      <c r="KRJ30" s="199"/>
      <c r="KRK30" s="199"/>
      <c r="KRL30" s="197"/>
      <c r="KRM30" s="199"/>
      <c r="KRN30" s="199"/>
      <c r="KRO30" s="199"/>
      <c r="KRP30" s="199"/>
      <c r="KRQ30" s="199"/>
      <c r="KRR30" s="199"/>
      <c r="KRS30" s="199"/>
      <c r="KRT30" s="199"/>
      <c r="KRU30" s="199"/>
      <c r="KRV30" s="199"/>
      <c r="KRW30" s="199"/>
      <c r="KRX30" s="199"/>
      <c r="KRY30" s="197"/>
      <c r="KRZ30" s="199"/>
      <c r="KSA30" s="199"/>
      <c r="KSB30" s="199"/>
      <c r="KSC30" s="199"/>
      <c r="KSD30" s="199"/>
      <c r="KSE30" s="199"/>
      <c r="KSF30" s="199"/>
      <c r="KSG30" s="199"/>
      <c r="KSH30" s="199"/>
      <c r="KSI30" s="199"/>
      <c r="KSJ30" s="199"/>
      <c r="KSK30" s="199"/>
      <c r="KSL30" s="197"/>
      <c r="KSM30" s="199"/>
      <c r="KSN30" s="199"/>
      <c r="KSO30" s="199"/>
      <c r="KSP30" s="199"/>
      <c r="KSQ30" s="199"/>
      <c r="KSR30" s="199"/>
      <c r="KSS30" s="199"/>
      <c r="KST30" s="199"/>
      <c r="KSU30" s="199"/>
      <c r="KSV30" s="199"/>
      <c r="KSW30" s="199"/>
      <c r="KSX30" s="199"/>
      <c r="KSY30" s="197"/>
      <c r="KSZ30" s="199"/>
      <c r="KTA30" s="199"/>
      <c r="KTB30" s="199"/>
      <c r="KTC30" s="199"/>
      <c r="KTD30" s="199"/>
      <c r="KTE30" s="199"/>
      <c r="KTF30" s="199"/>
      <c r="KTG30" s="199"/>
      <c r="KTH30" s="199"/>
      <c r="KTI30" s="199"/>
      <c r="KTJ30" s="199"/>
      <c r="KTK30" s="199"/>
      <c r="KTL30" s="197"/>
      <c r="KTM30" s="199"/>
      <c r="KTN30" s="199"/>
      <c r="KTO30" s="199"/>
      <c r="KTP30" s="199"/>
      <c r="KTQ30" s="199"/>
      <c r="KTR30" s="199"/>
      <c r="KTS30" s="199"/>
      <c r="KTT30" s="199"/>
      <c r="KTU30" s="199"/>
      <c r="KTV30" s="199"/>
      <c r="KTW30" s="199"/>
      <c r="KTX30" s="199"/>
      <c r="KTY30" s="197"/>
      <c r="KTZ30" s="199"/>
      <c r="KUA30" s="199"/>
      <c r="KUB30" s="199"/>
      <c r="KUC30" s="199"/>
      <c r="KUD30" s="199"/>
      <c r="KUE30" s="199"/>
      <c r="KUF30" s="199"/>
      <c r="KUG30" s="199"/>
      <c r="KUH30" s="199"/>
      <c r="KUI30" s="199"/>
      <c r="KUJ30" s="199"/>
      <c r="KUK30" s="199"/>
      <c r="KUL30" s="197"/>
      <c r="KUM30" s="199"/>
      <c r="KUN30" s="199"/>
      <c r="KUO30" s="199"/>
      <c r="KUP30" s="199"/>
      <c r="KUQ30" s="199"/>
      <c r="KUR30" s="199"/>
      <c r="KUS30" s="199"/>
      <c r="KUT30" s="199"/>
      <c r="KUU30" s="199"/>
      <c r="KUV30" s="199"/>
      <c r="KUW30" s="199"/>
      <c r="KUX30" s="199"/>
      <c r="KUY30" s="197"/>
      <c r="KUZ30" s="199"/>
      <c r="KVA30" s="199"/>
      <c r="KVB30" s="199"/>
      <c r="KVC30" s="199"/>
      <c r="KVD30" s="199"/>
      <c r="KVE30" s="199"/>
      <c r="KVF30" s="199"/>
      <c r="KVG30" s="199"/>
      <c r="KVH30" s="199"/>
      <c r="KVI30" s="199"/>
      <c r="KVJ30" s="199"/>
      <c r="KVK30" s="199"/>
      <c r="KVL30" s="197"/>
      <c r="KVM30" s="199"/>
      <c r="KVN30" s="199"/>
      <c r="KVO30" s="199"/>
      <c r="KVP30" s="199"/>
      <c r="KVQ30" s="199"/>
      <c r="KVR30" s="199"/>
      <c r="KVS30" s="199"/>
      <c r="KVT30" s="199"/>
      <c r="KVU30" s="199"/>
      <c r="KVV30" s="199"/>
      <c r="KVW30" s="199"/>
      <c r="KVX30" s="199"/>
      <c r="KVY30" s="197"/>
      <c r="KVZ30" s="199"/>
      <c r="KWA30" s="199"/>
      <c r="KWB30" s="199"/>
      <c r="KWC30" s="199"/>
      <c r="KWD30" s="199"/>
      <c r="KWE30" s="199"/>
      <c r="KWF30" s="199"/>
      <c r="KWG30" s="199"/>
      <c r="KWH30" s="199"/>
      <c r="KWI30" s="199"/>
      <c r="KWJ30" s="199"/>
      <c r="KWK30" s="199"/>
      <c r="KWL30" s="197"/>
      <c r="KWM30" s="199"/>
      <c r="KWN30" s="199"/>
      <c r="KWO30" s="199"/>
      <c r="KWP30" s="199"/>
      <c r="KWQ30" s="199"/>
      <c r="KWR30" s="199"/>
      <c r="KWS30" s="199"/>
      <c r="KWT30" s="199"/>
      <c r="KWU30" s="199"/>
      <c r="KWV30" s="199"/>
      <c r="KWW30" s="199"/>
      <c r="KWX30" s="199"/>
      <c r="KWY30" s="197"/>
      <c r="KWZ30" s="199"/>
      <c r="KXA30" s="199"/>
      <c r="KXB30" s="199"/>
      <c r="KXC30" s="199"/>
      <c r="KXD30" s="199"/>
      <c r="KXE30" s="199"/>
      <c r="KXF30" s="199"/>
      <c r="KXG30" s="199"/>
      <c r="KXH30" s="199"/>
      <c r="KXI30" s="199"/>
      <c r="KXJ30" s="199"/>
      <c r="KXK30" s="199"/>
      <c r="KXL30" s="197"/>
      <c r="KXM30" s="199"/>
      <c r="KXN30" s="199"/>
      <c r="KXO30" s="199"/>
      <c r="KXP30" s="199"/>
      <c r="KXQ30" s="199"/>
      <c r="KXR30" s="199"/>
      <c r="KXS30" s="199"/>
      <c r="KXT30" s="199"/>
      <c r="KXU30" s="199"/>
      <c r="KXV30" s="199"/>
      <c r="KXW30" s="199"/>
      <c r="KXX30" s="199"/>
      <c r="KXY30" s="197"/>
      <c r="KXZ30" s="199"/>
      <c r="KYA30" s="199"/>
      <c r="KYB30" s="199"/>
      <c r="KYC30" s="199"/>
      <c r="KYD30" s="199"/>
      <c r="KYE30" s="199"/>
      <c r="KYF30" s="199"/>
      <c r="KYG30" s="199"/>
      <c r="KYH30" s="199"/>
      <c r="KYI30" s="199"/>
      <c r="KYJ30" s="199"/>
      <c r="KYK30" s="199"/>
      <c r="KYL30" s="197"/>
      <c r="KYM30" s="199"/>
      <c r="KYN30" s="199"/>
      <c r="KYO30" s="199"/>
      <c r="KYP30" s="199"/>
      <c r="KYQ30" s="199"/>
      <c r="KYR30" s="199"/>
      <c r="KYS30" s="199"/>
      <c r="KYT30" s="199"/>
      <c r="KYU30" s="199"/>
      <c r="KYV30" s="199"/>
      <c r="KYW30" s="199"/>
      <c r="KYX30" s="199"/>
      <c r="KYY30" s="197"/>
      <c r="KYZ30" s="199"/>
      <c r="KZA30" s="199"/>
      <c r="KZB30" s="199"/>
      <c r="KZC30" s="199"/>
      <c r="KZD30" s="199"/>
      <c r="KZE30" s="199"/>
      <c r="KZF30" s="199"/>
      <c r="KZG30" s="199"/>
      <c r="KZH30" s="199"/>
      <c r="KZI30" s="199"/>
      <c r="KZJ30" s="199"/>
      <c r="KZK30" s="199"/>
      <c r="KZL30" s="197"/>
      <c r="KZM30" s="199"/>
      <c r="KZN30" s="199"/>
      <c r="KZO30" s="199"/>
      <c r="KZP30" s="199"/>
      <c r="KZQ30" s="199"/>
      <c r="KZR30" s="199"/>
      <c r="KZS30" s="199"/>
      <c r="KZT30" s="199"/>
      <c r="KZU30" s="199"/>
      <c r="KZV30" s="199"/>
      <c r="KZW30" s="199"/>
      <c r="KZX30" s="199"/>
      <c r="KZY30" s="197"/>
      <c r="KZZ30" s="199"/>
      <c r="LAA30" s="199"/>
      <c r="LAB30" s="199"/>
      <c r="LAC30" s="199"/>
      <c r="LAD30" s="199"/>
      <c r="LAE30" s="199"/>
      <c r="LAF30" s="199"/>
      <c r="LAG30" s="199"/>
      <c r="LAH30" s="199"/>
      <c r="LAI30" s="199"/>
      <c r="LAJ30" s="199"/>
      <c r="LAK30" s="199"/>
      <c r="LAL30" s="197"/>
      <c r="LAM30" s="199"/>
      <c r="LAN30" s="199"/>
      <c r="LAO30" s="199"/>
      <c r="LAP30" s="199"/>
      <c r="LAQ30" s="199"/>
      <c r="LAR30" s="199"/>
      <c r="LAS30" s="199"/>
      <c r="LAT30" s="199"/>
      <c r="LAU30" s="199"/>
      <c r="LAV30" s="199"/>
      <c r="LAW30" s="199"/>
      <c r="LAX30" s="199"/>
      <c r="LAY30" s="197"/>
      <c r="LAZ30" s="199"/>
      <c r="LBA30" s="199"/>
      <c r="LBB30" s="199"/>
      <c r="LBC30" s="199"/>
      <c r="LBD30" s="199"/>
      <c r="LBE30" s="199"/>
      <c r="LBF30" s="199"/>
      <c r="LBG30" s="199"/>
      <c r="LBH30" s="199"/>
      <c r="LBI30" s="199"/>
      <c r="LBJ30" s="199"/>
      <c r="LBK30" s="199"/>
      <c r="LBL30" s="197"/>
      <c r="LBM30" s="199"/>
      <c r="LBN30" s="199"/>
      <c r="LBO30" s="199"/>
      <c r="LBP30" s="199"/>
      <c r="LBQ30" s="199"/>
      <c r="LBR30" s="199"/>
      <c r="LBS30" s="199"/>
      <c r="LBT30" s="199"/>
      <c r="LBU30" s="199"/>
      <c r="LBV30" s="199"/>
      <c r="LBW30" s="199"/>
      <c r="LBX30" s="199"/>
      <c r="LBY30" s="197"/>
      <c r="LBZ30" s="199"/>
      <c r="LCA30" s="199"/>
      <c r="LCB30" s="199"/>
      <c r="LCC30" s="199"/>
      <c r="LCD30" s="199"/>
      <c r="LCE30" s="199"/>
      <c r="LCF30" s="199"/>
      <c r="LCG30" s="199"/>
      <c r="LCH30" s="199"/>
      <c r="LCI30" s="199"/>
      <c r="LCJ30" s="199"/>
      <c r="LCK30" s="199"/>
      <c r="LCL30" s="197"/>
      <c r="LCM30" s="199"/>
      <c r="LCN30" s="199"/>
      <c r="LCO30" s="199"/>
      <c r="LCP30" s="199"/>
      <c r="LCQ30" s="199"/>
      <c r="LCR30" s="199"/>
      <c r="LCS30" s="199"/>
      <c r="LCT30" s="199"/>
      <c r="LCU30" s="199"/>
      <c r="LCV30" s="199"/>
      <c r="LCW30" s="199"/>
      <c r="LCX30" s="199"/>
      <c r="LCY30" s="197"/>
      <c r="LCZ30" s="199"/>
      <c r="LDA30" s="199"/>
      <c r="LDB30" s="199"/>
      <c r="LDC30" s="199"/>
      <c r="LDD30" s="199"/>
      <c r="LDE30" s="199"/>
      <c r="LDF30" s="199"/>
      <c r="LDG30" s="199"/>
      <c r="LDH30" s="199"/>
      <c r="LDI30" s="199"/>
      <c r="LDJ30" s="199"/>
      <c r="LDK30" s="199"/>
      <c r="LDL30" s="197"/>
      <c r="LDM30" s="199"/>
      <c r="LDN30" s="199"/>
      <c r="LDO30" s="199"/>
      <c r="LDP30" s="199"/>
      <c r="LDQ30" s="199"/>
      <c r="LDR30" s="199"/>
      <c r="LDS30" s="199"/>
      <c r="LDT30" s="199"/>
      <c r="LDU30" s="199"/>
      <c r="LDV30" s="199"/>
      <c r="LDW30" s="199"/>
      <c r="LDX30" s="199"/>
      <c r="LDY30" s="197"/>
      <c r="LDZ30" s="199"/>
      <c r="LEA30" s="199"/>
      <c r="LEB30" s="199"/>
      <c r="LEC30" s="199"/>
      <c r="LED30" s="199"/>
      <c r="LEE30" s="199"/>
      <c r="LEF30" s="199"/>
      <c r="LEG30" s="199"/>
      <c r="LEH30" s="199"/>
      <c r="LEI30" s="199"/>
      <c r="LEJ30" s="199"/>
      <c r="LEK30" s="199"/>
      <c r="LEL30" s="197"/>
      <c r="LEM30" s="199"/>
      <c r="LEN30" s="199"/>
      <c r="LEO30" s="199"/>
      <c r="LEP30" s="199"/>
      <c r="LEQ30" s="199"/>
      <c r="LER30" s="199"/>
      <c r="LES30" s="199"/>
      <c r="LET30" s="199"/>
      <c r="LEU30" s="199"/>
      <c r="LEV30" s="199"/>
      <c r="LEW30" s="199"/>
      <c r="LEX30" s="199"/>
      <c r="LEY30" s="197"/>
      <c r="LEZ30" s="199"/>
      <c r="LFA30" s="199"/>
      <c r="LFB30" s="199"/>
      <c r="LFC30" s="199"/>
      <c r="LFD30" s="199"/>
      <c r="LFE30" s="199"/>
      <c r="LFF30" s="199"/>
      <c r="LFG30" s="199"/>
      <c r="LFH30" s="199"/>
      <c r="LFI30" s="199"/>
      <c r="LFJ30" s="199"/>
      <c r="LFK30" s="199"/>
      <c r="LFL30" s="197"/>
      <c r="LFM30" s="199"/>
      <c r="LFN30" s="199"/>
      <c r="LFO30" s="199"/>
      <c r="LFP30" s="199"/>
      <c r="LFQ30" s="199"/>
      <c r="LFR30" s="199"/>
      <c r="LFS30" s="199"/>
      <c r="LFT30" s="199"/>
      <c r="LFU30" s="199"/>
      <c r="LFV30" s="199"/>
      <c r="LFW30" s="199"/>
      <c r="LFX30" s="199"/>
      <c r="LFY30" s="197"/>
      <c r="LFZ30" s="199"/>
      <c r="LGA30" s="199"/>
      <c r="LGB30" s="199"/>
      <c r="LGC30" s="199"/>
      <c r="LGD30" s="199"/>
      <c r="LGE30" s="199"/>
      <c r="LGF30" s="199"/>
      <c r="LGG30" s="199"/>
      <c r="LGH30" s="199"/>
      <c r="LGI30" s="199"/>
      <c r="LGJ30" s="199"/>
      <c r="LGK30" s="199"/>
      <c r="LGL30" s="197"/>
      <c r="LGM30" s="199"/>
      <c r="LGN30" s="199"/>
      <c r="LGO30" s="199"/>
      <c r="LGP30" s="199"/>
      <c r="LGQ30" s="199"/>
      <c r="LGR30" s="199"/>
      <c r="LGS30" s="199"/>
      <c r="LGT30" s="199"/>
      <c r="LGU30" s="199"/>
      <c r="LGV30" s="199"/>
      <c r="LGW30" s="199"/>
      <c r="LGX30" s="199"/>
      <c r="LGY30" s="197"/>
      <c r="LGZ30" s="199"/>
      <c r="LHA30" s="199"/>
      <c r="LHB30" s="199"/>
      <c r="LHC30" s="199"/>
      <c r="LHD30" s="199"/>
      <c r="LHE30" s="199"/>
      <c r="LHF30" s="199"/>
      <c r="LHG30" s="199"/>
      <c r="LHH30" s="199"/>
      <c r="LHI30" s="199"/>
      <c r="LHJ30" s="199"/>
      <c r="LHK30" s="199"/>
      <c r="LHL30" s="197"/>
      <c r="LHM30" s="199"/>
      <c r="LHN30" s="199"/>
      <c r="LHO30" s="199"/>
      <c r="LHP30" s="199"/>
      <c r="LHQ30" s="199"/>
      <c r="LHR30" s="199"/>
      <c r="LHS30" s="199"/>
      <c r="LHT30" s="199"/>
      <c r="LHU30" s="199"/>
      <c r="LHV30" s="199"/>
      <c r="LHW30" s="199"/>
      <c r="LHX30" s="199"/>
      <c r="LHY30" s="197"/>
      <c r="LHZ30" s="199"/>
      <c r="LIA30" s="199"/>
      <c r="LIB30" s="199"/>
      <c r="LIC30" s="199"/>
      <c r="LID30" s="199"/>
      <c r="LIE30" s="199"/>
      <c r="LIF30" s="199"/>
      <c r="LIG30" s="199"/>
      <c r="LIH30" s="199"/>
      <c r="LII30" s="199"/>
      <c r="LIJ30" s="199"/>
      <c r="LIK30" s="199"/>
      <c r="LIL30" s="197"/>
      <c r="LIM30" s="199"/>
      <c r="LIN30" s="199"/>
      <c r="LIO30" s="199"/>
      <c r="LIP30" s="199"/>
      <c r="LIQ30" s="199"/>
      <c r="LIR30" s="199"/>
      <c r="LIS30" s="199"/>
      <c r="LIT30" s="199"/>
      <c r="LIU30" s="199"/>
      <c r="LIV30" s="199"/>
      <c r="LIW30" s="199"/>
      <c r="LIX30" s="199"/>
      <c r="LIY30" s="197"/>
      <c r="LIZ30" s="199"/>
      <c r="LJA30" s="199"/>
      <c r="LJB30" s="199"/>
      <c r="LJC30" s="199"/>
      <c r="LJD30" s="199"/>
      <c r="LJE30" s="199"/>
      <c r="LJF30" s="199"/>
      <c r="LJG30" s="199"/>
      <c r="LJH30" s="199"/>
      <c r="LJI30" s="199"/>
      <c r="LJJ30" s="199"/>
      <c r="LJK30" s="199"/>
      <c r="LJL30" s="197"/>
      <c r="LJM30" s="199"/>
      <c r="LJN30" s="199"/>
      <c r="LJO30" s="199"/>
      <c r="LJP30" s="199"/>
      <c r="LJQ30" s="199"/>
      <c r="LJR30" s="199"/>
      <c r="LJS30" s="199"/>
      <c r="LJT30" s="199"/>
      <c r="LJU30" s="199"/>
      <c r="LJV30" s="199"/>
      <c r="LJW30" s="199"/>
      <c r="LJX30" s="199"/>
      <c r="LJY30" s="197"/>
      <c r="LJZ30" s="199"/>
      <c r="LKA30" s="199"/>
      <c r="LKB30" s="199"/>
      <c r="LKC30" s="199"/>
      <c r="LKD30" s="199"/>
      <c r="LKE30" s="199"/>
      <c r="LKF30" s="199"/>
      <c r="LKG30" s="199"/>
      <c r="LKH30" s="199"/>
      <c r="LKI30" s="199"/>
      <c r="LKJ30" s="199"/>
      <c r="LKK30" s="199"/>
      <c r="LKL30" s="197"/>
      <c r="LKM30" s="199"/>
      <c r="LKN30" s="199"/>
      <c r="LKO30" s="199"/>
      <c r="LKP30" s="199"/>
      <c r="LKQ30" s="199"/>
      <c r="LKR30" s="199"/>
      <c r="LKS30" s="199"/>
      <c r="LKT30" s="199"/>
      <c r="LKU30" s="199"/>
      <c r="LKV30" s="199"/>
      <c r="LKW30" s="199"/>
      <c r="LKX30" s="199"/>
      <c r="LKY30" s="197"/>
      <c r="LKZ30" s="199"/>
      <c r="LLA30" s="199"/>
      <c r="LLB30" s="199"/>
      <c r="LLC30" s="199"/>
      <c r="LLD30" s="199"/>
      <c r="LLE30" s="199"/>
      <c r="LLF30" s="199"/>
      <c r="LLG30" s="199"/>
      <c r="LLH30" s="199"/>
      <c r="LLI30" s="199"/>
      <c r="LLJ30" s="199"/>
      <c r="LLK30" s="199"/>
      <c r="LLL30" s="197"/>
      <c r="LLM30" s="199"/>
      <c r="LLN30" s="199"/>
      <c r="LLO30" s="199"/>
      <c r="LLP30" s="199"/>
      <c r="LLQ30" s="199"/>
      <c r="LLR30" s="199"/>
      <c r="LLS30" s="199"/>
      <c r="LLT30" s="199"/>
      <c r="LLU30" s="199"/>
      <c r="LLV30" s="199"/>
      <c r="LLW30" s="199"/>
      <c r="LLX30" s="199"/>
      <c r="LLY30" s="197"/>
      <c r="LLZ30" s="199"/>
      <c r="LMA30" s="199"/>
      <c r="LMB30" s="199"/>
      <c r="LMC30" s="199"/>
      <c r="LMD30" s="199"/>
      <c r="LME30" s="199"/>
      <c r="LMF30" s="199"/>
      <c r="LMG30" s="199"/>
      <c r="LMH30" s="199"/>
      <c r="LMI30" s="199"/>
      <c r="LMJ30" s="199"/>
      <c r="LMK30" s="199"/>
      <c r="LML30" s="197"/>
      <c r="LMM30" s="199"/>
      <c r="LMN30" s="199"/>
      <c r="LMO30" s="199"/>
      <c r="LMP30" s="199"/>
      <c r="LMQ30" s="199"/>
      <c r="LMR30" s="199"/>
      <c r="LMS30" s="199"/>
      <c r="LMT30" s="199"/>
      <c r="LMU30" s="199"/>
      <c r="LMV30" s="199"/>
      <c r="LMW30" s="199"/>
      <c r="LMX30" s="199"/>
      <c r="LMY30" s="197"/>
      <c r="LMZ30" s="199"/>
      <c r="LNA30" s="199"/>
      <c r="LNB30" s="199"/>
      <c r="LNC30" s="199"/>
      <c r="LND30" s="199"/>
      <c r="LNE30" s="199"/>
      <c r="LNF30" s="199"/>
      <c r="LNG30" s="199"/>
      <c r="LNH30" s="199"/>
      <c r="LNI30" s="199"/>
      <c r="LNJ30" s="199"/>
      <c r="LNK30" s="199"/>
      <c r="LNL30" s="197"/>
      <c r="LNM30" s="199"/>
      <c r="LNN30" s="199"/>
      <c r="LNO30" s="199"/>
      <c r="LNP30" s="199"/>
      <c r="LNQ30" s="199"/>
      <c r="LNR30" s="199"/>
      <c r="LNS30" s="199"/>
      <c r="LNT30" s="199"/>
      <c r="LNU30" s="199"/>
      <c r="LNV30" s="199"/>
      <c r="LNW30" s="199"/>
      <c r="LNX30" s="199"/>
      <c r="LNY30" s="197"/>
      <c r="LNZ30" s="199"/>
      <c r="LOA30" s="199"/>
      <c r="LOB30" s="199"/>
      <c r="LOC30" s="199"/>
      <c r="LOD30" s="199"/>
      <c r="LOE30" s="199"/>
      <c r="LOF30" s="199"/>
      <c r="LOG30" s="199"/>
      <c r="LOH30" s="199"/>
      <c r="LOI30" s="199"/>
      <c r="LOJ30" s="199"/>
      <c r="LOK30" s="199"/>
      <c r="LOL30" s="197"/>
      <c r="LOM30" s="199"/>
      <c r="LON30" s="199"/>
      <c r="LOO30" s="199"/>
      <c r="LOP30" s="199"/>
      <c r="LOQ30" s="199"/>
      <c r="LOR30" s="199"/>
      <c r="LOS30" s="199"/>
      <c r="LOT30" s="199"/>
      <c r="LOU30" s="199"/>
      <c r="LOV30" s="199"/>
      <c r="LOW30" s="199"/>
      <c r="LOX30" s="199"/>
      <c r="LOY30" s="197"/>
      <c r="LOZ30" s="199"/>
      <c r="LPA30" s="199"/>
      <c r="LPB30" s="199"/>
      <c r="LPC30" s="199"/>
      <c r="LPD30" s="199"/>
      <c r="LPE30" s="199"/>
      <c r="LPF30" s="199"/>
      <c r="LPG30" s="199"/>
      <c r="LPH30" s="199"/>
      <c r="LPI30" s="199"/>
      <c r="LPJ30" s="199"/>
      <c r="LPK30" s="199"/>
      <c r="LPL30" s="197"/>
      <c r="LPM30" s="199"/>
      <c r="LPN30" s="199"/>
      <c r="LPO30" s="199"/>
      <c r="LPP30" s="199"/>
      <c r="LPQ30" s="199"/>
      <c r="LPR30" s="199"/>
      <c r="LPS30" s="199"/>
      <c r="LPT30" s="199"/>
      <c r="LPU30" s="199"/>
      <c r="LPV30" s="199"/>
      <c r="LPW30" s="199"/>
      <c r="LPX30" s="199"/>
      <c r="LPY30" s="197"/>
      <c r="LPZ30" s="199"/>
      <c r="LQA30" s="199"/>
      <c r="LQB30" s="199"/>
      <c r="LQC30" s="199"/>
      <c r="LQD30" s="199"/>
      <c r="LQE30" s="199"/>
      <c r="LQF30" s="199"/>
      <c r="LQG30" s="199"/>
      <c r="LQH30" s="199"/>
      <c r="LQI30" s="199"/>
      <c r="LQJ30" s="199"/>
      <c r="LQK30" s="199"/>
      <c r="LQL30" s="197"/>
      <c r="LQM30" s="199"/>
      <c r="LQN30" s="199"/>
      <c r="LQO30" s="199"/>
      <c r="LQP30" s="199"/>
      <c r="LQQ30" s="199"/>
      <c r="LQR30" s="199"/>
      <c r="LQS30" s="199"/>
      <c r="LQT30" s="199"/>
      <c r="LQU30" s="199"/>
      <c r="LQV30" s="199"/>
      <c r="LQW30" s="199"/>
      <c r="LQX30" s="199"/>
      <c r="LQY30" s="197"/>
      <c r="LQZ30" s="199"/>
      <c r="LRA30" s="199"/>
      <c r="LRB30" s="199"/>
      <c r="LRC30" s="199"/>
      <c r="LRD30" s="199"/>
      <c r="LRE30" s="199"/>
      <c r="LRF30" s="199"/>
      <c r="LRG30" s="199"/>
      <c r="LRH30" s="199"/>
      <c r="LRI30" s="199"/>
      <c r="LRJ30" s="199"/>
      <c r="LRK30" s="199"/>
      <c r="LRL30" s="197"/>
      <c r="LRM30" s="199"/>
      <c r="LRN30" s="199"/>
      <c r="LRO30" s="199"/>
      <c r="LRP30" s="199"/>
      <c r="LRQ30" s="199"/>
      <c r="LRR30" s="199"/>
      <c r="LRS30" s="199"/>
      <c r="LRT30" s="199"/>
      <c r="LRU30" s="199"/>
      <c r="LRV30" s="199"/>
      <c r="LRW30" s="199"/>
      <c r="LRX30" s="199"/>
      <c r="LRY30" s="197"/>
      <c r="LRZ30" s="199"/>
      <c r="LSA30" s="199"/>
      <c r="LSB30" s="199"/>
      <c r="LSC30" s="199"/>
      <c r="LSD30" s="199"/>
      <c r="LSE30" s="199"/>
      <c r="LSF30" s="199"/>
      <c r="LSG30" s="199"/>
      <c r="LSH30" s="199"/>
      <c r="LSI30" s="199"/>
      <c r="LSJ30" s="199"/>
      <c r="LSK30" s="199"/>
      <c r="LSL30" s="197"/>
      <c r="LSM30" s="199"/>
      <c r="LSN30" s="199"/>
      <c r="LSO30" s="199"/>
      <c r="LSP30" s="199"/>
      <c r="LSQ30" s="199"/>
      <c r="LSR30" s="199"/>
      <c r="LSS30" s="199"/>
      <c r="LST30" s="199"/>
      <c r="LSU30" s="199"/>
      <c r="LSV30" s="199"/>
      <c r="LSW30" s="199"/>
      <c r="LSX30" s="199"/>
      <c r="LSY30" s="197"/>
      <c r="LSZ30" s="199"/>
      <c r="LTA30" s="199"/>
      <c r="LTB30" s="199"/>
      <c r="LTC30" s="199"/>
      <c r="LTD30" s="199"/>
      <c r="LTE30" s="199"/>
      <c r="LTF30" s="199"/>
      <c r="LTG30" s="199"/>
      <c r="LTH30" s="199"/>
      <c r="LTI30" s="199"/>
      <c r="LTJ30" s="199"/>
      <c r="LTK30" s="199"/>
      <c r="LTL30" s="197"/>
      <c r="LTM30" s="199"/>
      <c r="LTN30" s="199"/>
      <c r="LTO30" s="199"/>
      <c r="LTP30" s="199"/>
      <c r="LTQ30" s="199"/>
      <c r="LTR30" s="199"/>
      <c r="LTS30" s="199"/>
      <c r="LTT30" s="199"/>
      <c r="LTU30" s="199"/>
      <c r="LTV30" s="199"/>
      <c r="LTW30" s="199"/>
      <c r="LTX30" s="199"/>
      <c r="LTY30" s="197"/>
      <c r="LTZ30" s="199"/>
      <c r="LUA30" s="199"/>
      <c r="LUB30" s="199"/>
      <c r="LUC30" s="199"/>
      <c r="LUD30" s="199"/>
      <c r="LUE30" s="199"/>
      <c r="LUF30" s="199"/>
      <c r="LUG30" s="199"/>
      <c r="LUH30" s="199"/>
      <c r="LUI30" s="199"/>
      <c r="LUJ30" s="199"/>
      <c r="LUK30" s="199"/>
      <c r="LUL30" s="197"/>
      <c r="LUM30" s="199"/>
      <c r="LUN30" s="199"/>
      <c r="LUO30" s="199"/>
      <c r="LUP30" s="199"/>
      <c r="LUQ30" s="199"/>
      <c r="LUR30" s="199"/>
      <c r="LUS30" s="199"/>
      <c r="LUT30" s="199"/>
      <c r="LUU30" s="199"/>
      <c r="LUV30" s="199"/>
      <c r="LUW30" s="199"/>
      <c r="LUX30" s="199"/>
      <c r="LUY30" s="197"/>
      <c r="LUZ30" s="199"/>
      <c r="LVA30" s="199"/>
      <c r="LVB30" s="199"/>
      <c r="LVC30" s="199"/>
      <c r="LVD30" s="199"/>
      <c r="LVE30" s="199"/>
      <c r="LVF30" s="199"/>
      <c r="LVG30" s="199"/>
      <c r="LVH30" s="199"/>
      <c r="LVI30" s="199"/>
      <c r="LVJ30" s="199"/>
      <c r="LVK30" s="199"/>
      <c r="LVL30" s="197"/>
      <c r="LVM30" s="199"/>
      <c r="LVN30" s="199"/>
      <c r="LVO30" s="199"/>
      <c r="LVP30" s="199"/>
      <c r="LVQ30" s="199"/>
      <c r="LVR30" s="199"/>
      <c r="LVS30" s="199"/>
      <c r="LVT30" s="199"/>
      <c r="LVU30" s="199"/>
      <c r="LVV30" s="199"/>
      <c r="LVW30" s="199"/>
      <c r="LVX30" s="199"/>
      <c r="LVY30" s="197"/>
      <c r="LVZ30" s="199"/>
      <c r="LWA30" s="199"/>
      <c r="LWB30" s="199"/>
      <c r="LWC30" s="199"/>
      <c r="LWD30" s="199"/>
      <c r="LWE30" s="199"/>
      <c r="LWF30" s="199"/>
      <c r="LWG30" s="199"/>
      <c r="LWH30" s="199"/>
      <c r="LWI30" s="199"/>
      <c r="LWJ30" s="199"/>
      <c r="LWK30" s="199"/>
      <c r="LWL30" s="197"/>
      <c r="LWM30" s="199"/>
      <c r="LWN30" s="199"/>
      <c r="LWO30" s="199"/>
      <c r="LWP30" s="199"/>
      <c r="LWQ30" s="199"/>
      <c r="LWR30" s="199"/>
      <c r="LWS30" s="199"/>
      <c r="LWT30" s="199"/>
      <c r="LWU30" s="199"/>
      <c r="LWV30" s="199"/>
      <c r="LWW30" s="199"/>
      <c r="LWX30" s="199"/>
      <c r="LWY30" s="197"/>
      <c r="LWZ30" s="199"/>
      <c r="LXA30" s="199"/>
      <c r="LXB30" s="199"/>
      <c r="LXC30" s="199"/>
      <c r="LXD30" s="199"/>
      <c r="LXE30" s="199"/>
      <c r="LXF30" s="199"/>
      <c r="LXG30" s="199"/>
      <c r="LXH30" s="199"/>
      <c r="LXI30" s="199"/>
      <c r="LXJ30" s="199"/>
      <c r="LXK30" s="199"/>
      <c r="LXL30" s="197"/>
      <c r="LXM30" s="199"/>
      <c r="LXN30" s="199"/>
      <c r="LXO30" s="199"/>
      <c r="LXP30" s="199"/>
      <c r="LXQ30" s="199"/>
      <c r="LXR30" s="199"/>
      <c r="LXS30" s="199"/>
      <c r="LXT30" s="199"/>
      <c r="LXU30" s="199"/>
      <c r="LXV30" s="199"/>
      <c r="LXW30" s="199"/>
      <c r="LXX30" s="199"/>
      <c r="LXY30" s="197"/>
      <c r="LXZ30" s="199"/>
      <c r="LYA30" s="199"/>
      <c r="LYB30" s="199"/>
      <c r="LYC30" s="199"/>
      <c r="LYD30" s="199"/>
      <c r="LYE30" s="199"/>
      <c r="LYF30" s="199"/>
      <c r="LYG30" s="199"/>
      <c r="LYH30" s="199"/>
      <c r="LYI30" s="199"/>
      <c r="LYJ30" s="199"/>
      <c r="LYK30" s="199"/>
      <c r="LYL30" s="197"/>
      <c r="LYM30" s="199"/>
      <c r="LYN30" s="199"/>
      <c r="LYO30" s="199"/>
      <c r="LYP30" s="199"/>
      <c r="LYQ30" s="199"/>
      <c r="LYR30" s="199"/>
      <c r="LYS30" s="199"/>
      <c r="LYT30" s="199"/>
      <c r="LYU30" s="199"/>
      <c r="LYV30" s="199"/>
      <c r="LYW30" s="199"/>
      <c r="LYX30" s="199"/>
      <c r="LYY30" s="197"/>
      <c r="LYZ30" s="199"/>
      <c r="LZA30" s="199"/>
      <c r="LZB30" s="199"/>
      <c r="LZC30" s="199"/>
      <c r="LZD30" s="199"/>
      <c r="LZE30" s="199"/>
      <c r="LZF30" s="199"/>
      <c r="LZG30" s="199"/>
      <c r="LZH30" s="199"/>
      <c r="LZI30" s="199"/>
      <c r="LZJ30" s="199"/>
      <c r="LZK30" s="199"/>
      <c r="LZL30" s="197"/>
      <c r="LZM30" s="199"/>
      <c r="LZN30" s="199"/>
      <c r="LZO30" s="199"/>
      <c r="LZP30" s="199"/>
      <c r="LZQ30" s="199"/>
      <c r="LZR30" s="199"/>
      <c r="LZS30" s="199"/>
      <c r="LZT30" s="199"/>
      <c r="LZU30" s="199"/>
      <c r="LZV30" s="199"/>
      <c r="LZW30" s="199"/>
      <c r="LZX30" s="199"/>
      <c r="LZY30" s="197"/>
      <c r="LZZ30" s="199"/>
      <c r="MAA30" s="199"/>
      <c r="MAB30" s="199"/>
      <c r="MAC30" s="199"/>
      <c r="MAD30" s="199"/>
      <c r="MAE30" s="199"/>
      <c r="MAF30" s="199"/>
      <c r="MAG30" s="199"/>
      <c r="MAH30" s="199"/>
      <c r="MAI30" s="199"/>
      <c r="MAJ30" s="199"/>
      <c r="MAK30" s="199"/>
      <c r="MAL30" s="197"/>
      <c r="MAM30" s="199"/>
      <c r="MAN30" s="199"/>
      <c r="MAO30" s="199"/>
      <c r="MAP30" s="199"/>
      <c r="MAQ30" s="199"/>
      <c r="MAR30" s="199"/>
      <c r="MAS30" s="199"/>
      <c r="MAT30" s="199"/>
      <c r="MAU30" s="199"/>
      <c r="MAV30" s="199"/>
      <c r="MAW30" s="199"/>
      <c r="MAX30" s="199"/>
      <c r="MAY30" s="197"/>
      <c r="MAZ30" s="199"/>
      <c r="MBA30" s="199"/>
      <c r="MBB30" s="199"/>
      <c r="MBC30" s="199"/>
      <c r="MBD30" s="199"/>
      <c r="MBE30" s="199"/>
      <c r="MBF30" s="199"/>
      <c r="MBG30" s="199"/>
      <c r="MBH30" s="199"/>
      <c r="MBI30" s="199"/>
      <c r="MBJ30" s="199"/>
      <c r="MBK30" s="199"/>
      <c r="MBL30" s="197"/>
      <c r="MBM30" s="199"/>
      <c r="MBN30" s="199"/>
      <c r="MBO30" s="199"/>
      <c r="MBP30" s="199"/>
      <c r="MBQ30" s="199"/>
      <c r="MBR30" s="199"/>
      <c r="MBS30" s="199"/>
      <c r="MBT30" s="199"/>
      <c r="MBU30" s="199"/>
      <c r="MBV30" s="199"/>
      <c r="MBW30" s="199"/>
      <c r="MBX30" s="199"/>
      <c r="MBY30" s="197"/>
      <c r="MBZ30" s="199"/>
      <c r="MCA30" s="199"/>
      <c r="MCB30" s="199"/>
      <c r="MCC30" s="199"/>
      <c r="MCD30" s="199"/>
      <c r="MCE30" s="199"/>
      <c r="MCF30" s="199"/>
      <c r="MCG30" s="199"/>
      <c r="MCH30" s="199"/>
      <c r="MCI30" s="199"/>
      <c r="MCJ30" s="199"/>
      <c r="MCK30" s="199"/>
      <c r="MCL30" s="197"/>
      <c r="MCM30" s="199"/>
      <c r="MCN30" s="199"/>
      <c r="MCO30" s="199"/>
      <c r="MCP30" s="199"/>
      <c r="MCQ30" s="199"/>
      <c r="MCR30" s="199"/>
      <c r="MCS30" s="199"/>
      <c r="MCT30" s="199"/>
      <c r="MCU30" s="199"/>
      <c r="MCV30" s="199"/>
      <c r="MCW30" s="199"/>
      <c r="MCX30" s="199"/>
      <c r="MCY30" s="197"/>
      <c r="MCZ30" s="199"/>
      <c r="MDA30" s="199"/>
      <c r="MDB30" s="199"/>
      <c r="MDC30" s="199"/>
      <c r="MDD30" s="199"/>
      <c r="MDE30" s="199"/>
      <c r="MDF30" s="199"/>
      <c r="MDG30" s="199"/>
      <c r="MDH30" s="199"/>
      <c r="MDI30" s="199"/>
      <c r="MDJ30" s="199"/>
      <c r="MDK30" s="199"/>
      <c r="MDL30" s="197"/>
      <c r="MDM30" s="199"/>
      <c r="MDN30" s="199"/>
      <c r="MDO30" s="199"/>
      <c r="MDP30" s="199"/>
      <c r="MDQ30" s="199"/>
      <c r="MDR30" s="199"/>
      <c r="MDS30" s="199"/>
      <c r="MDT30" s="199"/>
      <c r="MDU30" s="199"/>
      <c r="MDV30" s="199"/>
      <c r="MDW30" s="199"/>
      <c r="MDX30" s="199"/>
      <c r="MDY30" s="197"/>
      <c r="MDZ30" s="199"/>
      <c r="MEA30" s="199"/>
      <c r="MEB30" s="199"/>
      <c r="MEC30" s="199"/>
      <c r="MED30" s="199"/>
      <c r="MEE30" s="199"/>
      <c r="MEF30" s="199"/>
      <c r="MEG30" s="199"/>
      <c r="MEH30" s="199"/>
      <c r="MEI30" s="199"/>
      <c r="MEJ30" s="199"/>
      <c r="MEK30" s="199"/>
      <c r="MEL30" s="197"/>
      <c r="MEM30" s="199"/>
      <c r="MEN30" s="199"/>
      <c r="MEO30" s="199"/>
      <c r="MEP30" s="199"/>
      <c r="MEQ30" s="199"/>
      <c r="MER30" s="199"/>
      <c r="MES30" s="199"/>
      <c r="MET30" s="199"/>
      <c r="MEU30" s="199"/>
      <c r="MEV30" s="199"/>
      <c r="MEW30" s="199"/>
      <c r="MEX30" s="199"/>
      <c r="MEY30" s="197"/>
      <c r="MEZ30" s="199"/>
      <c r="MFA30" s="199"/>
      <c r="MFB30" s="199"/>
      <c r="MFC30" s="199"/>
      <c r="MFD30" s="199"/>
      <c r="MFE30" s="199"/>
      <c r="MFF30" s="199"/>
      <c r="MFG30" s="199"/>
      <c r="MFH30" s="199"/>
      <c r="MFI30" s="199"/>
      <c r="MFJ30" s="199"/>
      <c r="MFK30" s="199"/>
      <c r="MFL30" s="197"/>
      <c r="MFM30" s="199"/>
      <c r="MFN30" s="199"/>
      <c r="MFO30" s="199"/>
      <c r="MFP30" s="199"/>
      <c r="MFQ30" s="199"/>
      <c r="MFR30" s="199"/>
      <c r="MFS30" s="199"/>
      <c r="MFT30" s="199"/>
      <c r="MFU30" s="199"/>
      <c r="MFV30" s="199"/>
      <c r="MFW30" s="199"/>
      <c r="MFX30" s="199"/>
      <c r="MFY30" s="197"/>
      <c r="MFZ30" s="199"/>
      <c r="MGA30" s="199"/>
      <c r="MGB30" s="199"/>
      <c r="MGC30" s="199"/>
      <c r="MGD30" s="199"/>
      <c r="MGE30" s="199"/>
      <c r="MGF30" s="199"/>
      <c r="MGG30" s="199"/>
      <c r="MGH30" s="199"/>
      <c r="MGI30" s="199"/>
      <c r="MGJ30" s="199"/>
      <c r="MGK30" s="199"/>
      <c r="MGL30" s="197"/>
      <c r="MGM30" s="199"/>
      <c r="MGN30" s="199"/>
      <c r="MGO30" s="199"/>
      <c r="MGP30" s="199"/>
      <c r="MGQ30" s="199"/>
      <c r="MGR30" s="199"/>
      <c r="MGS30" s="199"/>
      <c r="MGT30" s="199"/>
      <c r="MGU30" s="199"/>
      <c r="MGV30" s="199"/>
      <c r="MGW30" s="199"/>
      <c r="MGX30" s="199"/>
      <c r="MGY30" s="197"/>
      <c r="MGZ30" s="199"/>
      <c r="MHA30" s="199"/>
      <c r="MHB30" s="199"/>
      <c r="MHC30" s="199"/>
      <c r="MHD30" s="199"/>
      <c r="MHE30" s="199"/>
      <c r="MHF30" s="199"/>
      <c r="MHG30" s="199"/>
      <c r="MHH30" s="199"/>
      <c r="MHI30" s="199"/>
      <c r="MHJ30" s="199"/>
      <c r="MHK30" s="199"/>
      <c r="MHL30" s="197"/>
      <c r="MHM30" s="199"/>
      <c r="MHN30" s="199"/>
      <c r="MHO30" s="199"/>
      <c r="MHP30" s="199"/>
      <c r="MHQ30" s="199"/>
      <c r="MHR30" s="199"/>
      <c r="MHS30" s="199"/>
      <c r="MHT30" s="199"/>
      <c r="MHU30" s="199"/>
      <c r="MHV30" s="199"/>
      <c r="MHW30" s="199"/>
      <c r="MHX30" s="199"/>
      <c r="MHY30" s="197"/>
      <c r="MHZ30" s="199"/>
      <c r="MIA30" s="199"/>
      <c r="MIB30" s="199"/>
      <c r="MIC30" s="199"/>
      <c r="MID30" s="199"/>
      <c r="MIE30" s="199"/>
      <c r="MIF30" s="199"/>
      <c r="MIG30" s="199"/>
      <c r="MIH30" s="199"/>
      <c r="MII30" s="199"/>
      <c r="MIJ30" s="199"/>
      <c r="MIK30" s="199"/>
      <c r="MIL30" s="197"/>
      <c r="MIM30" s="199"/>
      <c r="MIN30" s="199"/>
      <c r="MIO30" s="199"/>
      <c r="MIP30" s="199"/>
      <c r="MIQ30" s="199"/>
      <c r="MIR30" s="199"/>
      <c r="MIS30" s="199"/>
      <c r="MIT30" s="199"/>
      <c r="MIU30" s="199"/>
      <c r="MIV30" s="199"/>
      <c r="MIW30" s="199"/>
      <c r="MIX30" s="199"/>
      <c r="MIY30" s="197"/>
      <c r="MIZ30" s="199"/>
      <c r="MJA30" s="199"/>
      <c r="MJB30" s="199"/>
      <c r="MJC30" s="199"/>
      <c r="MJD30" s="199"/>
      <c r="MJE30" s="199"/>
      <c r="MJF30" s="199"/>
      <c r="MJG30" s="199"/>
      <c r="MJH30" s="199"/>
      <c r="MJI30" s="199"/>
      <c r="MJJ30" s="199"/>
      <c r="MJK30" s="199"/>
      <c r="MJL30" s="197"/>
      <c r="MJM30" s="199"/>
      <c r="MJN30" s="199"/>
      <c r="MJO30" s="199"/>
      <c r="MJP30" s="199"/>
      <c r="MJQ30" s="199"/>
      <c r="MJR30" s="199"/>
      <c r="MJS30" s="199"/>
      <c r="MJT30" s="199"/>
      <c r="MJU30" s="199"/>
      <c r="MJV30" s="199"/>
      <c r="MJW30" s="199"/>
      <c r="MJX30" s="199"/>
      <c r="MJY30" s="197"/>
      <c r="MJZ30" s="199"/>
      <c r="MKA30" s="199"/>
      <c r="MKB30" s="199"/>
      <c r="MKC30" s="199"/>
      <c r="MKD30" s="199"/>
      <c r="MKE30" s="199"/>
      <c r="MKF30" s="199"/>
      <c r="MKG30" s="199"/>
      <c r="MKH30" s="199"/>
      <c r="MKI30" s="199"/>
      <c r="MKJ30" s="199"/>
      <c r="MKK30" s="199"/>
      <c r="MKL30" s="197"/>
      <c r="MKM30" s="199"/>
      <c r="MKN30" s="199"/>
      <c r="MKO30" s="199"/>
      <c r="MKP30" s="199"/>
      <c r="MKQ30" s="199"/>
      <c r="MKR30" s="199"/>
      <c r="MKS30" s="199"/>
      <c r="MKT30" s="199"/>
      <c r="MKU30" s="199"/>
      <c r="MKV30" s="199"/>
      <c r="MKW30" s="199"/>
      <c r="MKX30" s="199"/>
      <c r="MKY30" s="197"/>
      <c r="MKZ30" s="199"/>
      <c r="MLA30" s="199"/>
      <c r="MLB30" s="199"/>
      <c r="MLC30" s="199"/>
      <c r="MLD30" s="199"/>
      <c r="MLE30" s="199"/>
      <c r="MLF30" s="199"/>
      <c r="MLG30" s="199"/>
      <c r="MLH30" s="199"/>
      <c r="MLI30" s="199"/>
      <c r="MLJ30" s="199"/>
      <c r="MLK30" s="199"/>
      <c r="MLL30" s="197"/>
      <c r="MLM30" s="199"/>
      <c r="MLN30" s="199"/>
      <c r="MLO30" s="199"/>
      <c r="MLP30" s="199"/>
      <c r="MLQ30" s="199"/>
      <c r="MLR30" s="199"/>
      <c r="MLS30" s="199"/>
      <c r="MLT30" s="199"/>
      <c r="MLU30" s="199"/>
      <c r="MLV30" s="199"/>
      <c r="MLW30" s="199"/>
      <c r="MLX30" s="199"/>
      <c r="MLY30" s="197"/>
      <c r="MLZ30" s="199"/>
      <c r="MMA30" s="199"/>
      <c r="MMB30" s="199"/>
      <c r="MMC30" s="199"/>
      <c r="MMD30" s="199"/>
      <c r="MME30" s="199"/>
      <c r="MMF30" s="199"/>
      <c r="MMG30" s="199"/>
      <c r="MMH30" s="199"/>
      <c r="MMI30" s="199"/>
      <c r="MMJ30" s="199"/>
      <c r="MMK30" s="199"/>
      <c r="MML30" s="197"/>
      <c r="MMM30" s="199"/>
      <c r="MMN30" s="199"/>
      <c r="MMO30" s="199"/>
      <c r="MMP30" s="199"/>
      <c r="MMQ30" s="199"/>
      <c r="MMR30" s="199"/>
      <c r="MMS30" s="199"/>
      <c r="MMT30" s="199"/>
      <c r="MMU30" s="199"/>
      <c r="MMV30" s="199"/>
      <c r="MMW30" s="199"/>
      <c r="MMX30" s="199"/>
      <c r="MMY30" s="197"/>
      <c r="MMZ30" s="199"/>
      <c r="MNA30" s="199"/>
      <c r="MNB30" s="199"/>
      <c r="MNC30" s="199"/>
      <c r="MND30" s="199"/>
      <c r="MNE30" s="199"/>
      <c r="MNF30" s="199"/>
      <c r="MNG30" s="199"/>
      <c r="MNH30" s="199"/>
      <c r="MNI30" s="199"/>
      <c r="MNJ30" s="199"/>
      <c r="MNK30" s="199"/>
      <c r="MNL30" s="197"/>
      <c r="MNM30" s="199"/>
      <c r="MNN30" s="199"/>
      <c r="MNO30" s="199"/>
      <c r="MNP30" s="199"/>
      <c r="MNQ30" s="199"/>
      <c r="MNR30" s="199"/>
      <c r="MNS30" s="199"/>
      <c r="MNT30" s="199"/>
      <c r="MNU30" s="199"/>
      <c r="MNV30" s="199"/>
      <c r="MNW30" s="199"/>
      <c r="MNX30" s="199"/>
      <c r="MNY30" s="197"/>
      <c r="MNZ30" s="199"/>
      <c r="MOA30" s="199"/>
      <c r="MOB30" s="199"/>
      <c r="MOC30" s="199"/>
      <c r="MOD30" s="199"/>
      <c r="MOE30" s="199"/>
      <c r="MOF30" s="199"/>
      <c r="MOG30" s="199"/>
      <c r="MOH30" s="199"/>
      <c r="MOI30" s="199"/>
      <c r="MOJ30" s="199"/>
      <c r="MOK30" s="199"/>
      <c r="MOL30" s="197"/>
      <c r="MOM30" s="199"/>
      <c r="MON30" s="199"/>
      <c r="MOO30" s="199"/>
      <c r="MOP30" s="199"/>
      <c r="MOQ30" s="199"/>
      <c r="MOR30" s="199"/>
      <c r="MOS30" s="199"/>
      <c r="MOT30" s="199"/>
      <c r="MOU30" s="199"/>
      <c r="MOV30" s="199"/>
      <c r="MOW30" s="199"/>
      <c r="MOX30" s="199"/>
      <c r="MOY30" s="197"/>
      <c r="MOZ30" s="199"/>
      <c r="MPA30" s="199"/>
      <c r="MPB30" s="199"/>
      <c r="MPC30" s="199"/>
      <c r="MPD30" s="199"/>
      <c r="MPE30" s="199"/>
      <c r="MPF30" s="199"/>
      <c r="MPG30" s="199"/>
      <c r="MPH30" s="199"/>
      <c r="MPI30" s="199"/>
      <c r="MPJ30" s="199"/>
      <c r="MPK30" s="199"/>
      <c r="MPL30" s="197"/>
      <c r="MPM30" s="199"/>
      <c r="MPN30" s="199"/>
      <c r="MPO30" s="199"/>
      <c r="MPP30" s="199"/>
      <c r="MPQ30" s="199"/>
      <c r="MPR30" s="199"/>
      <c r="MPS30" s="199"/>
      <c r="MPT30" s="199"/>
      <c r="MPU30" s="199"/>
      <c r="MPV30" s="199"/>
      <c r="MPW30" s="199"/>
      <c r="MPX30" s="199"/>
      <c r="MPY30" s="197"/>
      <c r="MPZ30" s="199"/>
      <c r="MQA30" s="199"/>
      <c r="MQB30" s="199"/>
      <c r="MQC30" s="199"/>
      <c r="MQD30" s="199"/>
      <c r="MQE30" s="199"/>
      <c r="MQF30" s="199"/>
      <c r="MQG30" s="199"/>
      <c r="MQH30" s="199"/>
      <c r="MQI30" s="199"/>
      <c r="MQJ30" s="199"/>
      <c r="MQK30" s="199"/>
      <c r="MQL30" s="197"/>
      <c r="MQM30" s="199"/>
      <c r="MQN30" s="199"/>
      <c r="MQO30" s="199"/>
      <c r="MQP30" s="199"/>
      <c r="MQQ30" s="199"/>
      <c r="MQR30" s="199"/>
      <c r="MQS30" s="199"/>
      <c r="MQT30" s="199"/>
      <c r="MQU30" s="199"/>
      <c r="MQV30" s="199"/>
      <c r="MQW30" s="199"/>
      <c r="MQX30" s="199"/>
      <c r="MQY30" s="197"/>
      <c r="MQZ30" s="199"/>
      <c r="MRA30" s="199"/>
      <c r="MRB30" s="199"/>
      <c r="MRC30" s="199"/>
      <c r="MRD30" s="199"/>
      <c r="MRE30" s="199"/>
      <c r="MRF30" s="199"/>
      <c r="MRG30" s="199"/>
      <c r="MRH30" s="199"/>
      <c r="MRI30" s="199"/>
      <c r="MRJ30" s="199"/>
      <c r="MRK30" s="199"/>
      <c r="MRL30" s="197"/>
      <c r="MRM30" s="199"/>
      <c r="MRN30" s="199"/>
      <c r="MRO30" s="199"/>
      <c r="MRP30" s="199"/>
      <c r="MRQ30" s="199"/>
      <c r="MRR30" s="199"/>
      <c r="MRS30" s="199"/>
      <c r="MRT30" s="199"/>
      <c r="MRU30" s="199"/>
      <c r="MRV30" s="199"/>
      <c r="MRW30" s="199"/>
      <c r="MRX30" s="199"/>
      <c r="MRY30" s="197"/>
      <c r="MRZ30" s="199"/>
      <c r="MSA30" s="199"/>
      <c r="MSB30" s="199"/>
      <c r="MSC30" s="199"/>
      <c r="MSD30" s="199"/>
      <c r="MSE30" s="199"/>
      <c r="MSF30" s="199"/>
      <c r="MSG30" s="199"/>
      <c r="MSH30" s="199"/>
      <c r="MSI30" s="199"/>
      <c r="MSJ30" s="199"/>
      <c r="MSK30" s="199"/>
      <c r="MSL30" s="197"/>
      <c r="MSM30" s="199"/>
      <c r="MSN30" s="199"/>
      <c r="MSO30" s="199"/>
      <c r="MSP30" s="199"/>
      <c r="MSQ30" s="199"/>
      <c r="MSR30" s="199"/>
      <c r="MSS30" s="199"/>
      <c r="MST30" s="199"/>
      <c r="MSU30" s="199"/>
      <c r="MSV30" s="199"/>
      <c r="MSW30" s="199"/>
      <c r="MSX30" s="199"/>
      <c r="MSY30" s="197"/>
      <c r="MSZ30" s="199"/>
      <c r="MTA30" s="199"/>
      <c r="MTB30" s="199"/>
      <c r="MTC30" s="199"/>
      <c r="MTD30" s="199"/>
      <c r="MTE30" s="199"/>
      <c r="MTF30" s="199"/>
      <c r="MTG30" s="199"/>
      <c r="MTH30" s="199"/>
      <c r="MTI30" s="199"/>
      <c r="MTJ30" s="199"/>
      <c r="MTK30" s="199"/>
      <c r="MTL30" s="197"/>
      <c r="MTM30" s="199"/>
      <c r="MTN30" s="199"/>
      <c r="MTO30" s="199"/>
      <c r="MTP30" s="199"/>
      <c r="MTQ30" s="199"/>
      <c r="MTR30" s="199"/>
      <c r="MTS30" s="199"/>
      <c r="MTT30" s="199"/>
      <c r="MTU30" s="199"/>
      <c r="MTV30" s="199"/>
      <c r="MTW30" s="199"/>
      <c r="MTX30" s="199"/>
      <c r="MTY30" s="197"/>
      <c r="MTZ30" s="199"/>
      <c r="MUA30" s="199"/>
      <c r="MUB30" s="199"/>
      <c r="MUC30" s="199"/>
      <c r="MUD30" s="199"/>
      <c r="MUE30" s="199"/>
      <c r="MUF30" s="199"/>
      <c r="MUG30" s="199"/>
      <c r="MUH30" s="199"/>
      <c r="MUI30" s="199"/>
      <c r="MUJ30" s="199"/>
      <c r="MUK30" s="199"/>
      <c r="MUL30" s="197"/>
      <c r="MUM30" s="199"/>
      <c r="MUN30" s="199"/>
      <c r="MUO30" s="199"/>
      <c r="MUP30" s="199"/>
      <c r="MUQ30" s="199"/>
      <c r="MUR30" s="199"/>
      <c r="MUS30" s="199"/>
      <c r="MUT30" s="199"/>
      <c r="MUU30" s="199"/>
      <c r="MUV30" s="199"/>
      <c r="MUW30" s="199"/>
      <c r="MUX30" s="199"/>
      <c r="MUY30" s="197"/>
      <c r="MUZ30" s="199"/>
      <c r="MVA30" s="199"/>
      <c r="MVB30" s="199"/>
      <c r="MVC30" s="199"/>
      <c r="MVD30" s="199"/>
      <c r="MVE30" s="199"/>
      <c r="MVF30" s="199"/>
      <c r="MVG30" s="199"/>
      <c r="MVH30" s="199"/>
      <c r="MVI30" s="199"/>
      <c r="MVJ30" s="199"/>
      <c r="MVK30" s="199"/>
      <c r="MVL30" s="197"/>
      <c r="MVM30" s="199"/>
      <c r="MVN30" s="199"/>
      <c r="MVO30" s="199"/>
      <c r="MVP30" s="199"/>
      <c r="MVQ30" s="199"/>
      <c r="MVR30" s="199"/>
      <c r="MVS30" s="199"/>
      <c r="MVT30" s="199"/>
      <c r="MVU30" s="199"/>
      <c r="MVV30" s="199"/>
      <c r="MVW30" s="199"/>
      <c r="MVX30" s="199"/>
      <c r="MVY30" s="197"/>
      <c r="MVZ30" s="199"/>
      <c r="MWA30" s="199"/>
      <c r="MWB30" s="199"/>
      <c r="MWC30" s="199"/>
      <c r="MWD30" s="199"/>
      <c r="MWE30" s="199"/>
      <c r="MWF30" s="199"/>
      <c r="MWG30" s="199"/>
      <c r="MWH30" s="199"/>
      <c r="MWI30" s="199"/>
      <c r="MWJ30" s="199"/>
      <c r="MWK30" s="199"/>
      <c r="MWL30" s="197"/>
      <c r="MWM30" s="199"/>
      <c r="MWN30" s="199"/>
      <c r="MWO30" s="199"/>
      <c r="MWP30" s="199"/>
      <c r="MWQ30" s="199"/>
      <c r="MWR30" s="199"/>
      <c r="MWS30" s="199"/>
      <c r="MWT30" s="199"/>
      <c r="MWU30" s="199"/>
      <c r="MWV30" s="199"/>
      <c r="MWW30" s="199"/>
      <c r="MWX30" s="199"/>
      <c r="MWY30" s="197"/>
      <c r="MWZ30" s="199"/>
      <c r="MXA30" s="199"/>
      <c r="MXB30" s="199"/>
      <c r="MXC30" s="199"/>
      <c r="MXD30" s="199"/>
      <c r="MXE30" s="199"/>
      <c r="MXF30" s="199"/>
      <c r="MXG30" s="199"/>
      <c r="MXH30" s="199"/>
      <c r="MXI30" s="199"/>
      <c r="MXJ30" s="199"/>
      <c r="MXK30" s="199"/>
      <c r="MXL30" s="197"/>
      <c r="MXM30" s="199"/>
      <c r="MXN30" s="199"/>
      <c r="MXO30" s="199"/>
      <c r="MXP30" s="199"/>
      <c r="MXQ30" s="199"/>
      <c r="MXR30" s="199"/>
      <c r="MXS30" s="199"/>
      <c r="MXT30" s="199"/>
      <c r="MXU30" s="199"/>
      <c r="MXV30" s="199"/>
      <c r="MXW30" s="199"/>
      <c r="MXX30" s="199"/>
      <c r="MXY30" s="197"/>
      <c r="MXZ30" s="199"/>
      <c r="MYA30" s="199"/>
      <c r="MYB30" s="199"/>
      <c r="MYC30" s="199"/>
      <c r="MYD30" s="199"/>
      <c r="MYE30" s="199"/>
      <c r="MYF30" s="199"/>
      <c r="MYG30" s="199"/>
      <c r="MYH30" s="199"/>
      <c r="MYI30" s="199"/>
      <c r="MYJ30" s="199"/>
      <c r="MYK30" s="199"/>
      <c r="MYL30" s="197"/>
      <c r="MYM30" s="199"/>
      <c r="MYN30" s="199"/>
      <c r="MYO30" s="199"/>
      <c r="MYP30" s="199"/>
      <c r="MYQ30" s="199"/>
      <c r="MYR30" s="199"/>
      <c r="MYS30" s="199"/>
      <c r="MYT30" s="199"/>
      <c r="MYU30" s="199"/>
      <c r="MYV30" s="199"/>
      <c r="MYW30" s="199"/>
      <c r="MYX30" s="199"/>
      <c r="MYY30" s="197"/>
      <c r="MYZ30" s="199"/>
      <c r="MZA30" s="199"/>
      <c r="MZB30" s="199"/>
      <c r="MZC30" s="199"/>
      <c r="MZD30" s="199"/>
      <c r="MZE30" s="199"/>
      <c r="MZF30" s="199"/>
      <c r="MZG30" s="199"/>
      <c r="MZH30" s="199"/>
      <c r="MZI30" s="199"/>
      <c r="MZJ30" s="199"/>
      <c r="MZK30" s="199"/>
      <c r="MZL30" s="197"/>
      <c r="MZM30" s="199"/>
      <c r="MZN30" s="199"/>
      <c r="MZO30" s="199"/>
      <c r="MZP30" s="199"/>
      <c r="MZQ30" s="199"/>
      <c r="MZR30" s="199"/>
      <c r="MZS30" s="199"/>
      <c r="MZT30" s="199"/>
      <c r="MZU30" s="199"/>
      <c r="MZV30" s="199"/>
      <c r="MZW30" s="199"/>
      <c r="MZX30" s="199"/>
      <c r="MZY30" s="197"/>
      <c r="MZZ30" s="199"/>
      <c r="NAA30" s="199"/>
      <c r="NAB30" s="199"/>
      <c r="NAC30" s="199"/>
      <c r="NAD30" s="199"/>
      <c r="NAE30" s="199"/>
      <c r="NAF30" s="199"/>
      <c r="NAG30" s="199"/>
      <c r="NAH30" s="199"/>
      <c r="NAI30" s="199"/>
      <c r="NAJ30" s="199"/>
      <c r="NAK30" s="199"/>
      <c r="NAL30" s="197"/>
      <c r="NAM30" s="199"/>
      <c r="NAN30" s="199"/>
      <c r="NAO30" s="199"/>
      <c r="NAP30" s="199"/>
      <c r="NAQ30" s="199"/>
      <c r="NAR30" s="199"/>
      <c r="NAS30" s="199"/>
      <c r="NAT30" s="199"/>
      <c r="NAU30" s="199"/>
      <c r="NAV30" s="199"/>
      <c r="NAW30" s="199"/>
      <c r="NAX30" s="199"/>
      <c r="NAY30" s="197"/>
      <c r="NAZ30" s="199"/>
      <c r="NBA30" s="199"/>
      <c r="NBB30" s="199"/>
      <c r="NBC30" s="199"/>
      <c r="NBD30" s="199"/>
      <c r="NBE30" s="199"/>
      <c r="NBF30" s="199"/>
      <c r="NBG30" s="199"/>
      <c r="NBH30" s="199"/>
      <c r="NBI30" s="199"/>
      <c r="NBJ30" s="199"/>
      <c r="NBK30" s="199"/>
      <c r="NBL30" s="197"/>
      <c r="NBM30" s="199"/>
      <c r="NBN30" s="199"/>
      <c r="NBO30" s="199"/>
      <c r="NBP30" s="199"/>
      <c r="NBQ30" s="199"/>
      <c r="NBR30" s="199"/>
      <c r="NBS30" s="199"/>
      <c r="NBT30" s="199"/>
      <c r="NBU30" s="199"/>
      <c r="NBV30" s="199"/>
      <c r="NBW30" s="199"/>
      <c r="NBX30" s="199"/>
      <c r="NBY30" s="197"/>
      <c r="NBZ30" s="199"/>
      <c r="NCA30" s="199"/>
      <c r="NCB30" s="199"/>
      <c r="NCC30" s="199"/>
      <c r="NCD30" s="199"/>
      <c r="NCE30" s="199"/>
      <c r="NCF30" s="199"/>
      <c r="NCG30" s="199"/>
      <c r="NCH30" s="199"/>
      <c r="NCI30" s="199"/>
      <c r="NCJ30" s="199"/>
      <c r="NCK30" s="199"/>
      <c r="NCL30" s="197"/>
      <c r="NCM30" s="199"/>
      <c r="NCN30" s="199"/>
      <c r="NCO30" s="199"/>
      <c r="NCP30" s="199"/>
      <c r="NCQ30" s="199"/>
      <c r="NCR30" s="199"/>
      <c r="NCS30" s="199"/>
      <c r="NCT30" s="199"/>
      <c r="NCU30" s="199"/>
      <c r="NCV30" s="199"/>
      <c r="NCW30" s="199"/>
      <c r="NCX30" s="199"/>
      <c r="NCY30" s="197"/>
      <c r="NCZ30" s="199"/>
      <c r="NDA30" s="199"/>
      <c r="NDB30" s="199"/>
      <c r="NDC30" s="199"/>
      <c r="NDD30" s="199"/>
      <c r="NDE30" s="199"/>
      <c r="NDF30" s="199"/>
      <c r="NDG30" s="199"/>
      <c r="NDH30" s="199"/>
      <c r="NDI30" s="199"/>
      <c r="NDJ30" s="199"/>
      <c r="NDK30" s="199"/>
      <c r="NDL30" s="197"/>
      <c r="NDM30" s="199"/>
      <c r="NDN30" s="199"/>
      <c r="NDO30" s="199"/>
      <c r="NDP30" s="199"/>
      <c r="NDQ30" s="199"/>
      <c r="NDR30" s="199"/>
      <c r="NDS30" s="199"/>
      <c r="NDT30" s="199"/>
      <c r="NDU30" s="199"/>
      <c r="NDV30" s="199"/>
      <c r="NDW30" s="199"/>
      <c r="NDX30" s="199"/>
      <c r="NDY30" s="197"/>
      <c r="NDZ30" s="199"/>
      <c r="NEA30" s="199"/>
      <c r="NEB30" s="199"/>
      <c r="NEC30" s="199"/>
      <c r="NED30" s="199"/>
      <c r="NEE30" s="199"/>
      <c r="NEF30" s="199"/>
      <c r="NEG30" s="199"/>
      <c r="NEH30" s="199"/>
      <c r="NEI30" s="199"/>
      <c r="NEJ30" s="199"/>
      <c r="NEK30" s="199"/>
      <c r="NEL30" s="197"/>
      <c r="NEM30" s="199"/>
      <c r="NEN30" s="199"/>
      <c r="NEO30" s="199"/>
      <c r="NEP30" s="199"/>
      <c r="NEQ30" s="199"/>
      <c r="NER30" s="199"/>
      <c r="NES30" s="199"/>
      <c r="NET30" s="199"/>
      <c r="NEU30" s="199"/>
      <c r="NEV30" s="199"/>
      <c r="NEW30" s="199"/>
      <c r="NEX30" s="199"/>
      <c r="NEY30" s="197"/>
      <c r="NEZ30" s="199"/>
      <c r="NFA30" s="199"/>
      <c r="NFB30" s="199"/>
      <c r="NFC30" s="199"/>
      <c r="NFD30" s="199"/>
      <c r="NFE30" s="199"/>
      <c r="NFF30" s="199"/>
      <c r="NFG30" s="199"/>
      <c r="NFH30" s="199"/>
      <c r="NFI30" s="199"/>
      <c r="NFJ30" s="199"/>
      <c r="NFK30" s="199"/>
      <c r="NFL30" s="197"/>
      <c r="NFM30" s="199"/>
      <c r="NFN30" s="199"/>
      <c r="NFO30" s="199"/>
      <c r="NFP30" s="199"/>
      <c r="NFQ30" s="199"/>
      <c r="NFR30" s="199"/>
      <c r="NFS30" s="199"/>
      <c r="NFT30" s="199"/>
      <c r="NFU30" s="199"/>
      <c r="NFV30" s="199"/>
      <c r="NFW30" s="199"/>
      <c r="NFX30" s="199"/>
      <c r="NFY30" s="197"/>
      <c r="NFZ30" s="199"/>
      <c r="NGA30" s="199"/>
      <c r="NGB30" s="199"/>
      <c r="NGC30" s="199"/>
      <c r="NGD30" s="199"/>
      <c r="NGE30" s="199"/>
      <c r="NGF30" s="199"/>
      <c r="NGG30" s="199"/>
      <c r="NGH30" s="199"/>
      <c r="NGI30" s="199"/>
      <c r="NGJ30" s="199"/>
      <c r="NGK30" s="199"/>
      <c r="NGL30" s="197"/>
      <c r="NGM30" s="199"/>
      <c r="NGN30" s="199"/>
      <c r="NGO30" s="199"/>
      <c r="NGP30" s="199"/>
      <c r="NGQ30" s="199"/>
      <c r="NGR30" s="199"/>
      <c r="NGS30" s="199"/>
      <c r="NGT30" s="199"/>
      <c r="NGU30" s="199"/>
      <c r="NGV30" s="199"/>
      <c r="NGW30" s="199"/>
      <c r="NGX30" s="199"/>
      <c r="NGY30" s="197"/>
      <c r="NGZ30" s="199"/>
      <c r="NHA30" s="199"/>
      <c r="NHB30" s="199"/>
      <c r="NHC30" s="199"/>
      <c r="NHD30" s="199"/>
      <c r="NHE30" s="199"/>
      <c r="NHF30" s="199"/>
      <c r="NHG30" s="199"/>
      <c r="NHH30" s="199"/>
      <c r="NHI30" s="199"/>
      <c r="NHJ30" s="199"/>
      <c r="NHK30" s="199"/>
      <c r="NHL30" s="197"/>
      <c r="NHM30" s="199"/>
      <c r="NHN30" s="199"/>
      <c r="NHO30" s="199"/>
      <c r="NHP30" s="199"/>
      <c r="NHQ30" s="199"/>
      <c r="NHR30" s="199"/>
      <c r="NHS30" s="199"/>
      <c r="NHT30" s="199"/>
      <c r="NHU30" s="199"/>
      <c r="NHV30" s="199"/>
      <c r="NHW30" s="199"/>
      <c r="NHX30" s="199"/>
      <c r="NHY30" s="197"/>
      <c r="NHZ30" s="199"/>
      <c r="NIA30" s="199"/>
      <c r="NIB30" s="199"/>
      <c r="NIC30" s="199"/>
      <c r="NID30" s="199"/>
      <c r="NIE30" s="199"/>
      <c r="NIF30" s="199"/>
      <c r="NIG30" s="199"/>
      <c r="NIH30" s="199"/>
      <c r="NII30" s="199"/>
      <c r="NIJ30" s="199"/>
      <c r="NIK30" s="199"/>
      <c r="NIL30" s="197"/>
      <c r="NIM30" s="199"/>
      <c r="NIN30" s="199"/>
      <c r="NIO30" s="199"/>
      <c r="NIP30" s="199"/>
      <c r="NIQ30" s="199"/>
      <c r="NIR30" s="199"/>
      <c r="NIS30" s="199"/>
      <c r="NIT30" s="199"/>
      <c r="NIU30" s="199"/>
      <c r="NIV30" s="199"/>
      <c r="NIW30" s="199"/>
      <c r="NIX30" s="199"/>
      <c r="NIY30" s="197"/>
      <c r="NIZ30" s="199"/>
      <c r="NJA30" s="199"/>
      <c r="NJB30" s="199"/>
      <c r="NJC30" s="199"/>
      <c r="NJD30" s="199"/>
      <c r="NJE30" s="199"/>
      <c r="NJF30" s="199"/>
      <c r="NJG30" s="199"/>
      <c r="NJH30" s="199"/>
      <c r="NJI30" s="199"/>
      <c r="NJJ30" s="199"/>
      <c r="NJK30" s="199"/>
      <c r="NJL30" s="197"/>
      <c r="NJM30" s="199"/>
      <c r="NJN30" s="199"/>
      <c r="NJO30" s="199"/>
      <c r="NJP30" s="199"/>
      <c r="NJQ30" s="199"/>
      <c r="NJR30" s="199"/>
      <c r="NJS30" s="199"/>
      <c r="NJT30" s="199"/>
      <c r="NJU30" s="199"/>
      <c r="NJV30" s="199"/>
      <c r="NJW30" s="199"/>
      <c r="NJX30" s="199"/>
      <c r="NJY30" s="197"/>
      <c r="NJZ30" s="199"/>
      <c r="NKA30" s="199"/>
      <c r="NKB30" s="199"/>
      <c r="NKC30" s="199"/>
      <c r="NKD30" s="199"/>
      <c r="NKE30" s="199"/>
      <c r="NKF30" s="199"/>
      <c r="NKG30" s="199"/>
      <c r="NKH30" s="199"/>
      <c r="NKI30" s="199"/>
      <c r="NKJ30" s="199"/>
      <c r="NKK30" s="199"/>
      <c r="NKL30" s="197"/>
      <c r="NKM30" s="199"/>
      <c r="NKN30" s="199"/>
      <c r="NKO30" s="199"/>
      <c r="NKP30" s="199"/>
      <c r="NKQ30" s="199"/>
      <c r="NKR30" s="199"/>
      <c r="NKS30" s="199"/>
      <c r="NKT30" s="199"/>
      <c r="NKU30" s="199"/>
      <c r="NKV30" s="199"/>
      <c r="NKW30" s="199"/>
      <c r="NKX30" s="199"/>
      <c r="NKY30" s="197"/>
      <c r="NKZ30" s="199"/>
      <c r="NLA30" s="199"/>
      <c r="NLB30" s="199"/>
      <c r="NLC30" s="199"/>
      <c r="NLD30" s="199"/>
      <c r="NLE30" s="199"/>
      <c r="NLF30" s="199"/>
      <c r="NLG30" s="199"/>
      <c r="NLH30" s="199"/>
      <c r="NLI30" s="199"/>
      <c r="NLJ30" s="199"/>
      <c r="NLK30" s="199"/>
      <c r="NLL30" s="197"/>
      <c r="NLM30" s="199"/>
      <c r="NLN30" s="199"/>
      <c r="NLO30" s="199"/>
      <c r="NLP30" s="199"/>
      <c r="NLQ30" s="199"/>
      <c r="NLR30" s="199"/>
      <c r="NLS30" s="199"/>
      <c r="NLT30" s="199"/>
      <c r="NLU30" s="199"/>
      <c r="NLV30" s="199"/>
      <c r="NLW30" s="199"/>
      <c r="NLX30" s="199"/>
      <c r="NLY30" s="197"/>
      <c r="NLZ30" s="199"/>
      <c r="NMA30" s="199"/>
      <c r="NMB30" s="199"/>
      <c r="NMC30" s="199"/>
      <c r="NMD30" s="199"/>
      <c r="NME30" s="199"/>
      <c r="NMF30" s="199"/>
      <c r="NMG30" s="199"/>
      <c r="NMH30" s="199"/>
      <c r="NMI30" s="199"/>
      <c r="NMJ30" s="199"/>
      <c r="NMK30" s="199"/>
      <c r="NML30" s="197"/>
      <c r="NMM30" s="199"/>
      <c r="NMN30" s="199"/>
      <c r="NMO30" s="199"/>
      <c r="NMP30" s="199"/>
      <c r="NMQ30" s="199"/>
      <c r="NMR30" s="199"/>
      <c r="NMS30" s="199"/>
      <c r="NMT30" s="199"/>
      <c r="NMU30" s="199"/>
      <c r="NMV30" s="199"/>
      <c r="NMW30" s="199"/>
      <c r="NMX30" s="199"/>
      <c r="NMY30" s="197"/>
      <c r="NMZ30" s="199"/>
      <c r="NNA30" s="199"/>
      <c r="NNB30" s="199"/>
      <c r="NNC30" s="199"/>
      <c r="NND30" s="199"/>
      <c r="NNE30" s="199"/>
      <c r="NNF30" s="199"/>
      <c r="NNG30" s="199"/>
      <c r="NNH30" s="199"/>
      <c r="NNI30" s="199"/>
      <c r="NNJ30" s="199"/>
      <c r="NNK30" s="199"/>
      <c r="NNL30" s="197"/>
      <c r="NNM30" s="199"/>
      <c r="NNN30" s="199"/>
      <c r="NNO30" s="199"/>
      <c r="NNP30" s="199"/>
      <c r="NNQ30" s="199"/>
      <c r="NNR30" s="199"/>
      <c r="NNS30" s="199"/>
      <c r="NNT30" s="199"/>
      <c r="NNU30" s="199"/>
      <c r="NNV30" s="199"/>
      <c r="NNW30" s="199"/>
      <c r="NNX30" s="199"/>
      <c r="NNY30" s="197"/>
      <c r="NNZ30" s="199"/>
      <c r="NOA30" s="199"/>
      <c r="NOB30" s="199"/>
      <c r="NOC30" s="199"/>
      <c r="NOD30" s="199"/>
      <c r="NOE30" s="199"/>
      <c r="NOF30" s="199"/>
      <c r="NOG30" s="199"/>
      <c r="NOH30" s="199"/>
      <c r="NOI30" s="199"/>
      <c r="NOJ30" s="199"/>
      <c r="NOK30" s="199"/>
      <c r="NOL30" s="197"/>
      <c r="NOM30" s="199"/>
      <c r="NON30" s="199"/>
      <c r="NOO30" s="199"/>
      <c r="NOP30" s="199"/>
      <c r="NOQ30" s="199"/>
      <c r="NOR30" s="199"/>
      <c r="NOS30" s="199"/>
      <c r="NOT30" s="199"/>
      <c r="NOU30" s="199"/>
      <c r="NOV30" s="199"/>
      <c r="NOW30" s="199"/>
      <c r="NOX30" s="199"/>
      <c r="NOY30" s="197"/>
      <c r="NOZ30" s="199"/>
      <c r="NPA30" s="199"/>
      <c r="NPB30" s="199"/>
      <c r="NPC30" s="199"/>
      <c r="NPD30" s="199"/>
      <c r="NPE30" s="199"/>
      <c r="NPF30" s="199"/>
      <c r="NPG30" s="199"/>
      <c r="NPH30" s="199"/>
      <c r="NPI30" s="199"/>
      <c r="NPJ30" s="199"/>
      <c r="NPK30" s="199"/>
      <c r="NPL30" s="197"/>
      <c r="NPM30" s="199"/>
      <c r="NPN30" s="199"/>
      <c r="NPO30" s="199"/>
      <c r="NPP30" s="199"/>
      <c r="NPQ30" s="199"/>
      <c r="NPR30" s="199"/>
      <c r="NPS30" s="199"/>
      <c r="NPT30" s="199"/>
      <c r="NPU30" s="199"/>
      <c r="NPV30" s="199"/>
      <c r="NPW30" s="199"/>
      <c r="NPX30" s="199"/>
      <c r="NPY30" s="197"/>
      <c r="NPZ30" s="199"/>
      <c r="NQA30" s="199"/>
      <c r="NQB30" s="199"/>
      <c r="NQC30" s="199"/>
      <c r="NQD30" s="199"/>
      <c r="NQE30" s="199"/>
      <c r="NQF30" s="199"/>
      <c r="NQG30" s="199"/>
      <c r="NQH30" s="199"/>
      <c r="NQI30" s="199"/>
      <c r="NQJ30" s="199"/>
      <c r="NQK30" s="199"/>
      <c r="NQL30" s="197"/>
      <c r="NQM30" s="199"/>
      <c r="NQN30" s="199"/>
      <c r="NQO30" s="199"/>
      <c r="NQP30" s="199"/>
      <c r="NQQ30" s="199"/>
      <c r="NQR30" s="199"/>
      <c r="NQS30" s="199"/>
      <c r="NQT30" s="199"/>
      <c r="NQU30" s="199"/>
      <c r="NQV30" s="199"/>
      <c r="NQW30" s="199"/>
      <c r="NQX30" s="199"/>
      <c r="NQY30" s="197"/>
      <c r="NQZ30" s="199"/>
      <c r="NRA30" s="199"/>
      <c r="NRB30" s="199"/>
      <c r="NRC30" s="199"/>
      <c r="NRD30" s="199"/>
      <c r="NRE30" s="199"/>
      <c r="NRF30" s="199"/>
      <c r="NRG30" s="199"/>
      <c r="NRH30" s="199"/>
      <c r="NRI30" s="199"/>
      <c r="NRJ30" s="199"/>
      <c r="NRK30" s="199"/>
      <c r="NRL30" s="197"/>
      <c r="NRM30" s="199"/>
      <c r="NRN30" s="199"/>
      <c r="NRO30" s="199"/>
      <c r="NRP30" s="199"/>
      <c r="NRQ30" s="199"/>
      <c r="NRR30" s="199"/>
      <c r="NRS30" s="199"/>
      <c r="NRT30" s="199"/>
      <c r="NRU30" s="199"/>
      <c r="NRV30" s="199"/>
      <c r="NRW30" s="199"/>
      <c r="NRX30" s="199"/>
      <c r="NRY30" s="197"/>
      <c r="NRZ30" s="199"/>
      <c r="NSA30" s="199"/>
      <c r="NSB30" s="199"/>
      <c r="NSC30" s="199"/>
      <c r="NSD30" s="199"/>
      <c r="NSE30" s="199"/>
      <c r="NSF30" s="199"/>
      <c r="NSG30" s="199"/>
      <c r="NSH30" s="199"/>
      <c r="NSI30" s="199"/>
      <c r="NSJ30" s="199"/>
      <c r="NSK30" s="199"/>
      <c r="NSL30" s="197"/>
      <c r="NSM30" s="199"/>
      <c r="NSN30" s="199"/>
      <c r="NSO30" s="199"/>
      <c r="NSP30" s="199"/>
      <c r="NSQ30" s="199"/>
      <c r="NSR30" s="199"/>
      <c r="NSS30" s="199"/>
      <c r="NST30" s="199"/>
      <c r="NSU30" s="199"/>
      <c r="NSV30" s="199"/>
      <c r="NSW30" s="199"/>
      <c r="NSX30" s="199"/>
      <c r="NSY30" s="197"/>
      <c r="NSZ30" s="199"/>
      <c r="NTA30" s="199"/>
      <c r="NTB30" s="199"/>
      <c r="NTC30" s="199"/>
      <c r="NTD30" s="199"/>
      <c r="NTE30" s="199"/>
      <c r="NTF30" s="199"/>
      <c r="NTG30" s="199"/>
      <c r="NTH30" s="199"/>
      <c r="NTI30" s="199"/>
      <c r="NTJ30" s="199"/>
      <c r="NTK30" s="199"/>
      <c r="NTL30" s="197"/>
      <c r="NTM30" s="199"/>
      <c r="NTN30" s="199"/>
      <c r="NTO30" s="199"/>
      <c r="NTP30" s="199"/>
      <c r="NTQ30" s="199"/>
      <c r="NTR30" s="199"/>
      <c r="NTS30" s="199"/>
      <c r="NTT30" s="199"/>
      <c r="NTU30" s="199"/>
      <c r="NTV30" s="199"/>
      <c r="NTW30" s="199"/>
      <c r="NTX30" s="199"/>
      <c r="NTY30" s="197"/>
      <c r="NTZ30" s="199"/>
      <c r="NUA30" s="199"/>
      <c r="NUB30" s="199"/>
      <c r="NUC30" s="199"/>
      <c r="NUD30" s="199"/>
      <c r="NUE30" s="199"/>
      <c r="NUF30" s="199"/>
      <c r="NUG30" s="199"/>
      <c r="NUH30" s="199"/>
      <c r="NUI30" s="199"/>
      <c r="NUJ30" s="199"/>
      <c r="NUK30" s="199"/>
      <c r="NUL30" s="197"/>
      <c r="NUM30" s="199"/>
      <c r="NUN30" s="199"/>
      <c r="NUO30" s="199"/>
      <c r="NUP30" s="199"/>
      <c r="NUQ30" s="199"/>
      <c r="NUR30" s="199"/>
      <c r="NUS30" s="199"/>
      <c r="NUT30" s="199"/>
      <c r="NUU30" s="199"/>
      <c r="NUV30" s="199"/>
      <c r="NUW30" s="199"/>
      <c r="NUX30" s="199"/>
      <c r="NUY30" s="197"/>
      <c r="NUZ30" s="199"/>
      <c r="NVA30" s="199"/>
      <c r="NVB30" s="199"/>
      <c r="NVC30" s="199"/>
      <c r="NVD30" s="199"/>
      <c r="NVE30" s="199"/>
      <c r="NVF30" s="199"/>
      <c r="NVG30" s="199"/>
      <c r="NVH30" s="199"/>
      <c r="NVI30" s="199"/>
      <c r="NVJ30" s="199"/>
      <c r="NVK30" s="199"/>
      <c r="NVL30" s="197"/>
      <c r="NVM30" s="199"/>
      <c r="NVN30" s="199"/>
      <c r="NVO30" s="199"/>
      <c r="NVP30" s="199"/>
      <c r="NVQ30" s="199"/>
      <c r="NVR30" s="199"/>
      <c r="NVS30" s="199"/>
      <c r="NVT30" s="199"/>
      <c r="NVU30" s="199"/>
      <c r="NVV30" s="199"/>
      <c r="NVW30" s="199"/>
      <c r="NVX30" s="199"/>
      <c r="NVY30" s="197"/>
      <c r="NVZ30" s="199"/>
      <c r="NWA30" s="199"/>
      <c r="NWB30" s="199"/>
      <c r="NWC30" s="199"/>
      <c r="NWD30" s="199"/>
      <c r="NWE30" s="199"/>
      <c r="NWF30" s="199"/>
      <c r="NWG30" s="199"/>
      <c r="NWH30" s="199"/>
      <c r="NWI30" s="199"/>
      <c r="NWJ30" s="199"/>
      <c r="NWK30" s="199"/>
      <c r="NWL30" s="197"/>
      <c r="NWM30" s="199"/>
      <c r="NWN30" s="199"/>
      <c r="NWO30" s="199"/>
      <c r="NWP30" s="199"/>
      <c r="NWQ30" s="199"/>
      <c r="NWR30" s="199"/>
      <c r="NWS30" s="199"/>
      <c r="NWT30" s="199"/>
      <c r="NWU30" s="199"/>
      <c r="NWV30" s="199"/>
      <c r="NWW30" s="199"/>
      <c r="NWX30" s="199"/>
      <c r="NWY30" s="197"/>
      <c r="NWZ30" s="199"/>
      <c r="NXA30" s="199"/>
      <c r="NXB30" s="199"/>
      <c r="NXC30" s="199"/>
      <c r="NXD30" s="199"/>
      <c r="NXE30" s="199"/>
      <c r="NXF30" s="199"/>
      <c r="NXG30" s="199"/>
      <c r="NXH30" s="199"/>
      <c r="NXI30" s="199"/>
      <c r="NXJ30" s="199"/>
      <c r="NXK30" s="199"/>
      <c r="NXL30" s="197"/>
      <c r="NXM30" s="199"/>
      <c r="NXN30" s="199"/>
      <c r="NXO30" s="199"/>
      <c r="NXP30" s="199"/>
      <c r="NXQ30" s="199"/>
      <c r="NXR30" s="199"/>
      <c r="NXS30" s="199"/>
      <c r="NXT30" s="199"/>
      <c r="NXU30" s="199"/>
      <c r="NXV30" s="199"/>
      <c r="NXW30" s="199"/>
      <c r="NXX30" s="199"/>
      <c r="NXY30" s="197"/>
      <c r="NXZ30" s="199"/>
      <c r="NYA30" s="199"/>
      <c r="NYB30" s="199"/>
      <c r="NYC30" s="199"/>
      <c r="NYD30" s="199"/>
      <c r="NYE30" s="199"/>
      <c r="NYF30" s="199"/>
      <c r="NYG30" s="199"/>
      <c r="NYH30" s="199"/>
      <c r="NYI30" s="199"/>
      <c r="NYJ30" s="199"/>
      <c r="NYK30" s="199"/>
      <c r="NYL30" s="197"/>
      <c r="NYM30" s="199"/>
      <c r="NYN30" s="199"/>
      <c r="NYO30" s="199"/>
      <c r="NYP30" s="199"/>
      <c r="NYQ30" s="199"/>
      <c r="NYR30" s="199"/>
      <c r="NYS30" s="199"/>
      <c r="NYT30" s="199"/>
      <c r="NYU30" s="199"/>
      <c r="NYV30" s="199"/>
      <c r="NYW30" s="199"/>
      <c r="NYX30" s="199"/>
      <c r="NYY30" s="197"/>
      <c r="NYZ30" s="199"/>
      <c r="NZA30" s="199"/>
      <c r="NZB30" s="199"/>
      <c r="NZC30" s="199"/>
      <c r="NZD30" s="199"/>
      <c r="NZE30" s="199"/>
      <c r="NZF30" s="199"/>
      <c r="NZG30" s="199"/>
      <c r="NZH30" s="199"/>
      <c r="NZI30" s="199"/>
      <c r="NZJ30" s="199"/>
      <c r="NZK30" s="199"/>
      <c r="NZL30" s="197"/>
      <c r="NZM30" s="199"/>
      <c r="NZN30" s="199"/>
      <c r="NZO30" s="199"/>
      <c r="NZP30" s="199"/>
      <c r="NZQ30" s="199"/>
      <c r="NZR30" s="199"/>
      <c r="NZS30" s="199"/>
      <c r="NZT30" s="199"/>
      <c r="NZU30" s="199"/>
      <c r="NZV30" s="199"/>
      <c r="NZW30" s="199"/>
      <c r="NZX30" s="199"/>
      <c r="NZY30" s="197"/>
      <c r="NZZ30" s="199"/>
      <c r="OAA30" s="199"/>
      <c r="OAB30" s="199"/>
      <c r="OAC30" s="199"/>
      <c r="OAD30" s="199"/>
      <c r="OAE30" s="199"/>
      <c r="OAF30" s="199"/>
      <c r="OAG30" s="199"/>
      <c r="OAH30" s="199"/>
      <c r="OAI30" s="199"/>
      <c r="OAJ30" s="199"/>
      <c r="OAK30" s="199"/>
      <c r="OAL30" s="197"/>
      <c r="OAM30" s="199"/>
      <c r="OAN30" s="199"/>
      <c r="OAO30" s="199"/>
      <c r="OAP30" s="199"/>
      <c r="OAQ30" s="199"/>
      <c r="OAR30" s="199"/>
      <c r="OAS30" s="199"/>
      <c r="OAT30" s="199"/>
      <c r="OAU30" s="199"/>
      <c r="OAV30" s="199"/>
      <c r="OAW30" s="199"/>
      <c r="OAX30" s="199"/>
      <c r="OAY30" s="197"/>
      <c r="OAZ30" s="199"/>
      <c r="OBA30" s="199"/>
      <c r="OBB30" s="199"/>
      <c r="OBC30" s="199"/>
      <c r="OBD30" s="199"/>
      <c r="OBE30" s="199"/>
      <c r="OBF30" s="199"/>
      <c r="OBG30" s="199"/>
      <c r="OBH30" s="199"/>
      <c r="OBI30" s="199"/>
      <c r="OBJ30" s="199"/>
      <c r="OBK30" s="199"/>
      <c r="OBL30" s="197"/>
      <c r="OBM30" s="199"/>
      <c r="OBN30" s="199"/>
      <c r="OBO30" s="199"/>
      <c r="OBP30" s="199"/>
      <c r="OBQ30" s="199"/>
      <c r="OBR30" s="199"/>
      <c r="OBS30" s="199"/>
      <c r="OBT30" s="199"/>
      <c r="OBU30" s="199"/>
      <c r="OBV30" s="199"/>
      <c r="OBW30" s="199"/>
      <c r="OBX30" s="199"/>
      <c r="OBY30" s="197"/>
      <c r="OBZ30" s="199"/>
      <c r="OCA30" s="199"/>
      <c r="OCB30" s="199"/>
      <c r="OCC30" s="199"/>
      <c r="OCD30" s="199"/>
      <c r="OCE30" s="199"/>
      <c r="OCF30" s="199"/>
      <c r="OCG30" s="199"/>
      <c r="OCH30" s="199"/>
      <c r="OCI30" s="199"/>
      <c r="OCJ30" s="199"/>
      <c r="OCK30" s="199"/>
      <c r="OCL30" s="197"/>
      <c r="OCM30" s="199"/>
      <c r="OCN30" s="199"/>
      <c r="OCO30" s="199"/>
      <c r="OCP30" s="199"/>
      <c r="OCQ30" s="199"/>
      <c r="OCR30" s="199"/>
      <c r="OCS30" s="199"/>
      <c r="OCT30" s="199"/>
      <c r="OCU30" s="199"/>
      <c r="OCV30" s="199"/>
      <c r="OCW30" s="199"/>
      <c r="OCX30" s="199"/>
      <c r="OCY30" s="197"/>
      <c r="OCZ30" s="199"/>
      <c r="ODA30" s="199"/>
      <c r="ODB30" s="199"/>
      <c r="ODC30" s="199"/>
      <c r="ODD30" s="199"/>
      <c r="ODE30" s="199"/>
      <c r="ODF30" s="199"/>
      <c r="ODG30" s="199"/>
      <c r="ODH30" s="199"/>
      <c r="ODI30" s="199"/>
      <c r="ODJ30" s="199"/>
      <c r="ODK30" s="199"/>
      <c r="ODL30" s="197"/>
      <c r="ODM30" s="199"/>
      <c r="ODN30" s="199"/>
      <c r="ODO30" s="199"/>
      <c r="ODP30" s="199"/>
      <c r="ODQ30" s="199"/>
      <c r="ODR30" s="199"/>
      <c r="ODS30" s="199"/>
      <c r="ODT30" s="199"/>
      <c r="ODU30" s="199"/>
      <c r="ODV30" s="199"/>
      <c r="ODW30" s="199"/>
      <c r="ODX30" s="199"/>
      <c r="ODY30" s="197"/>
      <c r="ODZ30" s="199"/>
      <c r="OEA30" s="199"/>
      <c r="OEB30" s="199"/>
      <c r="OEC30" s="199"/>
      <c r="OED30" s="199"/>
      <c r="OEE30" s="199"/>
      <c r="OEF30" s="199"/>
      <c r="OEG30" s="199"/>
      <c r="OEH30" s="199"/>
      <c r="OEI30" s="199"/>
      <c r="OEJ30" s="199"/>
      <c r="OEK30" s="199"/>
      <c r="OEL30" s="197"/>
      <c r="OEM30" s="199"/>
      <c r="OEN30" s="199"/>
      <c r="OEO30" s="199"/>
      <c r="OEP30" s="199"/>
      <c r="OEQ30" s="199"/>
      <c r="OER30" s="199"/>
      <c r="OES30" s="199"/>
      <c r="OET30" s="199"/>
      <c r="OEU30" s="199"/>
      <c r="OEV30" s="199"/>
      <c r="OEW30" s="199"/>
      <c r="OEX30" s="199"/>
      <c r="OEY30" s="197"/>
      <c r="OEZ30" s="199"/>
      <c r="OFA30" s="199"/>
      <c r="OFB30" s="199"/>
      <c r="OFC30" s="199"/>
      <c r="OFD30" s="199"/>
      <c r="OFE30" s="199"/>
      <c r="OFF30" s="199"/>
      <c r="OFG30" s="199"/>
      <c r="OFH30" s="199"/>
      <c r="OFI30" s="199"/>
      <c r="OFJ30" s="199"/>
      <c r="OFK30" s="199"/>
      <c r="OFL30" s="197"/>
      <c r="OFM30" s="199"/>
      <c r="OFN30" s="199"/>
      <c r="OFO30" s="199"/>
      <c r="OFP30" s="199"/>
      <c r="OFQ30" s="199"/>
      <c r="OFR30" s="199"/>
      <c r="OFS30" s="199"/>
      <c r="OFT30" s="199"/>
      <c r="OFU30" s="199"/>
      <c r="OFV30" s="199"/>
      <c r="OFW30" s="199"/>
      <c r="OFX30" s="199"/>
      <c r="OFY30" s="197"/>
      <c r="OFZ30" s="199"/>
      <c r="OGA30" s="199"/>
      <c r="OGB30" s="199"/>
      <c r="OGC30" s="199"/>
      <c r="OGD30" s="199"/>
      <c r="OGE30" s="199"/>
      <c r="OGF30" s="199"/>
      <c r="OGG30" s="199"/>
      <c r="OGH30" s="199"/>
      <c r="OGI30" s="199"/>
      <c r="OGJ30" s="199"/>
      <c r="OGK30" s="199"/>
      <c r="OGL30" s="197"/>
      <c r="OGM30" s="199"/>
      <c r="OGN30" s="199"/>
      <c r="OGO30" s="199"/>
      <c r="OGP30" s="199"/>
      <c r="OGQ30" s="199"/>
      <c r="OGR30" s="199"/>
      <c r="OGS30" s="199"/>
      <c r="OGT30" s="199"/>
      <c r="OGU30" s="199"/>
      <c r="OGV30" s="199"/>
      <c r="OGW30" s="199"/>
      <c r="OGX30" s="199"/>
      <c r="OGY30" s="197"/>
      <c r="OGZ30" s="199"/>
      <c r="OHA30" s="199"/>
      <c r="OHB30" s="199"/>
      <c r="OHC30" s="199"/>
      <c r="OHD30" s="199"/>
      <c r="OHE30" s="199"/>
      <c r="OHF30" s="199"/>
      <c r="OHG30" s="199"/>
      <c r="OHH30" s="199"/>
      <c r="OHI30" s="199"/>
      <c r="OHJ30" s="199"/>
      <c r="OHK30" s="199"/>
      <c r="OHL30" s="197"/>
      <c r="OHM30" s="199"/>
      <c r="OHN30" s="199"/>
      <c r="OHO30" s="199"/>
      <c r="OHP30" s="199"/>
      <c r="OHQ30" s="199"/>
      <c r="OHR30" s="199"/>
      <c r="OHS30" s="199"/>
      <c r="OHT30" s="199"/>
      <c r="OHU30" s="199"/>
      <c r="OHV30" s="199"/>
      <c r="OHW30" s="199"/>
      <c r="OHX30" s="199"/>
      <c r="OHY30" s="197"/>
      <c r="OHZ30" s="199"/>
      <c r="OIA30" s="199"/>
      <c r="OIB30" s="199"/>
      <c r="OIC30" s="199"/>
      <c r="OID30" s="199"/>
      <c r="OIE30" s="199"/>
      <c r="OIF30" s="199"/>
      <c r="OIG30" s="199"/>
      <c r="OIH30" s="199"/>
      <c r="OII30" s="199"/>
      <c r="OIJ30" s="199"/>
      <c r="OIK30" s="199"/>
      <c r="OIL30" s="197"/>
      <c r="OIM30" s="199"/>
      <c r="OIN30" s="199"/>
      <c r="OIO30" s="199"/>
      <c r="OIP30" s="199"/>
      <c r="OIQ30" s="199"/>
      <c r="OIR30" s="199"/>
      <c r="OIS30" s="199"/>
      <c r="OIT30" s="199"/>
      <c r="OIU30" s="199"/>
      <c r="OIV30" s="199"/>
      <c r="OIW30" s="199"/>
      <c r="OIX30" s="199"/>
      <c r="OIY30" s="197"/>
      <c r="OIZ30" s="199"/>
      <c r="OJA30" s="199"/>
      <c r="OJB30" s="199"/>
      <c r="OJC30" s="199"/>
      <c r="OJD30" s="199"/>
      <c r="OJE30" s="199"/>
      <c r="OJF30" s="199"/>
      <c r="OJG30" s="199"/>
      <c r="OJH30" s="199"/>
      <c r="OJI30" s="199"/>
      <c r="OJJ30" s="199"/>
      <c r="OJK30" s="199"/>
      <c r="OJL30" s="197"/>
      <c r="OJM30" s="199"/>
      <c r="OJN30" s="199"/>
      <c r="OJO30" s="199"/>
      <c r="OJP30" s="199"/>
      <c r="OJQ30" s="199"/>
      <c r="OJR30" s="199"/>
      <c r="OJS30" s="199"/>
      <c r="OJT30" s="199"/>
      <c r="OJU30" s="199"/>
      <c r="OJV30" s="199"/>
      <c r="OJW30" s="199"/>
      <c r="OJX30" s="199"/>
      <c r="OJY30" s="197"/>
      <c r="OJZ30" s="199"/>
      <c r="OKA30" s="199"/>
      <c r="OKB30" s="199"/>
      <c r="OKC30" s="199"/>
      <c r="OKD30" s="199"/>
      <c r="OKE30" s="199"/>
      <c r="OKF30" s="199"/>
      <c r="OKG30" s="199"/>
      <c r="OKH30" s="199"/>
      <c r="OKI30" s="199"/>
      <c r="OKJ30" s="199"/>
      <c r="OKK30" s="199"/>
      <c r="OKL30" s="197"/>
      <c r="OKM30" s="199"/>
      <c r="OKN30" s="199"/>
      <c r="OKO30" s="199"/>
      <c r="OKP30" s="199"/>
      <c r="OKQ30" s="199"/>
      <c r="OKR30" s="199"/>
      <c r="OKS30" s="199"/>
      <c r="OKT30" s="199"/>
      <c r="OKU30" s="199"/>
      <c r="OKV30" s="199"/>
      <c r="OKW30" s="199"/>
      <c r="OKX30" s="199"/>
      <c r="OKY30" s="197"/>
      <c r="OKZ30" s="199"/>
      <c r="OLA30" s="199"/>
      <c r="OLB30" s="199"/>
      <c r="OLC30" s="199"/>
      <c r="OLD30" s="199"/>
      <c r="OLE30" s="199"/>
      <c r="OLF30" s="199"/>
      <c r="OLG30" s="199"/>
      <c r="OLH30" s="199"/>
      <c r="OLI30" s="199"/>
      <c r="OLJ30" s="199"/>
      <c r="OLK30" s="199"/>
      <c r="OLL30" s="197"/>
      <c r="OLM30" s="199"/>
      <c r="OLN30" s="199"/>
      <c r="OLO30" s="199"/>
      <c r="OLP30" s="199"/>
      <c r="OLQ30" s="199"/>
      <c r="OLR30" s="199"/>
      <c r="OLS30" s="199"/>
      <c r="OLT30" s="199"/>
      <c r="OLU30" s="199"/>
      <c r="OLV30" s="199"/>
      <c r="OLW30" s="199"/>
      <c r="OLX30" s="199"/>
      <c r="OLY30" s="197"/>
      <c r="OLZ30" s="199"/>
      <c r="OMA30" s="199"/>
      <c r="OMB30" s="199"/>
      <c r="OMC30" s="199"/>
      <c r="OMD30" s="199"/>
      <c r="OME30" s="199"/>
      <c r="OMF30" s="199"/>
      <c r="OMG30" s="199"/>
      <c r="OMH30" s="199"/>
      <c r="OMI30" s="199"/>
      <c r="OMJ30" s="199"/>
      <c r="OMK30" s="199"/>
      <c r="OML30" s="197"/>
      <c r="OMM30" s="199"/>
      <c r="OMN30" s="199"/>
      <c r="OMO30" s="199"/>
      <c r="OMP30" s="199"/>
      <c r="OMQ30" s="199"/>
      <c r="OMR30" s="199"/>
      <c r="OMS30" s="199"/>
      <c r="OMT30" s="199"/>
      <c r="OMU30" s="199"/>
      <c r="OMV30" s="199"/>
      <c r="OMW30" s="199"/>
      <c r="OMX30" s="199"/>
      <c r="OMY30" s="197"/>
      <c r="OMZ30" s="199"/>
      <c r="ONA30" s="199"/>
      <c r="ONB30" s="199"/>
      <c r="ONC30" s="199"/>
      <c r="OND30" s="199"/>
      <c r="ONE30" s="199"/>
      <c r="ONF30" s="199"/>
      <c r="ONG30" s="199"/>
      <c r="ONH30" s="199"/>
      <c r="ONI30" s="199"/>
      <c r="ONJ30" s="199"/>
      <c r="ONK30" s="199"/>
      <c r="ONL30" s="197"/>
      <c r="ONM30" s="199"/>
      <c r="ONN30" s="199"/>
      <c r="ONO30" s="199"/>
      <c r="ONP30" s="199"/>
      <c r="ONQ30" s="199"/>
      <c r="ONR30" s="199"/>
      <c r="ONS30" s="199"/>
      <c r="ONT30" s="199"/>
      <c r="ONU30" s="199"/>
      <c r="ONV30" s="199"/>
      <c r="ONW30" s="199"/>
      <c r="ONX30" s="199"/>
      <c r="ONY30" s="197"/>
      <c r="ONZ30" s="199"/>
      <c r="OOA30" s="199"/>
      <c r="OOB30" s="199"/>
      <c r="OOC30" s="199"/>
      <c r="OOD30" s="199"/>
      <c r="OOE30" s="199"/>
      <c r="OOF30" s="199"/>
      <c r="OOG30" s="199"/>
      <c r="OOH30" s="199"/>
      <c r="OOI30" s="199"/>
      <c r="OOJ30" s="199"/>
      <c r="OOK30" s="199"/>
      <c r="OOL30" s="197"/>
      <c r="OOM30" s="199"/>
      <c r="OON30" s="199"/>
      <c r="OOO30" s="199"/>
      <c r="OOP30" s="199"/>
      <c r="OOQ30" s="199"/>
      <c r="OOR30" s="199"/>
      <c r="OOS30" s="199"/>
      <c r="OOT30" s="199"/>
      <c r="OOU30" s="199"/>
      <c r="OOV30" s="199"/>
      <c r="OOW30" s="199"/>
      <c r="OOX30" s="199"/>
      <c r="OOY30" s="197"/>
      <c r="OOZ30" s="199"/>
      <c r="OPA30" s="199"/>
      <c r="OPB30" s="199"/>
      <c r="OPC30" s="199"/>
      <c r="OPD30" s="199"/>
      <c r="OPE30" s="199"/>
      <c r="OPF30" s="199"/>
      <c r="OPG30" s="199"/>
      <c r="OPH30" s="199"/>
      <c r="OPI30" s="199"/>
      <c r="OPJ30" s="199"/>
      <c r="OPK30" s="199"/>
      <c r="OPL30" s="197"/>
      <c r="OPM30" s="199"/>
      <c r="OPN30" s="199"/>
      <c r="OPO30" s="199"/>
      <c r="OPP30" s="199"/>
      <c r="OPQ30" s="199"/>
      <c r="OPR30" s="199"/>
      <c r="OPS30" s="199"/>
      <c r="OPT30" s="199"/>
      <c r="OPU30" s="199"/>
      <c r="OPV30" s="199"/>
      <c r="OPW30" s="199"/>
      <c r="OPX30" s="199"/>
      <c r="OPY30" s="197"/>
      <c r="OPZ30" s="199"/>
      <c r="OQA30" s="199"/>
      <c r="OQB30" s="199"/>
      <c r="OQC30" s="199"/>
      <c r="OQD30" s="199"/>
      <c r="OQE30" s="199"/>
      <c r="OQF30" s="199"/>
      <c r="OQG30" s="199"/>
      <c r="OQH30" s="199"/>
      <c r="OQI30" s="199"/>
      <c r="OQJ30" s="199"/>
      <c r="OQK30" s="199"/>
      <c r="OQL30" s="197"/>
      <c r="OQM30" s="199"/>
      <c r="OQN30" s="199"/>
      <c r="OQO30" s="199"/>
      <c r="OQP30" s="199"/>
      <c r="OQQ30" s="199"/>
      <c r="OQR30" s="199"/>
      <c r="OQS30" s="199"/>
      <c r="OQT30" s="199"/>
      <c r="OQU30" s="199"/>
      <c r="OQV30" s="199"/>
      <c r="OQW30" s="199"/>
      <c r="OQX30" s="199"/>
      <c r="OQY30" s="197"/>
      <c r="OQZ30" s="199"/>
      <c r="ORA30" s="199"/>
      <c r="ORB30" s="199"/>
      <c r="ORC30" s="199"/>
      <c r="ORD30" s="199"/>
      <c r="ORE30" s="199"/>
      <c r="ORF30" s="199"/>
      <c r="ORG30" s="199"/>
      <c r="ORH30" s="199"/>
      <c r="ORI30" s="199"/>
      <c r="ORJ30" s="199"/>
      <c r="ORK30" s="199"/>
      <c r="ORL30" s="197"/>
      <c r="ORM30" s="199"/>
      <c r="ORN30" s="199"/>
      <c r="ORO30" s="199"/>
      <c r="ORP30" s="199"/>
      <c r="ORQ30" s="199"/>
      <c r="ORR30" s="199"/>
      <c r="ORS30" s="199"/>
      <c r="ORT30" s="199"/>
      <c r="ORU30" s="199"/>
      <c r="ORV30" s="199"/>
      <c r="ORW30" s="199"/>
      <c r="ORX30" s="199"/>
      <c r="ORY30" s="197"/>
      <c r="ORZ30" s="199"/>
      <c r="OSA30" s="199"/>
      <c r="OSB30" s="199"/>
      <c r="OSC30" s="199"/>
      <c r="OSD30" s="199"/>
      <c r="OSE30" s="199"/>
      <c r="OSF30" s="199"/>
      <c r="OSG30" s="199"/>
      <c r="OSH30" s="199"/>
      <c r="OSI30" s="199"/>
      <c r="OSJ30" s="199"/>
      <c r="OSK30" s="199"/>
      <c r="OSL30" s="197"/>
      <c r="OSM30" s="199"/>
      <c r="OSN30" s="199"/>
      <c r="OSO30" s="199"/>
      <c r="OSP30" s="199"/>
      <c r="OSQ30" s="199"/>
      <c r="OSR30" s="199"/>
      <c r="OSS30" s="199"/>
      <c r="OST30" s="199"/>
      <c r="OSU30" s="199"/>
      <c r="OSV30" s="199"/>
      <c r="OSW30" s="199"/>
      <c r="OSX30" s="199"/>
      <c r="OSY30" s="197"/>
      <c r="OSZ30" s="199"/>
      <c r="OTA30" s="199"/>
      <c r="OTB30" s="199"/>
      <c r="OTC30" s="199"/>
      <c r="OTD30" s="199"/>
      <c r="OTE30" s="199"/>
      <c r="OTF30" s="199"/>
      <c r="OTG30" s="199"/>
      <c r="OTH30" s="199"/>
      <c r="OTI30" s="199"/>
      <c r="OTJ30" s="199"/>
      <c r="OTK30" s="199"/>
      <c r="OTL30" s="197"/>
      <c r="OTM30" s="199"/>
      <c r="OTN30" s="199"/>
      <c r="OTO30" s="199"/>
      <c r="OTP30" s="199"/>
      <c r="OTQ30" s="199"/>
      <c r="OTR30" s="199"/>
      <c r="OTS30" s="199"/>
      <c r="OTT30" s="199"/>
      <c r="OTU30" s="199"/>
      <c r="OTV30" s="199"/>
      <c r="OTW30" s="199"/>
      <c r="OTX30" s="199"/>
      <c r="OTY30" s="197"/>
      <c r="OTZ30" s="199"/>
      <c r="OUA30" s="199"/>
      <c r="OUB30" s="199"/>
      <c r="OUC30" s="199"/>
      <c r="OUD30" s="199"/>
      <c r="OUE30" s="199"/>
      <c r="OUF30" s="199"/>
      <c r="OUG30" s="199"/>
      <c r="OUH30" s="199"/>
      <c r="OUI30" s="199"/>
      <c r="OUJ30" s="199"/>
      <c r="OUK30" s="199"/>
      <c r="OUL30" s="197"/>
      <c r="OUM30" s="199"/>
      <c r="OUN30" s="199"/>
      <c r="OUO30" s="199"/>
      <c r="OUP30" s="199"/>
      <c r="OUQ30" s="199"/>
      <c r="OUR30" s="199"/>
      <c r="OUS30" s="199"/>
      <c r="OUT30" s="199"/>
      <c r="OUU30" s="199"/>
      <c r="OUV30" s="199"/>
      <c r="OUW30" s="199"/>
      <c r="OUX30" s="199"/>
      <c r="OUY30" s="197"/>
      <c r="OUZ30" s="199"/>
      <c r="OVA30" s="199"/>
      <c r="OVB30" s="199"/>
      <c r="OVC30" s="199"/>
      <c r="OVD30" s="199"/>
      <c r="OVE30" s="199"/>
      <c r="OVF30" s="199"/>
      <c r="OVG30" s="199"/>
      <c r="OVH30" s="199"/>
      <c r="OVI30" s="199"/>
      <c r="OVJ30" s="199"/>
      <c r="OVK30" s="199"/>
      <c r="OVL30" s="197"/>
      <c r="OVM30" s="199"/>
      <c r="OVN30" s="199"/>
      <c r="OVO30" s="199"/>
      <c r="OVP30" s="199"/>
      <c r="OVQ30" s="199"/>
      <c r="OVR30" s="199"/>
      <c r="OVS30" s="199"/>
      <c r="OVT30" s="199"/>
      <c r="OVU30" s="199"/>
      <c r="OVV30" s="199"/>
      <c r="OVW30" s="199"/>
      <c r="OVX30" s="199"/>
      <c r="OVY30" s="197"/>
      <c r="OVZ30" s="199"/>
      <c r="OWA30" s="199"/>
      <c r="OWB30" s="199"/>
      <c r="OWC30" s="199"/>
      <c r="OWD30" s="199"/>
      <c r="OWE30" s="199"/>
      <c r="OWF30" s="199"/>
      <c r="OWG30" s="199"/>
      <c r="OWH30" s="199"/>
      <c r="OWI30" s="199"/>
      <c r="OWJ30" s="199"/>
      <c r="OWK30" s="199"/>
      <c r="OWL30" s="197"/>
      <c r="OWM30" s="199"/>
      <c r="OWN30" s="199"/>
      <c r="OWO30" s="199"/>
      <c r="OWP30" s="199"/>
      <c r="OWQ30" s="199"/>
      <c r="OWR30" s="199"/>
      <c r="OWS30" s="199"/>
      <c r="OWT30" s="199"/>
      <c r="OWU30" s="199"/>
      <c r="OWV30" s="199"/>
      <c r="OWW30" s="199"/>
      <c r="OWX30" s="199"/>
      <c r="OWY30" s="197"/>
      <c r="OWZ30" s="199"/>
      <c r="OXA30" s="199"/>
      <c r="OXB30" s="199"/>
      <c r="OXC30" s="199"/>
      <c r="OXD30" s="199"/>
      <c r="OXE30" s="199"/>
      <c r="OXF30" s="199"/>
      <c r="OXG30" s="199"/>
      <c r="OXH30" s="199"/>
      <c r="OXI30" s="199"/>
      <c r="OXJ30" s="199"/>
      <c r="OXK30" s="199"/>
      <c r="OXL30" s="197"/>
      <c r="OXM30" s="199"/>
      <c r="OXN30" s="199"/>
      <c r="OXO30" s="199"/>
      <c r="OXP30" s="199"/>
      <c r="OXQ30" s="199"/>
      <c r="OXR30" s="199"/>
      <c r="OXS30" s="199"/>
      <c r="OXT30" s="199"/>
      <c r="OXU30" s="199"/>
      <c r="OXV30" s="199"/>
      <c r="OXW30" s="199"/>
      <c r="OXX30" s="199"/>
      <c r="OXY30" s="197"/>
      <c r="OXZ30" s="199"/>
      <c r="OYA30" s="199"/>
      <c r="OYB30" s="199"/>
      <c r="OYC30" s="199"/>
      <c r="OYD30" s="199"/>
      <c r="OYE30" s="199"/>
      <c r="OYF30" s="199"/>
      <c r="OYG30" s="199"/>
      <c r="OYH30" s="199"/>
      <c r="OYI30" s="199"/>
      <c r="OYJ30" s="199"/>
      <c r="OYK30" s="199"/>
      <c r="OYL30" s="197"/>
      <c r="OYM30" s="199"/>
      <c r="OYN30" s="199"/>
      <c r="OYO30" s="199"/>
      <c r="OYP30" s="199"/>
      <c r="OYQ30" s="199"/>
      <c r="OYR30" s="199"/>
      <c r="OYS30" s="199"/>
      <c r="OYT30" s="199"/>
      <c r="OYU30" s="199"/>
      <c r="OYV30" s="199"/>
      <c r="OYW30" s="199"/>
      <c r="OYX30" s="199"/>
      <c r="OYY30" s="197"/>
      <c r="OYZ30" s="199"/>
      <c r="OZA30" s="199"/>
      <c r="OZB30" s="199"/>
      <c r="OZC30" s="199"/>
      <c r="OZD30" s="199"/>
      <c r="OZE30" s="199"/>
      <c r="OZF30" s="199"/>
      <c r="OZG30" s="199"/>
      <c r="OZH30" s="199"/>
      <c r="OZI30" s="199"/>
      <c r="OZJ30" s="199"/>
      <c r="OZK30" s="199"/>
      <c r="OZL30" s="197"/>
      <c r="OZM30" s="199"/>
      <c r="OZN30" s="199"/>
      <c r="OZO30" s="199"/>
      <c r="OZP30" s="199"/>
      <c r="OZQ30" s="199"/>
      <c r="OZR30" s="199"/>
      <c r="OZS30" s="199"/>
      <c r="OZT30" s="199"/>
      <c r="OZU30" s="199"/>
      <c r="OZV30" s="199"/>
      <c r="OZW30" s="199"/>
      <c r="OZX30" s="199"/>
      <c r="OZY30" s="197"/>
      <c r="OZZ30" s="199"/>
      <c r="PAA30" s="199"/>
      <c r="PAB30" s="199"/>
      <c r="PAC30" s="199"/>
      <c r="PAD30" s="199"/>
      <c r="PAE30" s="199"/>
      <c r="PAF30" s="199"/>
      <c r="PAG30" s="199"/>
      <c r="PAH30" s="199"/>
      <c r="PAI30" s="199"/>
      <c r="PAJ30" s="199"/>
      <c r="PAK30" s="199"/>
      <c r="PAL30" s="197"/>
      <c r="PAM30" s="199"/>
      <c r="PAN30" s="199"/>
      <c r="PAO30" s="199"/>
      <c r="PAP30" s="199"/>
      <c r="PAQ30" s="199"/>
      <c r="PAR30" s="199"/>
      <c r="PAS30" s="199"/>
      <c r="PAT30" s="199"/>
      <c r="PAU30" s="199"/>
      <c r="PAV30" s="199"/>
      <c r="PAW30" s="199"/>
      <c r="PAX30" s="199"/>
      <c r="PAY30" s="197"/>
      <c r="PAZ30" s="199"/>
      <c r="PBA30" s="199"/>
      <c r="PBB30" s="199"/>
      <c r="PBC30" s="199"/>
      <c r="PBD30" s="199"/>
      <c r="PBE30" s="199"/>
      <c r="PBF30" s="199"/>
      <c r="PBG30" s="199"/>
      <c r="PBH30" s="199"/>
      <c r="PBI30" s="199"/>
      <c r="PBJ30" s="199"/>
      <c r="PBK30" s="199"/>
      <c r="PBL30" s="197"/>
      <c r="PBM30" s="199"/>
      <c r="PBN30" s="199"/>
      <c r="PBO30" s="199"/>
      <c r="PBP30" s="199"/>
      <c r="PBQ30" s="199"/>
      <c r="PBR30" s="199"/>
      <c r="PBS30" s="199"/>
      <c r="PBT30" s="199"/>
      <c r="PBU30" s="199"/>
      <c r="PBV30" s="199"/>
      <c r="PBW30" s="199"/>
      <c r="PBX30" s="199"/>
      <c r="PBY30" s="197"/>
      <c r="PBZ30" s="199"/>
      <c r="PCA30" s="199"/>
      <c r="PCB30" s="199"/>
      <c r="PCC30" s="199"/>
      <c r="PCD30" s="199"/>
      <c r="PCE30" s="199"/>
      <c r="PCF30" s="199"/>
      <c r="PCG30" s="199"/>
      <c r="PCH30" s="199"/>
      <c r="PCI30" s="199"/>
      <c r="PCJ30" s="199"/>
      <c r="PCK30" s="199"/>
      <c r="PCL30" s="197"/>
      <c r="PCM30" s="199"/>
      <c r="PCN30" s="199"/>
      <c r="PCO30" s="199"/>
      <c r="PCP30" s="199"/>
      <c r="PCQ30" s="199"/>
      <c r="PCR30" s="199"/>
      <c r="PCS30" s="199"/>
      <c r="PCT30" s="199"/>
      <c r="PCU30" s="199"/>
      <c r="PCV30" s="199"/>
      <c r="PCW30" s="199"/>
      <c r="PCX30" s="199"/>
      <c r="PCY30" s="197"/>
      <c r="PCZ30" s="199"/>
      <c r="PDA30" s="199"/>
      <c r="PDB30" s="199"/>
      <c r="PDC30" s="199"/>
      <c r="PDD30" s="199"/>
      <c r="PDE30" s="199"/>
      <c r="PDF30" s="199"/>
      <c r="PDG30" s="199"/>
      <c r="PDH30" s="199"/>
      <c r="PDI30" s="199"/>
      <c r="PDJ30" s="199"/>
      <c r="PDK30" s="199"/>
      <c r="PDL30" s="197"/>
      <c r="PDM30" s="199"/>
      <c r="PDN30" s="199"/>
      <c r="PDO30" s="199"/>
      <c r="PDP30" s="199"/>
      <c r="PDQ30" s="199"/>
      <c r="PDR30" s="199"/>
      <c r="PDS30" s="199"/>
      <c r="PDT30" s="199"/>
      <c r="PDU30" s="199"/>
      <c r="PDV30" s="199"/>
      <c r="PDW30" s="199"/>
      <c r="PDX30" s="199"/>
      <c r="PDY30" s="197"/>
      <c r="PDZ30" s="199"/>
      <c r="PEA30" s="199"/>
      <c r="PEB30" s="199"/>
      <c r="PEC30" s="199"/>
      <c r="PED30" s="199"/>
      <c r="PEE30" s="199"/>
      <c r="PEF30" s="199"/>
      <c r="PEG30" s="199"/>
      <c r="PEH30" s="199"/>
      <c r="PEI30" s="199"/>
      <c r="PEJ30" s="199"/>
      <c r="PEK30" s="199"/>
      <c r="PEL30" s="197"/>
      <c r="PEM30" s="199"/>
      <c r="PEN30" s="199"/>
      <c r="PEO30" s="199"/>
      <c r="PEP30" s="199"/>
      <c r="PEQ30" s="199"/>
      <c r="PER30" s="199"/>
      <c r="PES30" s="199"/>
      <c r="PET30" s="199"/>
      <c r="PEU30" s="199"/>
      <c r="PEV30" s="199"/>
      <c r="PEW30" s="199"/>
      <c r="PEX30" s="199"/>
      <c r="PEY30" s="197"/>
      <c r="PEZ30" s="199"/>
      <c r="PFA30" s="199"/>
      <c r="PFB30" s="199"/>
      <c r="PFC30" s="199"/>
      <c r="PFD30" s="199"/>
      <c r="PFE30" s="199"/>
      <c r="PFF30" s="199"/>
      <c r="PFG30" s="199"/>
      <c r="PFH30" s="199"/>
      <c r="PFI30" s="199"/>
      <c r="PFJ30" s="199"/>
      <c r="PFK30" s="199"/>
      <c r="PFL30" s="197"/>
      <c r="PFM30" s="199"/>
      <c r="PFN30" s="199"/>
      <c r="PFO30" s="199"/>
      <c r="PFP30" s="199"/>
      <c r="PFQ30" s="199"/>
      <c r="PFR30" s="199"/>
      <c r="PFS30" s="199"/>
      <c r="PFT30" s="199"/>
      <c r="PFU30" s="199"/>
      <c r="PFV30" s="199"/>
      <c r="PFW30" s="199"/>
      <c r="PFX30" s="199"/>
      <c r="PFY30" s="197"/>
      <c r="PFZ30" s="199"/>
      <c r="PGA30" s="199"/>
      <c r="PGB30" s="199"/>
      <c r="PGC30" s="199"/>
      <c r="PGD30" s="199"/>
      <c r="PGE30" s="199"/>
      <c r="PGF30" s="199"/>
      <c r="PGG30" s="199"/>
      <c r="PGH30" s="199"/>
      <c r="PGI30" s="199"/>
      <c r="PGJ30" s="199"/>
      <c r="PGK30" s="199"/>
      <c r="PGL30" s="197"/>
      <c r="PGM30" s="199"/>
      <c r="PGN30" s="199"/>
      <c r="PGO30" s="199"/>
      <c r="PGP30" s="199"/>
      <c r="PGQ30" s="199"/>
      <c r="PGR30" s="199"/>
      <c r="PGS30" s="199"/>
      <c r="PGT30" s="199"/>
      <c r="PGU30" s="199"/>
      <c r="PGV30" s="199"/>
      <c r="PGW30" s="199"/>
      <c r="PGX30" s="199"/>
      <c r="PGY30" s="197"/>
      <c r="PGZ30" s="199"/>
      <c r="PHA30" s="199"/>
      <c r="PHB30" s="199"/>
      <c r="PHC30" s="199"/>
      <c r="PHD30" s="199"/>
      <c r="PHE30" s="199"/>
      <c r="PHF30" s="199"/>
      <c r="PHG30" s="199"/>
      <c r="PHH30" s="199"/>
      <c r="PHI30" s="199"/>
      <c r="PHJ30" s="199"/>
      <c r="PHK30" s="199"/>
      <c r="PHL30" s="197"/>
      <c r="PHM30" s="199"/>
      <c r="PHN30" s="199"/>
      <c r="PHO30" s="199"/>
      <c r="PHP30" s="199"/>
      <c r="PHQ30" s="199"/>
      <c r="PHR30" s="199"/>
      <c r="PHS30" s="199"/>
      <c r="PHT30" s="199"/>
      <c r="PHU30" s="199"/>
      <c r="PHV30" s="199"/>
      <c r="PHW30" s="199"/>
      <c r="PHX30" s="199"/>
      <c r="PHY30" s="197"/>
      <c r="PHZ30" s="199"/>
      <c r="PIA30" s="199"/>
      <c r="PIB30" s="199"/>
      <c r="PIC30" s="199"/>
      <c r="PID30" s="199"/>
      <c r="PIE30" s="199"/>
      <c r="PIF30" s="199"/>
      <c r="PIG30" s="199"/>
      <c r="PIH30" s="199"/>
      <c r="PII30" s="199"/>
      <c r="PIJ30" s="199"/>
      <c r="PIK30" s="199"/>
      <c r="PIL30" s="197"/>
      <c r="PIM30" s="199"/>
      <c r="PIN30" s="199"/>
      <c r="PIO30" s="199"/>
      <c r="PIP30" s="199"/>
      <c r="PIQ30" s="199"/>
      <c r="PIR30" s="199"/>
      <c r="PIS30" s="199"/>
      <c r="PIT30" s="199"/>
      <c r="PIU30" s="199"/>
      <c r="PIV30" s="199"/>
      <c r="PIW30" s="199"/>
      <c r="PIX30" s="199"/>
      <c r="PIY30" s="197"/>
      <c r="PIZ30" s="199"/>
      <c r="PJA30" s="199"/>
      <c r="PJB30" s="199"/>
      <c r="PJC30" s="199"/>
      <c r="PJD30" s="199"/>
      <c r="PJE30" s="199"/>
      <c r="PJF30" s="199"/>
      <c r="PJG30" s="199"/>
      <c r="PJH30" s="199"/>
      <c r="PJI30" s="199"/>
      <c r="PJJ30" s="199"/>
      <c r="PJK30" s="199"/>
      <c r="PJL30" s="197"/>
      <c r="PJM30" s="199"/>
      <c r="PJN30" s="199"/>
      <c r="PJO30" s="199"/>
      <c r="PJP30" s="199"/>
      <c r="PJQ30" s="199"/>
      <c r="PJR30" s="199"/>
      <c r="PJS30" s="199"/>
      <c r="PJT30" s="199"/>
      <c r="PJU30" s="199"/>
      <c r="PJV30" s="199"/>
      <c r="PJW30" s="199"/>
      <c r="PJX30" s="199"/>
      <c r="PJY30" s="197"/>
      <c r="PJZ30" s="199"/>
      <c r="PKA30" s="199"/>
      <c r="PKB30" s="199"/>
      <c r="PKC30" s="199"/>
      <c r="PKD30" s="199"/>
      <c r="PKE30" s="199"/>
      <c r="PKF30" s="199"/>
      <c r="PKG30" s="199"/>
      <c r="PKH30" s="199"/>
      <c r="PKI30" s="199"/>
      <c r="PKJ30" s="199"/>
      <c r="PKK30" s="199"/>
      <c r="PKL30" s="197"/>
      <c r="PKM30" s="199"/>
      <c r="PKN30" s="199"/>
      <c r="PKO30" s="199"/>
      <c r="PKP30" s="199"/>
      <c r="PKQ30" s="199"/>
      <c r="PKR30" s="199"/>
      <c r="PKS30" s="199"/>
      <c r="PKT30" s="199"/>
      <c r="PKU30" s="199"/>
      <c r="PKV30" s="199"/>
      <c r="PKW30" s="199"/>
      <c r="PKX30" s="199"/>
      <c r="PKY30" s="197"/>
      <c r="PKZ30" s="199"/>
      <c r="PLA30" s="199"/>
      <c r="PLB30" s="199"/>
      <c r="PLC30" s="199"/>
      <c r="PLD30" s="199"/>
      <c r="PLE30" s="199"/>
      <c r="PLF30" s="199"/>
      <c r="PLG30" s="199"/>
      <c r="PLH30" s="199"/>
      <c r="PLI30" s="199"/>
      <c r="PLJ30" s="199"/>
      <c r="PLK30" s="199"/>
      <c r="PLL30" s="197"/>
      <c r="PLM30" s="199"/>
      <c r="PLN30" s="199"/>
      <c r="PLO30" s="199"/>
      <c r="PLP30" s="199"/>
      <c r="PLQ30" s="199"/>
      <c r="PLR30" s="199"/>
      <c r="PLS30" s="199"/>
      <c r="PLT30" s="199"/>
      <c r="PLU30" s="199"/>
      <c r="PLV30" s="199"/>
      <c r="PLW30" s="199"/>
      <c r="PLX30" s="199"/>
      <c r="PLY30" s="197"/>
      <c r="PLZ30" s="199"/>
      <c r="PMA30" s="199"/>
      <c r="PMB30" s="199"/>
      <c r="PMC30" s="199"/>
      <c r="PMD30" s="199"/>
      <c r="PME30" s="199"/>
      <c r="PMF30" s="199"/>
      <c r="PMG30" s="199"/>
      <c r="PMH30" s="199"/>
      <c r="PMI30" s="199"/>
      <c r="PMJ30" s="199"/>
      <c r="PMK30" s="199"/>
      <c r="PML30" s="197"/>
      <c r="PMM30" s="199"/>
      <c r="PMN30" s="199"/>
      <c r="PMO30" s="199"/>
      <c r="PMP30" s="199"/>
      <c r="PMQ30" s="199"/>
      <c r="PMR30" s="199"/>
      <c r="PMS30" s="199"/>
      <c r="PMT30" s="199"/>
      <c r="PMU30" s="199"/>
      <c r="PMV30" s="199"/>
      <c r="PMW30" s="199"/>
      <c r="PMX30" s="199"/>
      <c r="PMY30" s="197"/>
      <c r="PMZ30" s="199"/>
      <c r="PNA30" s="199"/>
      <c r="PNB30" s="199"/>
      <c r="PNC30" s="199"/>
      <c r="PND30" s="199"/>
      <c r="PNE30" s="199"/>
      <c r="PNF30" s="199"/>
      <c r="PNG30" s="199"/>
      <c r="PNH30" s="199"/>
      <c r="PNI30" s="199"/>
      <c r="PNJ30" s="199"/>
      <c r="PNK30" s="199"/>
      <c r="PNL30" s="197"/>
      <c r="PNM30" s="199"/>
      <c r="PNN30" s="199"/>
      <c r="PNO30" s="199"/>
      <c r="PNP30" s="199"/>
      <c r="PNQ30" s="199"/>
      <c r="PNR30" s="199"/>
      <c r="PNS30" s="199"/>
      <c r="PNT30" s="199"/>
      <c r="PNU30" s="199"/>
      <c r="PNV30" s="199"/>
      <c r="PNW30" s="199"/>
      <c r="PNX30" s="199"/>
      <c r="PNY30" s="197"/>
      <c r="PNZ30" s="199"/>
      <c r="POA30" s="199"/>
      <c r="POB30" s="199"/>
      <c r="POC30" s="199"/>
      <c r="POD30" s="199"/>
      <c r="POE30" s="199"/>
      <c r="POF30" s="199"/>
      <c r="POG30" s="199"/>
      <c r="POH30" s="199"/>
      <c r="POI30" s="199"/>
      <c r="POJ30" s="199"/>
      <c r="POK30" s="199"/>
      <c r="POL30" s="197"/>
      <c r="POM30" s="199"/>
      <c r="PON30" s="199"/>
      <c r="POO30" s="199"/>
      <c r="POP30" s="199"/>
      <c r="POQ30" s="199"/>
      <c r="POR30" s="199"/>
      <c r="POS30" s="199"/>
      <c r="POT30" s="199"/>
      <c r="POU30" s="199"/>
      <c r="POV30" s="199"/>
      <c r="POW30" s="199"/>
      <c r="POX30" s="199"/>
      <c r="POY30" s="197"/>
      <c r="POZ30" s="199"/>
      <c r="PPA30" s="199"/>
      <c r="PPB30" s="199"/>
      <c r="PPC30" s="199"/>
      <c r="PPD30" s="199"/>
      <c r="PPE30" s="199"/>
      <c r="PPF30" s="199"/>
      <c r="PPG30" s="199"/>
      <c r="PPH30" s="199"/>
      <c r="PPI30" s="199"/>
      <c r="PPJ30" s="199"/>
      <c r="PPK30" s="199"/>
      <c r="PPL30" s="197"/>
      <c r="PPM30" s="199"/>
      <c r="PPN30" s="199"/>
      <c r="PPO30" s="199"/>
      <c r="PPP30" s="199"/>
      <c r="PPQ30" s="199"/>
      <c r="PPR30" s="199"/>
      <c r="PPS30" s="199"/>
      <c r="PPT30" s="199"/>
      <c r="PPU30" s="199"/>
      <c r="PPV30" s="199"/>
      <c r="PPW30" s="199"/>
      <c r="PPX30" s="199"/>
      <c r="PPY30" s="197"/>
      <c r="PPZ30" s="199"/>
      <c r="PQA30" s="199"/>
      <c r="PQB30" s="199"/>
      <c r="PQC30" s="199"/>
      <c r="PQD30" s="199"/>
      <c r="PQE30" s="199"/>
      <c r="PQF30" s="199"/>
      <c r="PQG30" s="199"/>
      <c r="PQH30" s="199"/>
      <c r="PQI30" s="199"/>
      <c r="PQJ30" s="199"/>
      <c r="PQK30" s="199"/>
      <c r="PQL30" s="197"/>
      <c r="PQM30" s="199"/>
      <c r="PQN30" s="199"/>
      <c r="PQO30" s="199"/>
      <c r="PQP30" s="199"/>
      <c r="PQQ30" s="199"/>
      <c r="PQR30" s="199"/>
      <c r="PQS30" s="199"/>
      <c r="PQT30" s="199"/>
      <c r="PQU30" s="199"/>
      <c r="PQV30" s="199"/>
      <c r="PQW30" s="199"/>
      <c r="PQX30" s="199"/>
      <c r="PQY30" s="197"/>
      <c r="PQZ30" s="199"/>
      <c r="PRA30" s="199"/>
      <c r="PRB30" s="199"/>
      <c r="PRC30" s="199"/>
      <c r="PRD30" s="199"/>
      <c r="PRE30" s="199"/>
      <c r="PRF30" s="199"/>
      <c r="PRG30" s="199"/>
      <c r="PRH30" s="199"/>
      <c r="PRI30" s="199"/>
      <c r="PRJ30" s="199"/>
      <c r="PRK30" s="199"/>
      <c r="PRL30" s="197"/>
      <c r="PRM30" s="199"/>
      <c r="PRN30" s="199"/>
      <c r="PRO30" s="199"/>
      <c r="PRP30" s="199"/>
      <c r="PRQ30" s="199"/>
      <c r="PRR30" s="199"/>
      <c r="PRS30" s="199"/>
      <c r="PRT30" s="199"/>
      <c r="PRU30" s="199"/>
      <c r="PRV30" s="199"/>
      <c r="PRW30" s="199"/>
      <c r="PRX30" s="199"/>
      <c r="PRY30" s="197"/>
      <c r="PRZ30" s="199"/>
      <c r="PSA30" s="199"/>
      <c r="PSB30" s="199"/>
      <c r="PSC30" s="199"/>
      <c r="PSD30" s="199"/>
      <c r="PSE30" s="199"/>
      <c r="PSF30" s="199"/>
      <c r="PSG30" s="199"/>
      <c r="PSH30" s="199"/>
      <c r="PSI30" s="199"/>
      <c r="PSJ30" s="199"/>
      <c r="PSK30" s="199"/>
      <c r="PSL30" s="197"/>
      <c r="PSM30" s="199"/>
      <c r="PSN30" s="199"/>
      <c r="PSO30" s="199"/>
      <c r="PSP30" s="199"/>
      <c r="PSQ30" s="199"/>
      <c r="PSR30" s="199"/>
      <c r="PSS30" s="199"/>
      <c r="PST30" s="199"/>
      <c r="PSU30" s="199"/>
      <c r="PSV30" s="199"/>
      <c r="PSW30" s="199"/>
      <c r="PSX30" s="199"/>
      <c r="PSY30" s="197"/>
      <c r="PSZ30" s="199"/>
      <c r="PTA30" s="199"/>
      <c r="PTB30" s="199"/>
      <c r="PTC30" s="199"/>
      <c r="PTD30" s="199"/>
      <c r="PTE30" s="199"/>
      <c r="PTF30" s="199"/>
      <c r="PTG30" s="199"/>
      <c r="PTH30" s="199"/>
      <c r="PTI30" s="199"/>
      <c r="PTJ30" s="199"/>
      <c r="PTK30" s="199"/>
      <c r="PTL30" s="197"/>
      <c r="PTM30" s="199"/>
      <c r="PTN30" s="199"/>
      <c r="PTO30" s="199"/>
      <c r="PTP30" s="199"/>
      <c r="PTQ30" s="199"/>
      <c r="PTR30" s="199"/>
      <c r="PTS30" s="199"/>
      <c r="PTT30" s="199"/>
      <c r="PTU30" s="199"/>
      <c r="PTV30" s="199"/>
      <c r="PTW30" s="199"/>
      <c r="PTX30" s="199"/>
      <c r="PTY30" s="197"/>
      <c r="PTZ30" s="199"/>
      <c r="PUA30" s="199"/>
      <c r="PUB30" s="199"/>
      <c r="PUC30" s="199"/>
      <c r="PUD30" s="199"/>
      <c r="PUE30" s="199"/>
      <c r="PUF30" s="199"/>
      <c r="PUG30" s="199"/>
      <c r="PUH30" s="199"/>
      <c r="PUI30" s="199"/>
      <c r="PUJ30" s="199"/>
      <c r="PUK30" s="199"/>
      <c r="PUL30" s="197"/>
      <c r="PUM30" s="199"/>
      <c r="PUN30" s="199"/>
      <c r="PUO30" s="199"/>
      <c r="PUP30" s="199"/>
      <c r="PUQ30" s="199"/>
      <c r="PUR30" s="199"/>
      <c r="PUS30" s="199"/>
      <c r="PUT30" s="199"/>
      <c r="PUU30" s="199"/>
      <c r="PUV30" s="199"/>
      <c r="PUW30" s="199"/>
      <c r="PUX30" s="199"/>
      <c r="PUY30" s="197"/>
      <c r="PUZ30" s="199"/>
      <c r="PVA30" s="199"/>
      <c r="PVB30" s="199"/>
      <c r="PVC30" s="199"/>
      <c r="PVD30" s="199"/>
      <c r="PVE30" s="199"/>
      <c r="PVF30" s="199"/>
      <c r="PVG30" s="199"/>
      <c r="PVH30" s="199"/>
      <c r="PVI30" s="199"/>
      <c r="PVJ30" s="199"/>
      <c r="PVK30" s="199"/>
      <c r="PVL30" s="197"/>
      <c r="PVM30" s="199"/>
      <c r="PVN30" s="199"/>
      <c r="PVO30" s="199"/>
      <c r="PVP30" s="199"/>
      <c r="PVQ30" s="199"/>
      <c r="PVR30" s="199"/>
      <c r="PVS30" s="199"/>
      <c r="PVT30" s="199"/>
      <c r="PVU30" s="199"/>
      <c r="PVV30" s="199"/>
      <c r="PVW30" s="199"/>
      <c r="PVX30" s="199"/>
      <c r="PVY30" s="197"/>
      <c r="PVZ30" s="199"/>
      <c r="PWA30" s="199"/>
      <c r="PWB30" s="199"/>
      <c r="PWC30" s="199"/>
      <c r="PWD30" s="199"/>
      <c r="PWE30" s="199"/>
      <c r="PWF30" s="199"/>
      <c r="PWG30" s="199"/>
      <c r="PWH30" s="199"/>
      <c r="PWI30" s="199"/>
      <c r="PWJ30" s="199"/>
      <c r="PWK30" s="199"/>
      <c r="PWL30" s="197"/>
      <c r="PWM30" s="199"/>
      <c r="PWN30" s="199"/>
      <c r="PWO30" s="199"/>
      <c r="PWP30" s="199"/>
      <c r="PWQ30" s="199"/>
      <c r="PWR30" s="199"/>
      <c r="PWS30" s="199"/>
      <c r="PWT30" s="199"/>
      <c r="PWU30" s="199"/>
      <c r="PWV30" s="199"/>
      <c r="PWW30" s="199"/>
      <c r="PWX30" s="199"/>
      <c r="PWY30" s="197"/>
      <c r="PWZ30" s="199"/>
      <c r="PXA30" s="199"/>
      <c r="PXB30" s="199"/>
      <c r="PXC30" s="199"/>
      <c r="PXD30" s="199"/>
      <c r="PXE30" s="199"/>
      <c r="PXF30" s="199"/>
      <c r="PXG30" s="199"/>
      <c r="PXH30" s="199"/>
      <c r="PXI30" s="199"/>
      <c r="PXJ30" s="199"/>
      <c r="PXK30" s="199"/>
      <c r="PXL30" s="197"/>
      <c r="PXM30" s="199"/>
      <c r="PXN30" s="199"/>
      <c r="PXO30" s="199"/>
      <c r="PXP30" s="199"/>
      <c r="PXQ30" s="199"/>
      <c r="PXR30" s="199"/>
      <c r="PXS30" s="199"/>
      <c r="PXT30" s="199"/>
      <c r="PXU30" s="199"/>
      <c r="PXV30" s="199"/>
      <c r="PXW30" s="199"/>
      <c r="PXX30" s="199"/>
      <c r="PXY30" s="197"/>
      <c r="PXZ30" s="199"/>
      <c r="PYA30" s="199"/>
      <c r="PYB30" s="199"/>
      <c r="PYC30" s="199"/>
      <c r="PYD30" s="199"/>
      <c r="PYE30" s="199"/>
      <c r="PYF30" s="199"/>
      <c r="PYG30" s="199"/>
      <c r="PYH30" s="199"/>
      <c r="PYI30" s="199"/>
      <c r="PYJ30" s="199"/>
      <c r="PYK30" s="199"/>
      <c r="PYL30" s="197"/>
      <c r="PYM30" s="199"/>
      <c r="PYN30" s="199"/>
      <c r="PYO30" s="199"/>
      <c r="PYP30" s="199"/>
      <c r="PYQ30" s="199"/>
      <c r="PYR30" s="199"/>
      <c r="PYS30" s="199"/>
      <c r="PYT30" s="199"/>
      <c r="PYU30" s="199"/>
      <c r="PYV30" s="199"/>
      <c r="PYW30" s="199"/>
      <c r="PYX30" s="199"/>
      <c r="PYY30" s="197"/>
      <c r="PYZ30" s="199"/>
      <c r="PZA30" s="199"/>
      <c r="PZB30" s="199"/>
      <c r="PZC30" s="199"/>
      <c r="PZD30" s="199"/>
      <c r="PZE30" s="199"/>
      <c r="PZF30" s="199"/>
      <c r="PZG30" s="199"/>
      <c r="PZH30" s="199"/>
      <c r="PZI30" s="199"/>
      <c r="PZJ30" s="199"/>
      <c r="PZK30" s="199"/>
      <c r="PZL30" s="197"/>
      <c r="PZM30" s="199"/>
      <c r="PZN30" s="199"/>
      <c r="PZO30" s="199"/>
      <c r="PZP30" s="199"/>
      <c r="PZQ30" s="199"/>
      <c r="PZR30" s="199"/>
      <c r="PZS30" s="199"/>
      <c r="PZT30" s="199"/>
      <c r="PZU30" s="199"/>
      <c r="PZV30" s="199"/>
      <c r="PZW30" s="199"/>
      <c r="PZX30" s="199"/>
      <c r="PZY30" s="197"/>
      <c r="PZZ30" s="199"/>
      <c r="QAA30" s="199"/>
      <c r="QAB30" s="199"/>
      <c r="QAC30" s="199"/>
      <c r="QAD30" s="199"/>
      <c r="QAE30" s="199"/>
      <c r="QAF30" s="199"/>
      <c r="QAG30" s="199"/>
      <c r="QAH30" s="199"/>
      <c r="QAI30" s="199"/>
      <c r="QAJ30" s="199"/>
      <c r="QAK30" s="199"/>
      <c r="QAL30" s="197"/>
      <c r="QAM30" s="199"/>
      <c r="QAN30" s="199"/>
      <c r="QAO30" s="199"/>
      <c r="QAP30" s="199"/>
      <c r="QAQ30" s="199"/>
      <c r="QAR30" s="199"/>
      <c r="QAS30" s="199"/>
      <c r="QAT30" s="199"/>
      <c r="QAU30" s="199"/>
      <c r="QAV30" s="199"/>
      <c r="QAW30" s="199"/>
      <c r="QAX30" s="199"/>
      <c r="QAY30" s="197"/>
      <c r="QAZ30" s="199"/>
      <c r="QBA30" s="199"/>
      <c r="QBB30" s="199"/>
      <c r="QBC30" s="199"/>
      <c r="QBD30" s="199"/>
      <c r="QBE30" s="199"/>
      <c r="QBF30" s="199"/>
      <c r="QBG30" s="199"/>
      <c r="QBH30" s="199"/>
      <c r="QBI30" s="199"/>
      <c r="QBJ30" s="199"/>
      <c r="QBK30" s="199"/>
      <c r="QBL30" s="197"/>
      <c r="QBM30" s="199"/>
      <c r="QBN30" s="199"/>
      <c r="QBO30" s="199"/>
      <c r="QBP30" s="199"/>
      <c r="QBQ30" s="199"/>
      <c r="QBR30" s="199"/>
      <c r="QBS30" s="199"/>
      <c r="QBT30" s="199"/>
      <c r="QBU30" s="199"/>
      <c r="QBV30" s="199"/>
      <c r="QBW30" s="199"/>
      <c r="QBX30" s="199"/>
      <c r="QBY30" s="197"/>
      <c r="QBZ30" s="199"/>
      <c r="QCA30" s="199"/>
      <c r="QCB30" s="199"/>
      <c r="QCC30" s="199"/>
      <c r="QCD30" s="199"/>
      <c r="QCE30" s="199"/>
      <c r="QCF30" s="199"/>
      <c r="QCG30" s="199"/>
      <c r="QCH30" s="199"/>
      <c r="QCI30" s="199"/>
      <c r="QCJ30" s="199"/>
      <c r="QCK30" s="199"/>
      <c r="QCL30" s="197"/>
      <c r="QCM30" s="199"/>
      <c r="QCN30" s="199"/>
      <c r="QCO30" s="199"/>
      <c r="QCP30" s="199"/>
      <c r="QCQ30" s="199"/>
      <c r="QCR30" s="199"/>
      <c r="QCS30" s="199"/>
      <c r="QCT30" s="199"/>
      <c r="QCU30" s="199"/>
      <c r="QCV30" s="199"/>
      <c r="QCW30" s="199"/>
      <c r="QCX30" s="199"/>
      <c r="QCY30" s="197"/>
      <c r="QCZ30" s="199"/>
      <c r="QDA30" s="199"/>
      <c r="QDB30" s="199"/>
      <c r="QDC30" s="199"/>
      <c r="QDD30" s="199"/>
      <c r="QDE30" s="199"/>
      <c r="QDF30" s="199"/>
      <c r="QDG30" s="199"/>
      <c r="QDH30" s="199"/>
      <c r="QDI30" s="199"/>
      <c r="QDJ30" s="199"/>
      <c r="QDK30" s="199"/>
      <c r="QDL30" s="197"/>
      <c r="QDM30" s="199"/>
      <c r="QDN30" s="199"/>
      <c r="QDO30" s="199"/>
      <c r="QDP30" s="199"/>
      <c r="QDQ30" s="199"/>
      <c r="QDR30" s="199"/>
      <c r="QDS30" s="199"/>
      <c r="QDT30" s="199"/>
      <c r="QDU30" s="199"/>
      <c r="QDV30" s="199"/>
      <c r="QDW30" s="199"/>
      <c r="QDX30" s="199"/>
      <c r="QDY30" s="197"/>
      <c r="QDZ30" s="199"/>
      <c r="QEA30" s="199"/>
      <c r="QEB30" s="199"/>
      <c r="QEC30" s="199"/>
      <c r="QED30" s="199"/>
      <c r="QEE30" s="199"/>
      <c r="QEF30" s="199"/>
      <c r="QEG30" s="199"/>
      <c r="QEH30" s="199"/>
      <c r="QEI30" s="199"/>
      <c r="QEJ30" s="199"/>
      <c r="QEK30" s="199"/>
      <c r="QEL30" s="197"/>
      <c r="QEM30" s="199"/>
      <c r="QEN30" s="199"/>
      <c r="QEO30" s="199"/>
      <c r="QEP30" s="199"/>
      <c r="QEQ30" s="199"/>
      <c r="QER30" s="199"/>
      <c r="QES30" s="199"/>
      <c r="QET30" s="199"/>
      <c r="QEU30" s="199"/>
      <c r="QEV30" s="199"/>
      <c r="QEW30" s="199"/>
      <c r="QEX30" s="199"/>
      <c r="QEY30" s="197"/>
      <c r="QEZ30" s="199"/>
      <c r="QFA30" s="199"/>
      <c r="QFB30" s="199"/>
      <c r="QFC30" s="199"/>
      <c r="QFD30" s="199"/>
      <c r="QFE30" s="199"/>
      <c r="QFF30" s="199"/>
      <c r="QFG30" s="199"/>
      <c r="QFH30" s="199"/>
      <c r="QFI30" s="199"/>
      <c r="QFJ30" s="199"/>
      <c r="QFK30" s="199"/>
      <c r="QFL30" s="197"/>
      <c r="QFM30" s="199"/>
      <c r="QFN30" s="199"/>
      <c r="QFO30" s="199"/>
      <c r="QFP30" s="199"/>
      <c r="QFQ30" s="199"/>
      <c r="QFR30" s="199"/>
      <c r="QFS30" s="199"/>
      <c r="QFT30" s="199"/>
      <c r="QFU30" s="199"/>
      <c r="QFV30" s="199"/>
      <c r="QFW30" s="199"/>
      <c r="QFX30" s="199"/>
      <c r="QFY30" s="197"/>
      <c r="QFZ30" s="199"/>
      <c r="QGA30" s="199"/>
      <c r="QGB30" s="199"/>
      <c r="QGC30" s="199"/>
      <c r="QGD30" s="199"/>
      <c r="QGE30" s="199"/>
      <c r="QGF30" s="199"/>
      <c r="QGG30" s="199"/>
      <c r="QGH30" s="199"/>
      <c r="QGI30" s="199"/>
      <c r="QGJ30" s="199"/>
      <c r="QGK30" s="199"/>
      <c r="QGL30" s="197"/>
      <c r="QGM30" s="199"/>
      <c r="QGN30" s="199"/>
      <c r="QGO30" s="199"/>
      <c r="QGP30" s="199"/>
      <c r="QGQ30" s="199"/>
      <c r="QGR30" s="199"/>
      <c r="QGS30" s="199"/>
      <c r="QGT30" s="199"/>
      <c r="QGU30" s="199"/>
      <c r="QGV30" s="199"/>
      <c r="QGW30" s="199"/>
      <c r="QGX30" s="199"/>
      <c r="QGY30" s="197"/>
      <c r="QGZ30" s="199"/>
      <c r="QHA30" s="199"/>
      <c r="QHB30" s="199"/>
      <c r="QHC30" s="199"/>
      <c r="QHD30" s="199"/>
      <c r="QHE30" s="199"/>
      <c r="QHF30" s="199"/>
      <c r="QHG30" s="199"/>
      <c r="QHH30" s="199"/>
      <c r="QHI30" s="199"/>
      <c r="QHJ30" s="199"/>
      <c r="QHK30" s="199"/>
      <c r="QHL30" s="197"/>
      <c r="QHM30" s="199"/>
      <c r="QHN30" s="199"/>
      <c r="QHO30" s="199"/>
      <c r="QHP30" s="199"/>
      <c r="QHQ30" s="199"/>
      <c r="QHR30" s="199"/>
      <c r="QHS30" s="199"/>
      <c r="QHT30" s="199"/>
      <c r="QHU30" s="199"/>
      <c r="QHV30" s="199"/>
      <c r="QHW30" s="199"/>
      <c r="QHX30" s="199"/>
      <c r="QHY30" s="197"/>
      <c r="QHZ30" s="199"/>
      <c r="QIA30" s="199"/>
      <c r="QIB30" s="199"/>
      <c r="QIC30" s="199"/>
      <c r="QID30" s="199"/>
      <c r="QIE30" s="199"/>
      <c r="QIF30" s="199"/>
      <c r="QIG30" s="199"/>
      <c r="QIH30" s="199"/>
      <c r="QII30" s="199"/>
      <c r="QIJ30" s="199"/>
      <c r="QIK30" s="199"/>
      <c r="QIL30" s="197"/>
      <c r="QIM30" s="199"/>
      <c r="QIN30" s="199"/>
      <c r="QIO30" s="199"/>
      <c r="QIP30" s="199"/>
      <c r="QIQ30" s="199"/>
      <c r="QIR30" s="199"/>
      <c r="QIS30" s="199"/>
      <c r="QIT30" s="199"/>
      <c r="QIU30" s="199"/>
      <c r="QIV30" s="199"/>
      <c r="QIW30" s="199"/>
      <c r="QIX30" s="199"/>
      <c r="QIY30" s="197"/>
      <c r="QIZ30" s="199"/>
      <c r="QJA30" s="199"/>
      <c r="QJB30" s="199"/>
      <c r="QJC30" s="199"/>
      <c r="QJD30" s="199"/>
      <c r="QJE30" s="199"/>
      <c r="QJF30" s="199"/>
      <c r="QJG30" s="199"/>
      <c r="QJH30" s="199"/>
      <c r="QJI30" s="199"/>
      <c r="QJJ30" s="199"/>
      <c r="QJK30" s="199"/>
      <c r="QJL30" s="197"/>
      <c r="QJM30" s="199"/>
      <c r="QJN30" s="199"/>
      <c r="QJO30" s="199"/>
      <c r="QJP30" s="199"/>
      <c r="QJQ30" s="199"/>
      <c r="QJR30" s="199"/>
      <c r="QJS30" s="199"/>
      <c r="QJT30" s="199"/>
      <c r="QJU30" s="199"/>
      <c r="QJV30" s="199"/>
      <c r="QJW30" s="199"/>
      <c r="QJX30" s="199"/>
      <c r="QJY30" s="197"/>
      <c r="QJZ30" s="199"/>
      <c r="QKA30" s="199"/>
      <c r="QKB30" s="199"/>
      <c r="QKC30" s="199"/>
      <c r="QKD30" s="199"/>
      <c r="QKE30" s="199"/>
      <c r="QKF30" s="199"/>
      <c r="QKG30" s="199"/>
      <c r="QKH30" s="199"/>
      <c r="QKI30" s="199"/>
      <c r="QKJ30" s="199"/>
      <c r="QKK30" s="199"/>
      <c r="QKL30" s="197"/>
      <c r="QKM30" s="199"/>
      <c r="QKN30" s="199"/>
      <c r="QKO30" s="199"/>
      <c r="QKP30" s="199"/>
      <c r="QKQ30" s="199"/>
      <c r="QKR30" s="199"/>
      <c r="QKS30" s="199"/>
      <c r="QKT30" s="199"/>
      <c r="QKU30" s="199"/>
      <c r="QKV30" s="199"/>
      <c r="QKW30" s="199"/>
      <c r="QKX30" s="199"/>
      <c r="QKY30" s="197"/>
      <c r="QKZ30" s="199"/>
      <c r="QLA30" s="199"/>
      <c r="QLB30" s="199"/>
      <c r="QLC30" s="199"/>
      <c r="QLD30" s="199"/>
      <c r="QLE30" s="199"/>
      <c r="QLF30" s="199"/>
      <c r="QLG30" s="199"/>
      <c r="QLH30" s="199"/>
      <c r="QLI30" s="199"/>
      <c r="QLJ30" s="199"/>
      <c r="QLK30" s="199"/>
      <c r="QLL30" s="197"/>
      <c r="QLM30" s="199"/>
      <c r="QLN30" s="199"/>
      <c r="QLO30" s="199"/>
      <c r="QLP30" s="199"/>
      <c r="QLQ30" s="199"/>
      <c r="QLR30" s="199"/>
      <c r="QLS30" s="199"/>
      <c r="QLT30" s="199"/>
      <c r="QLU30" s="199"/>
      <c r="QLV30" s="199"/>
      <c r="QLW30" s="199"/>
      <c r="QLX30" s="199"/>
      <c r="QLY30" s="197"/>
      <c r="QLZ30" s="199"/>
      <c r="QMA30" s="199"/>
      <c r="QMB30" s="199"/>
      <c r="QMC30" s="199"/>
      <c r="QMD30" s="199"/>
      <c r="QME30" s="199"/>
      <c r="QMF30" s="199"/>
      <c r="QMG30" s="199"/>
      <c r="QMH30" s="199"/>
      <c r="QMI30" s="199"/>
      <c r="QMJ30" s="199"/>
      <c r="QMK30" s="199"/>
      <c r="QML30" s="197"/>
      <c r="QMM30" s="199"/>
      <c r="QMN30" s="199"/>
      <c r="QMO30" s="199"/>
      <c r="QMP30" s="199"/>
      <c r="QMQ30" s="199"/>
      <c r="QMR30" s="199"/>
      <c r="QMS30" s="199"/>
      <c r="QMT30" s="199"/>
      <c r="QMU30" s="199"/>
      <c r="QMV30" s="199"/>
      <c r="QMW30" s="199"/>
      <c r="QMX30" s="199"/>
      <c r="QMY30" s="197"/>
      <c r="QMZ30" s="199"/>
      <c r="QNA30" s="199"/>
      <c r="QNB30" s="199"/>
      <c r="QNC30" s="199"/>
      <c r="QND30" s="199"/>
      <c r="QNE30" s="199"/>
      <c r="QNF30" s="199"/>
      <c r="QNG30" s="199"/>
      <c r="QNH30" s="199"/>
      <c r="QNI30" s="199"/>
      <c r="QNJ30" s="199"/>
      <c r="QNK30" s="199"/>
      <c r="QNL30" s="197"/>
      <c r="QNM30" s="199"/>
      <c r="QNN30" s="199"/>
      <c r="QNO30" s="199"/>
      <c r="QNP30" s="199"/>
      <c r="QNQ30" s="199"/>
      <c r="QNR30" s="199"/>
      <c r="QNS30" s="199"/>
      <c r="QNT30" s="199"/>
      <c r="QNU30" s="199"/>
      <c r="QNV30" s="199"/>
      <c r="QNW30" s="199"/>
      <c r="QNX30" s="199"/>
      <c r="QNY30" s="197"/>
      <c r="QNZ30" s="199"/>
      <c r="QOA30" s="199"/>
      <c r="QOB30" s="199"/>
      <c r="QOC30" s="199"/>
      <c r="QOD30" s="199"/>
      <c r="QOE30" s="199"/>
      <c r="QOF30" s="199"/>
      <c r="QOG30" s="199"/>
      <c r="QOH30" s="199"/>
      <c r="QOI30" s="199"/>
      <c r="QOJ30" s="199"/>
      <c r="QOK30" s="199"/>
      <c r="QOL30" s="197"/>
      <c r="QOM30" s="199"/>
      <c r="QON30" s="199"/>
      <c r="QOO30" s="199"/>
      <c r="QOP30" s="199"/>
      <c r="QOQ30" s="199"/>
      <c r="QOR30" s="199"/>
      <c r="QOS30" s="199"/>
      <c r="QOT30" s="199"/>
      <c r="QOU30" s="199"/>
      <c r="QOV30" s="199"/>
      <c r="QOW30" s="199"/>
      <c r="QOX30" s="199"/>
      <c r="QOY30" s="197"/>
      <c r="QOZ30" s="199"/>
      <c r="QPA30" s="199"/>
      <c r="QPB30" s="199"/>
      <c r="QPC30" s="199"/>
      <c r="QPD30" s="199"/>
      <c r="QPE30" s="199"/>
      <c r="QPF30" s="199"/>
      <c r="QPG30" s="199"/>
      <c r="QPH30" s="199"/>
      <c r="QPI30" s="199"/>
      <c r="QPJ30" s="199"/>
      <c r="QPK30" s="199"/>
      <c r="QPL30" s="197"/>
      <c r="QPM30" s="199"/>
      <c r="QPN30" s="199"/>
      <c r="QPO30" s="199"/>
      <c r="QPP30" s="199"/>
      <c r="QPQ30" s="199"/>
      <c r="QPR30" s="199"/>
      <c r="QPS30" s="199"/>
      <c r="QPT30" s="199"/>
      <c r="QPU30" s="199"/>
      <c r="QPV30" s="199"/>
      <c r="QPW30" s="199"/>
      <c r="QPX30" s="199"/>
      <c r="QPY30" s="197"/>
      <c r="QPZ30" s="199"/>
      <c r="QQA30" s="199"/>
      <c r="QQB30" s="199"/>
      <c r="QQC30" s="199"/>
      <c r="QQD30" s="199"/>
      <c r="QQE30" s="199"/>
      <c r="QQF30" s="199"/>
      <c r="QQG30" s="199"/>
      <c r="QQH30" s="199"/>
      <c r="QQI30" s="199"/>
      <c r="QQJ30" s="199"/>
      <c r="QQK30" s="199"/>
      <c r="QQL30" s="197"/>
      <c r="QQM30" s="199"/>
      <c r="QQN30" s="199"/>
      <c r="QQO30" s="199"/>
      <c r="QQP30" s="199"/>
      <c r="QQQ30" s="199"/>
      <c r="QQR30" s="199"/>
      <c r="QQS30" s="199"/>
      <c r="QQT30" s="199"/>
      <c r="QQU30" s="199"/>
      <c r="QQV30" s="199"/>
      <c r="QQW30" s="199"/>
      <c r="QQX30" s="199"/>
      <c r="QQY30" s="197"/>
      <c r="QQZ30" s="199"/>
      <c r="QRA30" s="199"/>
      <c r="QRB30" s="199"/>
      <c r="QRC30" s="199"/>
      <c r="QRD30" s="199"/>
      <c r="QRE30" s="199"/>
      <c r="QRF30" s="199"/>
      <c r="QRG30" s="199"/>
      <c r="QRH30" s="199"/>
      <c r="QRI30" s="199"/>
      <c r="QRJ30" s="199"/>
      <c r="QRK30" s="199"/>
      <c r="QRL30" s="197"/>
      <c r="QRM30" s="199"/>
      <c r="QRN30" s="199"/>
      <c r="QRO30" s="199"/>
      <c r="QRP30" s="199"/>
      <c r="QRQ30" s="199"/>
      <c r="QRR30" s="199"/>
      <c r="QRS30" s="199"/>
      <c r="QRT30" s="199"/>
      <c r="QRU30" s="199"/>
      <c r="QRV30" s="199"/>
      <c r="QRW30" s="199"/>
      <c r="QRX30" s="199"/>
      <c r="QRY30" s="197"/>
      <c r="QRZ30" s="199"/>
      <c r="QSA30" s="199"/>
      <c r="QSB30" s="199"/>
      <c r="QSC30" s="199"/>
      <c r="QSD30" s="199"/>
      <c r="QSE30" s="199"/>
      <c r="QSF30" s="199"/>
      <c r="QSG30" s="199"/>
      <c r="QSH30" s="199"/>
      <c r="QSI30" s="199"/>
      <c r="QSJ30" s="199"/>
      <c r="QSK30" s="199"/>
      <c r="QSL30" s="197"/>
      <c r="QSM30" s="199"/>
      <c r="QSN30" s="199"/>
      <c r="QSO30" s="199"/>
      <c r="QSP30" s="199"/>
      <c r="QSQ30" s="199"/>
      <c r="QSR30" s="199"/>
      <c r="QSS30" s="199"/>
      <c r="QST30" s="199"/>
      <c r="QSU30" s="199"/>
      <c r="QSV30" s="199"/>
      <c r="QSW30" s="199"/>
      <c r="QSX30" s="199"/>
      <c r="QSY30" s="197"/>
      <c r="QSZ30" s="199"/>
      <c r="QTA30" s="199"/>
      <c r="QTB30" s="199"/>
      <c r="QTC30" s="199"/>
      <c r="QTD30" s="199"/>
      <c r="QTE30" s="199"/>
      <c r="QTF30" s="199"/>
      <c r="QTG30" s="199"/>
      <c r="QTH30" s="199"/>
      <c r="QTI30" s="199"/>
      <c r="QTJ30" s="199"/>
      <c r="QTK30" s="199"/>
      <c r="QTL30" s="197"/>
      <c r="QTM30" s="199"/>
      <c r="QTN30" s="199"/>
      <c r="QTO30" s="199"/>
      <c r="QTP30" s="199"/>
      <c r="QTQ30" s="199"/>
      <c r="QTR30" s="199"/>
      <c r="QTS30" s="199"/>
      <c r="QTT30" s="199"/>
      <c r="QTU30" s="199"/>
      <c r="QTV30" s="199"/>
      <c r="QTW30" s="199"/>
      <c r="QTX30" s="199"/>
      <c r="QTY30" s="197"/>
      <c r="QTZ30" s="199"/>
      <c r="QUA30" s="199"/>
      <c r="QUB30" s="199"/>
      <c r="QUC30" s="199"/>
      <c r="QUD30" s="199"/>
      <c r="QUE30" s="199"/>
      <c r="QUF30" s="199"/>
      <c r="QUG30" s="199"/>
      <c r="QUH30" s="199"/>
      <c r="QUI30" s="199"/>
      <c r="QUJ30" s="199"/>
      <c r="QUK30" s="199"/>
      <c r="QUL30" s="197"/>
      <c r="QUM30" s="199"/>
      <c r="QUN30" s="199"/>
      <c r="QUO30" s="199"/>
      <c r="QUP30" s="199"/>
      <c r="QUQ30" s="199"/>
      <c r="QUR30" s="199"/>
      <c r="QUS30" s="199"/>
      <c r="QUT30" s="199"/>
      <c r="QUU30" s="199"/>
      <c r="QUV30" s="199"/>
      <c r="QUW30" s="199"/>
      <c r="QUX30" s="199"/>
      <c r="QUY30" s="197"/>
      <c r="QUZ30" s="199"/>
      <c r="QVA30" s="199"/>
      <c r="QVB30" s="199"/>
      <c r="QVC30" s="199"/>
      <c r="QVD30" s="199"/>
      <c r="QVE30" s="199"/>
      <c r="QVF30" s="199"/>
      <c r="QVG30" s="199"/>
      <c r="QVH30" s="199"/>
      <c r="QVI30" s="199"/>
      <c r="QVJ30" s="199"/>
      <c r="QVK30" s="199"/>
      <c r="QVL30" s="197"/>
      <c r="QVM30" s="199"/>
      <c r="QVN30" s="199"/>
      <c r="QVO30" s="199"/>
      <c r="QVP30" s="199"/>
      <c r="QVQ30" s="199"/>
      <c r="QVR30" s="199"/>
      <c r="QVS30" s="199"/>
      <c r="QVT30" s="199"/>
      <c r="QVU30" s="199"/>
      <c r="QVV30" s="199"/>
      <c r="QVW30" s="199"/>
      <c r="QVX30" s="199"/>
      <c r="QVY30" s="197"/>
      <c r="QVZ30" s="199"/>
      <c r="QWA30" s="199"/>
      <c r="QWB30" s="199"/>
      <c r="QWC30" s="199"/>
      <c r="QWD30" s="199"/>
      <c r="QWE30" s="199"/>
      <c r="QWF30" s="199"/>
      <c r="QWG30" s="199"/>
      <c r="QWH30" s="199"/>
      <c r="QWI30" s="199"/>
      <c r="QWJ30" s="199"/>
      <c r="QWK30" s="199"/>
      <c r="QWL30" s="197"/>
      <c r="QWM30" s="199"/>
      <c r="QWN30" s="199"/>
      <c r="QWO30" s="199"/>
      <c r="QWP30" s="199"/>
      <c r="QWQ30" s="199"/>
      <c r="QWR30" s="199"/>
      <c r="QWS30" s="199"/>
      <c r="QWT30" s="199"/>
      <c r="QWU30" s="199"/>
      <c r="QWV30" s="199"/>
      <c r="QWW30" s="199"/>
      <c r="QWX30" s="199"/>
      <c r="QWY30" s="197"/>
      <c r="QWZ30" s="199"/>
      <c r="QXA30" s="199"/>
      <c r="QXB30" s="199"/>
      <c r="QXC30" s="199"/>
      <c r="QXD30" s="199"/>
      <c r="QXE30" s="199"/>
      <c r="QXF30" s="199"/>
      <c r="QXG30" s="199"/>
      <c r="QXH30" s="199"/>
      <c r="QXI30" s="199"/>
      <c r="QXJ30" s="199"/>
      <c r="QXK30" s="199"/>
      <c r="QXL30" s="197"/>
      <c r="QXM30" s="199"/>
      <c r="QXN30" s="199"/>
      <c r="QXO30" s="199"/>
      <c r="QXP30" s="199"/>
      <c r="QXQ30" s="199"/>
      <c r="QXR30" s="199"/>
      <c r="QXS30" s="199"/>
      <c r="QXT30" s="199"/>
      <c r="QXU30" s="199"/>
      <c r="QXV30" s="199"/>
      <c r="QXW30" s="199"/>
      <c r="QXX30" s="199"/>
      <c r="QXY30" s="197"/>
      <c r="QXZ30" s="199"/>
      <c r="QYA30" s="199"/>
      <c r="QYB30" s="199"/>
      <c r="QYC30" s="199"/>
      <c r="QYD30" s="199"/>
      <c r="QYE30" s="199"/>
      <c r="QYF30" s="199"/>
      <c r="QYG30" s="199"/>
      <c r="QYH30" s="199"/>
      <c r="QYI30" s="199"/>
      <c r="QYJ30" s="199"/>
      <c r="QYK30" s="199"/>
      <c r="QYL30" s="197"/>
      <c r="QYM30" s="199"/>
      <c r="QYN30" s="199"/>
      <c r="QYO30" s="199"/>
      <c r="QYP30" s="199"/>
      <c r="QYQ30" s="199"/>
      <c r="QYR30" s="199"/>
      <c r="QYS30" s="199"/>
      <c r="QYT30" s="199"/>
      <c r="QYU30" s="199"/>
      <c r="QYV30" s="199"/>
      <c r="QYW30" s="199"/>
      <c r="QYX30" s="199"/>
      <c r="QYY30" s="197"/>
      <c r="QYZ30" s="199"/>
      <c r="QZA30" s="199"/>
      <c r="QZB30" s="199"/>
      <c r="QZC30" s="199"/>
      <c r="QZD30" s="199"/>
      <c r="QZE30" s="199"/>
      <c r="QZF30" s="199"/>
      <c r="QZG30" s="199"/>
      <c r="QZH30" s="199"/>
      <c r="QZI30" s="199"/>
      <c r="QZJ30" s="199"/>
      <c r="QZK30" s="199"/>
      <c r="QZL30" s="197"/>
      <c r="QZM30" s="199"/>
      <c r="QZN30" s="199"/>
      <c r="QZO30" s="199"/>
      <c r="QZP30" s="199"/>
      <c r="QZQ30" s="199"/>
      <c r="QZR30" s="199"/>
      <c r="QZS30" s="199"/>
      <c r="QZT30" s="199"/>
      <c r="QZU30" s="199"/>
      <c r="QZV30" s="199"/>
      <c r="QZW30" s="199"/>
      <c r="QZX30" s="199"/>
      <c r="QZY30" s="197"/>
      <c r="QZZ30" s="199"/>
      <c r="RAA30" s="199"/>
      <c r="RAB30" s="199"/>
      <c r="RAC30" s="199"/>
      <c r="RAD30" s="199"/>
      <c r="RAE30" s="199"/>
      <c r="RAF30" s="199"/>
      <c r="RAG30" s="199"/>
      <c r="RAH30" s="199"/>
      <c r="RAI30" s="199"/>
      <c r="RAJ30" s="199"/>
      <c r="RAK30" s="199"/>
      <c r="RAL30" s="197"/>
      <c r="RAM30" s="199"/>
      <c r="RAN30" s="199"/>
      <c r="RAO30" s="199"/>
      <c r="RAP30" s="199"/>
      <c r="RAQ30" s="199"/>
      <c r="RAR30" s="199"/>
      <c r="RAS30" s="199"/>
      <c r="RAT30" s="199"/>
      <c r="RAU30" s="199"/>
      <c r="RAV30" s="199"/>
      <c r="RAW30" s="199"/>
      <c r="RAX30" s="199"/>
      <c r="RAY30" s="197"/>
      <c r="RAZ30" s="199"/>
      <c r="RBA30" s="199"/>
      <c r="RBB30" s="199"/>
      <c r="RBC30" s="199"/>
      <c r="RBD30" s="199"/>
      <c r="RBE30" s="199"/>
      <c r="RBF30" s="199"/>
      <c r="RBG30" s="199"/>
      <c r="RBH30" s="199"/>
      <c r="RBI30" s="199"/>
      <c r="RBJ30" s="199"/>
      <c r="RBK30" s="199"/>
      <c r="RBL30" s="197"/>
      <c r="RBM30" s="199"/>
      <c r="RBN30" s="199"/>
      <c r="RBO30" s="199"/>
      <c r="RBP30" s="199"/>
      <c r="RBQ30" s="199"/>
      <c r="RBR30" s="199"/>
      <c r="RBS30" s="199"/>
      <c r="RBT30" s="199"/>
      <c r="RBU30" s="199"/>
      <c r="RBV30" s="199"/>
      <c r="RBW30" s="199"/>
      <c r="RBX30" s="199"/>
      <c r="RBY30" s="197"/>
      <c r="RBZ30" s="199"/>
      <c r="RCA30" s="199"/>
      <c r="RCB30" s="199"/>
      <c r="RCC30" s="199"/>
      <c r="RCD30" s="199"/>
      <c r="RCE30" s="199"/>
      <c r="RCF30" s="199"/>
      <c r="RCG30" s="199"/>
      <c r="RCH30" s="199"/>
      <c r="RCI30" s="199"/>
      <c r="RCJ30" s="199"/>
      <c r="RCK30" s="199"/>
      <c r="RCL30" s="197"/>
      <c r="RCM30" s="199"/>
      <c r="RCN30" s="199"/>
      <c r="RCO30" s="199"/>
      <c r="RCP30" s="199"/>
      <c r="RCQ30" s="199"/>
      <c r="RCR30" s="199"/>
      <c r="RCS30" s="199"/>
      <c r="RCT30" s="199"/>
      <c r="RCU30" s="199"/>
      <c r="RCV30" s="199"/>
      <c r="RCW30" s="199"/>
      <c r="RCX30" s="199"/>
      <c r="RCY30" s="197"/>
      <c r="RCZ30" s="199"/>
      <c r="RDA30" s="199"/>
      <c r="RDB30" s="199"/>
      <c r="RDC30" s="199"/>
      <c r="RDD30" s="199"/>
      <c r="RDE30" s="199"/>
      <c r="RDF30" s="199"/>
      <c r="RDG30" s="199"/>
      <c r="RDH30" s="199"/>
      <c r="RDI30" s="199"/>
      <c r="RDJ30" s="199"/>
      <c r="RDK30" s="199"/>
      <c r="RDL30" s="197"/>
      <c r="RDM30" s="199"/>
      <c r="RDN30" s="199"/>
      <c r="RDO30" s="199"/>
      <c r="RDP30" s="199"/>
      <c r="RDQ30" s="199"/>
      <c r="RDR30" s="199"/>
      <c r="RDS30" s="199"/>
      <c r="RDT30" s="199"/>
      <c r="RDU30" s="199"/>
      <c r="RDV30" s="199"/>
      <c r="RDW30" s="199"/>
      <c r="RDX30" s="199"/>
      <c r="RDY30" s="197"/>
      <c r="RDZ30" s="199"/>
      <c r="REA30" s="199"/>
      <c r="REB30" s="199"/>
      <c r="REC30" s="199"/>
      <c r="RED30" s="199"/>
      <c r="REE30" s="199"/>
      <c r="REF30" s="199"/>
      <c r="REG30" s="199"/>
      <c r="REH30" s="199"/>
      <c r="REI30" s="199"/>
      <c r="REJ30" s="199"/>
      <c r="REK30" s="199"/>
      <c r="REL30" s="197"/>
      <c r="REM30" s="199"/>
      <c r="REN30" s="199"/>
      <c r="REO30" s="199"/>
      <c r="REP30" s="199"/>
      <c r="REQ30" s="199"/>
      <c r="RER30" s="199"/>
      <c r="RES30" s="199"/>
      <c r="RET30" s="199"/>
      <c r="REU30" s="199"/>
      <c r="REV30" s="199"/>
      <c r="REW30" s="199"/>
      <c r="REX30" s="199"/>
      <c r="REY30" s="197"/>
      <c r="REZ30" s="199"/>
      <c r="RFA30" s="199"/>
      <c r="RFB30" s="199"/>
      <c r="RFC30" s="199"/>
      <c r="RFD30" s="199"/>
      <c r="RFE30" s="199"/>
      <c r="RFF30" s="199"/>
      <c r="RFG30" s="199"/>
      <c r="RFH30" s="199"/>
      <c r="RFI30" s="199"/>
      <c r="RFJ30" s="199"/>
      <c r="RFK30" s="199"/>
      <c r="RFL30" s="197"/>
      <c r="RFM30" s="199"/>
      <c r="RFN30" s="199"/>
      <c r="RFO30" s="199"/>
      <c r="RFP30" s="199"/>
      <c r="RFQ30" s="199"/>
      <c r="RFR30" s="199"/>
      <c r="RFS30" s="199"/>
      <c r="RFT30" s="199"/>
      <c r="RFU30" s="199"/>
      <c r="RFV30" s="199"/>
      <c r="RFW30" s="199"/>
      <c r="RFX30" s="199"/>
      <c r="RFY30" s="197"/>
      <c r="RFZ30" s="199"/>
      <c r="RGA30" s="199"/>
      <c r="RGB30" s="199"/>
      <c r="RGC30" s="199"/>
      <c r="RGD30" s="199"/>
      <c r="RGE30" s="199"/>
      <c r="RGF30" s="199"/>
      <c r="RGG30" s="199"/>
      <c r="RGH30" s="199"/>
      <c r="RGI30" s="199"/>
      <c r="RGJ30" s="199"/>
      <c r="RGK30" s="199"/>
      <c r="RGL30" s="197"/>
      <c r="RGM30" s="199"/>
      <c r="RGN30" s="199"/>
      <c r="RGO30" s="199"/>
      <c r="RGP30" s="199"/>
      <c r="RGQ30" s="199"/>
      <c r="RGR30" s="199"/>
      <c r="RGS30" s="199"/>
      <c r="RGT30" s="199"/>
      <c r="RGU30" s="199"/>
      <c r="RGV30" s="199"/>
      <c r="RGW30" s="199"/>
      <c r="RGX30" s="199"/>
      <c r="RGY30" s="197"/>
      <c r="RGZ30" s="199"/>
      <c r="RHA30" s="199"/>
      <c r="RHB30" s="199"/>
      <c r="RHC30" s="199"/>
      <c r="RHD30" s="199"/>
      <c r="RHE30" s="199"/>
      <c r="RHF30" s="199"/>
      <c r="RHG30" s="199"/>
      <c r="RHH30" s="199"/>
      <c r="RHI30" s="199"/>
      <c r="RHJ30" s="199"/>
      <c r="RHK30" s="199"/>
      <c r="RHL30" s="197"/>
      <c r="RHM30" s="199"/>
      <c r="RHN30" s="199"/>
      <c r="RHO30" s="199"/>
      <c r="RHP30" s="199"/>
      <c r="RHQ30" s="199"/>
      <c r="RHR30" s="199"/>
      <c r="RHS30" s="199"/>
      <c r="RHT30" s="199"/>
      <c r="RHU30" s="199"/>
      <c r="RHV30" s="199"/>
      <c r="RHW30" s="199"/>
      <c r="RHX30" s="199"/>
      <c r="RHY30" s="197"/>
      <c r="RHZ30" s="199"/>
      <c r="RIA30" s="199"/>
      <c r="RIB30" s="199"/>
      <c r="RIC30" s="199"/>
      <c r="RID30" s="199"/>
      <c r="RIE30" s="199"/>
      <c r="RIF30" s="199"/>
      <c r="RIG30" s="199"/>
      <c r="RIH30" s="199"/>
      <c r="RII30" s="199"/>
      <c r="RIJ30" s="199"/>
      <c r="RIK30" s="199"/>
      <c r="RIL30" s="197"/>
      <c r="RIM30" s="199"/>
      <c r="RIN30" s="199"/>
      <c r="RIO30" s="199"/>
      <c r="RIP30" s="199"/>
      <c r="RIQ30" s="199"/>
      <c r="RIR30" s="199"/>
      <c r="RIS30" s="199"/>
      <c r="RIT30" s="199"/>
      <c r="RIU30" s="199"/>
      <c r="RIV30" s="199"/>
      <c r="RIW30" s="199"/>
      <c r="RIX30" s="199"/>
      <c r="RIY30" s="197"/>
      <c r="RIZ30" s="199"/>
      <c r="RJA30" s="199"/>
      <c r="RJB30" s="199"/>
      <c r="RJC30" s="199"/>
      <c r="RJD30" s="199"/>
      <c r="RJE30" s="199"/>
      <c r="RJF30" s="199"/>
      <c r="RJG30" s="199"/>
      <c r="RJH30" s="199"/>
      <c r="RJI30" s="199"/>
      <c r="RJJ30" s="199"/>
      <c r="RJK30" s="199"/>
      <c r="RJL30" s="197"/>
      <c r="RJM30" s="199"/>
      <c r="RJN30" s="199"/>
      <c r="RJO30" s="199"/>
      <c r="RJP30" s="199"/>
      <c r="RJQ30" s="199"/>
      <c r="RJR30" s="199"/>
      <c r="RJS30" s="199"/>
      <c r="RJT30" s="199"/>
      <c r="RJU30" s="199"/>
      <c r="RJV30" s="199"/>
      <c r="RJW30" s="199"/>
      <c r="RJX30" s="199"/>
      <c r="RJY30" s="197"/>
      <c r="RJZ30" s="199"/>
      <c r="RKA30" s="199"/>
      <c r="RKB30" s="199"/>
      <c r="RKC30" s="199"/>
      <c r="RKD30" s="199"/>
      <c r="RKE30" s="199"/>
      <c r="RKF30" s="199"/>
      <c r="RKG30" s="199"/>
      <c r="RKH30" s="199"/>
      <c r="RKI30" s="199"/>
      <c r="RKJ30" s="199"/>
      <c r="RKK30" s="199"/>
      <c r="RKL30" s="197"/>
      <c r="RKM30" s="199"/>
      <c r="RKN30" s="199"/>
      <c r="RKO30" s="199"/>
      <c r="RKP30" s="199"/>
      <c r="RKQ30" s="199"/>
      <c r="RKR30" s="199"/>
      <c r="RKS30" s="199"/>
      <c r="RKT30" s="199"/>
      <c r="RKU30" s="199"/>
      <c r="RKV30" s="199"/>
      <c r="RKW30" s="199"/>
      <c r="RKX30" s="199"/>
      <c r="RKY30" s="197"/>
      <c r="RKZ30" s="199"/>
      <c r="RLA30" s="199"/>
      <c r="RLB30" s="199"/>
      <c r="RLC30" s="199"/>
      <c r="RLD30" s="199"/>
      <c r="RLE30" s="199"/>
      <c r="RLF30" s="199"/>
      <c r="RLG30" s="199"/>
      <c r="RLH30" s="199"/>
      <c r="RLI30" s="199"/>
      <c r="RLJ30" s="199"/>
      <c r="RLK30" s="199"/>
      <c r="RLL30" s="197"/>
      <c r="RLM30" s="199"/>
      <c r="RLN30" s="199"/>
      <c r="RLO30" s="199"/>
      <c r="RLP30" s="199"/>
      <c r="RLQ30" s="199"/>
      <c r="RLR30" s="199"/>
      <c r="RLS30" s="199"/>
      <c r="RLT30" s="199"/>
      <c r="RLU30" s="199"/>
      <c r="RLV30" s="199"/>
      <c r="RLW30" s="199"/>
      <c r="RLX30" s="199"/>
      <c r="RLY30" s="197"/>
      <c r="RLZ30" s="199"/>
      <c r="RMA30" s="199"/>
      <c r="RMB30" s="199"/>
      <c r="RMC30" s="199"/>
      <c r="RMD30" s="199"/>
      <c r="RME30" s="199"/>
      <c r="RMF30" s="199"/>
      <c r="RMG30" s="199"/>
      <c r="RMH30" s="199"/>
      <c r="RMI30" s="199"/>
      <c r="RMJ30" s="199"/>
      <c r="RMK30" s="199"/>
      <c r="RML30" s="197"/>
      <c r="RMM30" s="199"/>
      <c r="RMN30" s="199"/>
      <c r="RMO30" s="199"/>
      <c r="RMP30" s="199"/>
      <c r="RMQ30" s="199"/>
      <c r="RMR30" s="199"/>
      <c r="RMS30" s="199"/>
      <c r="RMT30" s="199"/>
      <c r="RMU30" s="199"/>
      <c r="RMV30" s="199"/>
      <c r="RMW30" s="199"/>
      <c r="RMX30" s="199"/>
      <c r="RMY30" s="197"/>
      <c r="RMZ30" s="199"/>
      <c r="RNA30" s="199"/>
      <c r="RNB30" s="199"/>
      <c r="RNC30" s="199"/>
      <c r="RND30" s="199"/>
      <c r="RNE30" s="199"/>
      <c r="RNF30" s="199"/>
      <c r="RNG30" s="199"/>
      <c r="RNH30" s="199"/>
      <c r="RNI30" s="199"/>
      <c r="RNJ30" s="199"/>
      <c r="RNK30" s="199"/>
      <c r="RNL30" s="197"/>
      <c r="RNM30" s="199"/>
      <c r="RNN30" s="199"/>
      <c r="RNO30" s="199"/>
      <c r="RNP30" s="199"/>
      <c r="RNQ30" s="199"/>
      <c r="RNR30" s="199"/>
      <c r="RNS30" s="199"/>
      <c r="RNT30" s="199"/>
      <c r="RNU30" s="199"/>
      <c r="RNV30" s="199"/>
      <c r="RNW30" s="199"/>
      <c r="RNX30" s="199"/>
      <c r="RNY30" s="197"/>
      <c r="RNZ30" s="199"/>
      <c r="ROA30" s="199"/>
      <c r="ROB30" s="199"/>
      <c r="ROC30" s="199"/>
      <c r="ROD30" s="199"/>
      <c r="ROE30" s="199"/>
      <c r="ROF30" s="199"/>
      <c r="ROG30" s="199"/>
      <c r="ROH30" s="199"/>
      <c r="ROI30" s="199"/>
      <c r="ROJ30" s="199"/>
      <c r="ROK30" s="199"/>
      <c r="ROL30" s="197"/>
      <c r="ROM30" s="199"/>
      <c r="RON30" s="199"/>
      <c r="ROO30" s="199"/>
      <c r="ROP30" s="199"/>
      <c r="ROQ30" s="199"/>
      <c r="ROR30" s="199"/>
      <c r="ROS30" s="199"/>
      <c r="ROT30" s="199"/>
      <c r="ROU30" s="199"/>
      <c r="ROV30" s="199"/>
      <c r="ROW30" s="199"/>
      <c r="ROX30" s="199"/>
      <c r="ROY30" s="197"/>
      <c r="ROZ30" s="199"/>
      <c r="RPA30" s="199"/>
      <c r="RPB30" s="199"/>
      <c r="RPC30" s="199"/>
      <c r="RPD30" s="199"/>
      <c r="RPE30" s="199"/>
      <c r="RPF30" s="199"/>
      <c r="RPG30" s="199"/>
      <c r="RPH30" s="199"/>
      <c r="RPI30" s="199"/>
      <c r="RPJ30" s="199"/>
      <c r="RPK30" s="199"/>
      <c r="RPL30" s="197"/>
      <c r="RPM30" s="199"/>
      <c r="RPN30" s="199"/>
      <c r="RPO30" s="199"/>
      <c r="RPP30" s="199"/>
      <c r="RPQ30" s="199"/>
      <c r="RPR30" s="199"/>
      <c r="RPS30" s="199"/>
      <c r="RPT30" s="199"/>
      <c r="RPU30" s="199"/>
      <c r="RPV30" s="199"/>
      <c r="RPW30" s="199"/>
      <c r="RPX30" s="199"/>
      <c r="RPY30" s="197"/>
      <c r="RPZ30" s="199"/>
      <c r="RQA30" s="199"/>
      <c r="RQB30" s="199"/>
      <c r="RQC30" s="199"/>
      <c r="RQD30" s="199"/>
      <c r="RQE30" s="199"/>
      <c r="RQF30" s="199"/>
      <c r="RQG30" s="199"/>
      <c r="RQH30" s="199"/>
      <c r="RQI30" s="199"/>
      <c r="RQJ30" s="199"/>
      <c r="RQK30" s="199"/>
      <c r="RQL30" s="197"/>
      <c r="RQM30" s="199"/>
      <c r="RQN30" s="199"/>
      <c r="RQO30" s="199"/>
      <c r="RQP30" s="199"/>
      <c r="RQQ30" s="199"/>
      <c r="RQR30" s="199"/>
      <c r="RQS30" s="199"/>
      <c r="RQT30" s="199"/>
      <c r="RQU30" s="199"/>
      <c r="RQV30" s="199"/>
      <c r="RQW30" s="199"/>
      <c r="RQX30" s="199"/>
      <c r="RQY30" s="197"/>
      <c r="RQZ30" s="199"/>
      <c r="RRA30" s="199"/>
      <c r="RRB30" s="199"/>
      <c r="RRC30" s="199"/>
      <c r="RRD30" s="199"/>
      <c r="RRE30" s="199"/>
      <c r="RRF30" s="199"/>
      <c r="RRG30" s="199"/>
      <c r="RRH30" s="199"/>
      <c r="RRI30" s="199"/>
      <c r="RRJ30" s="199"/>
      <c r="RRK30" s="199"/>
      <c r="RRL30" s="197"/>
      <c r="RRM30" s="199"/>
      <c r="RRN30" s="199"/>
      <c r="RRO30" s="199"/>
      <c r="RRP30" s="199"/>
      <c r="RRQ30" s="199"/>
      <c r="RRR30" s="199"/>
      <c r="RRS30" s="199"/>
      <c r="RRT30" s="199"/>
      <c r="RRU30" s="199"/>
      <c r="RRV30" s="199"/>
      <c r="RRW30" s="199"/>
      <c r="RRX30" s="199"/>
      <c r="RRY30" s="197"/>
      <c r="RRZ30" s="199"/>
      <c r="RSA30" s="199"/>
      <c r="RSB30" s="199"/>
      <c r="RSC30" s="199"/>
      <c r="RSD30" s="199"/>
      <c r="RSE30" s="199"/>
      <c r="RSF30" s="199"/>
      <c r="RSG30" s="199"/>
      <c r="RSH30" s="199"/>
      <c r="RSI30" s="199"/>
      <c r="RSJ30" s="199"/>
      <c r="RSK30" s="199"/>
      <c r="RSL30" s="197"/>
      <c r="RSM30" s="199"/>
      <c r="RSN30" s="199"/>
      <c r="RSO30" s="199"/>
      <c r="RSP30" s="199"/>
      <c r="RSQ30" s="199"/>
      <c r="RSR30" s="199"/>
      <c r="RSS30" s="199"/>
      <c r="RST30" s="199"/>
      <c r="RSU30" s="199"/>
      <c r="RSV30" s="199"/>
      <c r="RSW30" s="199"/>
      <c r="RSX30" s="199"/>
      <c r="RSY30" s="197"/>
      <c r="RSZ30" s="199"/>
      <c r="RTA30" s="199"/>
      <c r="RTB30" s="199"/>
      <c r="RTC30" s="199"/>
      <c r="RTD30" s="199"/>
      <c r="RTE30" s="199"/>
      <c r="RTF30" s="199"/>
      <c r="RTG30" s="199"/>
      <c r="RTH30" s="199"/>
      <c r="RTI30" s="199"/>
      <c r="RTJ30" s="199"/>
      <c r="RTK30" s="199"/>
      <c r="RTL30" s="197"/>
      <c r="RTM30" s="199"/>
      <c r="RTN30" s="199"/>
      <c r="RTO30" s="199"/>
      <c r="RTP30" s="199"/>
      <c r="RTQ30" s="199"/>
      <c r="RTR30" s="199"/>
      <c r="RTS30" s="199"/>
      <c r="RTT30" s="199"/>
      <c r="RTU30" s="199"/>
      <c r="RTV30" s="199"/>
      <c r="RTW30" s="199"/>
      <c r="RTX30" s="199"/>
      <c r="RTY30" s="197"/>
      <c r="RTZ30" s="199"/>
      <c r="RUA30" s="199"/>
      <c r="RUB30" s="199"/>
      <c r="RUC30" s="199"/>
      <c r="RUD30" s="199"/>
      <c r="RUE30" s="199"/>
      <c r="RUF30" s="199"/>
      <c r="RUG30" s="199"/>
      <c r="RUH30" s="199"/>
      <c r="RUI30" s="199"/>
      <c r="RUJ30" s="199"/>
      <c r="RUK30" s="199"/>
      <c r="RUL30" s="197"/>
      <c r="RUM30" s="199"/>
      <c r="RUN30" s="199"/>
      <c r="RUO30" s="199"/>
      <c r="RUP30" s="199"/>
      <c r="RUQ30" s="199"/>
      <c r="RUR30" s="199"/>
      <c r="RUS30" s="199"/>
      <c r="RUT30" s="199"/>
      <c r="RUU30" s="199"/>
      <c r="RUV30" s="199"/>
      <c r="RUW30" s="199"/>
      <c r="RUX30" s="199"/>
      <c r="RUY30" s="197"/>
      <c r="RUZ30" s="199"/>
      <c r="RVA30" s="199"/>
      <c r="RVB30" s="199"/>
      <c r="RVC30" s="199"/>
      <c r="RVD30" s="199"/>
      <c r="RVE30" s="199"/>
      <c r="RVF30" s="199"/>
      <c r="RVG30" s="199"/>
      <c r="RVH30" s="199"/>
      <c r="RVI30" s="199"/>
      <c r="RVJ30" s="199"/>
      <c r="RVK30" s="199"/>
      <c r="RVL30" s="197"/>
      <c r="RVM30" s="199"/>
      <c r="RVN30" s="199"/>
      <c r="RVO30" s="199"/>
      <c r="RVP30" s="199"/>
      <c r="RVQ30" s="199"/>
      <c r="RVR30" s="199"/>
      <c r="RVS30" s="199"/>
      <c r="RVT30" s="199"/>
      <c r="RVU30" s="199"/>
      <c r="RVV30" s="199"/>
      <c r="RVW30" s="199"/>
      <c r="RVX30" s="199"/>
      <c r="RVY30" s="197"/>
      <c r="RVZ30" s="199"/>
      <c r="RWA30" s="199"/>
      <c r="RWB30" s="199"/>
      <c r="RWC30" s="199"/>
      <c r="RWD30" s="199"/>
      <c r="RWE30" s="199"/>
      <c r="RWF30" s="199"/>
      <c r="RWG30" s="199"/>
      <c r="RWH30" s="199"/>
      <c r="RWI30" s="199"/>
      <c r="RWJ30" s="199"/>
      <c r="RWK30" s="199"/>
      <c r="RWL30" s="197"/>
      <c r="RWM30" s="199"/>
      <c r="RWN30" s="199"/>
      <c r="RWO30" s="199"/>
      <c r="RWP30" s="199"/>
      <c r="RWQ30" s="199"/>
      <c r="RWR30" s="199"/>
      <c r="RWS30" s="199"/>
      <c r="RWT30" s="199"/>
      <c r="RWU30" s="199"/>
      <c r="RWV30" s="199"/>
      <c r="RWW30" s="199"/>
      <c r="RWX30" s="199"/>
      <c r="RWY30" s="197"/>
      <c r="RWZ30" s="199"/>
      <c r="RXA30" s="199"/>
      <c r="RXB30" s="199"/>
      <c r="RXC30" s="199"/>
      <c r="RXD30" s="199"/>
      <c r="RXE30" s="199"/>
      <c r="RXF30" s="199"/>
      <c r="RXG30" s="199"/>
      <c r="RXH30" s="199"/>
      <c r="RXI30" s="199"/>
      <c r="RXJ30" s="199"/>
      <c r="RXK30" s="199"/>
      <c r="RXL30" s="197"/>
      <c r="RXM30" s="199"/>
      <c r="RXN30" s="199"/>
      <c r="RXO30" s="199"/>
      <c r="RXP30" s="199"/>
      <c r="RXQ30" s="199"/>
      <c r="RXR30" s="199"/>
      <c r="RXS30" s="199"/>
      <c r="RXT30" s="199"/>
      <c r="RXU30" s="199"/>
      <c r="RXV30" s="199"/>
      <c r="RXW30" s="199"/>
      <c r="RXX30" s="199"/>
      <c r="RXY30" s="197"/>
      <c r="RXZ30" s="199"/>
      <c r="RYA30" s="199"/>
      <c r="RYB30" s="199"/>
      <c r="RYC30" s="199"/>
      <c r="RYD30" s="199"/>
      <c r="RYE30" s="199"/>
      <c r="RYF30" s="199"/>
      <c r="RYG30" s="199"/>
      <c r="RYH30" s="199"/>
      <c r="RYI30" s="199"/>
      <c r="RYJ30" s="199"/>
      <c r="RYK30" s="199"/>
      <c r="RYL30" s="197"/>
      <c r="RYM30" s="199"/>
      <c r="RYN30" s="199"/>
      <c r="RYO30" s="199"/>
      <c r="RYP30" s="199"/>
      <c r="RYQ30" s="199"/>
      <c r="RYR30" s="199"/>
      <c r="RYS30" s="199"/>
      <c r="RYT30" s="199"/>
      <c r="RYU30" s="199"/>
      <c r="RYV30" s="199"/>
      <c r="RYW30" s="199"/>
      <c r="RYX30" s="199"/>
      <c r="RYY30" s="197"/>
      <c r="RYZ30" s="199"/>
      <c r="RZA30" s="199"/>
      <c r="RZB30" s="199"/>
      <c r="RZC30" s="199"/>
      <c r="RZD30" s="199"/>
      <c r="RZE30" s="199"/>
      <c r="RZF30" s="199"/>
      <c r="RZG30" s="199"/>
      <c r="RZH30" s="199"/>
      <c r="RZI30" s="199"/>
      <c r="RZJ30" s="199"/>
      <c r="RZK30" s="199"/>
      <c r="RZL30" s="197"/>
      <c r="RZM30" s="199"/>
      <c r="RZN30" s="199"/>
      <c r="RZO30" s="199"/>
      <c r="RZP30" s="199"/>
      <c r="RZQ30" s="199"/>
      <c r="RZR30" s="199"/>
      <c r="RZS30" s="199"/>
      <c r="RZT30" s="199"/>
      <c r="RZU30" s="199"/>
      <c r="RZV30" s="199"/>
      <c r="RZW30" s="199"/>
      <c r="RZX30" s="199"/>
      <c r="RZY30" s="197"/>
      <c r="RZZ30" s="199"/>
      <c r="SAA30" s="199"/>
      <c r="SAB30" s="199"/>
      <c r="SAC30" s="199"/>
      <c r="SAD30" s="199"/>
      <c r="SAE30" s="199"/>
      <c r="SAF30" s="199"/>
      <c r="SAG30" s="199"/>
      <c r="SAH30" s="199"/>
      <c r="SAI30" s="199"/>
      <c r="SAJ30" s="199"/>
      <c r="SAK30" s="199"/>
      <c r="SAL30" s="197"/>
      <c r="SAM30" s="199"/>
      <c r="SAN30" s="199"/>
      <c r="SAO30" s="199"/>
      <c r="SAP30" s="199"/>
      <c r="SAQ30" s="199"/>
      <c r="SAR30" s="199"/>
      <c r="SAS30" s="199"/>
      <c r="SAT30" s="199"/>
      <c r="SAU30" s="199"/>
      <c r="SAV30" s="199"/>
      <c r="SAW30" s="199"/>
      <c r="SAX30" s="199"/>
      <c r="SAY30" s="197"/>
      <c r="SAZ30" s="199"/>
      <c r="SBA30" s="199"/>
      <c r="SBB30" s="199"/>
      <c r="SBC30" s="199"/>
      <c r="SBD30" s="199"/>
      <c r="SBE30" s="199"/>
      <c r="SBF30" s="199"/>
      <c r="SBG30" s="199"/>
      <c r="SBH30" s="199"/>
      <c r="SBI30" s="199"/>
      <c r="SBJ30" s="199"/>
      <c r="SBK30" s="199"/>
      <c r="SBL30" s="197"/>
      <c r="SBM30" s="199"/>
      <c r="SBN30" s="199"/>
      <c r="SBO30" s="199"/>
      <c r="SBP30" s="199"/>
      <c r="SBQ30" s="199"/>
      <c r="SBR30" s="199"/>
      <c r="SBS30" s="199"/>
      <c r="SBT30" s="199"/>
      <c r="SBU30" s="199"/>
      <c r="SBV30" s="199"/>
      <c r="SBW30" s="199"/>
      <c r="SBX30" s="199"/>
      <c r="SBY30" s="197"/>
      <c r="SBZ30" s="199"/>
      <c r="SCA30" s="199"/>
      <c r="SCB30" s="199"/>
      <c r="SCC30" s="199"/>
      <c r="SCD30" s="199"/>
      <c r="SCE30" s="199"/>
      <c r="SCF30" s="199"/>
      <c r="SCG30" s="199"/>
      <c r="SCH30" s="199"/>
      <c r="SCI30" s="199"/>
      <c r="SCJ30" s="199"/>
      <c r="SCK30" s="199"/>
      <c r="SCL30" s="197"/>
      <c r="SCM30" s="199"/>
      <c r="SCN30" s="199"/>
      <c r="SCO30" s="199"/>
      <c r="SCP30" s="199"/>
      <c r="SCQ30" s="199"/>
      <c r="SCR30" s="199"/>
      <c r="SCS30" s="199"/>
      <c r="SCT30" s="199"/>
      <c r="SCU30" s="199"/>
      <c r="SCV30" s="199"/>
      <c r="SCW30" s="199"/>
      <c r="SCX30" s="199"/>
      <c r="SCY30" s="197"/>
      <c r="SCZ30" s="199"/>
      <c r="SDA30" s="199"/>
      <c r="SDB30" s="199"/>
      <c r="SDC30" s="199"/>
      <c r="SDD30" s="199"/>
      <c r="SDE30" s="199"/>
      <c r="SDF30" s="199"/>
      <c r="SDG30" s="199"/>
      <c r="SDH30" s="199"/>
      <c r="SDI30" s="199"/>
      <c r="SDJ30" s="199"/>
      <c r="SDK30" s="199"/>
      <c r="SDL30" s="197"/>
      <c r="SDM30" s="199"/>
      <c r="SDN30" s="199"/>
      <c r="SDO30" s="199"/>
      <c r="SDP30" s="199"/>
      <c r="SDQ30" s="199"/>
      <c r="SDR30" s="199"/>
      <c r="SDS30" s="199"/>
      <c r="SDT30" s="199"/>
      <c r="SDU30" s="199"/>
      <c r="SDV30" s="199"/>
      <c r="SDW30" s="199"/>
      <c r="SDX30" s="199"/>
      <c r="SDY30" s="197"/>
      <c r="SDZ30" s="199"/>
      <c r="SEA30" s="199"/>
      <c r="SEB30" s="199"/>
      <c r="SEC30" s="199"/>
      <c r="SED30" s="199"/>
      <c r="SEE30" s="199"/>
      <c r="SEF30" s="199"/>
      <c r="SEG30" s="199"/>
      <c r="SEH30" s="199"/>
      <c r="SEI30" s="199"/>
      <c r="SEJ30" s="199"/>
      <c r="SEK30" s="199"/>
      <c r="SEL30" s="197"/>
      <c r="SEM30" s="199"/>
      <c r="SEN30" s="199"/>
      <c r="SEO30" s="199"/>
      <c r="SEP30" s="199"/>
      <c r="SEQ30" s="199"/>
      <c r="SER30" s="199"/>
      <c r="SES30" s="199"/>
      <c r="SET30" s="199"/>
      <c r="SEU30" s="199"/>
      <c r="SEV30" s="199"/>
      <c r="SEW30" s="199"/>
      <c r="SEX30" s="199"/>
      <c r="SEY30" s="197"/>
      <c r="SEZ30" s="199"/>
      <c r="SFA30" s="199"/>
      <c r="SFB30" s="199"/>
      <c r="SFC30" s="199"/>
      <c r="SFD30" s="199"/>
      <c r="SFE30" s="199"/>
      <c r="SFF30" s="199"/>
      <c r="SFG30" s="199"/>
      <c r="SFH30" s="199"/>
      <c r="SFI30" s="199"/>
      <c r="SFJ30" s="199"/>
      <c r="SFK30" s="199"/>
      <c r="SFL30" s="197"/>
      <c r="SFM30" s="199"/>
      <c r="SFN30" s="199"/>
      <c r="SFO30" s="199"/>
      <c r="SFP30" s="199"/>
      <c r="SFQ30" s="199"/>
      <c r="SFR30" s="199"/>
      <c r="SFS30" s="199"/>
      <c r="SFT30" s="199"/>
      <c r="SFU30" s="199"/>
      <c r="SFV30" s="199"/>
      <c r="SFW30" s="199"/>
      <c r="SFX30" s="199"/>
      <c r="SFY30" s="197"/>
      <c r="SFZ30" s="199"/>
      <c r="SGA30" s="199"/>
      <c r="SGB30" s="199"/>
      <c r="SGC30" s="199"/>
      <c r="SGD30" s="199"/>
      <c r="SGE30" s="199"/>
      <c r="SGF30" s="199"/>
      <c r="SGG30" s="199"/>
      <c r="SGH30" s="199"/>
      <c r="SGI30" s="199"/>
      <c r="SGJ30" s="199"/>
      <c r="SGK30" s="199"/>
      <c r="SGL30" s="197"/>
      <c r="SGM30" s="199"/>
      <c r="SGN30" s="199"/>
      <c r="SGO30" s="199"/>
      <c r="SGP30" s="199"/>
      <c r="SGQ30" s="199"/>
      <c r="SGR30" s="199"/>
      <c r="SGS30" s="199"/>
      <c r="SGT30" s="199"/>
      <c r="SGU30" s="199"/>
      <c r="SGV30" s="199"/>
      <c r="SGW30" s="199"/>
      <c r="SGX30" s="199"/>
      <c r="SGY30" s="197"/>
      <c r="SGZ30" s="199"/>
      <c r="SHA30" s="199"/>
      <c r="SHB30" s="199"/>
      <c r="SHC30" s="199"/>
      <c r="SHD30" s="199"/>
      <c r="SHE30" s="199"/>
      <c r="SHF30" s="199"/>
      <c r="SHG30" s="199"/>
      <c r="SHH30" s="199"/>
      <c r="SHI30" s="199"/>
      <c r="SHJ30" s="199"/>
      <c r="SHK30" s="199"/>
      <c r="SHL30" s="197"/>
      <c r="SHM30" s="199"/>
      <c r="SHN30" s="199"/>
      <c r="SHO30" s="199"/>
      <c r="SHP30" s="199"/>
      <c r="SHQ30" s="199"/>
      <c r="SHR30" s="199"/>
      <c r="SHS30" s="199"/>
      <c r="SHT30" s="199"/>
      <c r="SHU30" s="199"/>
      <c r="SHV30" s="199"/>
      <c r="SHW30" s="199"/>
      <c r="SHX30" s="199"/>
      <c r="SHY30" s="197"/>
      <c r="SHZ30" s="199"/>
      <c r="SIA30" s="199"/>
      <c r="SIB30" s="199"/>
      <c r="SIC30" s="199"/>
      <c r="SID30" s="199"/>
      <c r="SIE30" s="199"/>
      <c r="SIF30" s="199"/>
      <c r="SIG30" s="199"/>
      <c r="SIH30" s="199"/>
      <c r="SII30" s="199"/>
      <c r="SIJ30" s="199"/>
      <c r="SIK30" s="199"/>
      <c r="SIL30" s="197"/>
      <c r="SIM30" s="199"/>
      <c r="SIN30" s="199"/>
      <c r="SIO30" s="199"/>
      <c r="SIP30" s="199"/>
      <c r="SIQ30" s="199"/>
      <c r="SIR30" s="199"/>
      <c r="SIS30" s="199"/>
      <c r="SIT30" s="199"/>
      <c r="SIU30" s="199"/>
      <c r="SIV30" s="199"/>
      <c r="SIW30" s="199"/>
      <c r="SIX30" s="199"/>
      <c r="SIY30" s="197"/>
      <c r="SIZ30" s="199"/>
      <c r="SJA30" s="199"/>
      <c r="SJB30" s="199"/>
      <c r="SJC30" s="199"/>
      <c r="SJD30" s="199"/>
      <c r="SJE30" s="199"/>
      <c r="SJF30" s="199"/>
      <c r="SJG30" s="199"/>
      <c r="SJH30" s="199"/>
      <c r="SJI30" s="199"/>
      <c r="SJJ30" s="199"/>
      <c r="SJK30" s="199"/>
      <c r="SJL30" s="197"/>
      <c r="SJM30" s="199"/>
      <c r="SJN30" s="199"/>
      <c r="SJO30" s="199"/>
      <c r="SJP30" s="199"/>
      <c r="SJQ30" s="199"/>
      <c r="SJR30" s="199"/>
      <c r="SJS30" s="199"/>
      <c r="SJT30" s="199"/>
      <c r="SJU30" s="199"/>
      <c r="SJV30" s="199"/>
      <c r="SJW30" s="199"/>
      <c r="SJX30" s="199"/>
      <c r="SJY30" s="197"/>
      <c r="SJZ30" s="199"/>
      <c r="SKA30" s="199"/>
      <c r="SKB30" s="199"/>
      <c r="SKC30" s="199"/>
      <c r="SKD30" s="199"/>
      <c r="SKE30" s="199"/>
      <c r="SKF30" s="199"/>
      <c r="SKG30" s="199"/>
      <c r="SKH30" s="199"/>
      <c r="SKI30" s="199"/>
      <c r="SKJ30" s="199"/>
      <c r="SKK30" s="199"/>
      <c r="SKL30" s="197"/>
      <c r="SKM30" s="199"/>
      <c r="SKN30" s="199"/>
      <c r="SKO30" s="199"/>
      <c r="SKP30" s="199"/>
      <c r="SKQ30" s="199"/>
      <c r="SKR30" s="199"/>
      <c r="SKS30" s="199"/>
      <c r="SKT30" s="199"/>
      <c r="SKU30" s="199"/>
      <c r="SKV30" s="199"/>
      <c r="SKW30" s="199"/>
      <c r="SKX30" s="199"/>
      <c r="SKY30" s="197"/>
      <c r="SKZ30" s="199"/>
      <c r="SLA30" s="199"/>
      <c r="SLB30" s="199"/>
      <c r="SLC30" s="199"/>
      <c r="SLD30" s="199"/>
      <c r="SLE30" s="199"/>
      <c r="SLF30" s="199"/>
      <c r="SLG30" s="199"/>
      <c r="SLH30" s="199"/>
      <c r="SLI30" s="199"/>
      <c r="SLJ30" s="199"/>
      <c r="SLK30" s="199"/>
      <c r="SLL30" s="197"/>
      <c r="SLM30" s="199"/>
      <c r="SLN30" s="199"/>
      <c r="SLO30" s="199"/>
      <c r="SLP30" s="199"/>
      <c r="SLQ30" s="199"/>
      <c r="SLR30" s="199"/>
      <c r="SLS30" s="199"/>
      <c r="SLT30" s="199"/>
      <c r="SLU30" s="199"/>
      <c r="SLV30" s="199"/>
      <c r="SLW30" s="199"/>
      <c r="SLX30" s="199"/>
      <c r="SLY30" s="197"/>
      <c r="SLZ30" s="199"/>
      <c r="SMA30" s="199"/>
      <c r="SMB30" s="199"/>
      <c r="SMC30" s="199"/>
      <c r="SMD30" s="199"/>
      <c r="SME30" s="199"/>
      <c r="SMF30" s="199"/>
      <c r="SMG30" s="199"/>
      <c r="SMH30" s="199"/>
      <c r="SMI30" s="199"/>
      <c r="SMJ30" s="199"/>
      <c r="SMK30" s="199"/>
      <c r="SML30" s="197"/>
      <c r="SMM30" s="199"/>
      <c r="SMN30" s="199"/>
      <c r="SMO30" s="199"/>
      <c r="SMP30" s="199"/>
      <c r="SMQ30" s="199"/>
      <c r="SMR30" s="199"/>
      <c r="SMS30" s="199"/>
      <c r="SMT30" s="199"/>
      <c r="SMU30" s="199"/>
      <c r="SMV30" s="199"/>
      <c r="SMW30" s="199"/>
      <c r="SMX30" s="199"/>
      <c r="SMY30" s="197"/>
      <c r="SMZ30" s="199"/>
      <c r="SNA30" s="199"/>
      <c r="SNB30" s="199"/>
      <c r="SNC30" s="199"/>
      <c r="SND30" s="199"/>
      <c r="SNE30" s="199"/>
      <c r="SNF30" s="199"/>
      <c r="SNG30" s="199"/>
      <c r="SNH30" s="199"/>
      <c r="SNI30" s="199"/>
      <c r="SNJ30" s="199"/>
      <c r="SNK30" s="199"/>
      <c r="SNL30" s="197"/>
      <c r="SNM30" s="199"/>
      <c r="SNN30" s="199"/>
      <c r="SNO30" s="199"/>
      <c r="SNP30" s="199"/>
      <c r="SNQ30" s="199"/>
      <c r="SNR30" s="199"/>
      <c r="SNS30" s="199"/>
      <c r="SNT30" s="199"/>
      <c r="SNU30" s="199"/>
      <c r="SNV30" s="199"/>
      <c r="SNW30" s="199"/>
      <c r="SNX30" s="199"/>
      <c r="SNY30" s="197"/>
      <c r="SNZ30" s="199"/>
      <c r="SOA30" s="199"/>
      <c r="SOB30" s="199"/>
      <c r="SOC30" s="199"/>
      <c r="SOD30" s="199"/>
      <c r="SOE30" s="199"/>
      <c r="SOF30" s="199"/>
      <c r="SOG30" s="199"/>
      <c r="SOH30" s="199"/>
      <c r="SOI30" s="199"/>
      <c r="SOJ30" s="199"/>
      <c r="SOK30" s="199"/>
      <c r="SOL30" s="197"/>
      <c r="SOM30" s="199"/>
      <c r="SON30" s="199"/>
      <c r="SOO30" s="199"/>
      <c r="SOP30" s="199"/>
      <c r="SOQ30" s="199"/>
      <c r="SOR30" s="199"/>
      <c r="SOS30" s="199"/>
      <c r="SOT30" s="199"/>
      <c r="SOU30" s="199"/>
      <c r="SOV30" s="199"/>
      <c r="SOW30" s="199"/>
      <c r="SOX30" s="199"/>
      <c r="SOY30" s="197"/>
      <c r="SOZ30" s="199"/>
      <c r="SPA30" s="199"/>
      <c r="SPB30" s="199"/>
      <c r="SPC30" s="199"/>
      <c r="SPD30" s="199"/>
      <c r="SPE30" s="199"/>
      <c r="SPF30" s="199"/>
      <c r="SPG30" s="199"/>
      <c r="SPH30" s="199"/>
      <c r="SPI30" s="199"/>
      <c r="SPJ30" s="199"/>
      <c r="SPK30" s="199"/>
      <c r="SPL30" s="197"/>
      <c r="SPM30" s="199"/>
      <c r="SPN30" s="199"/>
      <c r="SPO30" s="199"/>
      <c r="SPP30" s="199"/>
      <c r="SPQ30" s="199"/>
      <c r="SPR30" s="199"/>
      <c r="SPS30" s="199"/>
      <c r="SPT30" s="199"/>
      <c r="SPU30" s="199"/>
      <c r="SPV30" s="199"/>
      <c r="SPW30" s="199"/>
      <c r="SPX30" s="199"/>
      <c r="SPY30" s="197"/>
      <c r="SPZ30" s="199"/>
      <c r="SQA30" s="199"/>
      <c r="SQB30" s="199"/>
      <c r="SQC30" s="199"/>
      <c r="SQD30" s="199"/>
      <c r="SQE30" s="199"/>
      <c r="SQF30" s="199"/>
      <c r="SQG30" s="199"/>
      <c r="SQH30" s="199"/>
      <c r="SQI30" s="199"/>
      <c r="SQJ30" s="199"/>
      <c r="SQK30" s="199"/>
      <c r="SQL30" s="197"/>
      <c r="SQM30" s="199"/>
      <c r="SQN30" s="199"/>
      <c r="SQO30" s="199"/>
      <c r="SQP30" s="199"/>
      <c r="SQQ30" s="199"/>
      <c r="SQR30" s="199"/>
      <c r="SQS30" s="199"/>
      <c r="SQT30" s="199"/>
      <c r="SQU30" s="199"/>
      <c r="SQV30" s="199"/>
      <c r="SQW30" s="199"/>
      <c r="SQX30" s="199"/>
      <c r="SQY30" s="197"/>
      <c r="SQZ30" s="199"/>
      <c r="SRA30" s="199"/>
      <c r="SRB30" s="199"/>
      <c r="SRC30" s="199"/>
      <c r="SRD30" s="199"/>
      <c r="SRE30" s="199"/>
      <c r="SRF30" s="199"/>
      <c r="SRG30" s="199"/>
      <c r="SRH30" s="199"/>
      <c r="SRI30" s="199"/>
      <c r="SRJ30" s="199"/>
      <c r="SRK30" s="199"/>
      <c r="SRL30" s="197"/>
      <c r="SRM30" s="199"/>
      <c r="SRN30" s="199"/>
      <c r="SRO30" s="199"/>
      <c r="SRP30" s="199"/>
      <c r="SRQ30" s="199"/>
      <c r="SRR30" s="199"/>
      <c r="SRS30" s="199"/>
      <c r="SRT30" s="199"/>
      <c r="SRU30" s="199"/>
      <c r="SRV30" s="199"/>
      <c r="SRW30" s="199"/>
      <c r="SRX30" s="199"/>
      <c r="SRY30" s="197"/>
      <c r="SRZ30" s="199"/>
      <c r="SSA30" s="199"/>
      <c r="SSB30" s="199"/>
      <c r="SSC30" s="199"/>
      <c r="SSD30" s="199"/>
      <c r="SSE30" s="199"/>
      <c r="SSF30" s="199"/>
      <c r="SSG30" s="199"/>
      <c r="SSH30" s="199"/>
      <c r="SSI30" s="199"/>
      <c r="SSJ30" s="199"/>
      <c r="SSK30" s="199"/>
      <c r="SSL30" s="197"/>
      <c r="SSM30" s="199"/>
      <c r="SSN30" s="199"/>
      <c r="SSO30" s="199"/>
      <c r="SSP30" s="199"/>
      <c r="SSQ30" s="199"/>
      <c r="SSR30" s="199"/>
      <c r="SSS30" s="199"/>
      <c r="SST30" s="199"/>
      <c r="SSU30" s="199"/>
      <c r="SSV30" s="199"/>
      <c r="SSW30" s="199"/>
      <c r="SSX30" s="199"/>
      <c r="SSY30" s="197"/>
      <c r="SSZ30" s="199"/>
      <c r="STA30" s="199"/>
      <c r="STB30" s="199"/>
      <c r="STC30" s="199"/>
      <c r="STD30" s="199"/>
      <c r="STE30" s="199"/>
      <c r="STF30" s="199"/>
      <c r="STG30" s="199"/>
      <c r="STH30" s="199"/>
      <c r="STI30" s="199"/>
      <c r="STJ30" s="199"/>
      <c r="STK30" s="199"/>
      <c r="STL30" s="197"/>
      <c r="STM30" s="199"/>
      <c r="STN30" s="199"/>
      <c r="STO30" s="199"/>
      <c r="STP30" s="199"/>
      <c r="STQ30" s="199"/>
      <c r="STR30" s="199"/>
      <c r="STS30" s="199"/>
      <c r="STT30" s="199"/>
      <c r="STU30" s="199"/>
      <c r="STV30" s="199"/>
      <c r="STW30" s="199"/>
      <c r="STX30" s="199"/>
      <c r="STY30" s="197"/>
      <c r="STZ30" s="199"/>
      <c r="SUA30" s="199"/>
      <c r="SUB30" s="199"/>
      <c r="SUC30" s="199"/>
      <c r="SUD30" s="199"/>
      <c r="SUE30" s="199"/>
      <c r="SUF30" s="199"/>
      <c r="SUG30" s="199"/>
      <c r="SUH30" s="199"/>
      <c r="SUI30" s="199"/>
      <c r="SUJ30" s="199"/>
      <c r="SUK30" s="199"/>
      <c r="SUL30" s="197"/>
      <c r="SUM30" s="199"/>
      <c r="SUN30" s="199"/>
      <c r="SUO30" s="199"/>
      <c r="SUP30" s="199"/>
      <c r="SUQ30" s="199"/>
      <c r="SUR30" s="199"/>
      <c r="SUS30" s="199"/>
      <c r="SUT30" s="199"/>
      <c r="SUU30" s="199"/>
      <c r="SUV30" s="199"/>
      <c r="SUW30" s="199"/>
      <c r="SUX30" s="199"/>
      <c r="SUY30" s="197"/>
      <c r="SUZ30" s="199"/>
      <c r="SVA30" s="199"/>
      <c r="SVB30" s="199"/>
      <c r="SVC30" s="199"/>
      <c r="SVD30" s="199"/>
      <c r="SVE30" s="199"/>
      <c r="SVF30" s="199"/>
      <c r="SVG30" s="199"/>
      <c r="SVH30" s="199"/>
      <c r="SVI30" s="199"/>
      <c r="SVJ30" s="199"/>
      <c r="SVK30" s="199"/>
      <c r="SVL30" s="197"/>
      <c r="SVM30" s="199"/>
      <c r="SVN30" s="199"/>
      <c r="SVO30" s="199"/>
      <c r="SVP30" s="199"/>
      <c r="SVQ30" s="199"/>
      <c r="SVR30" s="199"/>
      <c r="SVS30" s="199"/>
      <c r="SVT30" s="199"/>
      <c r="SVU30" s="199"/>
      <c r="SVV30" s="199"/>
      <c r="SVW30" s="199"/>
      <c r="SVX30" s="199"/>
      <c r="SVY30" s="197"/>
      <c r="SVZ30" s="199"/>
      <c r="SWA30" s="199"/>
      <c r="SWB30" s="199"/>
      <c r="SWC30" s="199"/>
      <c r="SWD30" s="199"/>
      <c r="SWE30" s="199"/>
      <c r="SWF30" s="199"/>
      <c r="SWG30" s="199"/>
      <c r="SWH30" s="199"/>
      <c r="SWI30" s="199"/>
      <c r="SWJ30" s="199"/>
      <c r="SWK30" s="199"/>
      <c r="SWL30" s="197"/>
      <c r="SWM30" s="199"/>
      <c r="SWN30" s="199"/>
      <c r="SWO30" s="199"/>
      <c r="SWP30" s="199"/>
      <c r="SWQ30" s="199"/>
      <c r="SWR30" s="199"/>
      <c r="SWS30" s="199"/>
      <c r="SWT30" s="199"/>
      <c r="SWU30" s="199"/>
      <c r="SWV30" s="199"/>
      <c r="SWW30" s="199"/>
      <c r="SWX30" s="199"/>
      <c r="SWY30" s="197"/>
      <c r="SWZ30" s="199"/>
      <c r="SXA30" s="199"/>
      <c r="SXB30" s="199"/>
      <c r="SXC30" s="199"/>
      <c r="SXD30" s="199"/>
      <c r="SXE30" s="199"/>
      <c r="SXF30" s="199"/>
      <c r="SXG30" s="199"/>
      <c r="SXH30" s="199"/>
      <c r="SXI30" s="199"/>
      <c r="SXJ30" s="199"/>
      <c r="SXK30" s="199"/>
      <c r="SXL30" s="197"/>
      <c r="SXM30" s="199"/>
      <c r="SXN30" s="199"/>
      <c r="SXO30" s="199"/>
      <c r="SXP30" s="199"/>
      <c r="SXQ30" s="199"/>
      <c r="SXR30" s="199"/>
      <c r="SXS30" s="199"/>
      <c r="SXT30" s="199"/>
      <c r="SXU30" s="199"/>
      <c r="SXV30" s="199"/>
      <c r="SXW30" s="199"/>
      <c r="SXX30" s="199"/>
      <c r="SXY30" s="197"/>
      <c r="SXZ30" s="199"/>
      <c r="SYA30" s="199"/>
      <c r="SYB30" s="199"/>
      <c r="SYC30" s="199"/>
      <c r="SYD30" s="199"/>
      <c r="SYE30" s="199"/>
      <c r="SYF30" s="199"/>
      <c r="SYG30" s="199"/>
      <c r="SYH30" s="199"/>
      <c r="SYI30" s="199"/>
      <c r="SYJ30" s="199"/>
      <c r="SYK30" s="199"/>
      <c r="SYL30" s="197"/>
      <c r="SYM30" s="199"/>
      <c r="SYN30" s="199"/>
      <c r="SYO30" s="199"/>
      <c r="SYP30" s="199"/>
      <c r="SYQ30" s="199"/>
      <c r="SYR30" s="199"/>
      <c r="SYS30" s="199"/>
      <c r="SYT30" s="199"/>
      <c r="SYU30" s="199"/>
      <c r="SYV30" s="199"/>
      <c r="SYW30" s="199"/>
      <c r="SYX30" s="199"/>
      <c r="SYY30" s="197"/>
      <c r="SYZ30" s="199"/>
      <c r="SZA30" s="199"/>
      <c r="SZB30" s="199"/>
      <c r="SZC30" s="199"/>
      <c r="SZD30" s="199"/>
      <c r="SZE30" s="199"/>
      <c r="SZF30" s="199"/>
      <c r="SZG30" s="199"/>
      <c r="SZH30" s="199"/>
      <c r="SZI30" s="199"/>
      <c r="SZJ30" s="199"/>
      <c r="SZK30" s="199"/>
      <c r="SZL30" s="197"/>
      <c r="SZM30" s="199"/>
      <c r="SZN30" s="199"/>
      <c r="SZO30" s="199"/>
      <c r="SZP30" s="199"/>
      <c r="SZQ30" s="199"/>
      <c r="SZR30" s="199"/>
      <c r="SZS30" s="199"/>
      <c r="SZT30" s="199"/>
      <c r="SZU30" s="199"/>
      <c r="SZV30" s="199"/>
      <c r="SZW30" s="199"/>
      <c r="SZX30" s="199"/>
      <c r="SZY30" s="197"/>
      <c r="SZZ30" s="199"/>
      <c r="TAA30" s="199"/>
      <c r="TAB30" s="199"/>
      <c r="TAC30" s="199"/>
      <c r="TAD30" s="199"/>
      <c r="TAE30" s="199"/>
      <c r="TAF30" s="199"/>
      <c r="TAG30" s="199"/>
      <c r="TAH30" s="199"/>
      <c r="TAI30" s="199"/>
      <c r="TAJ30" s="199"/>
      <c r="TAK30" s="199"/>
      <c r="TAL30" s="197"/>
      <c r="TAM30" s="199"/>
      <c r="TAN30" s="199"/>
      <c r="TAO30" s="199"/>
      <c r="TAP30" s="199"/>
      <c r="TAQ30" s="199"/>
      <c r="TAR30" s="199"/>
      <c r="TAS30" s="199"/>
      <c r="TAT30" s="199"/>
      <c r="TAU30" s="199"/>
      <c r="TAV30" s="199"/>
      <c r="TAW30" s="199"/>
      <c r="TAX30" s="199"/>
      <c r="TAY30" s="197"/>
      <c r="TAZ30" s="199"/>
      <c r="TBA30" s="199"/>
      <c r="TBB30" s="199"/>
      <c r="TBC30" s="199"/>
      <c r="TBD30" s="199"/>
      <c r="TBE30" s="199"/>
      <c r="TBF30" s="199"/>
      <c r="TBG30" s="199"/>
      <c r="TBH30" s="199"/>
      <c r="TBI30" s="199"/>
      <c r="TBJ30" s="199"/>
      <c r="TBK30" s="199"/>
      <c r="TBL30" s="197"/>
      <c r="TBM30" s="199"/>
      <c r="TBN30" s="199"/>
      <c r="TBO30" s="199"/>
      <c r="TBP30" s="199"/>
      <c r="TBQ30" s="199"/>
      <c r="TBR30" s="199"/>
      <c r="TBS30" s="199"/>
      <c r="TBT30" s="199"/>
      <c r="TBU30" s="199"/>
      <c r="TBV30" s="199"/>
      <c r="TBW30" s="199"/>
      <c r="TBX30" s="199"/>
      <c r="TBY30" s="197"/>
      <c r="TBZ30" s="199"/>
      <c r="TCA30" s="199"/>
      <c r="TCB30" s="199"/>
      <c r="TCC30" s="199"/>
      <c r="TCD30" s="199"/>
      <c r="TCE30" s="199"/>
      <c r="TCF30" s="199"/>
      <c r="TCG30" s="199"/>
      <c r="TCH30" s="199"/>
      <c r="TCI30" s="199"/>
      <c r="TCJ30" s="199"/>
      <c r="TCK30" s="199"/>
      <c r="TCL30" s="197"/>
      <c r="TCM30" s="199"/>
      <c r="TCN30" s="199"/>
      <c r="TCO30" s="199"/>
      <c r="TCP30" s="199"/>
      <c r="TCQ30" s="199"/>
      <c r="TCR30" s="199"/>
      <c r="TCS30" s="199"/>
      <c r="TCT30" s="199"/>
      <c r="TCU30" s="199"/>
      <c r="TCV30" s="199"/>
      <c r="TCW30" s="199"/>
      <c r="TCX30" s="199"/>
      <c r="TCY30" s="197"/>
      <c r="TCZ30" s="199"/>
      <c r="TDA30" s="199"/>
      <c r="TDB30" s="199"/>
      <c r="TDC30" s="199"/>
      <c r="TDD30" s="199"/>
      <c r="TDE30" s="199"/>
      <c r="TDF30" s="199"/>
      <c r="TDG30" s="199"/>
      <c r="TDH30" s="199"/>
      <c r="TDI30" s="199"/>
      <c r="TDJ30" s="199"/>
      <c r="TDK30" s="199"/>
      <c r="TDL30" s="197"/>
      <c r="TDM30" s="199"/>
      <c r="TDN30" s="199"/>
      <c r="TDO30" s="199"/>
      <c r="TDP30" s="199"/>
      <c r="TDQ30" s="199"/>
      <c r="TDR30" s="199"/>
      <c r="TDS30" s="199"/>
      <c r="TDT30" s="199"/>
      <c r="TDU30" s="199"/>
      <c r="TDV30" s="199"/>
      <c r="TDW30" s="199"/>
      <c r="TDX30" s="199"/>
      <c r="TDY30" s="197"/>
      <c r="TDZ30" s="199"/>
      <c r="TEA30" s="199"/>
      <c r="TEB30" s="199"/>
      <c r="TEC30" s="199"/>
      <c r="TED30" s="199"/>
      <c r="TEE30" s="199"/>
      <c r="TEF30" s="199"/>
      <c r="TEG30" s="199"/>
      <c r="TEH30" s="199"/>
      <c r="TEI30" s="199"/>
      <c r="TEJ30" s="199"/>
      <c r="TEK30" s="199"/>
      <c r="TEL30" s="197"/>
      <c r="TEM30" s="199"/>
      <c r="TEN30" s="199"/>
      <c r="TEO30" s="199"/>
      <c r="TEP30" s="199"/>
      <c r="TEQ30" s="199"/>
      <c r="TER30" s="199"/>
      <c r="TES30" s="199"/>
      <c r="TET30" s="199"/>
      <c r="TEU30" s="199"/>
      <c r="TEV30" s="199"/>
      <c r="TEW30" s="199"/>
      <c r="TEX30" s="199"/>
      <c r="TEY30" s="197"/>
      <c r="TEZ30" s="199"/>
      <c r="TFA30" s="199"/>
      <c r="TFB30" s="199"/>
      <c r="TFC30" s="199"/>
      <c r="TFD30" s="199"/>
      <c r="TFE30" s="199"/>
      <c r="TFF30" s="199"/>
      <c r="TFG30" s="199"/>
      <c r="TFH30" s="199"/>
      <c r="TFI30" s="199"/>
      <c r="TFJ30" s="199"/>
      <c r="TFK30" s="199"/>
      <c r="TFL30" s="197"/>
      <c r="TFM30" s="199"/>
      <c r="TFN30" s="199"/>
      <c r="TFO30" s="199"/>
      <c r="TFP30" s="199"/>
      <c r="TFQ30" s="199"/>
      <c r="TFR30" s="199"/>
      <c r="TFS30" s="199"/>
      <c r="TFT30" s="199"/>
      <c r="TFU30" s="199"/>
      <c r="TFV30" s="199"/>
      <c r="TFW30" s="199"/>
      <c r="TFX30" s="199"/>
      <c r="TFY30" s="197"/>
      <c r="TFZ30" s="199"/>
      <c r="TGA30" s="199"/>
      <c r="TGB30" s="199"/>
      <c r="TGC30" s="199"/>
      <c r="TGD30" s="199"/>
      <c r="TGE30" s="199"/>
      <c r="TGF30" s="199"/>
      <c r="TGG30" s="199"/>
      <c r="TGH30" s="199"/>
      <c r="TGI30" s="199"/>
      <c r="TGJ30" s="199"/>
      <c r="TGK30" s="199"/>
      <c r="TGL30" s="197"/>
      <c r="TGM30" s="199"/>
      <c r="TGN30" s="199"/>
      <c r="TGO30" s="199"/>
      <c r="TGP30" s="199"/>
      <c r="TGQ30" s="199"/>
      <c r="TGR30" s="199"/>
      <c r="TGS30" s="199"/>
      <c r="TGT30" s="199"/>
      <c r="TGU30" s="199"/>
      <c r="TGV30" s="199"/>
      <c r="TGW30" s="199"/>
      <c r="TGX30" s="199"/>
      <c r="TGY30" s="197"/>
      <c r="TGZ30" s="199"/>
      <c r="THA30" s="199"/>
      <c r="THB30" s="199"/>
      <c r="THC30" s="199"/>
      <c r="THD30" s="199"/>
      <c r="THE30" s="199"/>
      <c r="THF30" s="199"/>
      <c r="THG30" s="199"/>
      <c r="THH30" s="199"/>
      <c r="THI30" s="199"/>
      <c r="THJ30" s="199"/>
      <c r="THK30" s="199"/>
      <c r="THL30" s="197"/>
      <c r="THM30" s="199"/>
      <c r="THN30" s="199"/>
      <c r="THO30" s="199"/>
      <c r="THP30" s="199"/>
      <c r="THQ30" s="199"/>
      <c r="THR30" s="199"/>
      <c r="THS30" s="199"/>
      <c r="THT30" s="199"/>
      <c r="THU30" s="199"/>
      <c r="THV30" s="199"/>
      <c r="THW30" s="199"/>
      <c r="THX30" s="199"/>
      <c r="THY30" s="197"/>
      <c r="THZ30" s="199"/>
      <c r="TIA30" s="199"/>
      <c r="TIB30" s="199"/>
      <c r="TIC30" s="199"/>
      <c r="TID30" s="199"/>
      <c r="TIE30" s="199"/>
      <c r="TIF30" s="199"/>
      <c r="TIG30" s="199"/>
      <c r="TIH30" s="199"/>
      <c r="TII30" s="199"/>
      <c r="TIJ30" s="199"/>
      <c r="TIK30" s="199"/>
      <c r="TIL30" s="197"/>
      <c r="TIM30" s="199"/>
      <c r="TIN30" s="199"/>
      <c r="TIO30" s="199"/>
      <c r="TIP30" s="199"/>
      <c r="TIQ30" s="199"/>
      <c r="TIR30" s="199"/>
      <c r="TIS30" s="199"/>
      <c r="TIT30" s="199"/>
      <c r="TIU30" s="199"/>
      <c r="TIV30" s="199"/>
      <c r="TIW30" s="199"/>
      <c r="TIX30" s="199"/>
      <c r="TIY30" s="197"/>
      <c r="TIZ30" s="199"/>
      <c r="TJA30" s="199"/>
      <c r="TJB30" s="199"/>
      <c r="TJC30" s="199"/>
      <c r="TJD30" s="199"/>
      <c r="TJE30" s="199"/>
      <c r="TJF30" s="199"/>
      <c r="TJG30" s="199"/>
      <c r="TJH30" s="199"/>
      <c r="TJI30" s="199"/>
      <c r="TJJ30" s="199"/>
      <c r="TJK30" s="199"/>
      <c r="TJL30" s="197"/>
      <c r="TJM30" s="199"/>
      <c r="TJN30" s="199"/>
      <c r="TJO30" s="199"/>
      <c r="TJP30" s="199"/>
      <c r="TJQ30" s="199"/>
      <c r="TJR30" s="199"/>
      <c r="TJS30" s="199"/>
      <c r="TJT30" s="199"/>
      <c r="TJU30" s="199"/>
      <c r="TJV30" s="199"/>
      <c r="TJW30" s="199"/>
      <c r="TJX30" s="199"/>
      <c r="TJY30" s="197"/>
      <c r="TJZ30" s="199"/>
      <c r="TKA30" s="199"/>
      <c r="TKB30" s="199"/>
      <c r="TKC30" s="199"/>
      <c r="TKD30" s="199"/>
      <c r="TKE30" s="199"/>
      <c r="TKF30" s="199"/>
      <c r="TKG30" s="199"/>
      <c r="TKH30" s="199"/>
      <c r="TKI30" s="199"/>
      <c r="TKJ30" s="199"/>
      <c r="TKK30" s="199"/>
      <c r="TKL30" s="197"/>
      <c r="TKM30" s="199"/>
      <c r="TKN30" s="199"/>
      <c r="TKO30" s="199"/>
      <c r="TKP30" s="199"/>
      <c r="TKQ30" s="199"/>
      <c r="TKR30" s="199"/>
      <c r="TKS30" s="199"/>
      <c r="TKT30" s="199"/>
      <c r="TKU30" s="199"/>
      <c r="TKV30" s="199"/>
      <c r="TKW30" s="199"/>
      <c r="TKX30" s="199"/>
      <c r="TKY30" s="197"/>
      <c r="TKZ30" s="199"/>
      <c r="TLA30" s="199"/>
      <c r="TLB30" s="199"/>
      <c r="TLC30" s="199"/>
      <c r="TLD30" s="199"/>
      <c r="TLE30" s="199"/>
      <c r="TLF30" s="199"/>
      <c r="TLG30" s="199"/>
      <c r="TLH30" s="199"/>
      <c r="TLI30" s="199"/>
      <c r="TLJ30" s="199"/>
      <c r="TLK30" s="199"/>
      <c r="TLL30" s="197"/>
      <c r="TLM30" s="199"/>
      <c r="TLN30" s="199"/>
      <c r="TLO30" s="199"/>
      <c r="TLP30" s="199"/>
      <c r="TLQ30" s="199"/>
      <c r="TLR30" s="199"/>
      <c r="TLS30" s="199"/>
      <c r="TLT30" s="199"/>
      <c r="TLU30" s="199"/>
      <c r="TLV30" s="199"/>
      <c r="TLW30" s="199"/>
      <c r="TLX30" s="199"/>
      <c r="TLY30" s="197"/>
      <c r="TLZ30" s="199"/>
      <c r="TMA30" s="199"/>
      <c r="TMB30" s="199"/>
      <c r="TMC30" s="199"/>
      <c r="TMD30" s="199"/>
      <c r="TME30" s="199"/>
      <c r="TMF30" s="199"/>
      <c r="TMG30" s="199"/>
      <c r="TMH30" s="199"/>
      <c r="TMI30" s="199"/>
      <c r="TMJ30" s="199"/>
      <c r="TMK30" s="199"/>
      <c r="TML30" s="197"/>
      <c r="TMM30" s="199"/>
      <c r="TMN30" s="199"/>
      <c r="TMO30" s="199"/>
      <c r="TMP30" s="199"/>
      <c r="TMQ30" s="199"/>
      <c r="TMR30" s="199"/>
      <c r="TMS30" s="199"/>
      <c r="TMT30" s="199"/>
      <c r="TMU30" s="199"/>
      <c r="TMV30" s="199"/>
      <c r="TMW30" s="199"/>
      <c r="TMX30" s="199"/>
      <c r="TMY30" s="197"/>
      <c r="TMZ30" s="199"/>
      <c r="TNA30" s="199"/>
      <c r="TNB30" s="199"/>
      <c r="TNC30" s="199"/>
      <c r="TND30" s="199"/>
      <c r="TNE30" s="199"/>
      <c r="TNF30" s="199"/>
      <c r="TNG30" s="199"/>
      <c r="TNH30" s="199"/>
      <c r="TNI30" s="199"/>
      <c r="TNJ30" s="199"/>
      <c r="TNK30" s="199"/>
      <c r="TNL30" s="197"/>
      <c r="TNM30" s="199"/>
      <c r="TNN30" s="199"/>
      <c r="TNO30" s="199"/>
      <c r="TNP30" s="199"/>
      <c r="TNQ30" s="199"/>
      <c r="TNR30" s="199"/>
      <c r="TNS30" s="199"/>
      <c r="TNT30" s="199"/>
      <c r="TNU30" s="199"/>
      <c r="TNV30" s="199"/>
      <c r="TNW30" s="199"/>
      <c r="TNX30" s="199"/>
      <c r="TNY30" s="197"/>
      <c r="TNZ30" s="199"/>
      <c r="TOA30" s="199"/>
      <c r="TOB30" s="199"/>
      <c r="TOC30" s="199"/>
      <c r="TOD30" s="199"/>
      <c r="TOE30" s="199"/>
      <c r="TOF30" s="199"/>
      <c r="TOG30" s="199"/>
      <c r="TOH30" s="199"/>
      <c r="TOI30" s="199"/>
      <c r="TOJ30" s="199"/>
      <c r="TOK30" s="199"/>
      <c r="TOL30" s="197"/>
      <c r="TOM30" s="199"/>
      <c r="TON30" s="199"/>
      <c r="TOO30" s="199"/>
      <c r="TOP30" s="199"/>
      <c r="TOQ30" s="199"/>
      <c r="TOR30" s="199"/>
      <c r="TOS30" s="199"/>
      <c r="TOT30" s="199"/>
      <c r="TOU30" s="199"/>
      <c r="TOV30" s="199"/>
      <c r="TOW30" s="199"/>
      <c r="TOX30" s="199"/>
      <c r="TOY30" s="197"/>
      <c r="TOZ30" s="199"/>
      <c r="TPA30" s="199"/>
      <c r="TPB30" s="199"/>
      <c r="TPC30" s="199"/>
      <c r="TPD30" s="199"/>
      <c r="TPE30" s="199"/>
      <c r="TPF30" s="199"/>
      <c r="TPG30" s="199"/>
      <c r="TPH30" s="199"/>
      <c r="TPI30" s="199"/>
      <c r="TPJ30" s="199"/>
      <c r="TPK30" s="199"/>
      <c r="TPL30" s="197"/>
      <c r="TPM30" s="199"/>
      <c r="TPN30" s="199"/>
      <c r="TPO30" s="199"/>
      <c r="TPP30" s="199"/>
      <c r="TPQ30" s="199"/>
      <c r="TPR30" s="199"/>
      <c r="TPS30" s="199"/>
      <c r="TPT30" s="199"/>
      <c r="TPU30" s="199"/>
      <c r="TPV30" s="199"/>
      <c r="TPW30" s="199"/>
      <c r="TPX30" s="199"/>
      <c r="TPY30" s="197"/>
      <c r="TPZ30" s="199"/>
      <c r="TQA30" s="199"/>
      <c r="TQB30" s="199"/>
      <c r="TQC30" s="199"/>
      <c r="TQD30" s="199"/>
      <c r="TQE30" s="199"/>
      <c r="TQF30" s="199"/>
      <c r="TQG30" s="199"/>
      <c r="TQH30" s="199"/>
      <c r="TQI30" s="199"/>
      <c r="TQJ30" s="199"/>
      <c r="TQK30" s="199"/>
      <c r="TQL30" s="197"/>
      <c r="TQM30" s="199"/>
      <c r="TQN30" s="199"/>
      <c r="TQO30" s="199"/>
      <c r="TQP30" s="199"/>
      <c r="TQQ30" s="199"/>
      <c r="TQR30" s="199"/>
      <c r="TQS30" s="199"/>
      <c r="TQT30" s="199"/>
      <c r="TQU30" s="199"/>
      <c r="TQV30" s="199"/>
      <c r="TQW30" s="199"/>
      <c r="TQX30" s="199"/>
      <c r="TQY30" s="197"/>
      <c r="TQZ30" s="199"/>
      <c r="TRA30" s="199"/>
      <c r="TRB30" s="199"/>
      <c r="TRC30" s="199"/>
      <c r="TRD30" s="199"/>
      <c r="TRE30" s="199"/>
      <c r="TRF30" s="199"/>
      <c r="TRG30" s="199"/>
      <c r="TRH30" s="199"/>
      <c r="TRI30" s="199"/>
      <c r="TRJ30" s="199"/>
      <c r="TRK30" s="199"/>
      <c r="TRL30" s="197"/>
      <c r="TRM30" s="199"/>
      <c r="TRN30" s="199"/>
      <c r="TRO30" s="199"/>
      <c r="TRP30" s="199"/>
      <c r="TRQ30" s="199"/>
      <c r="TRR30" s="199"/>
      <c r="TRS30" s="199"/>
      <c r="TRT30" s="199"/>
      <c r="TRU30" s="199"/>
      <c r="TRV30" s="199"/>
      <c r="TRW30" s="199"/>
      <c r="TRX30" s="199"/>
      <c r="TRY30" s="197"/>
      <c r="TRZ30" s="199"/>
      <c r="TSA30" s="199"/>
      <c r="TSB30" s="199"/>
      <c r="TSC30" s="199"/>
      <c r="TSD30" s="199"/>
      <c r="TSE30" s="199"/>
      <c r="TSF30" s="199"/>
      <c r="TSG30" s="199"/>
      <c r="TSH30" s="199"/>
      <c r="TSI30" s="199"/>
      <c r="TSJ30" s="199"/>
      <c r="TSK30" s="199"/>
      <c r="TSL30" s="197"/>
      <c r="TSM30" s="199"/>
      <c r="TSN30" s="199"/>
      <c r="TSO30" s="199"/>
      <c r="TSP30" s="199"/>
      <c r="TSQ30" s="199"/>
      <c r="TSR30" s="199"/>
      <c r="TSS30" s="199"/>
      <c r="TST30" s="199"/>
      <c r="TSU30" s="199"/>
      <c r="TSV30" s="199"/>
      <c r="TSW30" s="199"/>
      <c r="TSX30" s="199"/>
      <c r="TSY30" s="197"/>
      <c r="TSZ30" s="199"/>
      <c r="TTA30" s="199"/>
      <c r="TTB30" s="199"/>
      <c r="TTC30" s="199"/>
      <c r="TTD30" s="199"/>
      <c r="TTE30" s="199"/>
      <c r="TTF30" s="199"/>
      <c r="TTG30" s="199"/>
      <c r="TTH30" s="199"/>
      <c r="TTI30" s="199"/>
      <c r="TTJ30" s="199"/>
      <c r="TTK30" s="199"/>
      <c r="TTL30" s="197"/>
      <c r="TTM30" s="199"/>
      <c r="TTN30" s="199"/>
      <c r="TTO30" s="199"/>
      <c r="TTP30" s="199"/>
      <c r="TTQ30" s="199"/>
      <c r="TTR30" s="199"/>
      <c r="TTS30" s="199"/>
      <c r="TTT30" s="199"/>
      <c r="TTU30" s="199"/>
      <c r="TTV30" s="199"/>
      <c r="TTW30" s="199"/>
      <c r="TTX30" s="199"/>
      <c r="TTY30" s="197"/>
      <c r="TTZ30" s="199"/>
      <c r="TUA30" s="199"/>
      <c r="TUB30" s="199"/>
      <c r="TUC30" s="199"/>
      <c r="TUD30" s="199"/>
      <c r="TUE30" s="199"/>
      <c r="TUF30" s="199"/>
      <c r="TUG30" s="199"/>
      <c r="TUH30" s="199"/>
      <c r="TUI30" s="199"/>
      <c r="TUJ30" s="199"/>
      <c r="TUK30" s="199"/>
      <c r="TUL30" s="197"/>
      <c r="TUM30" s="199"/>
      <c r="TUN30" s="199"/>
      <c r="TUO30" s="199"/>
      <c r="TUP30" s="199"/>
      <c r="TUQ30" s="199"/>
      <c r="TUR30" s="199"/>
      <c r="TUS30" s="199"/>
      <c r="TUT30" s="199"/>
      <c r="TUU30" s="199"/>
      <c r="TUV30" s="199"/>
      <c r="TUW30" s="199"/>
      <c r="TUX30" s="199"/>
      <c r="TUY30" s="197"/>
      <c r="TUZ30" s="199"/>
      <c r="TVA30" s="199"/>
      <c r="TVB30" s="199"/>
      <c r="TVC30" s="199"/>
      <c r="TVD30" s="199"/>
      <c r="TVE30" s="199"/>
      <c r="TVF30" s="199"/>
      <c r="TVG30" s="199"/>
      <c r="TVH30" s="199"/>
      <c r="TVI30" s="199"/>
      <c r="TVJ30" s="199"/>
      <c r="TVK30" s="199"/>
      <c r="TVL30" s="197"/>
      <c r="TVM30" s="199"/>
      <c r="TVN30" s="199"/>
      <c r="TVO30" s="199"/>
      <c r="TVP30" s="199"/>
      <c r="TVQ30" s="199"/>
      <c r="TVR30" s="199"/>
      <c r="TVS30" s="199"/>
      <c r="TVT30" s="199"/>
      <c r="TVU30" s="199"/>
      <c r="TVV30" s="199"/>
      <c r="TVW30" s="199"/>
      <c r="TVX30" s="199"/>
      <c r="TVY30" s="197"/>
      <c r="TVZ30" s="199"/>
      <c r="TWA30" s="199"/>
      <c r="TWB30" s="199"/>
      <c r="TWC30" s="199"/>
      <c r="TWD30" s="199"/>
      <c r="TWE30" s="199"/>
      <c r="TWF30" s="199"/>
      <c r="TWG30" s="199"/>
      <c r="TWH30" s="199"/>
      <c r="TWI30" s="199"/>
      <c r="TWJ30" s="199"/>
      <c r="TWK30" s="199"/>
      <c r="TWL30" s="197"/>
      <c r="TWM30" s="199"/>
      <c r="TWN30" s="199"/>
      <c r="TWO30" s="199"/>
      <c r="TWP30" s="199"/>
      <c r="TWQ30" s="199"/>
      <c r="TWR30" s="199"/>
      <c r="TWS30" s="199"/>
      <c r="TWT30" s="199"/>
      <c r="TWU30" s="199"/>
      <c r="TWV30" s="199"/>
      <c r="TWW30" s="199"/>
      <c r="TWX30" s="199"/>
      <c r="TWY30" s="197"/>
      <c r="TWZ30" s="199"/>
      <c r="TXA30" s="199"/>
      <c r="TXB30" s="199"/>
      <c r="TXC30" s="199"/>
      <c r="TXD30" s="199"/>
      <c r="TXE30" s="199"/>
      <c r="TXF30" s="199"/>
      <c r="TXG30" s="199"/>
      <c r="TXH30" s="199"/>
      <c r="TXI30" s="199"/>
      <c r="TXJ30" s="199"/>
      <c r="TXK30" s="199"/>
      <c r="TXL30" s="197"/>
      <c r="TXM30" s="199"/>
      <c r="TXN30" s="199"/>
      <c r="TXO30" s="199"/>
      <c r="TXP30" s="199"/>
      <c r="TXQ30" s="199"/>
      <c r="TXR30" s="199"/>
      <c r="TXS30" s="199"/>
      <c r="TXT30" s="199"/>
      <c r="TXU30" s="199"/>
      <c r="TXV30" s="199"/>
      <c r="TXW30" s="199"/>
      <c r="TXX30" s="199"/>
      <c r="TXY30" s="197"/>
      <c r="TXZ30" s="199"/>
      <c r="TYA30" s="199"/>
      <c r="TYB30" s="199"/>
      <c r="TYC30" s="199"/>
      <c r="TYD30" s="199"/>
      <c r="TYE30" s="199"/>
      <c r="TYF30" s="199"/>
      <c r="TYG30" s="199"/>
      <c r="TYH30" s="199"/>
      <c r="TYI30" s="199"/>
      <c r="TYJ30" s="199"/>
      <c r="TYK30" s="199"/>
      <c r="TYL30" s="197"/>
      <c r="TYM30" s="199"/>
      <c r="TYN30" s="199"/>
      <c r="TYO30" s="199"/>
      <c r="TYP30" s="199"/>
      <c r="TYQ30" s="199"/>
      <c r="TYR30" s="199"/>
      <c r="TYS30" s="199"/>
      <c r="TYT30" s="199"/>
      <c r="TYU30" s="199"/>
      <c r="TYV30" s="199"/>
      <c r="TYW30" s="199"/>
      <c r="TYX30" s="199"/>
      <c r="TYY30" s="197"/>
      <c r="TYZ30" s="199"/>
      <c r="TZA30" s="199"/>
      <c r="TZB30" s="199"/>
      <c r="TZC30" s="199"/>
      <c r="TZD30" s="199"/>
      <c r="TZE30" s="199"/>
      <c r="TZF30" s="199"/>
      <c r="TZG30" s="199"/>
      <c r="TZH30" s="199"/>
      <c r="TZI30" s="199"/>
      <c r="TZJ30" s="199"/>
      <c r="TZK30" s="199"/>
      <c r="TZL30" s="197"/>
      <c r="TZM30" s="199"/>
      <c r="TZN30" s="199"/>
      <c r="TZO30" s="199"/>
      <c r="TZP30" s="199"/>
      <c r="TZQ30" s="199"/>
      <c r="TZR30" s="199"/>
      <c r="TZS30" s="199"/>
      <c r="TZT30" s="199"/>
      <c r="TZU30" s="199"/>
      <c r="TZV30" s="199"/>
      <c r="TZW30" s="199"/>
      <c r="TZX30" s="199"/>
      <c r="TZY30" s="197"/>
      <c r="TZZ30" s="199"/>
      <c r="UAA30" s="199"/>
      <c r="UAB30" s="199"/>
      <c r="UAC30" s="199"/>
      <c r="UAD30" s="199"/>
      <c r="UAE30" s="199"/>
      <c r="UAF30" s="199"/>
      <c r="UAG30" s="199"/>
      <c r="UAH30" s="199"/>
      <c r="UAI30" s="199"/>
      <c r="UAJ30" s="199"/>
      <c r="UAK30" s="199"/>
      <c r="UAL30" s="197"/>
      <c r="UAM30" s="199"/>
      <c r="UAN30" s="199"/>
      <c r="UAO30" s="199"/>
      <c r="UAP30" s="199"/>
      <c r="UAQ30" s="199"/>
      <c r="UAR30" s="199"/>
      <c r="UAS30" s="199"/>
      <c r="UAT30" s="199"/>
      <c r="UAU30" s="199"/>
      <c r="UAV30" s="199"/>
      <c r="UAW30" s="199"/>
      <c r="UAX30" s="199"/>
      <c r="UAY30" s="197"/>
      <c r="UAZ30" s="199"/>
      <c r="UBA30" s="199"/>
      <c r="UBB30" s="199"/>
      <c r="UBC30" s="199"/>
      <c r="UBD30" s="199"/>
      <c r="UBE30" s="199"/>
      <c r="UBF30" s="199"/>
      <c r="UBG30" s="199"/>
      <c r="UBH30" s="199"/>
      <c r="UBI30" s="199"/>
      <c r="UBJ30" s="199"/>
      <c r="UBK30" s="199"/>
      <c r="UBL30" s="197"/>
      <c r="UBM30" s="199"/>
      <c r="UBN30" s="199"/>
      <c r="UBO30" s="199"/>
      <c r="UBP30" s="199"/>
      <c r="UBQ30" s="199"/>
      <c r="UBR30" s="199"/>
      <c r="UBS30" s="199"/>
      <c r="UBT30" s="199"/>
      <c r="UBU30" s="199"/>
      <c r="UBV30" s="199"/>
      <c r="UBW30" s="199"/>
      <c r="UBX30" s="199"/>
      <c r="UBY30" s="197"/>
      <c r="UBZ30" s="199"/>
      <c r="UCA30" s="199"/>
      <c r="UCB30" s="199"/>
      <c r="UCC30" s="199"/>
      <c r="UCD30" s="199"/>
      <c r="UCE30" s="199"/>
      <c r="UCF30" s="199"/>
      <c r="UCG30" s="199"/>
      <c r="UCH30" s="199"/>
      <c r="UCI30" s="199"/>
      <c r="UCJ30" s="199"/>
      <c r="UCK30" s="199"/>
      <c r="UCL30" s="197"/>
      <c r="UCM30" s="199"/>
      <c r="UCN30" s="199"/>
      <c r="UCO30" s="199"/>
      <c r="UCP30" s="199"/>
      <c r="UCQ30" s="199"/>
      <c r="UCR30" s="199"/>
      <c r="UCS30" s="199"/>
      <c r="UCT30" s="199"/>
      <c r="UCU30" s="199"/>
      <c r="UCV30" s="199"/>
      <c r="UCW30" s="199"/>
      <c r="UCX30" s="199"/>
      <c r="UCY30" s="197"/>
      <c r="UCZ30" s="199"/>
      <c r="UDA30" s="199"/>
      <c r="UDB30" s="199"/>
      <c r="UDC30" s="199"/>
      <c r="UDD30" s="199"/>
      <c r="UDE30" s="199"/>
      <c r="UDF30" s="199"/>
      <c r="UDG30" s="199"/>
      <c r="UDH30" s="199"/>
      <c r="UDI30" s="199"/>
      <c r="UDJ30" s="199"/>
      <c r="UDK30" s="199"/>
      <c r="UDL30" s="197"/>
      <c r="UDM30" s="199"/>
      <c r="UDN30" s="199"/>
      <c r="UDO30" s="199"/>
      <c r="UDP30" s="199"/>
      <c r="UDQ30" s="199"/>
      <c r="UDR30" s="199"/>
      <c r="UDS30" s="199"/>
      <c r="UDT30" s="199"/>
      <c r="UDU30" s="199"/>
      <c r="UDV30" s="199"/>
      <c r="UDW30" s="199"/>
      <c r="UDX30" s="199"/>
      <c r="UDY30" s="197"/>
      <c r="UDZ30" s="199"/>
      <c r="UEA30" s="199"/>
      <c r="UEB30" s="199"/>
      <c r="UEC30" s="199"/>
      <c r="UED30" s="199"/>
      <c r="UEE30" s="199"/>
      <c r="UEF30" s="199"/>
      <c r="UEG30" s="199"/>
      <c r="UEH30" s="199"/>
      <c r="UEI30" s="199"/>
      <c r="UEJ30" s="199"/>
      <c r="UEK30" s="199"/>
      <c r="UEL30" s="197"/>
      <c r="UEM30" s="199"/>
      <c r="UEN30" s="199"/>
      <c r="UEO30" s="199"/>
      <c r="UEP30" s="199"/>
      <c r="UEQ30" s="199"/>
      <c r="UER30" s="199"/>
      <c r="UES30" s="199"/>
      <c r="UET30" s="199"/>
      <c r="UEU30" s="199"/>
      <c r="UEV30" s="199"/>
      <c r="UEW30" s="199"/>
      <c r="UEX30" s="199"/>
      <c r="UEY30" s="197"/>
      <c r="UEZ30" s="199"/>
      <c r="UFA30" s="199"/>
      <c r="UFB30" s="199"/>
      <c r="UFC30" s="199"/>
      <c r="UFD30" s="199"/>
      <c r="UFE30" s="199"/>
      <c r="UFF30" s="199"/>
      <c r="UFG30" s="199"/>
      <c r="UFH30" s="199"/>
      <c r="UFI30" s="199"/>
      <c r="UFJ30" s="199"/>
      <c r="UFK30" s="199"/>
      <c r="UFL30" s="197"/>
      <c r="UFM30" s="199"/>
      <c r="UFN30" s="199"/>
      <c r="UFO30" s="199"/>
      <c r="UFP30" s="199"/>
      <c r="UFQ30" s="199"/>
      <c r="UFR30" s="199"/>
      <c r="UFS30" s="199"/>
      <c r="UFT30" s="199"/>
      <c r="UFU30" s="199"/>
      <c r="UFV30" s="199"/>
      <c r="UFW30" s="199"/>
      <c r="UFX30" s="199"/>
      <c r="UFY30" s="197"/>
      <c r="UFZ30" s="199"/>
      <c r="UGA30" s="199"/>
      <c r="UGB30" s="199"/>
      <c r="UGC30" s="199"/>
      <c r="UGD30" s="199"/>
      <c r="UGE30" s="199"/>
      <c r="UGF30" s="199"/>
      <c r="UGG30" s="199"/>
      <c r="UGH30" s="199"/>
      <c r="UGI30" s="199"/>
      <c r="UGJ30" s="199"/>
      <c r="UGK30" s="199"/>
      <c r="UGL30" s="197"/>
      <c r="UGM30" s="199"/>
      <c r="UGN30" s="199"/>
      <c r="UGO30" s="199"/>
      <c r="UGP30" s="199"/>
      <c r="UGQ30" s="199"/>
      <c r="UGR30" s="199"/>
      <c r="UGS30" s="199"/>
      <c r="UGT30" s="199"/>
      <c r="UGU30" s="199"/>
      <c r="UGV30" s="199"/>
      <c r="UGW30" s="199"/>
      <c r="UGX30" s="199"/>
      <c r="UGY30" s="197"/>
      <c r="UGZ30" s="199"/>
      <c r="UHA30" s="199"/>
      <c r="UHB30" s="199"/>
      <c r="UHC30" s="199"/>
      <c r="UHD30" s="199"/>
      <c r="UHE30" s="199"/>
      <c r="UHF30" s="199"/>
      <c r="UHG30" s="199"/>
      <c r="UHH30" s="199"/>
      <c r="UHI30" s="199"/>
      <c r="UHJ30" s="199"/>
      <c r="UHK30" s="199"/>
      <c r="UHL30" s="197"/>
      <c r="UHM30" s="199"/>
      <c r="UHN30" s="199"/>
      <c r="UHO30" s="199"/>
      <c r="UHP30" s="199"/>
      <c r="UHQ30" s="199"/>
      <c r="UHR30" s="199"/>
      <c r="UHS30" s="199"/>
      <c r="UHT30" s="199"/>
      <c r="UHU30" s="199"/>
      <c r="UHV30" s="199"/>
      <c r="UHW30" s="199"/>
      <c r="UHX30" s="199"/>
      <c r="UHY30" s="197"/>
      <c r="UHZ30" s="199"/>
      <c r="UIA30" s="199"/>
      <c r="UIB30" s="199"/>
      <c r="UIC30" s="199"/>
      <c r="UID30" s="199"/>
      <c r="UIE30" s="199"/>
      <c r="UIF30" s="199"/>
      <c r="UIG30" s="199"/>
      <c r="UIH30" s="199"/>
      <c r="UII30" s="199"/>
      <c r="UIJ30" s="199"/>
      <c r="UIK30" s="199"/>
      <c r="UIL30" s="197"/>
      <c r="UIM30" s="199"/>
      <c r="UIN30" s="199"/>
      <c r="UIO30" s="199"/>
      <c r="UIP30" s="199"/>
      <c r="UIQ30" s="199"/>
      <c r="UIR30" s="199"/>
      <c r="UIS30" s="199"/>
      <c r="UIT30" s="199"/>
      <c r="UIU30" s="199"/>
      <c r="UIV30" s="199"/>
      <c r="UIW30" s="199"/>
      <c r="UIX30" s="199"/>
      <c r="UIY30" s="197"/>
      <c r="UIZ30" s="199"/>
      <c r="UJA30" s="199"/>
      <c r="UJB30" s="199"/>
      <c r="UJC30" s="199"/>
      <c r="UJD30" s="199"/>
      <c r="UJE30" s="199"/>
      <c r="UJF30" s="199"/>
      <c r="UJG30" s="199"/>
      <c r="UJH30" s="199"/>
      <c r="UJI30" s="199"/>
      <c r="UJJ30" s="199"/>
      <c r="UJK30" s="199"/>
      <c r="UJL30" s="197"/>
      <c r="UJM30" s="199"/>
      <c r="UJN30" s="199"/>
      <c r="UJO30" s="199"/>
      <c r="UJP30" s="199"/>
      <c r="UJQ30" s="199"/>
      <c r="UJR30" s="199"/>
      <c r="UJS30" s="199"/>
      <c r="UJT30" s="199"/>
      <c r="UJU30" s="199"/>
      <c r="UJV30" s="199"/>
      <c r="UJW30" s="199"/>
      <c r="UJX30" s="199"/>
      <c r="UJY30" s="197"/>
      <c r="UJZ30" s="199"/>
      <c r="UKA30" s="199"/>
      <c r="UKB30" s="199"/>
      <c r="UKC30" s="199"/>
      <c r="UKD30" s="199"/>
      <c r="UKE30" s="199"/>
      <c r="UKF30" s="199"/>
      <c r="UKG30" s="199"/>
      <c r="UKH30" s="199"/>
      <c r="UKI30" s="199"/>
      <c r="UKJ30" s="199"/>
      <c r="UKK30" s="199"/>
      <c r="UKL30" s="197"/>
      <c r="UKM30" s="199"/>
      <c r="UKN30" s="199"/>
      <c r="UKO30" s="199"/>
      <c r="UKP30" s="199"/>
      <c r="UKQ30" s="199"/>
      <c r="UKR30" s="199"/>
      <c r="UKS30" s="199"/>
      <c r="UKT30" s="199"/>
      <c r="UKU30" s="199"/>
      <c r="UKV30" s="199"/>
      <c r="UKW30" s="199"/>
      <c r="UKX30" s="199"/>
      <c r="UKY30" s="197"/>
      <c r="UKZ30" s="199"/>
      <c r="ULA30" s="199"/>
      <c r="ULB30" s="199"/>
      <c r="ULC30" s="199"/>
      <c r="ULD30" s="199"/>
      <c r="ULE30" s="199"/>
      <c r="ULF30" s="199"/>
      <c r="ULG30" s="199"/>
      <c r="ULH30" s="199"/>
      <c r="ULI30" s="199"/>
      <c r="ULJ30" s="199"/>
      <c r="ULK30" s="199"/>
      <c r="ULL30" s="197"/>
      <c r="ULM30" s="199"/>
      <c r="ULN30" s="199"/>
      <c r="ULO30" s="199"/>
      <c r="ULP30" s="199"/>
      <c r="ULQ30" s="199"/>
      <c r="ULR30" s="199"/>
      <c r="ULS30" s="199"/>
      <c r="ULT30" s="199"/>
      <c r="ULU30" s="199"/>
      <c r="ULV30" s="199"/>
      <c r="ULW30" s="199"/>
      <c r="ULX30" s="199"/>
      <c r="ULY30" s="197"/>
      <c r="ULZ30" s="199"/>
      <c r="UMA30" s="199"/>
      <c r="UMB30" s="199"/>
      <c r="UMC30" s="199"/>
      <c r="UMD30" s="199"/>
      <c r="UME30" s="199"/>
      <c r="UMF30" s="199"/>
      <c r="UMG30" s="199"/>
      <c r="UMH30" s="199"/>
      <c r="UMI30" s="199"/>
      <c r="UMJ30" s="199"/>
      <c r="UMK30" s="199"/>
      <c r="UML30" s="197"/>
      <c r="UMM30" s="199"/>
      <c r="UMN30" s="199"/>
      <c r="UMO30" s="199"/>
      <c r="UMP30" s="199"/>
      <c r="UMQ30" s="199"/>
      <c r="UMR30" s="199"/>
      <c r="UMS30" s="199"/>
      <c r="UMT30" s="199"/>
      <c r="UMU30" s="199"/>
      <c r="UMV30" s="199"/>
      <c r="UMW30" s="199"/>
      <c r="UMX30" s="199"/>
      <c r="UMY30" s="197"/>
      <c r="UMZ30" s="199"/>
      <c r="UNA30" s="199"/>
      <c r="UNB30" s="199"/>
      <c r="UNC30" s="199"/>
      <c r="UND30" s="199"/>
      <c r="UNE30" s="199"/>
      <c r="UNF30" s="199"/>
      <c r="UNG30" s="199"/>
      <c r="UNH30" s="199"/>
      <c r="UNI30" s="199"/>
      <c r="UNJ30" s="199"/>
      <c r="UNK30" s="199"/>
      <c r="UNL30" s="197"/>
      <c r="UNM30" s="199"/>
      <c r="UNN30" s="199"/>
      <c r="UNO30" s="199"/>
      <c r="UNP30" s="199"/>
      <c r="UNQ30" s="199"/>
      <c r="UNR30" s="199"/>
      <c r="UNS30" s="199"/>
      <c r="UNT30" s="199"/>
      <c r="UNU30" s="199"/>
      <c r="UNV30" s="199"/>
      <c r="UNW30" s="199"/>
      <c r="UNX30" s="199"/>
      <c r="UNY30" s="197"/>
      <c r="UNZ30" s="199"/>
      <c r="UOA30" s="199"/>
      <c r="UOB30" s="199"/>
      <c r="UOC30" s="199"/>
      <c r="UOD30" s="199"/>
      <c r="UOE30" s="199"/>
      <c r="UOF30" s="199"/>
      <c r="UOG30" s="199"/>
      <c r="UOH30" s="199"/>
      <c r="UOI30" s="199"/>
      <c r="UOJ30" s="199"/>
      <c r="UOK30" s="199"/>
      <c r="UOL30" s="197"/>
      <c r="UOM30" s="199"/>
      <c r="UON30" s="199"/>
      <c r="UOO30" s="199"/>
      <c r="UOP30" s="199"/>
      <c r="UOQ30" s="199"/>
      <c r="UOR30" s="199"/>
      <c r="UOS30" s="199"/>
      <c r="UOT30" s="199"/>
      <c r="UOU30" s="199"/>
      <c r="UOV30" s="199"/>
      <c r="UOW30" s="199"/>
      <c r="UOX30" s="199"/>
      <c r="UOY30" s="197"/>
      <c r="UOZ30" s="199"/>
      <c r="UPA30" s="199"/>
      <c r="UPB30" s="199"/>
      <c r="UPC30" s="199"/>
      <c r="UPD30" s="199"/>
      <c r="UPE30" s="199"/>
      <c r="UPF30" s="199"/>
      <c r="UPG30" s="199"/>
      <c r="UPH30" s="199"/>
      <c r="UPI30" s="199"/>
      <c r="UPJ30" s="199"/>
      <c r="UPK30" s="199"/>
      <c r="UPL30" s="197"/>
      <c r="UPM30" s="199"/>
      <c r="UPN30" s="199"/>
      <c r="UPO30" s="199"/>
      <c r="UPP30" s="199"/>
      <c r="UPQ30" s="199"/>
      <c r="UPR30" s="199"/>
      <c r="UPS30" s="199"/>
      <c r="UPT30" s="199"/>
      <c r="UPU30" s="199"/>
      <c r="UPV30" s="199"/>
      <c r="UPW30" s="199"/>
      <c r="UPX30" s="199"/>
      <c r="UPY30" s="197"/>
      <c r="UPZ30" s="199"/>
      <c r="UQA30" s="199"/>
      <c r="UQB30" s="199"/>
      <c r="UQC30" s="199"/>
      <c r="UQD30" s="199"/>
      <c r="UQE30" s="199"/>
      <c r="UQF30" s="199"/>
      <c r="UQG30" s="199"/>
      <c r="UQH30" s="199"/>
      <c r="UQI30" s="199"/>
      <c r="UQJ30" s="199"/>
      <c r="UQK30" s="199"/>
      <c r="UQL30" s="197"/>
      <c r="UQM30" s="199"/>
      <c r="UQN30" s="199"/>
      <c r="UQO30" s="199"/>
      <c r="UQP30" s="199"/>
      <c r="UQQ30" s="199"/>
      <c r="UQR30" s="199"/>
      <c r="UQS30" s="199"/>
      <c r="UQT30" s="199"/>
      <c r="UQU30" s="199"/>
      <c r="UQV30" s="199"/>
      <c r="UQW30" s="199"/>
      <c r="UQX30" s="199"/>
      <c r="UQY30" s="197"/>
      <c r="UQZ30" s="199"/>
      <c r="URA30" s="199"/>
      <c r="URB30" s="199"/>
      <c r="URC30" s="199"/>
      <c r="URD30" s="199"/>
      <c r="URE30" s="199"/>
      <c r="URF30" s="199"/>
      <c r="URG30" s="199"/>
      <c r="URH30" s="199"/>
      <c r="URI30" s="199"/>
      <c r="URJ30" s="199"/>
      <c r="URK30" s="199"/>
      <c r="URL30" s="197"/>
      <c r="URM30" s="199"/>
      <c r="URN30" s="199"/>
      <c r="URO30" s="199"/>
      <c r="URP30" s="199"/>
      <c r="URQ30" s="199"/>
      <c r="URR30" s="199"/>
      <c r="URS30" s="199"/>
      <c r="URT30" s="199"/>
      <c r="URU30" s="199"/>
      <c r="URV30" s="199"/>
      <c r="URW30" s="199"/>
      <c r="URX30" s="199"/>
      <c r="URY30" s="197"/>
      <c r="URZ30" s="199"/>
      <c r="USA30" s="199"/>
      <c r="USB30" s="199"/>
      <c r="USC30" s="199"/>
      <c r="USD30" s="199"/>
      <c r="USE30" s="199"/>
      <c r="USF30" s="199"/>
      <c r="USG30" s="199"/>
      <c r="USH30" s="199"/>
      <c r="USI30" s="199"/>
      <c r="USJ30" s="199"/>
      <c r="USK30" s="199"/>
      <c r="USL30" s="197"/>
      <c r="USM30" s="199"/>
      <c r="USN30" s="199"/>
      <c r="USO30" s="199"/>
      <c r="USP30" s="199"/>
      <c r="USQ30" s="199"/>
      <c r="USR30" s="199"/>
      <c r="USS30" s="199"/>
      <c r="UST30" s="199"/>
      <c r="USU30" s="199"/>
      <c r="USV30" s="199"/>
      <c r="USW30" s="199"/>
      <c r="USX30" s="199"/>
      <c r="USY30" s="197"/>
      <c r="USZ30" s="199"/>
      <c r="UTA30" s="199"/>
      <c r="UTB30" s="199"/>
      <c r="UTC30" s="199"/>
      <c r="UTD30" s="199"/>
      <c r="UTE30" s="199"/>
      <c r="UTF30" s="199"/>
      <c r="UTG30" s="199"/>
      <c r="UTH30" s="199"/>
      <c r="UTI30" s="199"/>
      <c r="UTJ30" s="199"/>
      <c r="UTK30" s="199"/>
      <c r="UTL30" s="197"/>
      <c r="UTM30" s="199"/>
      <c r="UTN30" s="199"/>
      <c r="UTO30" s="199"/>
      <c r="UTP30" s="199"/>
      <c r="UTQ30" s="199"/>
      <c r="UTR30" s="199"/>
      <c r="UTS30" s="199"/>
      <c r="UTT30" s="199"/>
      <c r="UTU30" s="199"/>
      <c r="UTV30" s="199"/>
      <c r="UTW30" s="199"/>
      <c r="UTX30" s="199"/>
      <c r="UTY30" s="197"/>
      <c r="UTZ30" s="199"/>
      <c r="UUA30" s="199"/>
      <c r="UUB30" s="199"/>
      <c r="UUC30" s="199"/>
      <c r="UUD30" s="199"/>
      <c r="UUE30" s="199"/>
      <c r="UUF30" s="199"/>
      <c r="UUG30" s="199"/>
      <c r="UUH30" s="199"/>
      <c r="UUI30" s="199"/>
      <c r="UUJ30" s="199"/>
      <c r="UUK30" s="199"/>
      <c r="UUL30" s="197"/>
      <c r="UUM30" s="199"/>
      <c r="UUN30" s="199"/>
      <c r="UUO30" s="199"/>
      <c r="UUP30" s="199"/>
      <c r="UUQ30" s="199"/>
      <c r="UUR30" s="199"/>
      <c r="UUS30" s="199"/>
      <c r="UUT30" s="199"/>
      <c r="UUU30" s="199"/>
      <c r="UUV30" s="199"/>
      <c r="UUW30" s="199"/>
      <c r="UUX30" s="199"/>
      <c r="UUY30" s="197"/>
      <c r="UUZ30" s="199"/>
      <c r="UVA30" s="199"/>
      <c r="UVB30" s="199"/>
      <c r="UVC30" s="199"/>
      <c r="UVD30" s="199"/>
      <c r="UVE30" s="199"/>
      <c r="UVF30" s="199"/>
      <c r="UVG30" s="199"/>
      <c r="UVH30" s="199"/>
      <c r="UVI30" s="199"/>
      <c r="UVJ30" s="199"/>
      <c r="UVK30" s="199"/>
      <c r="UVL30" s="197"/>
      <c r="UVM30" s="199"/>
      <c r="UVN30" s="199"/>
      <c r="UVO30" s="199"/>
      <c r="UVP30" s="199"/>
      <c r="UVQ30" s="199"/>
      <c r="UVR30" s="199"/>
      <c r="UVS30" s="199"/>
      <c r="UVT30" s="199"/>
      <c r="UVU30" s="199"/>
      <c r="UVV30" s="199"/>
      <c r="UVW30" s="199"/>
      <c r="UVX30" s="199"/>
      <c r="UVY30" s="197"/>
      <c r="UVZ30" s="199"/>
      <c r="UWA30" s="199"/>
      <c r="UWB30" s="199"/>
      <c r="UWC30" s="199"/>
      <c r="UWD30" s="199"/>
      <c r="UWE30" s="199"/>
      <c r="UWF30" s="199"/>
      <c r="UWG30" s="199"/>
      <c r="UWH30" s="199"/>
      <c r="UWI30" s="199"/>
      <c r="UWJ30" s="199"/>
      <c r="UWK30" s="199"/>
      <c r="UWL30" s="197"/>
      <c r="UWM30" s="199"/>
      <c r="UWN30" s="199"/>
      <c r="UWO30" s="199"/>
      <c r="UWP30" s="199"/>
      <c r="UWQ30" s="199"/>
      <c r="UWR30" s="199"/>
      <c r="UWS30" s="199"/>
      <c r="UWT30" s="199"/>
      <c r="UWU30" s="199"/>
      <c r="UWV30" s="199"/>
      <c r="UWW30" s="199"/>
      <c r="UWX30" s="199"/>
      <c r="UWY30" s="197"/>
      <c r="UWZ30" s="199"/>
      <c r="UXA30" s="199"/>
      <c r="UXB30" s="199"/>
      <c r="UXC30" s="199"/>
      <c r="UXD30" s="199"/>
      <c r="UXE30" s="199"/>
      <c r="UXF30" s="199"/>
      <c r="UXG30" s="199"/>
      <c r="UXH30" s="199"/>
      <c r="UXI30" s="199"/>
      <c r="UXJ30" s="199"/>
      <c r="UXK30" s="199"/>
      <c r="UXL30" s="197"/>
      <c r="UXM30" s="199"/>
      <c r="UXN30" s="199"/>
      <c r="UXO30" s="199"/>
      <c r="UXP30" s="199"/>
      <c r="UXQ30" s="199"/>
      <c r="UXR30" s="199"/>
      <c r="UXS30" s="199"/>
      <c r="UXT30" s="199"/>
      <c r="UXU30" s="199"/>
      <c r="UXV30" s="199"/>
      <c r="UXW30" s="199"/>
      <c r="UXX30" s="199"/>
      <c r="UXY30" s="197"/>
      <c r="UXZ30" s="199"/>
      <c r="UYA30" s="199"/>
      <c r="UYB30" s="199"/>
      <c r="UYC30" s="199"/>
      <c r="UYD30" s="199"/>
      <c r="UYE30" s="199"/>
      <c r="UYF30" s="199"/>
      <c r="UYG30" s="199"/>
      <c r="UYH30" s="199"/>
      <c r="UYI30" s="199"/>
      <c r="UYJ30" s="199"/>
      <c r="UYK30" s="199"/>
      <c r="UYL30" s="197"/>
      <c r="UYM30" s="199"/>
      <c r="UYN30" s="199"/>
      <c r="UYO30" s="199"/>
      <c r="UYP30" s="199"/>
      <c r="UYQ30" s="199"/>
      <c r="UYR30" s="199"/>
      <c r="UYS30" s="199"/>
      <c r="UYT30" s="199"/>
      <c r="UYU30" s="199"/>
      <c r="UYV30" s="199"/>
      <c r="UYW30" s="199"/>
      <c r="UYX30" s="199"/>
      <c r="UYY30" s="197"/>
      <c r="UYZ30" s="199"/>
      <c r="UZA30" s="199"/>
      <c r="UZB30" s="199"/>
      <c r="UZC30" s="199"/>
      <c r="UZD30" s="199"/>
      <c r="UZE30" s="199"/>
      <c r="UZF30" s="199"/>
      <c r="UZG30" s="199"/>
      <c r="UZH30" s="199"/>
      <c r="UZI30" s="199"/>
      <c r="UZJ30" s="199"/>
      <c r="UZK30" s="199"/>
      <c r="UZL30" s="197"/>
      <c r="UZM30" s="199"/>
      <c r="UZN30" s="199"/>
      <c r="UZO30" s="199"/>
      <c r="UZP30" s="199"/>
      <c r="UZQ30" s="199"/>
      <c r="UZR30" s="199"/>
      <c r="UZS30" s="199"/>
      <c r="UZT30" s="199"/>
      <c r="UZU30" s="199"/>
      <c r="UZV30" s="199"/>
      <c r="UZW30" s="199"/>
      <c r="UZX30" s="199"/>
      <c r="UZY30" s="197"/>
      <c r="UZZ30" s="199"/>
      <c r="VAA30" s="199"/>
      <c r="VAB30" s="199"/>
      <c r="VAC30" s="199"/>
      <c r="VAD30" s="199"/>
      <c r="VAE30" s="199"/>
      <c r="VAF30" s="199"/>
      <c r="VAG30" s="199"/>
      <c r="VAH30" s="199"/>
      <c r="VAI30" s="199"/>
      <c r="VAJ30" s="199"/>
      <c r="VAK30" s="199"/>
      <c r="VAL30" s="197"/>
      <c r="VAM30" s="199"/>
      <c r="VAN30" s="199"/>
      <c r="VAO30" s="199"/>
      <c r="VAP30" s="199"/>
      <c r="VAQ30" s="199"/>
      <c r="VAR30" s="199"/>
      <c r="VAS30" s="199"/>
      <c r="VAT30" s="199"/>
      <c r="VAU30" s="199"/>
      <c r="VAV30" s="199"/>
      <c r="VAW30" s="199"/>
      <c r="VAX30" s="199"/>
      <c r="VAY30" s="197"/>
      <c r="VAZ30" s="199"/>
      <c r="VBA30" s="199"/>
      <c r="VBB30" s="199"/>
      <c r="VBC30" s="199"/>
      <c r="VBD30" s="199"/>
      <c r="VBE30" s="199"/>
      <c r="VBF30" s="199"/>
      <c r="VBG30" s="199"/>
      <c r="VBH30" s="199"/>
      <c r="VBI30" s="199"/>
      <c r="VBJ30" s="199"/>
      <c r="VBK30" s="199"/>
      <c r="VBL30" s="197"/>
      <c r="VBM30" s="199"/>
      <c r="VBN30" s="199"/>
      <c r="VBO30" s="199"/>
      <c r="VBP30" s="199"/>
      <c r="VBQ30" s="199"/>
      <c r="VBR30" s="199"/>
      <c r="VBS30" s="199"/>
      <c r="VBT30" s="199"/>
      <c r="VBU30" s="199"/>
      <c r="VBV30" s="199"/>
      <c r="VBW30" s="199"/>
      <c r="VBX30" s="199"/>
      <c r="VBY30" s="197"/>
      <c r="VBZ30" s="199"/>
      <c r="VCA30" s="199"/>
      <c r="VCB30" s="199"/>
      <c r="VCC30" s="199"/>
      <c r="VCD30" s="199"/>
      <c r="VCE30" s="199"/>
      <c r="VCF30" s="199"/>
      <c r="VCG30" s="199"/>
      <c r="VCH30" s="199"/>
      <c r="VCI30" s="199"/>
      <c r="VCJ30" s="199"/>
      <c r="VCK30" s="199"/>
      <c r="VCL30" s="197"/>
      <c r="VCM30" s="199"/>
      <c r="VCN30" s="199"/>
      <c r="VCO30" s="199"/>
      <c r="VCP30" s="199"/>
      <c r="VCQ30" s="199"/>
      <c r="VCR30" s="199"/>
      <c r="VCS30" s="199"/>
      <c r="VCT30" s="199"/>
      <c r="VCU30" s="199"/>
      <c r="VCV30" s="199"/>
      <c r="VCW30" s="199"/>
      <c r="VCX30" s="199"/>
      <c r="VCY30" s="197"/>
      <c r="VCZ30" s="199"/>
      <c r="VDA30" s="199"/>
      <c r="VDB30" s="199"/>
      <c r="VDC30" s="199"/>
      <c r="VDD30" s="199"/>
      <c r="VDE30" s="199"/>
      <c r="VDF30" s="199"/>
      <c r="VDG30" s="199"/>
      <c r="VDH30" s="199"/>
      <c r="VDI30" s="199"/>
      <c r="VDJ30" s="199"/>
      <c r="VDK30" s="199"/>
      <c r="VDL30" s="197"/>
      <c r="VDM30" s="199"/>
      <c r="VDN30" s="199"/>
      <c r="VDO30" s="199"/>
      <c r="VDP30" s="199"/>
      <c r="VDQ30" s="199"/>
      <c r="VDR30" s="199"/>
      <c r="VDS30" s="199"/>
      <c r="VDT30" s="199"/>
      <c r="VDU30" s="199"/>
      <c r="VDV30" s="199"/>
      <c r="VDW30" s="199"/>
      <c r="VDX30" s="199"/>
      <c r="VDY30" s="197"/>
      <c r="VDZ30" s="199"/>
      <c r="VEA30" s="199"/>
      <c r="VEB30" s="199"/>
      <c r="VEC30" s="199"/>
      <c r="VED30" s="199"/>
      <c r="VEE30" s="199"/>
      <c r="VEF30" s="199"/>
      <c r="VEG30" s="199"/>
      <c r="VEH30" s="199"/>
      <c r="VEI30" s="199"/>
      <c r="VEJ30" s="199"/>
      <c r="VEK30" s="199"/>
      <c r="VEL30" s="197"/>
      <c r="VEM30" s="199"/>
      <c r="VEN30" s="199"/>
      <c r="VEO30" s="199"/>
      <c r="VEP30" s="199"/>
      <c r="VEQ30" s="199"/>
      <c r="VER30" s="199"/>
      <c r="VES30" s="199"/>
      <c r="VET30" s="199"/>
      <c r="VEU30" s="199"/>
      <c r="VEV30" s="199"/>
      <c r="VEW30" s="199"/>
      <c r="VEX30" s="199"/>
      <c r="VEY30" s="197"/>
      <c r="VEZ30" s="199"/>
      <c r="VFA30" s="199"/>
      <c r="VFB30" s="199"/>
      <c r="VFC30" s="199"/>
      <c r="VFD30" s="199"/>
      <c r="VFE30" s="199"/>
      <c r="VFF30" s="199"/>
      <c r="VFG30" s="199"/>
      <c r="VFH30" s="199"/>
      <c r="VFI30" s="199"/>
      <c r="VFJ30" s="199"/>
      <c r="VFK30" s="199"/>
      <c r="VFL30" s="197"/>
      <c r="VFM30" s="199"/>
      <c r="VFN30" s="199"/>
      <c r="VFO30" s="199"/>
      <c r="VFP30" s="199"/>
      <c r="VFQ30" s="199"/>
      <c r="VFR30" s="199"/>
      <c r="VFS30" s="199"/>
      <c r="VFT30" s="199"/>
      <c r="VFU30" s="199"/>
      <c r="VFV30" s="199"/>
      <c r="VFW30" s="199"/>
      <c r="VFX30" s="199"/>
      <c r="VFY30" s="197"/>
      <c r="VFZ30" s="199"/>
      <c r="VGA30" s="199"/>
      <c r="VGB30" s="199"/>
      <c r="VGC30" s="199"/>
      <c r="VGD30" s="199"/>
      <c r="VGE30" s="199"/>
      <c r="VGF30" s="199"/>
      <c r="VGG30" s="199"/>
      <c r="VGH30" s="199"/>
      <c r="VGI30" s="199"/>
      <c r="VGJ30" s="199"/>
      <c r="VGK30" s="199"/>
      <c r="VGL30" s="197"/>
      <c r="VGM30" s="199"/>
      <c r="VGN30" s="199"/>
      <c r="VGO30" s="199"/>
      <c r="VGP30" s="199"/>
      <c r="VGQ30" s="199"/>
      <c r="VGR30" s="199"/>
      <c r="VGS30" s="199"/>
      <c r="VGT30" s="199"/>
      <c r="VGU30" s="199"/>
      <c r="VGV30" s="199"/>
      <c r="VGW30" s="199"/>
      <c r="VGX30" s="199"/>
      <c r="VGY30" s="197"/>
      <c r="VGZ30" s="199"/>
      <c r="VHA30" s="199"/>
      <c r="VHB30" s="199"/>
      <c r="VHC30" s="199"/>
      <c r="VHD30" s="199"/>
      <c r="VHE30" s="199"/>
      <c r="VHF30" s="199"/>
      <c r="VHG30" s="199"/>
      <c r="VHH30" s="199"/>
      <c r="VHI30" s="199"/>
      <c r="VHJ30" s="199"/>
      <c r="VHK30" s="199"/>
      <c r="VHL30" s="197"/>
      <c r="VHM30" s="199"/>
      <c r="VHN30" s="199"/>
      <c r="VHO30" s="199"/>
      <c r="VHP30" s="199"/>
      <c r="VHQ30" s="199"/>
      <c r="VHR30" s="199"/>
      <c r="VHS30" s="199"/>
      <c r="VHT30" s="199"/>
      <c r="VHU30" s="199"/>
      <c r="VHV30" s="199"/>
      <c r="VHW30" s="199"/>
      <c r="VHX30" s="199"/>
      <c r="VHY30" s="197"/>
      <c r="VHZ30" s="199"/>
      <c r="VIA30" s="199"/>
      <c r="VIB30" s="199"/>
      <c r="VIC30" s="199"/>
      <c r="VID30" s="199"/>
      <c r="VIE30" s="199"/>
      <c r="VIF30" s="199"/>
      <c r="VIG30" s="199"/>
      <c r="VIH30" s="199"/>
      <c r="VII30" s="199"/>
      <c r="VIJ30" s="199"/>
      <c r="VIK30" s="199"/>
      <c r="VIL30" s="197"/>
      <c r="VIM30" s="199"/>
      <c r="VIN30" s="199"/>
      <c r="VIO30" s="199"/>
      <c r="VIP30" s="199"/>
      <c r="VIQ30" s="199"/>
      <c r="VIR30" s="199"/>
      <c r="VIS30" s="199"/>
      <c r="VIT30" s="199"/>
      <c r="VIU30" s="199"/>
      <c r="VIV30" s="199"/>
      <c r="VIW30" s="199"/>
      <c r="VIX30" s="199"/>
      <c r="VIY30" s="197"/>
      <c r="VIZ30" s="199"/>
      <c r="VJA30" s="199"/>
      <c r="VJB30" s="199"/>
      <c r="VJC30" s="199"/>
      <c r="VJD30" s="199"/>
      <c r="VJE30" s="199"/>
      <c r="VJF30" s="199"/>
      <c r="VJG30" s="199"/>
      <c r="VJH30" s="199"/>
      <c r="VJI30" s="199"/>
      <c r="VJJ30" s="199"/>
      <c r="VJK30" s="199"/>
      <c r="VJL30" s="197"/>
      <c r="VJM30" s="199"/>
      <c r="VJN30" s="199"/>
      <c r="VJO30" s="199"/>
      <c r="VJP30" s="199"/>
      <c r="VJQ30" s="199"/>
      <c r="VJR30" s="199"/>
      <c r="VJS30" s="199"/>
      <c r="VJT30" s="199"/>
      <c r="VJU30" s="199"/>
      <c r="VJV30" s="199"/>
      <c r="VJW30" s="199"/>
      <c r="VJX30" s="199"/>
      <c r="VJY30" s="197"/>
      <c r="VJZ30" s="199"/>
      <c r="VKA30" s="199"/>
      <c r="VKB30" s="199"/>
      <c r="VKC30" s="199"/>
      <c r="VKD30" s="199"/>
      <c r="VKE30" s="199"/>
      <c r="VKF30" s="199"/>
      <c r="VKG30" s="199"/>
      <c r="VKH30" s="199"/>
      <c r="VKI30" s="199"/>
      <c r="VKJ30" s="199"/>
      <c r="VKK30" s="199"/>
      <c r="VKL30" s="197"/>
      <c r="VKM30" s="199"/>
      <c r="VKN30" s="199"/>
      <c r="VKO30" s="199"/>
      <c r="VKP30" s="199"/>
      <c r="VKQ30" s="199"/>
      <c r="VKR30" s="199"/>
      <c r="VKS30" s="199"/>
      <c r="VKT30" s="199"/>
      <c r="VKU30" s="199"/>
      <c r="VKV30" s="199"/>
      <c r="VKW30" s="199"/>
      <c r="VKX30" s="199"/>
      <c r="VKY30" s="197"/>
      <c r="VKZ30" s="199"/>
      <c r="VLA30" s="199"/>
      <c r="VLB30" s="199"/>
      <c r="VLC30" s="199"/>
      <c r="VLD30" s="199"/>
      <c r="VLE30" s="199"/>
      <c r="VLF30" s="199"/>
      <c r="VLG30" s="199"/>
      <c r="VLH30" s="199"/>
      <c r="VLI30" s="199"/>
      <c r="VLJ30" s="199"/>
      <c r="VLK30" s="199"/>
      <c r="VLL30" s="197"/>
      <c r="VLM30" s="199"/>
      <c r="VLN30" s="199"/>
      <c r="VLO30" s="199"/>
      <c r="VLP30" s="199"/>
      <c r="VLQ30" s="199"/>
      <c r="VLR30" s="199"/>
      <c r="VLS30" s="199"/>
      <c r="VLT30" s="199"/>
      <c r="VLU30" s="199"/>
      <c r="VLV30" s="199"/>
      <c r="VLW30" s="199"/>
      <c r="VLX30" s="199"/>
      <c r="VLY30" s="197"/>
      <c r="VLZ30" s="199"/>
      <c r="VMA30" s="199"/>
      <c r="VMB30" s="199"/>
      <c r="VMC30" s="199"/>
      <c r="VMD30" s="199"/>
      <c r="VME30" s="199"/>
      <c r="VMF30" s="199"/>
      <c r="VMG30" s="199"/>
      <c r="VMH30" s="199"/>
      <c r="VMI30" s="199"/>
      <c r="VMJ30" s="199"/>
      <c r="VMK30" s="199"/>
      <c r="VML30" s="197"/>
      <c r="VMM30" s="199"/>
      <c r="VMN30" s="199"/>
      <c r="VMO30" s="199"/>
      <c r="VMP30" s="199"/>
      <c r="VMQ30" s="199"/>
      <c r="VMR30" s="199"/>
      <c r="VMS30" s="199"/>
      <c r="VMT30" s="199"/>
      <c r="VMU30" s="199"/>
      <c r="VMV30" s="199"/>
      <c r="VMW30" s="199"/>
      <c r="VMX30" s="199"/>
      <c r="VMY30" s="197"/>
      <c r="VMZ30" s="199"/>
      <c r="VNA30" s="199"/>
      <c r="VNB30" s="199"/>
      <c r="VNC30" s="199"/>
      <c r="VND30" s="199"/>
      <c r="VNE30" s="199"/>
      <c r="VNF30" s="199"/>
      <c r="VNG30" s="199"/>
      <c r="VNH30" s="199"/>
      <c r="VNI30" s="199"/>
      <c r="VNJ30" s="199"/>
      <c r="VNK30" s="199"/>
      <c r="VNL30" s="197"/>
      <c r="VNM30" s="199"/>
      <c r="VNN30" s="199"/>
      <c r="VNO30" s="199"/>
      <c r="VNP30" s="199"/>
      <c r="VNQ30" s="199"/>
      <c r="VNR30" s="199"/>
      <c r="VNS30" s="199"/>
      <c r="VNT30" s="199"/>
      <c r="VNU30" s="199"/>
      <c r="VNV30" s="199"/>
      <c r="VNW30" s="199"/>
      <c r="VNX30" s="199"/>
      <c r="VNY30" s="197"/>
      <c r="VNZ30" s="199"/>
      <c r="VOA30" s="199"/>
      <c r="VOB30" s="199"/>
      <c r="VOC30" s="199"/>
      <c r="VOD30" s="199"/>
      <c r="VOE30" s="199"/>
      <c r="VOF30" s="199"/>
      <c r="VOG30" s="199"/>
      <c r="VOH30" s="199"/>
      <c r="VOI30" s="199"/>
      <c r="VOJ30" s="199"/>
      <c r="VOK30" s="199"/>
      <c r="VOL30" s="197"/>
      <c r="VOM30" s="199"/>
      <c r="VON30" s="199"/>
      <c r="VOO30" s="199"/>
      <c r="VOP30" s="199"/>
      <c r="VOQ30" s="199"/>
      <c r="VOR30" s="199"/>
      <c r="VOS30" s="199"/>
      <c r="VOT30" s="199"/>
      <c r="VOU30" s="199"/>
      <c r="VOV30" s="199"/>
      <c r="VOW30" s="199"/>
      <c r="VOX30" s="199"/>
      <c r="VOY30" s="197"/>
      <c r="VOZ30" s="199"/>
      <c r="VPA30" s="199"/>
      <c r="VPB30" s="199"/>
      <c r="VPC30" s="199"/>
      <c r="VPD30" s="199"/>
      <c r="VPE30" s="199"/>
      <c r="VPF30" s="199"/>
      <c r="VPG30" s="199"/>
      <c r="VPH30" s="199"/>
      <c r="VPI30" s="199"/>
      <c r="VPJ30" s="199"/>
      <c r="VPK30" s="199"/>
      <c r="VPL30" s="197"/>
      <c r="VPM30" s="199"/>
      <c r="VPN30" s="199"/>
      <c r="VPO30" s="199"/>
      <c r="VPP30" s="199"/>
      <c r="VPQ30" s="199"/>
      <c r="VPR30" s="199"/>
      <c r="VPS30" s="199"/>
      <c r="VPT30" s="199"/>
      <c r="VPU30" s="199"/>
      <c r="VPV30" s="199"/>
      <c r="VPW30" s="199"/>
      <c r="VPX30" s="199"/>
      <c r="VPY30" s="197"/>
      <c r="VPZ30" s="199"/>
      <c r="VQA30" s="199"/>
      <c r="VQB30" s="199"/>
      <c r="VQC30" s="199"/>
      <c r="VQD30" s="199"/>
      <c r="VQE30" s="199"/>
      <c r="VQF30" s="199"/>
      <c r="VQG30" s="199"/>
      <c r="VQH30" s="199"/>
      <c r="VQI30" s="199"/>
      <c r="VQJ30" s="199"/>
      <c r="VQK30" s="199"/>
      <c r="VQL30" s="197"/>
      <c r="VQM30" s="199"/>
      <c r="VQN30" s="199"/>
      <c r="VQO30" s="199"/>
      <c r="VQP30" s="199"/>
      <c r="VQQ30" s="199"/>
      <c r="VQR30" s="199"/>
      <c r="VQS30" s="199"/>
      <c r="VQT30" s="199"/>
      <c r="VQU30" s="199"/>
      <c r="VQV30" s="199"/>
      <c r="VQW30" s="199"/>
      <c r="VQX30" s="199"/>
      <c r="VQY30" s="197"/>
      <c r="VQZ30" s="199"/>
      <c r="VRA30" s="199"/>
      <c r="VRB30" s="199"/>
      <c r="VRC30" s="199"/>
      <c r="VRD30" s="199"/>
      <c r="VRE30" s="199"/>
      <c r="VRF30" s="199"/>
      <c r="VRG30" s="199"/>
      <c r="VRH30" s="199"/>
      <c r="VRI30" s="199"/>
      <c r="VRJ30" s="199"/>
      <c r="VRK30" s="199"/>
      <c r="VRL30" s="197"/>
      <c r="VRM30" s="199"/>
      <c r="VRN30" s="199"/>
      <c r="VRO30" s="199"/>
      <c r="VRP30" s="199"/>
      <c r="VRQ30" s="199"/>
      <c r="VRR30" s="199"/>
      <c r="VRS30" s="199"/>
      <c r="VRT30" s="199"/>
      <c r="VRU30" s="199"/>
      <c r="VRV30" s="199"/>
      <c r="VRW30" s="199"/>
      <c r="VRX30" s="199"/>
      <c r="VRY30" s="197"/>
      <c r="VRZ30" s="199"/>
      <c r="VSA30" s="199"/>
      <c r="VSB30" s="199"/>
      <c r="VSC30" s="199"/>
      <c r="VSD30" s="199"/>
      <c r="VSE30" s="199"/>
      <c r="VSF30" s="199"/>
      <c r="VSG30" s="199"/>
      <c r="VSH30" s="199"/>
      <c r="VSI30" s="199"/>
      <c r="VSJ30" s="199"/>
      <c r="VSK30" s="199"/>
      <c r="VSL30" s="197"/>
      <c r="VSM30" s="199"/>
      <c r="VSN30" s="199"/>
      <c r="VSO30" s="199"/>
      <c r="VSP30" s="199"/>
      <c r="VSQ30" s="199"/>
      <c r="VSR30" s="199"/>
      <c r="VSS30" s="199"/>
      <c r="VST30" s="199"/>
      <c r="VSU30" s="199"/>
      <c r="VSV30" s="199"/>
      <c r="VSW30" s="199"/>
      <c r="VSX30" s="199"/>
      <c r="VSY30" s="197"/>
      <c r="VSZ30" s="199"/>
      <c r="VTA30" s="199"/>
      <c r="VTB30" s="199"/>
      <c r="VTC30" s="199"/>
      <c r="VTD30" s="199"/>
      <c r="VTE30" s="199"/>
      <c r="VTF30" s="199"/>
      <c r="VTG30" s="199"/>
      <c r="VTH30" s="199"/>
      <c r="VTI30" s="199"/>
      <c r="VTJ30" s="199"/>
      <c r="VTK30" s="199"/>
      <c r="VTL30" s="197"/>
      <c r="VTM30" s="199"/>
      <c r="VTN30" s="199"/>
      <c r="VTO30" s="199"/>
      <c r="VTP30" s="199"/>
      <c r="VTQ30" s="199"/>
      <c r="VTR30" s="199"/>
      <c r="VTS30" s="199"/>
      <c r="VTT30" s="199"/>
      <c r="VTU30" s="199"/>
      <c r="VTV30" s="199"/>
      <c r="VTW30" s="199"/>
      <c r="VTX30" s="199"/>
      <c r="VTY30" s="197"/>
      <c r="VTZ30" s="199"/>
      <c r="VUA30" s="199"/>
      <c r="VUB30" s="199"/>
      <c r="VUC30" s="199"/>
      <c r="VUD30" s="199"/>
      <c r="VUE30" s="199"/>
      <c r="VUF30" s="199"/>
      <c r="VUG30" s="199"/>
      <c r="VUH30" s="199"/>
      <c r="VUI30" s="199"/>
      <c r="VUJ30" s="199"/>
      <c r="VUK30" s="199"/>
      <c r="VUL30" s="197"/>
      <c r="VUM30" s="199"/>
      <c r="VUN30" s="199"/>
      <c r="VUO30" s="199"/>
      <c r="VUP30" s="199"/>
      <c r="VUQ30" s="199"/>
      <c r="VUR30" s="199"/>
      <c r="VUS30" s="199"/>
      <c r="VUT30" s="199"/>
      <c r="VUU30" s="199"/>
      <c r="VUV30" s="199"/>
      <c r="VUW30" s="199"/>
      <c r="VUX30" s="199"/>
      <c r="VUY30" s="197"/>
      <c r="VUZ30" s="199"/>
      <c r="VVA30" s="199"/>
      <c r="VVB30" s="199"/>
      <c r="VVC30" s="199"/>
      <c r="VVD30" s="199"/>
      <c r="VVE30" s="199"/>
      <c r="VVF30" s="199"/>
      <c r="VVG30" s="199"/>
      <c r="VVH30" s="199"/>
      <c r="VVI30" s="199"/>
      <c r="VVJ30" s="199"/>
      <c r="VVK30" s="199"/>
      <c r="VVL30" s="197"/>
      <c r="VVM30" s="199"/>
      <c r="VVN30" s="199"/>
      <c r="VVO30" s="199"/>
      <c r="VVP30" s="199"/>
      <c r="VVQ30" s="199"/>
      <c r="VVR30" s="199"/>
      <c r="VVS30" s="199"/>
      <c r="VVT30" s="199"/>
      <c r="VVU30" s="199"/>
      <c r="VVV30" s="199"/>
      <c r="VVW30" s="199"/>
      <c r="VVX30" s="199"/>
      <c r="VVY30" s="197"/>
      <c r="VVZ30" s="199"/>
      <c r="VWA30" s="199"/>
      <c r="VWB30" s="199"/>
      <c r="VWC30" s="199"/>
      <c r="VWD30" s="199"/>
      <c r="VWE30" s="199"/>
      <c r="VWF30" s="199"/>
      <c r="VWG30" s="199"/>
      <c r="VWH30" s="199"/>
      <c r="VWI30" s="199"/>
      <c r="VWJ30" s="199"/>
      <c r="VWK30" s="199"/>
      <c r="VWL30" s="197"/>
      <c r="VWM30" s="199"/>
      <c r="VWN30" s="199"/>
      <c r="VWO30" s="199"/>
      <c r="VWP30" s="199"/>
      <c r="VWQ30" s="199"/>
      <c r="VWR30" s="199"/>
      <c r="VWS30" s="199"/>
      <c r="VWT30" s="199"/>
      <c r="VWU30" s="199"/>
      <c r="VWV30" s="199"/>
      <c r="VWW30" s="199"/>
      <c r="VWX30" s="199"/>
      <c r="VWY30" s="197"/>
      <c r="VWZ30" s="199"/>
      <c r="VXA30" s="199"/>
      <c r="VXB30" s="199"/>
      <c r="VXC30" s="199"/>
      <c r="VXD30" s="199"/>
      <c r="VXE30" s="199"/>
      <c r="VXF30" s="199"/>
      <c r="VXG30" s="199"/>
      <c r="VXH30" s="199"/>
      <c r="VXI30" s="199"/>
      <c r="VXJ30" s="199"/>
      <c r="VXK30" s="199"/>
      <c r="VXL30" s="197"/>
      <c r="VXM30" s="199"/>
      <c r="VXN30" s="199"/>
      <c r="VXO30" s="199"/>
      <c r="VXP30" s="199"/>
      <c r="VXQ30" s="199"/>
      <c r="VXR30" s="199"/>
      <c r="VXS30" s="199"/>
      <c r="VXT30" s="199"/>
      <c r="VXU30" s="199"/>
      <c r="VXV30" s="199"/>
      <c r="VXW30" s="199"/>
      <c r="VXX30" s="199"/>
      <c r="VXY30" s="197"/>
      <c r="VXZ30" s="199"/>
      <c r="VYA30" s="199"/>
      <c r="VYB30" s="199"/>
      <c r="VYC30" s="199"/>
      <c r="VYD30" s="199"/>
      <c r="VYE30" s="199"/>
      <c r="VYF30" s="199"/>
      <c r="VYG30" s="199"/>
      <c r="VYH30" s="199"/>
      <c r="VYI30" s="199"/>
      <c r="VYJ30" s="199"/>
      <c r="VYK30" s="199"/>
      <c r="VYL30" s="197"/>
      <c r="VYM30" s="199"/>
      <c r="VYN30" s="199"/>
      <c r="VYO30" s="199"/>
      <c r="VYP30" s="199"/>
      <c r="VYQ30" s="199"/>
      <c r="VYR30" s="199"/>
      <c r="VYS30" s="199"/>
      <c r="VYT30" s="199"/>
      <c r="VYU30" s="199"/>
      <c r="VYV30" s="199"/>
      <c r="VYW30" s="199"/>
      <c r="VYX30" s="199"/>
      <c r="VYY30" s="197"/>
      <c r="VYZ30" s="199"/>
      <c r="VZA30" s="199"/>
      <c r="VZB30" s="199"/>
      <c r="VZC30" s="199"/>
      <c r="VZD30" s="199"/>
      <c r="VZE30" s="199"/>
      <c r="VZF30" s="199"/>
      <c r="VZG30" s="199"/>
      <c r="VZH30" s="199"/>
      <c r="VZI30" s="199"/>
      <c r="VZJ30" s="199"/>
      <c r="VZK30" s="199"/>
      <c r="VZL30" s="197"/>
      <c r="VZM30" s="199"/>
      <c r="VZN30" s="199"/>
      <c r="VZO30" s="199"/>
      <c r="VZP30" s="199"/>
      <c r="VZQ30" s="199"/>
      <c r="VZR30" s="199"/>
      <c r="VZS30" s="199"/>
      <c r="VZT30" s="199"/>
      <c r="VZU30" s="199"/>
      <c r="VZV30" s="199"/>
      <c r="VZW30" s="199"/>
      <c r="VZX30" s="199"/>
      <c r="VZY30" s="197"/>
      <c r="VZZ30" s="199"/>
      <c r="WAA30" s="199"/>
      <c r="WAB30" s="199"/>
      <c r="WAC30" s="199"/>
      <c r="WAD30" s="199"/>
      <c r="WAE30" s="199"/>
      <c r="WAF30" s="199"/>
      <c r="WAG30" s="199"/>
      <c r="WAH30" s="199"/>
      <c r="WAI30" s="199"/>
      <c r="WAJ30" s="199"/>
      <c r="WAK30" s="199"/>
      <c r="WAL30" s="197"/>
      <c r="WAM30" s="199"/>
      <c r="WAN30" s="199"/>
      <c r="WAO30" s="199"/>
      <c r="WAP30" s="199"/>
      <c r="WAQ30" s="199"/>
      <c r="WAR30" s="199"/>
      <c r="WAS30" s="199"/>
      <c r="WAT30" s="199"/>
      <c r="WAU30" s="199"/>
      <c r="WAV30" s="199"/>
      <c r="WAW30" s="199"/>
      <c r="WAX30" s="199"/>
      <c r="WAY30" s="197"/>
      <c r="WAZ30" s="199"/>
      <c r="WBA30" s="199"/>
      <c r="WBB30" s="199"/>
      <c r="WBC30" s="199"/>
      <c r="WBD30" s="199"/>
      <c r="WBE30" s="199"/>
      <c r="WBF30" s="199"/>
      <c r="WBG30" s="199"/>
      <c r="WBH30" s="199"/>
      <c r="WBI30" s="199"/>
      <c r="WBJ30" s="199"/>
      <c r="WBK30" s="199"/>
      <c r="WBL30" s="197"/>
      <c r="WBM30" s="199"/>
      <c r="WBN30" s="199"/>
      <c r="WBO30" s="199"/>
      <c r="WBP30" s="199"/>
      <c r="WBQ30" s="199"/>
      <c r="WBR30" s="199"/>
      <c r="WBS30" s="199"/>
      <c r="WBT30" s="199"/>
      <c r="WBU30" s="199"/>
      <c r="WBV30" s="199"/>
      <c r="WBW30" s="199"/>
      <c r="WBX30" s="199"/>
      <c r="WBY30" s="197"/>
      <c r="WBZ30" s="199"/>
      <c r="WCA30" s="199"/>
      <c r="WCB30" s="199"/>
      <c r="WCC30" s="199"/>
      <c r="WCD30" s="199"/>
      <c r="WCE30" s="199"/>
      <c r="WCF30" s="199"/>
      <c r="WCG30" s="199"/>
      <c r="WCH30" s="199"/>
      <c r="WCI30" s="199"/>
      <c r="WCJ30" s="199"/>
      <c r="WCK30" s="199"/>
      <c r="WCL30" s="197"/>
      <c r="WCM30" s="199"/>
      <c r="WCN30" s="199"/>
      <c r="WCO30" s="199"/>
      <c r="WCP30" s="199"/>
      <c r="WCQ30" s="199"/>
      <c r="WCR30" s="199"/>
      <c r="WCS30" s="199"/>
      <c r="WCT30" s="199"/>
      <c r="WCU30" s="199"/>
      <c r="WCV30" s="199"/>
      <c r="WCW30" s="199"/>
      <c r="WCX30" s="199"/>
      <c r="WCY30" s="197"/>
      <c r="WCZ30" s="199"/>
      <c r="WDA30" s="199"/>
      <c r="WDB30" s="199"/>
      <c r="WDC30" s="199"/>
      <c r="WDD30" s="199"/>
      <c r="WDE30" s="199"/>
      <c r="WDF30" s="199"/>
      <c r="WDG30" s="199"/>
      <c r="WDH30" s="199"/>
      <c r="WDI30" s="199"/>
      <c r="WDJ30" s="199"/>
      <c r="WDK30" s="199"/>
      <c r="WDL30" s="197"/>
      <c r="WDM30" s="199"/>
      <c r="WDN30" s="199"/>
      <c r="WDO30" s="199"/>
      <c r="WDP30" s="199"/>
      <c r="WDQ30" s="199"/>
      <c r="WDR30" s="199"/>
      <c r="WDS30" s="199"/>
      <c r="WDT30" s="199"/>
      <c r="WDU30" s="199"/>
      <c r="WDV30" s="199"/>
      <c r="WDW30" s="199"/>
      <c r="WDX30" s="199"/>
      <c r="WDY30" s="197"/>
      <c r="WDZ30" s="199"/>
      <c r="WEA30" s="199"/>
      <c r="WEB30" s="199"/>
      <c r="WEC30" s="199"/>
      <c r="WED30" s="199"/>
      <c r="WEE30" s="199"/>
      <c r="WEF30" s="199"/>
      <c r="WEG30" s="199"/>
      <c r="WEH30" s="199"/>
      <c r="WEI30" s="199"/>
      <c r="WEJ30" s="199"/>
      <c r="WEK30" s="199"/>
      <c r="WEL30" s="197"/>
      <c r="WEM30" s="199"/>
      <c r="WEN30" s="199"/>
      <c r="WEO30" s="199"/>
      <c r="WEP30" s="199"/>
      <c r="WEQ30" s="199"/>
      <c r="WER30" s="199"/>
      <c r="WES30" s="199"/>
      <c r="WET30" s="199"/>
      <c r="WEU30" s="199"/>
      <c r="WEV30" s="199"/>
      <c r="WEW30" s="199"/>
      <c r="WEX30" s="199"/>
      <c r="WEY30" s="197"/>
      <c r="WEZ30" s="199"/>
      <c r="WFA30" s="199"/>
      <c r="WFB30" s="199"/>
      <c r="WFC30" s="199"/>
      <c r="WFD30" s="199"/>
      <c r="WFE30" s="199"/>
      <c r="WFF30" s="199"/>
      <c r="WFG30" s="199"/>
      <c r="WFH30" s="199"/>
      <c r="WFI30" s="199"/>
      <c r="WFJ30" s="199"/>
      <c r="WFK30" s="199"/>
      <c r="WFL30" s="197"/>
      <c r="WFM30" s="199"/>
      <c r="WFN30" s="199"/>
      <c r="WFO30" s="199"/>
      <c r="WFP30" s="199"/>
      <c r="WFQ30" s="199"/>
      <c r="WFR30" s="199"/>
      <c r="WFS30" s="199"/>
      <c r="WFT30" s="199"/>
      <c r="WFU30" s="199"/>
      <c r="WFV30" s="199"/>
      <c r="WFW30" s="199"/>
      <c r="WFX30" s="199"/>
      <c r="WFY30" s="197"/>
      <c r="WFZ30" s="199"/>
      <c r="WGA30" s="199"/>
      <c r="WGB30" s="199"/>
      <c r="WGC30" s="199"/>
      <c r="WGD30" s="199"/>
      <c r="WGE30" s="199"/>
      <c r="WGF30" s="199"/>
      <c r="WGG30" s="199"/>
      <c r="WGH30" s="199"/>
      <c r="WGI30" s="199"/>
      <c r="WGJ30" s="199"/>
      <c r="WGK30" s="199"/>
      <c r="WGL30" s="197"/>
      <c r="WGM30" s="199"/>
      <c r="WGN30" s="199"/>
      <c r="WGO30" s="199"/>
      <c r="WGP30" s="199"/>
      <c r="WGQ30" s="199"/>
      <c r="WGR30" s="199"/>
      <c r="WGS30" s="199"/>
      <c r="WGT30" s="199"/>
      <c r="WGU30" s="199"/>
      <c r="WGV30" s="199"/>
      <c r="WGW30" s="199"/>
      <c r="WGX30" s="199"/>
      <c r="WGY30" s="197"/>
      <c r="WGZ30" s="199"/>
      <c r="WHA30" s="199"/>
      <c r="WHB30" s="199"/>
      <c r="WHC30" s="199"/>
      <c r="WHD30" s="199"/>
      <c r="WHE30" s="199"/>
      <c r="WHF30" s="199"/>
      <c r="WHG30" s="199"/>
      <c r="WHH30" s="199"/>
      <c r="WHI30" s="199"/>
      <c r="WHJ30" s="199"/>
      <c r="WHK30" s="199"/>
      <c r="WHL30" s="197"/>
      <c r="WHM30" s="199"/>
      <c r="WHN30" s="199"/>
      <c r="WHO30" s="199"/>
      <c r="WHP30" s="199"/>
      <c r="WHQ30" s="199"/>
      <c r="WHR30" s="199"/>
      <c r="WHS30" s="199"/>
      <c r="WHT30" s="199"/>
      <c r="WHU30" s="199"/>
      <c r="WHV30" s="199"/>
      <c r="WHW30" s="199"/>
      <c r="WHX30" s="199"/>
      <c r="WHY30" s="197"/>
      <c r="WHZ30" s="199"/>
      <c r="WIA30" s="199"/>
      <c r="WIB30" s="199"/>
      <c r="WIC30" s="199"/>
      <c r="WID30" s="199"/>
      <c r="WIE30" s="199"/>
      <c r="WIF30" s="199"/>
      <c r="WIG30" s="199"/>
      <c r="WIH30" s="199"/>
      <c r="WII30" s="199"/>
      <c r="WIJ30" s="199"/>
      <c r="WIK30" s="199"/>
      <c r="WIL30" s="197"/>
      <c r="WIM30" s="199"/>
      <c r="WIN30" s="199"/>
      <c r="WIO30" s="199"/>
      <c r="WIP30" s="199"/>
      <c r="WIQ30" s="199"/>
      <c r="WIR30" s="199"/>
      <c r="WIS30" s="199"/>
      <c r="WIT30" s="199"/>
      <c r="WIU30" s="199"/>
      <c r="WIV30" s="199"/>
      <c r="WIW30" s="199"/>
      <c r="WIX30" s="199"/>
      <c r="WIY30" s="197"/>
      <c r="WIZ30" s="199"/>
      <c r="WJA30" s="199"/>
      <c r="WJB30" s="199"/>
      <c r="WJC30" s="199"/>
      <c r="WJD30" s="199"/>
      <c r="WJE30" s="199"/>
      <c r="WJF30" s="199"/>
      <c r="WJG30" s="199"/>
      <c r="WJH30" s="199"/>
      <c r="WJI30" s="199"/>
      <c r="WJJ30" s="199"/>
      <c r="WJK30" s="199"/>
      <c r="WJL30" s="197"/>
      <c r="WJM30" s="199"/>
      <c r="WJN30" s="199"/>
      <c r="WJO30" s="199"/>
      <c r="WJP30" s="199"/>
      <c r="WJQ30" s="199"/>
      <c r="WJR30" s="199"/>
      <c r="WJS30" s="199"/>
      <c r="WJT30" s="199"/>
      <c r="WJU30" s="199"/>
      <c r="WJV30" s="199"/>
      <c r="WJW30" s="199"/>
      <c r="WJX30" s="199"/>
      <c r="WJY30" s="197"/>
      <c r="WJZ30" s="199"/>
      <c r="WKA30" s="199"/>
      <c r="WKB30" s="199"/>
      <c r="WKC30" s="199"/>
      <c r="WKD30" s="199"/>
      <c r="WKE30" s="199"/>
      <c r="WKF30" s="199"/>
      <c r="WKG30" s="199"/>
      <c r="WKH30" s="199"/>
      <c r="WKI30" s="199"/>
      <c r="WKJ30" s="199"/>
      <c r="WKK30" s="199"/>
      <c r="WKL30" s="197"/>
      <c r="WKM30" s="199"/>
      <c r="WKN30" s="199"/>
      <c r="WKO30" s="199"/>
      <c r="WKP30" s="199"/>
      <c r="WKQ30" s="199"/>
      <c r="WKR30" s="199"/>
      <c r="WKS30" s="199"/>
      <c r="WKT30" s="199"/>
      <c r="WKU30" s="199"/>
      <c r="WKV30" s="199"/>
      <c r="WKW30" s="199"/>
      <c r="WKX30" s="199"/>
      <c r="WKY30" s="197"/>
      <c r="WKZ30" s="199"/>
      <c r="WLA30" s="199"/>
      <c r="WLB30" s="199"/>
      <c r="WLC30" s="199"/>
      <c r="WLD30" s="199"/>
      <c r="WLE30" s="199"/>
      <c r="WLF30" s="199"/>
      <c r="WLG30" s="199"/>
      <c r="WLH30" s="199"/>
      <c r="WLI30" s="199"/>
      <c r="WLJ30" s="199"/>
      <c r="WLK30" s="199"/>
      <c r="WLL30" s="197"/>
      <c r="WLM30" s="199"/>
      <c r="WLN30" s="199"/>
      <c r="WLO30" s="199"/>
      <c r="WLP30" s="199"/>
      <c r="WLQ30" s="199"/>
      <c r="WLR30" s="199"/>
      <c r="WLS30" s="199"/>
      <c r="WLT30" s="199"/>
      <c r="WLU30" s="199"/>
      <c r="WLV30" s="199"/>
      <c r="WLW30" s="199"/>
      <c r="WLX30" s="199"/>
      <c r="WLY30" s="197"/>
      <c r="WLZ30" s="199"/>
      <c r="WMA30" s="199"/>
      <c r="WMB30" s="199"/>
      <c r="WMC30" s="199"/>
      <c r="WMD30" s="199"/>
      <c r="WME30" s="199"/>
      <c r="WMF30" s="199"/>
      <c r="WMG30" s="199"/>
      <c r="WMH30" s="199"/>
      <c r="WMI30" s="199"/>
      <c r="WMJ30" s="199"/>
      <c r="WMK30" s="199"/>
      <c r="WML30" s="197"/>
      <c r="WMM30" s="199"/>
      <c r="WMN30" s="199"/>
      <c r="WMO30" s="199"/>
      <c r="WMP30" s="199"/>
      <c r="WMQ30" s="199"/>
      <c r="WMR30" s="199"/>
      <c r="WMS30" s="199"/>
      <c r="WMT30" s="199"/>
      <c r="WMU30" s="199"/>
      <c r="WMV30" s="199"/>
      <c r="WMW30" s="199"/>
      <c r="WMX30" s="199"/>
      <c r="WMY30" s="197"/>
      <c r="WMZ30" s="199"/>
      <c r="WNA30" s="199"/>
      <c r="WNB30" s="199"/>
      <c r="WNC30" s="199"/>
      <c r="WND30" s="199"/>
      <c r="WNE30" s="199"/>
      <c r="WNF30" s="199"/>
      <c r="WNG30" s="199"/>
      <c r="WNH30" s="199"/>
      <c r="WNI30" s="199"/>
      <c r="WNJ30" s="199"/>
      <c r="WNK30" s="199"/>
      <c r="WNL30" s="197"/>
      <c r="WNM30" s="199"/>
      <c r="WNN30" s="199"/>
      <c r="WNO30" s="199"/>
      <c r="WNP30" s="199"/>
      <c r="WNQ30" s="199"/>
      <c r="WNR30" s="199"/>
      <c r="WNS30" s="199"/>
      <c r="WNT30" s="199"/>
      <c r="WNU30" s="199"/>
      <c r="WNV30" s="199"/>
      <c r="WNW30" s="199"/>
      <c r="WNX30" s="199"/>
      <c r="WNY30" s="197"/>
      <c r="WNZ30" s="199"/>
      <c r="WOA30" s="199"/>
      <c r="WOB30" s="199"/>
      <c r="WOC30" s="199"/>
      <c r="WOD30" s="199"/>
      <c r="WOE30" s="199"/>
      <c r="WOF30" s="199"/>
      <c r="WOG30" s="199"/>
      <c r="WOH30" s="199"/>
      <c r="WOI30" s="199"/>
      <c r="WOJ30" s="199"/>
      <c r="WOK30" s="199"/>
      <c r="WOL30" s="197"/>
      <c r="WOM30" s="199"/>
      <c r="WON30" s="199"/>
      <c r="WOO30" s="199"/>
      <c r="WOP30" s="199"/>
      <c r="WOQ30" s="199"/>
      <c r="WOR30" s="199"/>
      <c r="WOS30" s="199"/>
      <c r="WOT30" s="199"/>
      <c r="WOU30" s="199"/>
      <c r="WOV30" s="199"/>
      <c r="WOW30" s="199"/>
      <c r="WOX30" s="199"/>
      <c r="WOY30" s="197"/>
      <c r="WOZ30" s="199"/>
      <c r="WPA30" s="199"/>
      <c r="WPB30" s="199"/>
      <c r="WPC30" s="199"/>
      <c r="WPD30" s="199"/>
      <c r="WPE30" s="199"/>
      <c r="WPF30" s="199"/>
      <c r="WPG30" s="199"/>
      <c r="WPH30" s="199"/>
      <c r="WPI30" s="199"/>
      <c r="WPJ30" s="199"/>
      <c r="WPK30" s="199"/>
      <c r="WPL30" s="197"/>
      <c r="WPM30" s="199"/>
      <c r="WPN30" s="199"/>
      <c r="WPO30" s="199"/>
      <c r="WPP30" s="199"/>
      <c r="WPQ30" s="199"/>
      <c r="WPR30" s="199"/>
      <c r="WPS30" s="199"/>
      <c r="WPT30" s="199"/>
      <c r="WPU30" s="199"/>
      <c r="WPV30" s="199"/>
      <c r="WPW30" s="199"/>
      <c r="WPX30" s="199"/>
      <c r="WPY30" s="197"/>
      <c r="WPZ30" s="199"/>
      <c r="WQA30" s="199"/>
      <c r="WQB30" s="199"/>
      <c r="WQC30" s="199"/>
      <c r="WQD30" s="199"/>
      <c r="WQE30" s="199"/>
      <c r="WQF30" s="199"/>
      <c r="WQG30" s="199"/>
      <c r="WQH30" s="199"/>
      <c r="WQI30" s="199"/>
      <c r="WQJ30" s="199"/>
      <c r="WQK30" s="199"/>
      <c r="WQL30" s="197"/>
      <c r="WQM30" s="199"/>
      <c r="WQN30" s="199"/>
      <c r="WQO30" s="199"/>
      <c r="WQP30" s="199"/>
      <c r="WQQ30" s="199"/>
      <c r="WQR30" s="199"/>
      <c r="WQS30" s="199"/>
      <c r="WQT30" s="199"/>
      <c r="WQU30" s="199"/>
      <c r="WQV30" s="199"/>
      <c r="WQW30" s="199"/>
      <c r="WQX30" s="199"/>
      <c r="WQY30" s="197"/>
      <c r="WQZ30" s="199"/>
      <c r="WRA30" s="199"/>
      <c r="WRB30" s="199"/>
      <c r="WRC30" s="199"/>
      <c r="WRD30" s="199"/>
      <c r="WRE30" s="199"/>
      <c r="WRF30" s="199"/>
      <c r="WRG30" s="199"/>
      <c r="WRH30" s="199"/>
      <c r="WRI30" s="199"/>
      <c r="WRJ30" s="199"/>
      <c r="WRK30" s="199"/>
      <c r="WRL30" s="197"/>
      <c r="WRM30" s="199"/>
      <c r="WRN30" s="199"/>
      <c r="WRO30" s="199"/>
      <c r="WRP30" s="199"/>
      <c r="WRQ30" s="199"/>
      <c r="WRR30" s="199"/>
      <c r="WRS30" s="199"/>
      <c r="WRT30" s="199"/>
      <c r="WRU30" s="199"/>
      <c r="WRV30" s="199"/>
      <c r="WRW30" s="199"/>
      <c r="WRX30" s="199"/>
      <c r="WRY30" s="197"/>
      <c r="WRZ30" s="199"/>
      <c r="WSA30" s="199"/>
      <c r="WSB30" s="199"/>
      <c r="WSC30" s="199"/>
      <c r="WSD30" s="199"/>
      <c r="WSE30" s="199"/>
      <c r="WSF30" s="199"/>
      <c r="WSG30" s="199"/>
      <c r="WSH30" s="199"/>
      <c r="WSI30" s="199"/>
      <c r="WSJ30" s="199"/>
      <c r="WSK30" s="199"/>
      <c r="WSL30" s="197"/>
      <c r="WSM30" s="199"/>
      <c r="WSN30" s="199"/>
      <c r="WSO30" s="199"/>
      <c r="WSP30" s="199"/>
      <c r="WSQ30" s="199"/>
      <c r="WSR30" s="199"/>
      <c r="WSS30" s="199"/>
      <c r="WST30" s="199"/>
      <c r="WSU30" s="199"/>
      <c r="WSV30" s="199"/>
      <c r="WSW30" s="199"/>
      <c r="WSX30" s="199"/>
      <c r="WSY30" s="197"/>
      <c r="WSZ30" s="199"/>
      <c r="WTA30" s="199"/>
      <c r="WTB30" s="199"/>
      <c r="WTC30" s="199"/>
      <c r="WTD30" s="199"/>
      <c r="WTE30" s="199"/>
      <c r="WTF30" s="199"/>
      <c r="WTG30" s="199"/>
      <c r="WTH30" s="199"/>
      <c r="WTI30" s="199"/>
      <c r="WTJ30" s="199"/>
      <c r="WTK30" s="199"/>
      <c r="WTL30" s="197"/>
      <c r="WTM30" s="199"/>
      <c r="WTN30" s="199"/>
      <c r="WTO30" s="199"/>
      <c r="WTP30" s="199"/>
      <c r="WTQ30" s="199"/>
      <c r="WTR30" s="199"/>
      <c r="WTS30" s="199"/>
      <c r="WTT30" s="199"/>
      <c r="WTU30" s="199"/>
      <c r="WTV30" s="199"/>
      <c r="WTW30" s="199"/>
      <c r="WTX30" s="199"/>
      <c r="WTY30" s="197"/>
      <c r="WTZ30" s="199"/>
      <c r="WUA30" s="199"/>
      <c r="WUB30" s="199"/>
      <c r="WUC30" s="199"/>
      <c r="WUD30" s="199"/>
      <c r="WUE30" s="199"/>
      <c r="WUF30" s="199"/>
      <c r="WUG30" s="199"/>
      <c r="WUH30" s="199"/>
      <c r="WUI30" s="199"/>
      <c r="WUJ30" s="199"/>
      <c r="WUK30" s="199"/>
      <c r="WUL30" s="197"/>
      <c r="WUM30" s="199"/>
      <c r="WUN30" s="199"/>
      <c r="WUO30" s="199"/>
      <c r="WUP30" s="199"/>
      <c r="WUQ30" s="199"/>
      <c r="WUR30" s="199"/>
      <c r="WUS30" s="199"/>
      <c r="WUT30" s="199"/>
      <c r="WUU30" s="199"/>
      <c r="WUV30" s="199"/>
      <c r="WUW30" s="199"/>
      <c r="WUX30" s="199"/>
      <c r="WUY30" s="197"/>
      <c r="WUZ30" s="199"/>
      <c r="WVA30" s="199"/>
      <c r="WVB30" s="199"/>
      <c r="WVC30" s="199"/>
      <c r="WVD30" s="199"/>
      <c r="WVE30" s="199"/>
      <c r="WVF30" s="199"/>
      <c r="WVG30" s="199"/>
      <c r="WVH30" s="199"/>
      <c r="WVI30" s="199"/>
      <c r="WVJ30" s="199"/>
      <c r="WVK30" s="199"/>
      <c r="WVL30" s="197"/>
      <c r="WVM30" s="199"/>
      <c r="WVN30" s="199"/>
      <c r="WVO30" s="199"/>
      <c r="WVP30" s="199"/>
      <c r="WVQ30" s="199"/>
      <c r="WVR30" s="199"/>
      <c r="WVS30" s="199"/>
      <c r="WVT30" s="199"/>
      <c r="WVU30" s="199"/>
      <c r="WVV30" s="199"/>
      <c r="WVW30" s="199"/>
      <c r="WVX30" s="199"/>
      <c r="WVY30" s="197"/>
      <c r="WVZ30" s="199"/>
      <c r="WWA30" s="199"/>
      <c r="WWB30" s="199"/>
      <c r="WWC30" s="199"/>
      <c r="WWD30" s="199"/>
      <c r="WWE30" s="199"/>
      <c r="WWF30" s="199"/>
      <c r="WWG30" s="199"/>
      <c r="WWH30" s="199"/>
      <c r="WWI30" s="199"/>
      <c r="WWJ30" s="199"/>
      <c r="WWK30" s="199"/>
      <c r="WWL30" s="197"/>
      <c r="WWM30" s="199"/>
      <c r="WWN30" s="199"/>
      <c r="WWO30" s="199"/>
      <c r="WWP30" s="199"/>
      <c r="WWQ30" s="199"/>
      <c r="WWR30" s="199"/>
      <c r="WWS30" s="199"/>
      <c r="WWT30" s="199"/>
      <c r="WWU30" s="199"/>
      <c r="WWV30" s="199"/>
      <c r="WWW30" s="199"/>
      <c r="WWX30" s="199"/>
      <c r="WWY30" s="197"/>
      <c r="WWZ30" s="199"/>
      <c r="WXA30" s="199"/>
      <c r="WXB30" s="199"/>
      <c r="WXC30" s="199"/>
      <c r="WXD30" s="199"/>
      <c r="WXE30" s="199"/>
      <c r="WXF30" s="199"/>
      <c r="WXG30" s="199"/>
      <c r="WXH30" s="199"/>
      <c r="WXI30" s="199"/>
      <c r="WXJ30" s="199"/>
      <c r="WXK30" s="199"/>
      <c r="WXL30" s="197"/>
      <c r="WXM30" s="199"/>
      <c r="WXN30" s="199"/>
      <c r="WXO30" s="199"/>
      <c r="WXP30" s="199"/>
      <c r="WXQ30" s="199"/>
      <c r="WXR30" s="199"/>
      <c r="WXS30" s="199"/>
      <c r="WXT30" s="199"/>
      <c r="WXU30" s="199"/>
      <c r="WXV30" s="199"/>
      <c r="WXW30" s="199"/>
      <c r="WXX30" s="199"/>
      <c r="WXY30" s="197"/>
      <c r="WXZ30" s="199"/>
      <c r="WYA30" s="199"/>
      <c r="WYB30" s="199"/>
      <c r="WYC30" s="199"/>
      <c r="WYD30" s="199"/>
      <c r="WYE30" s="199"/>
      <c r="WYF30" s="199"/>
      <c r="WYG30" s="199"/>
      <c r="WYH30" s="199"/>
      <c r="WYI30" s="199"/>
      <c r="WYJ30" s="199"/>
      <c r="WYK30" s="199"/>
      <c r="WYL30" s="197"/>
      <c r="WYM30" s="199"/>
      <c r="WYN30" s="199"/>
      <c r="WYO30" s="199"/>
      <c r="WYP30" s="199"/>
      <c r="WYQ30" s="199"/>
      <c r="WYR30" s="199"/>
      <c r="WYS30" s="199"/>
      <c r="WYT30" s="199"/>
      <c r="WYU30" s="199"/>
      <c r="WYV30" s="199"/>
      <c r="WYW30" s="199"/>
      <c r="WYX30" s="199"/>
      <c r="WYY30" s="197"/>
      <c r="WYZ30" s="199"/>
      <c r="WZA30" s="199"/>
      <c r="WZB30" s="199"/>
      <c r="WZC30" s="199"/>
      <c r="WZD30" s="199"/>
      <c r="WZE30" s="199"/>
      <c r="WZF30" s="199"/>
      <c r="WZG30" s="199"/>
      <c r="WZH30" s="199"/>
      <c r="WZI30" s="199"/>
      <c r="WZJ30" s="199"/>
      <c r="WZK30" s="199"/>
      <c r="WZL30" s="197"/>
      <c r="WZM30" s="199"/>
      <c r="WZN30" s="199"/>
      <c r="WZO30" s="199"/>
      <c r="WZP30" s="199"/>
      <c r="WZQ30" s="199"/>
      <c r="WZR30" s="199"/>
      <c r="WZS30" s="199"/>
      <c r="WZT30" s="199"/>
      <c r="WZU30" s="199"/>
      <c r="WZV30" s="199"/>
      <c r="WZW30" s="199"/>
      <c r="WZX30" s="199"/>
      <c r="WZY30" s="197"/>
      <c r="WZZ30" s="199"/>
      <c r="XAA30" s="199"/>
      <c r="XAB30" s="199"/>
      <c r="XAC30" s="199"/>
      <c r="XAD30" s="199"/>
      <c r="XAE30" s="199"/>
      <c r="XAF30" s="199"/>
      <c r="XAG30" s="199"/>
      <c r="XAH30" s="199"/>
      <c r="XAI30" s="199"/>
      <c r="XAJ30" s="199"/>
      <c r="XAK30" s="199"/>
      <c r="XAL30" s="197"/>
      <c r="XAM30" s="199"/>
      <c r="XAN30" s="199"/>
      <c r="XAO30" s="199"/>
      <c r="XAP30" s="199"/>
      <c r="XAQ30" s="199"/>
      <c r="XAR30" s="199"/>
      <c r="XAS30" s="199"/>
      <c r="XAT30" s="199"/>
      <c r="XAU30" s="199"/>
      <c r="XAV30" s="199"/>
      <c r="XAW30" s="199"/>
      <c r="XAX30" s="199"/>
      <c r="XAY30" s="197"/>
      <c r="XAZ30" s="199"/>
      <c r="XBA30" s="199"/>
      <c r="XBB30" s="199"/>
      <c r="XBC30" s="199"/>
      <c r="XBD30" s="199"/>
      <c r="XBE30" s="199"/>
      <c r="XBF30" s="199"/>
      <c r="XBG30" s="199"/>
      <c r="XBH30" s="199"/>
      <c r="XBI30" s="199"/>
      <c r="XBJ30" s="199"/>
      <c r="XBK30" s="199"/>
      <c r="XBL30" s="197"/>
      <c r="XBM30" s="199"/>
      <c r="XBN30" s="199"/>
      <c r="XBO30" s="199"/>
      <c r="XBP30" s="199"/>
      <c r="XBQ30" s="199"/>
      <c r="XBR30" s="199"/>
      <c r="XBS30" s="199"/>
      <c r="XBT30" s="199"/>
      <c r="XBU30" s="199"/>
      <c r="XBV30" s="199"/>
      <c r="XBW30" s="199"/>
      <c r="XBX30" s="199"/>
      <c r="XBY30" s="197"/>
      <c r="XBZ30" s="199"/>
      <c r="XCA30" s="199"/>
      <c r="XCB30" s="199"/>
      <c r="XCC30" s="199"/>
      <c r="XCD30" s="199"/>
      <c r="XCE30" s="199"/>
      <c r="XCF30" s="199"/>
      <c r="XCG30" s="199"/>
      <c r="XCH30" s="199"/>
      <c r="XCI30" s="199"/>
      <c r="XCJ30" s="199"/>
      <c r="XCK30" s="199"/>
      <c r="XCL30" s="197"/>
      <c r="XCM30" s="199"/>
      <c r="XCN30" s="199"/>
      <c r="XCO30" s="199"/>
      <c r="XCP30" s="199"/>
      <c r="XCQ30" s="199"/>
      <c r="XCR30" s="199"/>
      <c r="XCS30" s="199"/>
      <c r="XCT30" s="199"/>
      <c r="XCU30" s="199"/>
      <c r="XCV30" s="199"/>
      <c r="XCW30" s="199"/>
      <c r="XCX30" s="199"/>
      <c r="XCY30" s="197"/>
      <c r="XCZ30" s="199"/>
      <c r="XDA30" s="199"/>
      <c r="XDB30" s="199"/>
      <c r="XDC30" s="199"/>
      <c r="XDD30" s="199"/>
      <c r="XDE30" s="199"/>
      <c r="XDF30" s="199"/>
      <c r="XDG30" s="199"/>
      <c r="XDH30" s="199"/>
      <c r="XDI30" s="199"/>
      <c r="XDJ30" s="199"/>
      <c r="XDK30" s="199"/>
      <c r="XDL30" s="197"/>
      <c r="XDM30" s="199"/>
      <c r="XDN30" s="199"/>
      <c r="XDO30" s="199"/>
      <c r="XDP30" s="199"/>
      <c r="XDQ30" s="199"/>
      <c r="XDR30" s="199"/>
      <c r="XDS30" s="199"/>
      <c r="XDT30" s="199"/>
      <c r="XDU30" s="199"/>
      <c r="XDV30" s="199"/>
      <c r="XDW30" s="199"/>
      <c r="XDX30" s="199"/>
      <c r="XDY30" s="197"/>
      <c r="XDZ30" s="199"/>
      <c r="XEA30" s="199"/>
      <c r="XEB30" s="199"/>
      <c r="XEC30" s="199"/>
      <c r="XED30" s="199"/>
      <c r="XEE30" s="199"/>
      <c r="XEF30" s="199"/>
      <c r="XEG30" s="199"/>
      <c r="XEH30" s="199"/>
      <c r="XEI30" s="199"/>
      <c r="XEJ30" s="199"/>
      <c r="XEK30" s="199"/>
      <c r="XEL30" s="197"/>
      <c r="XEM30" s="199"/>
      <c r="XEN30" s="199"/>
      <c r="XEO30" s="199"/>
      <c r="XEP30" s="199"/>
      <c r="XEQ30" s="199"/>
      <c r="XER30" s="199"/>
      <c r="XES30" s="199"/>
      <c r="XET30" s="199"/>
      <c r="XEU30" s="199"/>
      <c r="XEV30" s="199"/>
      <c r="XEW30" s="199"/>
      <c r="XEX30" s="199"/>
      <c r="XEY30" s="197"/>
      <c r="XEZ30" s="199"/>
      <c r="XFA30" s="199"/>
      <c r="XFB30" s="199"/>
      <c r="XFC30" s="199"/>
    </row>
    <row r="31" spans="1:16383" s="198" customFormat="1" ht="18" customHeight="1" x14ac:dyDescent="0.25">
      <c r="A31" s="438" t="s">
        <v>123</v>
      </c>
      <c r="B31" s="438"/>
      <c r="C31" s="438"/>
      <c r="D31" s="438"/>
      <c r="E31" s="438"/>
      <c r="F31" s="438"/>
      <c r="G31" s="438"/>
      <c r="H31" s="345"/>
      <c r="I31" s="345"/>
      <c r="J31" s="345"/>
      <c r="K31" s="345"/>
      <c r="L31" s="345"/>
      <c r="M31" s="345"/>
      <c r="N31" s="329">
        <v>35</v>
      </c>
      <c r="O31" s="199"/>
      <c r="P31" s="199"/>
      <c r="Q31" s="199"/>
      <c r="R31" s="199"/>
      <c r="S31" s="199"/>
      <c r="T31" s="199"/>
      <c r="U31" s="197"/>
      <c r="V31" s="197"/>
      <c r="W31" s="197"/>
      <c r="X31" s="197"/>
      <c r="Y31" s="197"/>
      <c r="Z31" s="197"/>
      <c r="AA31" s="197"/>
      <c r="AB31" s="197"/>
    </row>
    <row r="32" spans="1:16383" s="198" customFormat="1" ht="18" customHeight="1" x14ac:dyDescent="0.25">
      <c r="A32" s="438" t="s">
        <v>309</v>
      </c>
      <c r="B32" s="438"/>
      <c r="C32" s="438"/>
      <c r="D32" s="438"/>
      <c r="E32" s="438"/>
      <c r="F32" s="438"/>
      <c r="G32" s="438"/>
      <c r="H32" s="344"/>
      <c r="I32" s="344"/>
      <c r="J32" s="345"/>
      <c r="K32" s="345"/>
      <c r="L32" s="345"/>
      <c r="M32" s="345"/>
      <c r="N32" s="329">
        <v>35</v>
      </c>
      <c r="O32" s="199"/>
      <c r="P32" s="199"/>
      <c r="Q32" s="199"/>
      <c r="R32" s="199"/>
      <c r="S32" s="199"/>
      <c r="T32" s="199"/>
      <c r="U32" s="199"/>
      <c r="V32" s="199"/>
      <c r="W32" s="199"/>
      <c r="X32" s="199"/>
      <c r="Y32" s="197"/>
      <c r="Z32" s="199"/>
      <c r="AA32" s="199"/>
      <c r="AB32" s="199"/>
      <c r="AC32" s="199"/>
      <c r="AD32" s="199"/>
      <c r="AE32" s="199"/>
      <c r="AF32" s="199"/>
      <c r="AG32" s="199"/>
      <c r="AH32" s="199"/>
      <c r="AI32" s="199"/>
      <c r="AJ32" s="199"/>
      <c r="AK32" s="199"/>
      <c r="AL32" s="197"/>
      <c r="AM32" s="199"/>
      <c r="AN32" s="199"/>
      <c r="AO32" s="199"/>
      <c r="AP32" s="199"/>
      <c r="AQ32" s="199"/>
      <c r="AR32" s="199"/>
      <c r="AS32" s="199"/>
      <c r="AT32" s="199"/>
      <c r="AU32" s="199"/>
      <c r="AV32" s="199"/>
      <c r="AW32" s="199"/>
      <c r="AX32" s="199"/>
      <c r="AY32" s="197"/>
      <c r="AZ32" s="199"/>
      <c r="BA32" s="199"/>
      <c r="BB32" s="199"/>
      <c r="BC32" s="199"/>
      <c r="BD32" s="199"/>
      <c r="BE32" s="199"/>
      <c r="BF32" s="199"/>
      <c r="BG32" s="199"/>
      <c r="BH32" s="199"/>
      <c r="BI32" s="199"/>
      <c r="BJ32" s="199"/>
      <c r="BK32" s="199"/>
      <c r="BL32" s="197"/>
      <c r="BM32" s="199"/>
      <c r="BN32" s="199"/>
      <c r="BO32" s="199"/>
      <c r="BP32" s="199"/>
      <c r="BQ32" s="199"/>
      <c r="BR32" s="199"/>
      <c r="BS32" s="199"/>
      <c r="BT32" s="199"/>
      <c r="BU32" s="199"/>
      <c r="BV32" s="199"/>
      <c r="BW32" s="199"/>
      <c r="BX32" s="199"/>
      <c r="BY32" s="197"/>
      <c r="BZ32" s="199"/>
      <c r="CA32" s="199"/>
      <c r="CB32" s="199"/>
      <c r="CC32" s="199"/>
      <c r="CD32" s="199"/>
      <c r="CE32" s="199"/>
      <c r="CF32" s="199"/>
      <c r="CG32" s="199"/>
      <c r="CH32" s="199"/>
      <c r="CI32" s="199"/>
      <c r="CJ32" s="199"/>
      <c r="CK32" s="199"/>
      <c r="CL32" s="197"/>
      <c r="CM32" s="199"/>
      <c r="CN32" s="199"/>
      <c r="CO32" s="199"/>
      <c r="CP32" s="199"/>
      <c r="CQ32" s="199"/>
      <c r="CR32" s="199"/>
      <c r="CS32" s="199"/>
      <c r="CT32" s="199"/>
      <c r="CU32" s="199"/>
      <c r="CV32" s="199"/>
      <c r="CW32" s="199"/>
      <c r="CX32" s="199"/>
      <c r="CY32" s="197"/>
      <c r="CZ32" s="199"/>
      <c r="DA32" s="199"/>
      <c r="DB32" s="199"/>
      <c r="DC32" s="199"/>
      <c r="DD32" s="199"/>
      <c r="DE32" s="199"/>
      <c r="DF32" s="199"/>
      <c r="DG32" s="199"/>
      <c r="DH32" s="199"/>
      <c r="DI32" s="199"/>
      <c r="DJ32" s="199"/>
      <c r="DK32" s="199"/>
      <c r="DL32" s="197"/>
      <c r="DM32" s="199"/>
      <c r="DN32" s="199"/>
      <c r="DO32" s="199"/>
      <c r="DP32" s="199"/>
      <c r="DQ32" s="199"/>
      <c r="DR32" s="199"/>
      <c r="DS32" s="199"/>
      <c r="DT32" s="199"/>
      <c r="DU32" s="199"/>
      <c r="DV32" s="199"/>
      <c r="DW32" s="199"/>
      <c r="DX32" s="199"/>
      <c r="DY32" s="197"/>
      <c r="DZ32" s="199"/>
      <c r="EA32" s="199"/>
      <c r="EB32" s="199"/>
      <c r="EC32" s="199"/>
      <c r="ED32" s="199"/>
      <c r="EE32" s="199"/>
      <c r="EF32" s="199"/>
      <c r="EG32" s="199"/>
      <c r="EH32" s="199"/>
      <c r="EI32" s="199"/>
      <c r="EJ32" s="199"/>
      <c r="EK32" s="199"/>
      <c r="EL32" s="197"/>
      <c r="EM32" s="199"/>
      <c r="EN32" s="199"/>
      <c r="EO32" s="199"/>
      <c r="EP32" s="199"/>
      <c r="EQ32" s="199"/>
      <c r="ER32" s="199"/>
      <c r="ES32" s="199"/>
      <c r="ET32" s="199"/>
      <c r="EU32" s="199"/>
      <c r="EV32" s="199"/>
      <c r="EW32" s="199"/>
      <c r="EX32" s="199"/>
      <c r="EY32" s="197"/>
      <c r="EZ32" s="199"/>
      <c r="FA32" s="199"/>
      <c r="FB32" s="199"/>
      <c r="FC32" s="199"/>
      <c r="FD32" s="199"/>
      <c r="FE32" s="199"/>
      <c r="FF32" s="199"/>
      <c r="FG32" s="199"/>
      <c r="FH32" s="199"/>
      <c r="FI32" s="199"/>
      <c r="FJ32" s="199"/>
      <c r="FK32" s="199"/>
      <c r="FL32" s="197"/>
      <c r="FM32" s="199"/>
      <c r="FN32" s="199"/>
      <c r="FO32" s="199"/>
      <c r="FP32" s="199"/>
      <c r="FQ32" s="199"/>
      <c r="FR32" s="199"/>
      <c r="FS32" s="199"/>
      <c r="FT32" s="199"/>
      <c r="FU32" s="199"/>
      <c r="FV32" s="199"/>
      <c r="FW32" s="199"/>
      <c r="FX32" s="199"/>
      <c r="FY32" s="197"/>
      <c r="FZ32" s="199"/>
      <c r="GA32" s="199"/>
      <c r="GB32" s="199"/>
      <c r="GC32" s="199"/>
      <c r="GD32" s="199"/>
      <c r="GE32" s="199"/>
      <c r="GF32" s="199"/>
      <c r="GG32" s="199"/>
      <c r="GH32" s="199"/>
      <c r="GI32" s="199"/>
      <c r="GJ32" s="199"/>
      <c r="GK32" s="199"/>
      <c r="GL32" s="197"/>
      <c r="GM32" s="199"/>
      <c r="GN32" s="199"/>
      <c r="GO32" s="199"/>
      <c r="GP32" s="199"/>
      <c r="GQ32" s="199"/>
      <c r="GR32" s="199"/>
      <c r="GS32" s="199"/>
      <c r="GT32" s="199"/>
      <c r="GU32" s="199"/>
      <c r="GV32" s="199"/>
      <c r="GW32" s="199"/>
      <c r="GX32" s="199"/>
      <c r="GY32" s="197"/>
      <c r="GZ32" s="199"/>
      <c r="HA32" s="199"/>
      <c r="HB32" s="199"/>
      <c r="HC32" s="199"/>
      <c r="HD32" s="199"/>
      <c r="HE32" s="199"/>
      <c r="HF32" s="199"/>
      <c r="HG32" s="199"/>
      <c r="HH32" s="199"/>
      <c r="HI32" s="199"/>
      <c r="HJ32" s="199"/>
      <c r="HK32" s="199"/>
      <c r="HL32" s="197"/>
      <c r="HM32" s="199"/>
      <c r="HN32" s="199"/>
      <c r="HO32" s="199"/>
      <c r="HP32" s="199"/>
      <c r="HQ32" s="199"/>
      <c r="HR32" s="199"/>
      <c r="HS32" s="199"/>
      <c r="HT32" s="199"/>
      <c r="HU32" s="199"/>
      <c r="HV32" s="199"/>
      <c r="HW32" s="199"/>
      <c r="HX32" s="199"/>
      <c r="HY32" s="197"/>
      <c r="HZ32" s="199"/>
      <c r="IA32" s="199"/>
      <c r="IB32" s="199"/>
      <c r="IC32" s="199"/>
      <c r="ID32" s="199"/>
      <c r="IE32" s="199"/>
      <c r="IF32" s="199"/>
      <c r="IG32" s="199"/>
      <c r="IH32" s="199"/>
      <c r="II32" s="199"/>
      <c r="IJ32" s="199"/>
      <c r="IK32" s="199"/>
      <c r="IL32" s="197"/>
      <c r="IM32" s="199"/>
      <c r="IN32" s="199"/>
      <c r="IO32" s="199"/>
      <c r="IP32" s="199"/>
      <c r="IQ32" s="199"/>
      <c r="IR32" s="199"/>
      <c r="IS32" s="199"/>
      <c r="IT32" s="199"/>
      <c r="IU32" s="199"/>
      <c r="IV32" s="199"/>
      <c r="IW32" s="199"/>
      <c r="IX32" s="199"/>
      <c r="IY32" s="197"/>
      <c r="IZ32" s="199"/>
      <c r="JA32" s="199"/>
      <c r="JB32" s="199"/>
      <c r="JC32" s="199"/>
      <c r="JD32" s="199"/>
      <c r="JE32" s="199"/>
      <c r="JF32" s="199"/>
      <c r="JG32" s="199"/>
      <c r="JH32" s="199"/>
      <c r="JI32" s="199"/>
      <c r="JJ32" s="199"/>
      <c r="JK32" s="199"/>
      <c r="JL32" s="197"/>
      <c r="JM32" s="199"/>
      <c r="JN32" s="199"/>
      <c r="JO32" s="199"/>
      <c r="JP32" s="199"/>
      <c r="JQ32" s="199"/>
      <c r="JR32" s="199"/>
      <c r="JS32" s="199"/>
      <c r="JT32" s="199"/>
      <c r="JU32" s="199"/>
      <c r="JV32" s="199"/>
      <c r="JW32" s="199"/>
      <c r="JX32" s="199"/>
      <c r="JY32" s="197"/>
      <c r="JZ32" s="199"/>
      <c r="KA32" s="199"/>
      <c r="KB32" s="199"/>
      <c r="KC32" s="199"/>
      <c r="KD32" s="199"/>
      <c r="KE32" s="199"/>
      <c r="KF32" s="199"/>
      <c r="KG32" s="199"/>
      <c r="KH32" s="199"/>
      <c r="KI32" s="199"/>
      <c r="KJ32" s="199"/>
      <c r="KK32" s="199"/>
      <c r="KL32" s="197"/>
      <c r="KM32" s="199"/>
      <c r="KN32" s="199"/>
      <c r="KO32" s="199"/>
      <c r="KP32" s="199"/>
      <c r="KQ32" s="199"/>
      <c r="KR32" s="199"/>
      <c r="KS32" s="199"/>
      <c r="KT32" s="199"/>
      <c r="KU32" s="199"/>
      <c r="KV32" s="199"/>
      <c r="KW32" s="199"/>
      <c r="KX32" s="199"/>
      <c r="KY32" s="197"/>
      <c r="KZ32" s="199"/>
      <c r="LA32" s="199"/>
      <c r="LB32" s="199"/>
      <c r="LC32" s="199"/>
      <c r="LD32" s="199"/>
      <c r="LE32" s="199"/>
      <c r="LF32" s="199"/>
      <c r="LG32" s="199"/>
      <c r="LH32" s="199"/>
      <c r="LI32" s="199"/>
      <c r="LJ32" s="199"/>
      <c r="LK32" s="199"/>
      <c r="LL32" s="197"/>
      <c r="LM32" s="199"/>
      <c r="LN32" s="199"/>
      <c r="LO32" s="199"/>
      <c r="LP32" s="199"/>
      <c r="LQ32" s="199"/>
      <c r="LR32" s="199"/>
      <c r="LS32" s="199"/>
      <c r="LT32" s="199"/>
      <c r="LU32" s="199"/>
      <c r="LV32" s="199"/>
      <c r="LW32" s="199"/>
      <c r="LX32" s="199"/>
      <c r="LY32" s="197"/>
      <c r="LZ32" s="199"/>
      <c r="MA32" s="199"/>
      <c r="MB32" s="199"/>
      <c r="MC32" s="199"/>
      <c r="MD32" s="199"/>
      <c r="ME32" s="199"/>
      <c r="MF32" s="199"/>
      <c r="MG32" s="199"/>
      <c r="MH32" s="199"/>
      <c r="MI32" s="199"/>
      <c r="MJ32" s="199"/>
      <c r="MK32" s="199"/>
      <c r="ML32" s="197"/>
      <c r="MM32" s="199"/>
      <c r="MN32" s="199"/>
      <c r="MO32" s="199"/>
      <c r="MP32" s="199"/>
      <c r="MQ32" s="199"/>
      <c r="MR32" s="199"/>
      <c r="MS32" s="199"/>
      <c r="MT32" s="199"/>
      <c r="MU32" s="199"/>
      <c r="MV32" s="199"/>
      <c r="MW32" s="199"/>
      <c r="MX32" s="199"/>
      <c r="MY32" s="197"/>
      <c r="MZ32" s="199"/>
      <c r="NA32" s="199"/>
      <c r="NB32" s="199"/>
      <c r="NC32" s="199"/>
      <c r="ND32" s="199"/>
      <c r="NE32" s="199"/>
      <c r="NF32" s="199"/>
      <c r="NG32" s="199"/>
      <c r="NH32" s="199"/>
      <c r="NI32" s="199"/>
      <c r="NJ32" s="199"/>
      <c r="NK32" s="199"/>
      <c r="NL32" s="197"/>
      <c r="NM32" s="199"/>
      <c r="NN32" s="199"/>
      <c r="NO32" s="199"/>
      <c r="NP32" s="199"/>
      <c r="NQ32" s="199"/>
      <c r="NR32" s="199"/>
      <c r="NS32" s="199"/>
      <c r="NT32" s="199"/>
      <c r="NU32" s="199"/>
      <c r="NV32" s="199"/>
      <c r="NW32" s="199"/>
      <c r="NX32" s="199"/>
      <c r="NY32" s="197"/>
      <c r="NZ32" s="199"/>
      <c r="OA32" s="199"/>
      <c r="OB32" s="199"/>
      <c r="OC32" s="199"/>
      <c r="OD32" s="199"/>
      <c r="OE32" s="199"/>
      <c r="OF32" s="199"/>
      <c r="OG32" s="199"/>
      <c r="OH32" s="199"/>
      <c r="OI32" s="199"/>
      <c r="OJ32" s="199"/>
      <c r="OK32" s="199"/>
      <c r="OL32" s="197"/>
      <c r="OM32" s="199"/>
      <c r="ON32" s="199"/>
      <c r="OO32" s="199"/>
      <c r="OP32" s="199"/>
      <c r="OQ32" s="199"/>
      <c r="OR32" s="199"/>
      <c r="OS32" s="199"/>
      <c r="OT32" s="199"/>
      <c r="OU32" s="199"/>
      <c r="OV32" s="199"/>
      <c r="OW32" s="199"/>
      <c r="OX32" s="199"/>
      <c r="OY32" s="197"/>
      <c r="OZ32" s="199"/>
      <c r="PA32" s="199"/>
      <c r="PB32" s="199"/>
      <c r="PC32" s="199"/>
      <c r="PD32" s="199"/>
      <c r="PE32" s="199"/>
      <c r="PF32" s="199"/>
      <c r="PG32" s="199"/>
      <c r="PH32" s="199"/>
      <c r="PI32" s="199"/>
      <c r="PJ32" s="199"/>
      <c r="PK32" s="199"/>
      <c r="PL32" s="197"/>
      <c r="PM32" s="199"/>
      <c r="PN32" s="199"/>
      <c r="PO32" s="199"/>
      <c r="PP32" s="199"/>
      <c r="PQ32" s="199"/>
      <c r="PR32" s="199"/>
      <c r="PS32" s="199"/>
      <c r="PT32" s="199"/>
      <c r="PU32" s="199"/>
      <c r="PV32" s="199"/>
      <c r="PW32" s="199"/>
      <c r="PX32" s="199"/>
      <c r="PY32" s="197"/>
      <c r="PZ32" s="199"/>
      <c r="QA32" s="199"/>
      <c r="QB32" s="199"/>
      <c r="QC32" s="199"/>
      <c r="QD32" s="199"/>
      <c r="QE32" s="199"/>
      <c r="QF32" s="199"/>
      <c r="QG32" s="199"/>
      <c r="QH32" s="199"/>
      <c r="QI32" s="199"/>
      <c r="QJ32" s="199"/>
      <c r="QK32" s="199"/>
      <c r="QL32" s="197"/>
      <c r="QM32" s="199"/>
      <c r="QN32" s="199"/>
      <c r="QO32" s="199"/>
      <c r="QP32" s="199"/>
      <c r="QQ32" s="199"/>
      <c r="QR32" s="199"/>
      <c r="QS32" s="199"/>
      <c r="QT32" s="199"/>
      <c r="QU32" s="199"/>
      <c r="QV32" s="199"/>
      <c r="QW32" s="199"/>
      <c r="QX32" s="199"/>
      <c r="QY32" s="197"/>
      <c r="QZ32" s="199"/>
      <c r="RA32" s="199"/>
      <c r="RB32" s="199"/>
      <c r="RC32" s="199"/>
      <c r="RD32" s="199"/>
      <c r="RE32" s="199"/>
      <c r="RF32" s="199"/>
      <c r="RG32" s="199"/>
      <c r="RH32" s="199"/>
      <c r="RI32" s="199"/>
      <c r="RJ32" s="199"/>
      <c r="RK32" s="199"/>
      <c r="RL32" s="197"/>
      <c r="RM32" s="199"/>
      <c r="RN32" s="199"/>
      <c r="RO32" s="199"/>
      <c r="RP32" s="199"/>
      <c r="RQ32" s="199"/>
      <c r="RR32" s="199"/>
      <c r="RS32" s="199"/>
      <c r="RT32" s="199"/>
      <c r="RU32" s="199"/>
      <c r="RV32" s="199"/>
      <c r="RW32" s="199"/>
      <c r="RX32" s="199"/>
      <c r="RY32" s="197"/>
      <c r="RZ32" s="199"/>
      <c r="SA32" s="199"/>
      <c r="SB32" s="199"/>
      <c r="SC32" s="199"/>
      <c r="SD32" s="199"/>
      <c r="SE32" s="199"/>
      <c r="SF32" s="199"/>
      <c r="SG32" s="199"/>
      <c r="SH32" s="199"/>
      <c r="SI32" s="199"/>
      <c r="SJ32" s="199"/>
      <c r="SK32" s="199"/>
      <c r="SL32" s="197"/>
      <c r="SM32" s="199"/>
      <c r="SN32" s="199"/>
      <c r="SO32" s="199"/>
      <c r="SP32" s="199"/>
      <c r="SQ32" s="199"/>
      <c r="SR32" s="199"/>
      <c r="SS32" s="199"/>
      <c r="ST32" s="199"/>
      <c r="SU32" s="199"/>
      <c r="SV32" s="199"/>
      <c r="SW32" s="199"/>
      <c r="SX32" s="199"/>
      <c r="SY32" s="197"/>
      <c r="SZ32" s="199"/>
      <c r="TA32" s="199"/>
      <c r="TB32" s="199"/>
      <c r="TC32" s="199"/>
      <c r="TD32" s="199"/>
      <c r="TE32" s="199"/>
      <c r="TF32" s="199"/>
      <c r="TG32" s="199"/>
      <c r="TH32" s="199"/>
      <c r="TI32" s="199"/>
      <c r="TJ32" s="199"/>
      <c r="TK32" s="199"/>
      <c r="TL32" s="197"/>
      <c r="TM32" s="199"/>
      <c r="TN32" s="199"/>
      <c r="TO32" s="199"/>
      <c r="TP32" s="199"/>
      <c r="TQ32" s="199"/>
      <c r="TR32" s="199"/>
      <c r="TS32" s="199"/>
      <c r="TT32" s="199"/>
      <c r="TU32" s="199"/>
      <c r="TV32" s="199"/>
      <c r="TW32" s="199"/>
      <c r="TX32" s="199"/>
      <c r="TY32" s="197"/>
      <c r="TZ32" s="199"/>
      <c r="UA32" s="199"/>
      <c r="UB32" s="199"/>
      <c r="UC32" s="199"/>
      <c r="UD32" s="199"/>
      <c r="UE32" s="199"/>
      <c r="UF32" s="199"/>
      <c r="UG32" s="199"/>
      <c r="UH32" s="199"/>
      <c r="UI32" s="199"/>
      <c r="UJ32" s="199"/>
      <c r="UK32" s="199"/>
      <c r="UL32" s="197"/>
      <c r="UM32" s="199"/>
      <c r="UN32" s="199"/>
      <c r="UO32" s="199"/>
      <c r="UP32" s="199"/>
      <c r="UQ32" s="199"/>
      <c r="UR32" s="199"/>
      <c r="US32" s="199"/>
      <c r="UT32" s="199"/>
      <c r="UU32" s="199"/>
      <c r="UV32" s="199"/>
      <c r="UW32" s="199"/>
      <c r="UX32" s="199"/>
      <c r="UY32" s="197"/>
      <c r="UZ32" s="199"/>
      <c r="VA32" s="199"/>
      <c r="VB32" s="199"/>
      <c r="VC32" s="199"/>
      <c r="VD32" s="199"/>
      <c r="VE32" s="199"/>
      <c r="VF32" s="199"/>
      <c r="VG32" s="199"/>
      <c r="VH32" s="199"/>
      <c r="VI32" s="199"/>
      <c r="VJ32" s="199"/>
      <c r="VK32" s="199"/>
      <c r="VL32" s="197"/>
      <c r="VM32" s="199"/>
      <c r="VN32" s="199"/>
      <c r="VO32" s="199"/>
      <c r="VP32" s="199"/>
      <c r="VQ32" s="199"/>
      <c r="VR32" s="199"/>
      <c r="VS32" s="199"/>
      <c r="VT32" s="199"/>
      <c r="VU32" s="199"/>
      <c r="VV32" s="199"/>
      <c r="VW32" s="199"/>
      <c r="VX32" s="199"/>
      <c r="VY32" s="197"/>
      <c r="VZ32" s="199"/>
      <c r="WA32" s="199"/>
      <c r="WB32" s="199"/>
      <c r="WC32" s="199"/>
      <c r="WD32" s="199"/>
      <c r="WE32" s="199"/>
      <c r="WF32" s="199"/>
      <c r="WG32" s="199"/>
      <c r="WH32" s="199"/>
      <c r="WI32" s="199"/>
      <c r="WJ32" s="199"/>
      <c r="WK32" s="199"/>
      <c r="WL32" s="197"/>
      <c r="WM32" s="199"/>
      <c r="WN32" s="199"/>
      <c r="WO32" s="199"/>
      <c r="WP32" s="199"/>
      <c r="WQ32" s="199"/>
      <c r="WR32" s="199"/>
      <c r="WS32" s="199"/>
      <c r="WT32" s="199"/>
      <c r="WU32" s="199"/>
      <c r="WV32" s="199"/>
      <c r="WW32" s="199"/>
      <c r="WX32" s="199"/>
      <c r="WY32" s="197"/>
      <c r="WZ32" s="199"/>
      <c r="XA32" s="199"/>
      <c r="XB32" s="199"/>
      <c r="XC32" s="199"/>
      <c r="XD32" s="199"/>
      <c r="XE32" s="199"/>
      <c r="XF32" s="199"/>
      <c r="XG32" s="199"/>
      <c r="XH32" s="199"/>
      <c r="XI32" s="199"/>
      <c r="XJ32" s="199"/>
      <c r="XK32" s="199"/>
      <c r="XL32" s="197"/>
      <c r="XM32" s="199"/>
      <c r="XN32" s="199"/>
      <c r="XO32" s="199"/>
      <c r="XP32" s="199"/>
      <c r="XQ32" s="199"/>
      <c r="XR32" s="199"/>
      <c r="XS32" s="199"/>
      <c r="XT32" s="199"/>
      <c r="XU32" s="199"/>
      <c r="XV32" s="199"/>
      <c r="XW32" s="199"/>
      <c r="XX32" s="199"/>
      <c r="XY32" s="197"/>
      <c r="XZ32" s="199"/>
      <c r="YA32" s="199"/>
      <c r="YB32" s="199"/>
      <c r="YC32" s="199"/>
      <c r="YD32" s="199"/>
      <c r="YE32" s="199"/>
      <c r="YF32" s="199"/>
      <c r="YG32" s="199"/>
      <c r="YH32" s="199"/>
      <c r="YI32" s="199"/>
      <c r="YJ32" s="199"/>
      <c r="YK32" s="199"/>
      <c r="YL32" s="197"/>
      <c r="YM32" s="199"/>
      <c r="YN32" s="199"/>
      <c r="YO32" s="199"/>
      <c r="YP32" s="199"/>
      <c r="YQ32" s="199"/>
      <c r="YR32" s="199"/>
      <c r="YS32" s="199"/>
      <c r="YT32" s="199"/>
      <c r="YU32" s="199"/>
      <c r="YV32" s="199"/>
      <c r="YW32" s="199"/>
      <c r="YX32" s="199"/>
      <c r="YY32" s="197"/>
      <c r="YZ32" s="199"/>
      <c r="ZA32" s="199"/>
      <c r="ZB32" s="199"/>
      <c r="ZC32" s="199"/>
      <c r="ZD32" s="199"/>
      <c r="ZE32" s="199"/>
      <c r="ZF32" s="199"/>
      <c r="ZG32" s="199"/>
      <c r="ZH32" s="199"/>
      <c r="ZI32" s="199"/>
      <c r="ZJ32" s="199"/>
      <c r="ZK32" s="199"/>
      <c r="ZL32" s="197"/>
      <c r="ZM32" s="199"/>
      <c r="ZN32" s="199"/>
      <c r="ZO32" s="199"/>
      <c r="ZP32" s="199"/>
      <c r="ZQ32" s="199"/>
      <c r="ZR32" s="199"/>
      <c r="ZS32" s="199"/>
      <c r="ZT32" s="199"/>
      <c r="ZU32" s="199"/>
      <c r="ZV32" s="199"/>
      <c r="ZW32" s="199"/>
      <c r="ZX32" s="199"/>
      <c r="ZY32" s="197"/>
      <c r="ZZ32" s="199"/>
      <c r="AAA32" s="199"/>
      <c r="AAB32" s="199"/>
      <c r="AAC32" s="199"/>
      <c r="AAD32" s="199"/>
      <c r="AAE32" s="199"/>
      <c r="AAF32" s="199"/>
      <c r="AAG32" s="199"/>
      <c r="AAH32" s="199"/>
      <c r="AAI32" s="199"/>
      <c r="AAJ32" s="199"/>
      <c r="AAK32" s="199"/>
      <c r="AAL32" s="197"/>
      <c r="AAM32" s="199"/>
      <c r="AAN32" s="199"/>
      <c r="AAO32" s="199"/>
      <c r="AAP32" s="199"/>
      <c r="AAQ32" s="199"/>
      <c r="AAR32" s="199"/>
      <c r="AAS32" s="199"/>
      <c r="AAT32" s="199"/>
      <c r="AAU32" s="199"/>
      <c r="AAV32" s="199"/>
      <c r="AAW32" s="199"/>
      <c r="AAX32" s="199"/>
      <c r="AAY32" s="197"/>
      <c r="AAZ32" s="199"/>
      <c r="ABA32" s="199"/>
      <c r="ABB32" s="199"/>
      <c r="ABC32" s="199"/>
      <c r="ABD32" s="199"/>
      <c r="ABE32" s="199"/>
      <c r="ABF32" s="199"/>
      <c r="ABG32" s="199"/>
      <c r="ABH32" s="199"/>
      <c r="ABI32" s="199"/>
      <c r="ABJ32" s="199"/>
      <c r="ABK32" s="199"/>
      <c r="ABL32" s="197"/>
      <c r="ABM32" s="199"/>
      <c r="ABN32" s="199"/>
      <c r="ABO32" s="199"/>
      <c r="ABP32" s="199"/>
      <c r="ABQ32" s="199"/>
      <c r="ABR32" s="199"/>
      <c r="ABS32" s="199"/>
      <c r="ABT32" s="199"/>
      <c r="ABU32" s="199"/>
      <c r="ABV32" s="199"/>
      <c r="ABW32" s="199"/>
      <c r="ABX32" s="199"/>
      <c r="ABY32" s="197"/>
      <c r="ABZ32" s="199"/>
      <c r="ACA32" s="199"/>
      <c r="ACB32" s="199"/>
      <c r="ACC32" s="199"/>
      <c r="ACD32" s="199"/>
      <c r="ACE32" s="199"/>
      <c r="ACF32" s="199"/>
      <c r="ACG32" s="199"/>
      <c r="ACH32" s="199"/>
      <c r="ACI32" s="199"/>
      <c r="ACJ32" s="199"/>
      <c r="ACK32" s="199"/>
      <c r="ACL32" s="197"/>
      <c r="ACM32" s="199"/>
      <c r="ACN32" s="199"/>
      <c r="ACO32" s="199"/>
      <c r="ACP32" s="199"/>
      <c r="ACQ32" s="199"/>
      <c r="ACR32" s="199"/>
      <c r="ACS32" s="199"/>
      <c r="ACT32" s="199"/>
      <c r="ACU32" s="199"/>
      <c r="ACV32" s="199"/>
      <c r="ACW32" s="199"/>
      <c r="ACX32" s="199"/>
      <c r="ACY32" s="197"/>
      <c r="ACZ32" s="199"/>
      <c r="ADA32" s="199"/>
      <c r="ADB32" s="199"/>
      <c r="ADC32" s="199"/>
      <c r="ADD32" s="199"/>
      <c r="ADE32" s="199"/>
      <c r="ADF32" s="199"/>
      <c r="ADG32" s="199"/>
      <c r="ADH32" s="199"/>
      <c r="ADI32" s="199"/>
      <c r="ADJ32" s="199"/>
      <c r="ADK32" s="199"/>
      <c r="ADL32" s="197"/>
      <c r="ADM32" s="199"/>
      <c r="ADN32" s="199"/>
      <c r="ADO32" s="199"/>
      <c r="ADP32" s="199"/>
      <c r="ADQ32" s="199"/>
      <c r="ADR32" s="199"/>
      <c r="ADS32" s="199"/>
      <c r="ADT32" s="199"/>
      <c r="ADU32" s="199"/>
      <c r="ADV32" s="199"/>
      <c r="ADW32" s="199"/>
      <c r="ADX32" s="199"/>
      <c r="ADY32" s="197"/>
      <c r="ADZ32" s="199"/>
      <c r="AEA32" s="199"/>
      <c r="AEB32" s="199"/>
      <c r="AEC32" s="199"/>
      <c r="AED32" s="199"/>
      <c r="AEE32" s="199"/>
      <c r="AEF32" s="199"/>
      <c r="AEG32" s="199"/>
      <c r="AEH32" s="199"/>
      <c r="AEI32" s="199"/>
      <c r="AEJ32" s="199"/>
      <c r="AEK32" s="199"/>
      <c r="AEL32" s="197"/>
      <c r="AEM32" s="199"/>
      <c r="AEN32" s="199"/>
      <c r="AEO32" s="199"/>
      <c r="AEP32" s="199"/>
      <c r="AEQ32" s="199"/>
      <c r="AER32" s="199"/>
      <c r="AES32" s="199"/>
      <c r="AET32" s="199"/>
      <c r="AEU32" s="199"/>
      <c r="AEV32" s="199"/>
      <c r="AEW32" s="199"/>
      <c r="AEX32" s="199"/>
      <c r="AEY32" s="197"/>
      <c r="AEZ32" s="199"/>
      <c r="AFA32" s="199"/>
      <c r="AFB32" s="199"/>
      <c r="AFC32" s="199"/>
      <c r="AFD32" s="199"/>
      <c r="AFE32" s="199"/>
      <c r="AFF32" s="199"/>
      <c r="AFG32" s="199"/>
      <c r="AFH32" s="199"/>
      <c r="AFI32" s="199"/>
      <c r="AFJ32" s="199"/>
      <c r="AFK32" s="199"/>
      <c r="AFL32" s="197"/>
      <c r="AFM32" s="199"/>
      <c r="AFN32" s="199"/>
      <c r="AFO32" s="199"/>
      <c r="AFP32" s="199"/>
      <c r="AFQ32" s="199"/>
      <c r="AFR32" s="199"/>
      <c r="AFS32" s="199"/>
      <c r="AFT32" s="199"/>
      <c r="AFU32" s="199"/>
      <c r="AFV32" s="199"/>
      <c r="AFW32" s="199"/>
      <c r="AFX32" s="199"/>
      <c r="AFY32" s="197"/>
      <c r="AFZ32" s="199"/>
      <c r="AGA32" s="199"/>
      <c r="AGB32" s="199"/>
      <c r="AGC32" s="199"/>
      <c r="AGD32" s="199"/>
      <c r="AGE32" s="199"/>
      <c r="AGF32" s="199"/>
      <c r="AGG32" s="199"/>
      <c r="AGH32" s="199"/>
      <c r="AGI32" s="199"/>
      <c r="AGJ32" s="199"/>
      <c r="AGK32" s="199"/>
      <c r="AGL32" s="197"/>
      <c r="AGM32" s="199"/>
      <c r="AGN32" s="199"/>
      <c r="AGO32" s="199"/>
      <c r="AGP32" s="199"/>
      <c r="AGQ32" s="199"/>
      <c r="AGR32" s="199"/>
      <c r="AGS32" s="199"/>
      <c r="AGT32" s="199"/>
      <c r="AGU32" s="199"/>
      <c r="AGV32" s="199"/>
      <c r="AGW32" s="199"/>
      <c r="AGX32" s="199"/>
      <c r="AGY32" s="197"/>
      <c r="AGZ32" s="199"/>
      <c r="AHA32" s="199"/>
      <c r="AHB32" s="199"/>
      <c r="AHC32" s="199"/>
      <c r="AHD32" s="199"/>
      <c r="AHE32" s="199"/>
      <c r="AHF32" s="199"/>
      <c r="AHG32" s="199"/>
      <c r="AHH32" s="199"/>
      <c r="AHI32" s="199"/>
      <c r="AHJ32" s="199"/>
      <c r="AHK32" s="199"/>
      <c r="AHL32" s="197"/>
      <c r="AHM32" s="199"/>
      <c r="AHN32" s="199"/>
      <c r="AHO32" s="199"/>
      <c r="AHP32" s="199"/>
      <c r="AHQ32" s="199"/>
      <c r="AHR32" s="199"/>
      <c r="AHS32" s="199"/>
      <c r="AHT32" s="199"/>
      <c r="AHU32" s="199"/>
      <c r="AHV32" s="199"/>
      <c r="AHW32" s="199"/>
      <c r="AHX32" s="199"/>
      <c r="AHY32" s="197"/>
      <c r="AHZ32" s="199"/>
      <c r="AIA32" s="199"/>
      <c r="AIB32" s="199"/>
      <c r="AIC32" s="199"/>
      <c r="AID32" s="199"/>
      <c r="AIE32" s="199"/>
      <c r="AIF32" s="199"/>
      <c r="AIG32" s="199"/>
      <c r="AIH32" s="199"/>
      <c r="AII32" s="199"/>
      <c r="AIJ32" s="199"/>
      <c r="AIK32" s="199"/>
      <c r="AIL32" s="197"/>
      <c r="AIM32" s="199"/>
      <c r="AIN32" s="199"/>
      <c r="AIO32" s="199"/>
      <c r="AIP32" s="199"/>
      <c r="AIQ32" s="199"/>
      <c r="AIR32" s="199"/>
      <c r="AIS32" s="199"/>
      <c r="AIT32" s="199"/>
      <c r="AIU32" s="199"/>
      <c r="AIV32" s="199"/>
      <c r="AIW32" s="199"/>
      <c r="AIX32" s="199"/>
      <c r="AIY32" s="197"/>
      <c r="AIZ32" s="199"/>
      <c r="AJA32" s="199"/>
      <c r="AJB32" s="199"/>
      <c r="AJC32" s="199"/>
      <c r="AJD32" s="199"/>
      <c r="AJE32" s="199"/>
      <c r="AJF32" s="199"/>
      <c r="AJG32" s="199"/>
      <c r="AJH32" s="199"/>
      <c r="AJI32" s="199"/>
      <c r="AJJ32" s="199"/>
      <c r="AJK32" s="199"/>
      <c r="AJL32" s="197"/>
      <c r="AJM32" s="199"/>
      <c r="AJN32" s="199"/>
      <c r="AJO32" s="199"/>
      <c r="AJP32" s="199"/>
      <c r="AJQ32" s="199"/>
      <c r="AJR32" s="199"/>
      <c r="AJS32" s="199"/>
      <c r="AJT32" s="199"/>
      <c r="AJU32" s="199"/>
      <c r="AJV32" s="199"/>
      <c r="AJW32" s="199"/>
      <c r="AJX32" s="199"/>
      <c r="AJY32" s="197"/>
      <c r="AJZ32" s="199"/>
      <c r="AKA32" s="199"/>
      <c r="AKB32" s="199"/>
      <c r="AKC32" s="199"/>
      <c r="AKD32" s="199"/>
      <c r="AKE32" s="199"/>
      <c r="AKF32" s="199"/>
      <c r="AKG32" s="199"/>
      <c r="AKH32" s="199"/>
      <c r="AKI32" s="199"/>
      <c r="AKJ32" s="199"/>
      <c r="AKK32" s="199"/>
      <c r="AKL32" s="197"/>
      <c r="AKM32" s="199"/>
      <c r="AKN32" s="199"/>
      <c r="AKO32" s="199"/>
      <c r="AKP32" s="199"/>
      <c r="AKQ32" s="199"/>
      <c r="AKR32" s="199"/>
      <c r="AKS32" s="199"/>
      <c r="AKT32" s="199"/>
      <c r="AKU32" s="199"/>
      <c r="AKV32" s="199"/>
      <c r="AKW32" s="199"/>
      <c r="AKX32" s="199"/>
      <c r="AKY32" s="197"/>
      <c r="AKZ32" s="199"/>
      <c r="ALA32" s="199"/>
      <c r="ALB32" s="199"/>
      <c r="ALC32" s="199"/>
      <c r="ALD32" s="199"/>
      <c r="ALE32" s="199"/>
      <c r="ALF32" s="199"/>
      <c r="ALG32" s="199"/>
      <c r="ALH32" s="199"/>
      <c r="ALI32" s="199"/>
      <c r="ALJ32" s="199"/>
      <c r="ALK32" s="199"/>
      <c r="ALL32" s="197"/>
      <c r="ALM32" s="199"/>
      <c r="ALN32" s="199"/>
      <c r="ALO32" s="199"/>
      <c r="ALP32" s="199"/>
      <c r="ALQ32" s="199"/>
      <c r="ALR32" s="199"/>
      <c r="ALS32" s="199"/>
      <c r="ALT32" s="199"/>
      <c r="ALU32" s="199"/>
      <c r="ALV32" s="199"/>
      <c r="ALW32" s="199"/>
      <c r="ALX32" s="199"/>
      <c r="ALY32" s="197"/>
      <c r="ALZ32" s="199"/>
      <c r="AMA32" s="199"/>
      <c r="AMB32" s="199"/>
      <c r="AMC32" s="199"/>
      <c r="AMD32" s="199"/>
      <c r="AME32" s="199"/>
      <c r="AMF32" s="199"/>
      <c r="AMG32" s="199"/>
      <c r="AMH32" s="199"/>
      <c r="AMI32" s="199"/>
      <c r="AMJ32" s="199"/>
      <c r="AMK32" s="199"/>
      <c r="AML32" s="197"/>
      <c r="AMM32" s="199"/>
      <c r="AMN32" s="199"/>
      <c r="AMO32" s="199"/>
      <c r="AMP32" s="199"/>
      <c r="AMQ32" s="199"/>
      <c r="AMR32" s="199"/>
      <c r="AMS32" s="199"/>
      <c r="AMT32" s="199"/>
      <c r="AMU32" s="199"/>
      <c r="AMV32" s="199"/>
      <c r="AMW32" s="199"/>
      <c r="AMX32" s="199"/>
      <c r="AMY32" s="197"/>
      <c r="AMZ32" s="199"/>
      <c r="ANA32" s="199"/>
      <c r="ANB32" s="199"/>
      <c r="ANC32" s="199"/>
      <c r="AND32" s="199"/>
      <c r="ANE32" s="199"/>
      <c r="ANF32" s="199"/>
      <c r="ANG32" s="199"/>
      <c r="ANH32" s="199"/>
      <c r="ANI32" s="199"/>
      <c r="ANJ32" s="199"/>
      <c r="ANK32" s="199"/>
      <c r="ANL32" s="197"/>
      <c r="ANM32" s="199"/>
      <c r="ANN32" s="199"/>
      <c r="ANO32" s="199"/>
      <c r="ANP32" s="199"/>
      <c r="ANQ32" s="199"/>
      <c r="ANR32" s="199"/>
      <c r="ANS32" s="199"/>
      <c r="ANT32" s="199"/>
      <c r="ANU32" s="199"/>
      <c r="ANV32" s="199"/>
      <c r="ANW32" s="199"/>
      <c r="ANX32" s="199"/>
      <c r="ANY32" s="197"/>
      <c r="ANZ32" s="199"/>
      <c r="AOA32" s="199"/>
      <c r="AOB32" s="199"/>
      <c r="AOC32" s="199"/>
      <c r="AOD32" s="199"/>
      <c r="AOE32" s="199"/>
      <c r="AOF32" s="199"/>
      <c r="AOG32" s="199"/>
      <c r="AOH32" s="199"/>
      <c r="AOI32" s="199"/>
      <c r="AOJ32" s="199"/>
      <c r="AOK32" s="199"/>
      <c r="AOL32" s="197"/>
      <c r="AOM32" s="199"/>
      <c r="AON32" s="199"/>
      <c r="AOO32" s="199"/>
      <c r="AOP32" s="199"/>
      <c r="AOQ32" s="199"/>
      <c r="AOR32" s="199"/>
      <c r="AOS32" s="199"/>
      <c r="AOT32" s="199"/>
      <c r="AOU32" s="199"/>
      <c r="AOV32" s="199"/>
      <c r="AOW32" s="199"/>
      <c r="AOX32" s="199"/>
      <c r="AOY32" s="197"/>
      <c r="AOZ32" s="199"/>
      <c r="APA32" s="199"/>
      <c r="APB32" s="199"/>
      <c r="APC32" s="199"/>
      <c r="APD32" s="199"/>
      <c r="APE32" s="199"/>
      <c r="APF32" s="199"/>
      <c r="APG32" s="199"/>
      <c r="APH32" s="199"/>
      <c r="API32" s="199"/>
      <c r="APJ32" s="199"/>
      <c r="APK32" s="199"/>
      <c r="APL32" s="197"/>
      <c r="APM32" s="199"/>
      <c r="APN32" s="199"/>
      <c r="APO32" s="199"/>
      <c r="APP32" s="199"/>
      <c r="APQ32" s="199"/>
      <c r="APR32" s="199"/>
      <c r="APS32" s="199"/>
      <c r="APT32" s="199"/>
      <c r="APU32" s="199"/>
      <c r="APV32" s="199"/>
      <c r="APW32" s="199"/>
      <c r="APX32" s="199"/>
      <c r="APY32" s="197"/>
      <c r="APZ32" s="199"/>
      <c r="AQA32" s="199"/>
      <c r="AQB32" s="199"/>
      <c r="AQC32" s="199"/>
      <c r="AQD32" s="199"/>
      <c r="AQE32" s="199"/>
      <c r="AQF32" s="199"/>
      <c r="AQG32" s="199"/>
      <c r="AQH32" s="199"/>
      <c r="AQI32" s="199"/>
      <c r="AQJ32" s="199"/>
      <c r="AQK32" s="199"/>
      <c r="AQL32" s="197"/>
      <c r="AQM32" s="199"/>
      <c r="AQN32" s="199"/>
      <c r="AQO32" s="199"/>
      <c r="AQP32" s="199"/>
      <c r="AQQ32" s="199"/>
      <c r="AQR32" s="199"/>
      <c r="AQS32" s="199"/>
      <c r="AQT32" s="199"/>
      <c r="AQU32" s="199"/>
      <c r="AQV32" s="199"/>
      <c r="AQW32" s="199"/>
      <c r="AQX32" s="199"/>
      <c r="AQY32" s="197"/>
      <c r="AQZ32" s="199"/>
      <c r="ARA32" s="199"/>
      <c r="ARB32" s="199"/>
      <c r="ARC32" s="199"/>
      <c r="ARD32" s="199"/>
      <c r="ARE32" s="199"/>
      <c r="ARF32" s="199"/>
      <c r="ARG32" s="199"/>
      <c r="ARH32" s="199"/>
      <c r="ARI32" s="199"/>
      <c r="ARJ32" s="199"/>
      <c r="ARK32" s="199"/>
      <c r="ARL32" s="197"/>
      <c r="ARM32" s="199"/>
      <c r="ARN32" s="199"/>
      <c r="ARO32" s="199"/>
      <c r="ARP32" s="199"/>
      <c r="ARQ32" s="199"/>
      <c r="ARR32" s="199"/>
      <c r="ARS32" s="199"/>
      <c r="ART32" s="199"/>
      <c r="ARU32" s="199"/>
      <c r="ARV32" s="199"/>
      <c r="ARW32" s="199"/>
      <c r="ARX32" s="199"/>
      <c r="ARY32" s="197"/>
      <c r="ARZ32" s="199"/>
      <c r="ASA32" s="199"/>
      <c r="ASB32" s="199"/>
      <c r="ASC32" s="199"/>
      <c r="ASD32" s="199"/>
      <c r="ASE32" s="199"/>
      <c r="ASF32" s="199"/>
      <c r="ASG32" s="199"/>
      <c r="ASH32" s="199"/>
      <c r="ASI32" s="199"/>
      <c r="ASJ32" s="199"/>
      <c r="ASK32" s="199"/>
      <c r="ASL32" s="197"/>
      <c r="ASM32" s="199"/>
      <c r="ASN32" s="199"/>
      <c r="ASO32" s="199"/>
      <c r="ASP32" s="199"/>
      <c r="ASQ32" s="199"/>
      <c r="ASR32" s="199"/>
      <c r="ASS32" s="199"/>
      <c r="AST32" s="199"/>
      <c r="ASU32" s="199"/>
      <c r="ASV32" s="199"/>
      <c r="ASW32" s="199"/>
      <c r="ASX32" s="199"/>
      <c r="ASY32" s="197"/>
      <c r="ASZ32" s="199"/>
      <c r="ATA32" s="199"/>
      <c r="ATB32" s="199"/>
      <c r="ATC32" s="199"/>
      <c r="ATD32" s="199"/>
      <c r="ATE32" s="199"/>
      <c r="ATF32" s="199"/>
      <c r="ATG32" s="199"/>
      <c r="ATH32" s="199"/>
      <c r="ATI32" s="199"/>
      <c r="ATJ32" s="199"/>
      <c r="ATK32" s="199"/>
      <c r="ATL32" s="197"/>
      <c r="ATM32" s="199"/>
      <c r="ATN32" s="199"/>
      <c r="ATO32" s="199"/>
      <c r="ATP32" s="199"/>
      <c r="ATQ32" s="199"/>
      <c r="ATR32" s="199"/>
      <c r="ATS32" s="199"/>
      <c r="ATT32" s="199"/>
      <c r="ATU32" s="199"/>
      <c r="ATV32" s="199"/>
      <c r="ATW32" s="199"/>
      <c r="ATX32" s="199"/>
      <c r="ATY32" s="197"/>
      <c r="ATZ32" s="199"/>
      <c r="AUA32" s="199"/>
      <c r="AUB32" s="199"/>
      <c r="AUC32" s="199"/>
      <c r="AUD32" s="199"/>
      <c r="AUE32" s="199"/>
      <c r="AUF32" s="199"/>
      <c r="AUG32" s="199"/>
      <c r="AUH32" s="199"/>
      <c r="AUI32" s="199"/>
      <c r="AUJ32" s="199"/>
      <c r="AUK32" s="199"/>
      <c r="AUL32" s="197"/>
      <c r="AUM32" s="199"/>
      <c r="AUN32" s="199"/>
      <c r="AUO32" s="199"/>
      <c r="AUP32" s="199"/>
      <c r="AUQ32" s="199"/>
      <c r="AUR32" s="199"/>
      <c r="AUS32" s="199"/>
      <c r="AUT32" s="199"/>
      <c r="AUU32" s="199"/>
      <c r="AUV32" s="199"/>
      <c r="AUW32" s="199"/>
      <c r="AUX32" s="199"/>
      <c r="AUY32" s="197"/>
      <c r="AUZ32" s="199"/>
      <c r="AVA32" s="199"/>
      <c r="AVB32" s="199"/>
      <c r="AVC32" s="199"/>
      <c r="AVD32" s="199"/>
      <c r="AVE32" s="199"/>
      <c r="AVF32" s="199"/>
      <c r="AVG32" s="199"/>
      <c r="AVH32" s="199"/>
      <c r="AVI32" s="199"/>
      <c r="AVJ32" s="199"/>
      <c r="AVK32" s="199"/>
      <c r="AVL32" s="197"/>
      <c r="AVM32" s="199"/>
      <c r="AVN32" s="199"/>
      <c r="AVO32" s="199"/>
      <c r="AVP32" s="199"/>
      <c r="AVQ32" s="199"/>
      <c r="AVR32" s="199"/>
      <c r="AVS32" s="199"/>
      <c r="AVT32" s="199"/>
      <c r="AVU32" s="199"/>
      <c r="AVV32" s="199"/>
      <c r="AVW32" s="199"/>
      <c r="AVX32" s="199"/>
      <c r="AVY32" s="197"/>
      <c r="AVZ32" s="199"/>
      <c r="AWA32" s="199"/>
      <c r="AWB32" s="199"/>
      <c r="AWC32" s="199"/>
      <c r="AWD32" s="199"/>
      <c r="AWE32" s="199"/>
      <c r="AWF32" s="199"/>
      <c r="AWG32" s="199"/>
      <c r="AWH32" s="199"/>
      <c r="AWI32" s="199"/>
      <c r="AWJ32" s="199"/>
      <c r="AWK32" s="199"/>
      <c r="AWL32" s="197"/>
      <c r="AWM32" s="199"/>
      <c r="AWN32" s="199"/>
      <c r="AWO32" s="199"/>
      <c r="AWP32" s="199"/>
      <c r="AWQ32" s="199"/>
      <c r="AWR32" s="199"/>
      <c r="AWS32" s="199"/>
      <c r="AWT32" s="199"/>
      <c r="AWU32" s="199"/>
      <c r="AWV32" s="199"/>
      <c r="AWW32" s="199"/>
      <c r="AWX32" s="199"/>
      <c r="AWY32" s="197"/>
      <c r="AWZ32" s="199"/>
      <c r="AXA32" s="199"/>
      <c r="AXB32" s="199"/>
      <c r="AXC32" s="199"/>
      <c r="AXD32" s="199"/>
      <c r="AXE32" s="199"/>
      <c r="AXF32" s="199"/>
      <c r="AXG32" s="199"/>
      <c r="AXH32" s="199"/>
      <c r="AXI32" s="199"/>
      <c r="AXJ32" s="199"/>
      <c r="AXK32" s="199"/>
      <c r="AXL32" s="197"/>
      <c r="AXM32" s="199"/>
      <c r="AXN32" s="199"/>
      <c r="AXO32" s="199"/>
      <c r="AXP32" s="199"/>
      <c r="AXQ32" s="199"/>
      <c r="AXR32" s="199"/>
      <c r="AXS32" s="199"/>
      <c r="AXT32" s="199"/>
      <c r="AXU32" s="199"/>
      <c r="AXV32" s="199"/>
      <c r="AXW32" s="199"/>
      <c r="AXX32" s="199"/>
      <c r="AXY32" s="197"/>
      <c r="AXZ32" s="199"/>
      <c r="AYA32" s="199"/>
      <c r="AYB32" s="199"/>
      <c r="AYC32" s="199"/>
      <c r="AYD32" s="199"/>
      <c r="AYE32" s="199"/>
      <c r="AYF32" s="199"/>
      <c r="AYG32" s="199"/>
      <c r="AYH32" s="199"/>
      <c r="AYI32" s="199"/>
      <c r="AYJ32" s="199"/>
      <c r="AYK32" s="199"/>
      <c r="AYL32" s="197"/>
      <c r="AYM32" s="199"/>
      <c r="AYN32" s="199"/>
      <c r="AYO32" s="199"/>
      <c r="AYP32" s="199"/>
      <c r="AYQ32" s="199"/>
      <c r="AYR32" s="199"/>
      <c r="AYS32" s="199"/>
      <c r="AYT32" s="199"/>
      <c r="AYU32" s="199"/>
      <c r="AYV32" s="199"/>
      <c r="AYW32" s="199"/>
      <c r="AYX32" s="199"/>
      <c r="AYY32" s="197"/>
      <c r="AYZ32" s="199"/>
      <c r="AZA32" s="199"/>
      <c r="AZB32" s="199"/>
      <c r="AZC32" s="199"/>
      <c r="AZD32" s="199"/>
      <c r="AZE32" s="199"/>
      <c r="AZF32" s="199"/>
      <c r="AZG32" s="199"/>
      <c r="AZH32" s="199"/>
      <c r="AZI32" s="199"/>
      <c r="AZJ32" s="199"/>
      <c r="AZK32" s="199"/>
      <c r="AZL32" s="197"/>
      <c r="AZM32" s="199"/>
      <c r="AZN32" s="199"/>
      <c r="AZO32" s="199"/>
      <c r="AZP32" s="199"/>
      <c r="AZQ32" s="199"/>
      <c r="AZR32" s="199"/>
      <c r="AZS32" s="199"/>
      <c r="AZT32" s="199"/>
      <c r="AZU32" s="199"/>
      <c r="AZV32" s="199"/>
      <c r="AZW32" s="199"/>
      <c r="AZX32" s="199"/>
      <c r="AZY32" s="197"/>
      <c r="AZZ32" s="199"/>
      <c r="BAA32" s="199"/>
      <c r="BAB32" s="199"/>
      <c r="BAC32" s="199"/>
      <c r="BAD32" s="199"/>
      <c r="BAE32" s="199"/>
      <c r="BAF32" s="199"/>
      <c r="BAG32" s="199"/>
      <c r="BAH32" s="199"/>
      <c r="BAI32" s="199"/>
      <c r="BAJ32" s="199"/>
      <c r="BAK32" s="199"/>
      <c r="BAL32" s="197"/>
      <c r="BAM32" s="199"/>
      <c r="BAN32" s="199"/>
      <c r="BAO32" s="199"/>
      <c r="BAP32" s="199"/>
      <c r="BAQ32" s="199"/>
      <c r="BAR32" s="199"/>
      <c r="BAS32" s="199"/>
      <c r="BAT32" s="199"/>
      <c r="BAU32" s="199"/>
      <c r="BAV32" s="199"/>
      <c r="BAW32" s="199"/>
      <c r="BAX32" s="199"/>
      <c r="BAY32" s="197"/>
      <c r="BAZ32" s="199"/>
      <c r="BBA32" s="199"/>
      <c r="BBB32" s="199"/>
      <c r="BBC32" s="199"/>
      <c r="BBD32" s="199"/>
      <c r="BBE32" s="199"/>
      <c r="BBF32" s="199"/>
      <c r="BBG32" s="199"/>
      <c r="BBH32" s="199"/>
      <c r="BBI32" s="199"/>
      <c r="BBJ32" s="199"/>
      <c r="BBK32" s="199"/>
      <c r="BBL32" s="197"/>
      <c r="BBM32" s="199"/>
      <c r="BBN32" s="199"/>
      <c r="BBO32" s="199"/>
      <c r="BBP32" s="199"/>
      <c r="BBQ32" s="199"/>
      <c r="BBR32" s="199"/>
      <c r="BBS32" s="199"/>
      <c r="BBT32" s="199"/>
      <c r="BBU32" s="199"/>
      <c r="BBV32" s="199"/>
      <c r="BBW32" s="199"/>
      <c r="BBX32" s="199"/>
      <c r="BBY32" s="197"/>
      <c r="BBZ32" s="199"/>
      <c r="BCA32" s="199"/>
      <c r="BCB32" s="199"/>
      <c r="BCC32" s="199"/>
      <c r="BCD32" s="199"/>
      <c r="BCE32" s="199"/>
      <c r="BCF32" s="199"/>
      <c r="BCG32" s="199"/>
      <c r="BCH32" s="199"/>
      <c r="BCI32" s="199"/>
      <c r="BCJ32" s="199"/>
      <c r="BCK32" s="199"/>
      <c r="BCL32" s="197"/>
      <c r="BCM32" s="199"/>
      <c r="BCN32" s="199"/>
      <c r="BCO32" s="199"/>
      <c r="BCP32" s="199"/>
      <c r="BCQ32" s="199"/>
      <c r="BCR32" s="199"/>
      <c r="BCS32" s="199"/>
      <c r="BCT32" s="199"/>
      <c r="BCU32" s="199"/>
      <c r="BCV32" s="199"/>
      <c r="BCW32" s="199"/>
      <c r="BCX32" s="199"/>
      <c r="BCY32" s="197"/>
      <c r="BCZ32" s="199"/>
      <c r="BDA32" s="199"/>
      <c r="BDB32" s="199"/>
      <c r="BDC32" s="199"/>
      <c r="BDD32" s="199"/>
      <c r="BDE32" s="199"/>
      <c r="BDF32" s="199"/>
      <c r="BDG32" s="199"/>
      <c r="BDH32" s="199"/>
      <c r="BDI32" s="199"/>
      <c r="BDJ32" s="199"/>
      <c r="BDK32" s="199"/>
      <c r="BDL32" s="197"/>
      <c r="BDM32" s="199"/>
      <c r="BDN32" s="199"/>
      <c r="BDO32" s="199"/>
      <c r="BDP32" s="199"/>
      <c r="BDQ32" s="199"/>
      <c r="BDR32" s="199"/>
      <c r="BDS32" s="199"/>
      <c r="BDT32" s="199"/>
      <c r="BDU32" s="199"/>
      <c r="BDV32" s="199"/>
      <c r="BDW32" s="199"/>
      <c r="BDX32" s="199"/>
      <c r="BDY32" s="197"/>
      <c r="BDZ32" s="199"/>
      <c r="BEA32" s="199"/>
      <c r="BEB32" s="199"/>
      <c r="BEC32" s="199"/>
      <c r="BED32" s="199"/>
      <c r="BEE32" s="199"/>
      <c r="BEF32" s="199"/>
      <c r="BEG32" s="199"/>
      <c r="BEH32" s="199"/>
      <c r="BEI32" s="199"/>
      <c r="BEJ32" s="199"/>
      <c r="BEK32" s="199"/>
      <c r="BEL32" s="197"/>
      <c r="BEM32" s="199"/>
      <c r="BEN32" s="199"/>
      <c r="BEO32" s="199"/>
      <c r="BEP32" s="199"/>
      <c r="BEQ32" s="199"/>
      <c r="BER32" s="199"/>
      <c r="BES32" s="199"/>
      <c r="BET32" s="199"/>
      <c r="BEU32" s="199"/>
      <c r="BEV32" s="199"/>
      <c r="BEW32" s="199"/>
      <c r="BEX32" s="199"/>
      <c r="BEY32" s="197"/>
      <c r="BEZ32" s="199"/>
      <c r="BFA32" s="199"/>
      <c r="BFB32" s="199"/>
      <c r="BFC32" s="199"/>
      <c r="BFD32" s="199"/>
      <c r="BFE32" s="199"/>
      <c r="BFF32" s="199"/>
      <c r="BFG32" s="199"/>
      <c r="BFH32" s="199"/>
      <c r="BFI32" s="199"/>
      <c r="BFJ32" s="199"/>
      <c r="BFK32" s="199"/>
      <c r="BFL32" s="197"/>
      <c r="BFM32" s="199"/>
      <c r="BFN32" s="199"/>
      <c r="BFO32" s="199"/>
      <c r="BFP32" s="199"/>
      <c r="BFQ32" s="199"/>
      <c r="BFR32" s="199"/>
      <c r="BFS32" s="199"/>
      <c r="BFT32" s="199"/>
      <c r="BFU32" s="199"/>
      <c r="BFV32" s="199"/>
      <c r="BFW32" s="199"/>
      <c r="BFX32" s="199"/>
      <c r="BFY32" s="197"/>
      <c r="BFZ32" s="199"/>
      <c r="BGA32" s="199"/>
      <c r="BGB32" s="199"/>
      <c r="BGC32" s="199"/>
      <c r="BGD32" s="199"/>
      <c r="BGE32" s="199"/>
      <c r="BGF32" s="199"/>
      <c r="BGG32" s="199"/>
      <c r="BGH32" s="199"/>
      <c r="BGI32" s="199"/>
      <c r="BGJ32" s="199"/>
      <c r="BGK32" s="199"/>
      <c r="BGL32" s="197"/>
      <c r="BGM32" s="199"/>
      <c r="BGN32" s="199"/>
      <c r="BGO32" s="199"/>
      <c r="BGP32" s="199"/>
      <c r="BGQ32" s="199"/>
      <c r="BGR32" s="199"/>
      <c r="BGS32" s="199"/>
      <c r="BGT32" s="199"/>
      <c r="BGU32" s="199"/>
      <c r="BGV32" s="199"/>
      <c r="BGW32" s="199"/>
      <c r="BGX32" s="199"/>
      <c r="BGY32" s="197"/>
      <c r="BGZ32" s="199"/>
      <c r="BHA32" s="199"/>
      <c r="BHB32" s="199"/>
      <c r="BHC32" s="199"/>
      <c r="BHD32" s="199"/>
      <c r="BHE32" s="199"/>
      <c r="BHF32" s="199"/>
      <c r="BHG32" s="199"/>
      <c r="BHH32" s="199"/>
      <c r="BHI32" s="199"/>
      <c r="BHJ32" s="199"/>
      <c r="BHK32" s="199"/>
      <c r="BHL32" s="197"/>
      <c r="BHM32" s="199"/>
      <c r="BHN32" s="199"/>
      <c r="BHO32" s="199"/>
      <c r="BHP32" s="199"/>
      <c r="BHQ32" s="199"/>
      <c r="BHR32" s="199"/>
      <c r="BHS32" s="199"/>
      <c r="BHT32" s="199"/>
      <c r="BHU32" s="199"/>
      <c r="BHV32" s="199"/>
      <c r="BHW32" s="199"/>
      <c r="BHX32" s="199"/>
      <c r="BHY32" s="197"/>
      <c r="BHZ32" s="199"/>
      <c r="BIA32" s="199"/>
      <c r="BIB32" s="199"/>
      <c r="BIC32" s="199"/>
      <c r="BID32" s="199"/>
      <c r="BIE32" s="199"/>
      <c r="BIF32" s="199"/>
      <c r="BIG32" s="199"/>
      <c r="BIH32" s="199"/>
      <c r="BII32" s="199"/>
      <c r="BIJ32" s="199"/>
      <c r="BIK32" s="199"/>
      <c r="BIL32" s="197"/>
      <c r="BIM32" s="199"/>
      <c r="BIN32" s="199"/>
      <c r="BIO32" s="199"/>
      <c r="BIP32" s="199"/>
      <c r="BIQ32" s="199"/>
      <c r="BIR32" s="199"/>
      <c r="BIS32" s="199"/>
      <c r="BIT32" s="199"/>
      <c r="BIU32" s="199"/>
      <c r="BIV32" s="199"/>
      <c r="BIW32" s="199"/>
      <c r="BIX32" s="199"/>
      <c r="BIY32" s="197"/>
      <c r="BIZ32" s="199"/>
      <c r="BJA32" s="199"/>
      <c r="BJB32" s="199"/>
      <c r="BJC32" s="199"/>
      <c r="BJD32" s="199"/>
      <c r="BJE32" s="199"/>
      <c r="BJF32" s="199"/>
      <c r="BJG32" s="199"/>
      <c r="BJH32" s="199"/>
      <c r="BJI32" s="199"/>
      <c r="BJJ32" s="199"/>
      <c r="BJK32" s="199"/>
      <c r="BJL32" s="197"/>
      <c r="BJM32" s="199"/>
      <c r="BJN32" s="199"/>
      <c r="BJO32" s="199"/>
      <c r="BJP32" s="199"/>
      <c r="BJQ32" s="199"/>
      <c r="BJR32" s="199"/>
      <c r="BJS32" s="199"/>
      <c r="BJT32" s="199"/>
      <c r="BJU32" s="199"/>
      <c r="BJV32" s="199"/>
      <c r="BJW32" s="199"/>
      <c r="BJX32" s="199"/>
      <c r="BJY32" s="197"/>
      <c r="BJZ32" s="199"/>
      <c r="BKA32" s="199"/>
      <c r="BKB32" s="199"/>
      <c r="BKC32" s="199"/>
      <c r="BKD32" s="199"/>
      <c r="BKE32" s="199"/>
      <c r="BKF32" s="199"/>
      <c r="BKG32" s="199"/>
      <c r="BKH32" s="199"/>
      <c r="BKI32" s="199"/>
      <c r="BKJ32" s="199"/>
      <c r="BKK32" s="199"/>
      <c r="BKL32" s="197"/>
      <c r="BKM32" s="199"/>
      <c r="BKN32" s="199"/>
      <c r="BKO32" s="199"/>
      <c r="BKP32" s="199"/>
      <c r="BKQ32" s="199"/>
      <c r="BKR32" s="199"/>
      <c r="BKS32" s="199"/>
      <c r="BKT32" s="199"/>
      <c r="BKU32" s="199"/>
      <c r="BKV32" s="199"/>
      <c r="BKW32" s="199"/>
      <c r="BKX32" s="199"/>
      <c r="BKY32" s="197"/>
      <c r="BKZ32" s="199"/>
      <c r="BLA32" s="199"/>
      <c r="BLB32" s="199"/>
      <c r="BLC32" s="199"/>
      <c r="BLD32" s="199"/>
      <c r="BLE32" s="199"/>
      <c r="BLF32" s="199"/>
      <c r="BLG32" s="199"/>
      <c r="BLH32" s="199"/>
      <c r="BLI32" s="199"/>
      <c r="BLJ32" s="199"/>
      <c r="BLK32" s="199"/>
      <c r="BLL32" s="197"/>
      <c r="BLM32" s="199"/>
      <c r="BLN32" s="199"/>
      <c r="BLO32" s="199"/>
      <c r="BLP32" s="199"/>
      <c r="BLQ32" s="199"/>
      <c r="BLR32" s="199"/>
      <c r="BLS32" s="199"/>
      <c r="BLT32" s="199"/>
      <c r="BLU32" s="199"/>
      <c r="BLV32" s="199"/>
      <c r="BLW32" s="199"/>
      <c r="BLX32" s="199"/>
      <c r="BLY32" s="197"/>
      <c r="BLZ32" s="199"/>
      <c r="BMA32" s="199"/>
      <c r="BMB32" s="199"/>
      <c r="BMC32" s="199"/>
      <c r="BMD32" s="199"/>
      <c r="BME32" s="199"/>
      <c r="BMF32" s="199"/>
      <c r="BMG32" s="199"/>
      <c r="BMH32" s="199"/>
      <c r="BMI32" s="199"/>
      <c r="BMJ32" s="199"/>
      <c r="BMK32" s="199"/>
      <c r="BML32" s="197"/>
      <c r="BMM32" s="199"/>
      <c r="BMN32" s="199"/>
      <c r="BMO32" s="199"/>
      <c r="BMP32" s="199"/>
      <c r="BMQ32" s="199"/>
      <c r="BMR32" s="199"/>
      <c r="BMS32" s="199"/>
      <c r="BMT32" s="199"/>
      <c r="BMU32" s="199"/>
      <c r="BMV32" s="199"/>
      <c r="BMW32" s="199"/>
      <c r="BMX32" s="199"/>
      <c r="BMY32" s="197"/>
      <c r="BMZ32" s="199"/>
      <c r="BNA32" s="199"/>
      <c r="BNB32" s="199"/>
      <c r="BNC32" s="199"/>
      <c r="BND32" s="199"/>
      <c r="BNE32" s="199"/>
      <c r="BNF32" s="199"/>
      <c r="BNG32" s="199"/>
      <c r="BNH32" s="199"/>
      <c r="BNI32" s="199"/>
      <c r="BNJ32" s="199"/>
      <c r="BNK32" s="199"/>
      <c r="BNL32" s="197"/>
      <c r="BNM32" s="199"/>
      <c r="BNN32" s="199"/>
      <c r="BNO32" s="199"/>
      <c r="BNP32" s="199"/>
      <c r="BNQ32" s="199"/>
      <c r="BNR32" s="199"/>
      <c r="BNS32" s="199"/>
      <c r="BNT32" s="199"/>
      <c r="BNU32" s="199"/>
      <c r="BNV32" s="199"/>
      <c r="BNW32" s="199"/>
      <c r="BNX32" s="199"/>
      <c r="BNY32" s="197"/>
      <c r="BNZ32" s="199"/>
      <c r="BOA32" s="199"/>
      <c r="BOB32" s="199"/>
      <c r="BOC32" s="199"/>
      <c r="BOD32" s="199"/>
      <c r="BOE32" s="199"/>
      <c r="BOF32" s="199"/>
      <c r="BOG32" s="199"/>
      <c r="BOH32" s="199"/>
      <c r="BOI32" s="199"/>
      <c r="BOJ32" s="199"/>
      <c r="BOK32" s="199"/>
      <c r="BOL32" s="197"/>
      <c r="BOM32" s="199"/>
      <c r="BON32" s="199"/>
      <c r="BOO32" s="199"/>
      <c r="BOP32" s="199"/>
      <c r="BOQ32" s="199"/>
      <c r="BOR32" s="199"/>
      <c r="BOS32" s="199"/>
      <c r="BOT32" s="199"/>
      <c r="BOU32" s="199"/>
      <c r="BOV32" s="199"/>
      <c r="BOW32" s="199"/>
      <c r="BOX32" s="199"/>
      <c r="BOY32" s="197"/>
      <c r="BOZ32" s="199"/>
      <c r="BPA32" s="199"/>
      <c r="BPB32" s="199"/>
      <c r="BPC32" s="199"/>
      <c r="BPD32" s="199"/>
      <c r="BPE32" s="199"/>
      <c r="BPF32" s="199"/>
      <c r="BPG32" s="199"/>
      <c r="BPH32" s="199"/>
      <c r="BPI32" s="199"/>
      <c r="BPJ32" s="199"/>
      <c r="BPK32" s="199"/>
      <c r="BPL32" s="197"/>
      <c r="BPM32" s="199"/>
      <c r="BPN32" s="199"/>
      <c r="BPO32" s="199"/>
      <c r="BPP32" s="199"/>
      <c r="BPQ32" s="199"/>
      <c r="BPR32" s="199"/>
      <c r="BPS32" s="199"/>
      <c r="BPT32" s="199"/>
      <c r="BPU32" s="199"/>
      <c r="BPV32" s="199"/>
      <c r="BPW32" s="199"/>
      <c r="BPX32" s="199"/>
      <c r="BPY32" s="197"/>
      <c r="BPZ32" s="199"/>
      <c r="BQA32" s="199"/>
      <c r="BQB32" s="199"/>
      <c r="BQC32" s="199"/>
      <c r="BQD32" s="199"/>
      <c r="BQE32" s="199"/>
      <c r="BQF32" s="199"/>
      <c r="BQG32" s="199"/>
      <c r="BQH32" s="199"/>
      <c r="BQI32" s="199"/>
      <c r="BQJ32" s="199"/>
      <c r="BQK32" s="199"/>
      <c r="BQL32" s="197"/>
      <c r="BQM32" s="199"/>
      <c r="BQN32" s="199"/>
      <c r="BQO32" s="199"/>
      <c r="BQP32" s="199"/>
      <c r="BQQ32" s="199"/>
      <c r="BQR32" s="199"/>
      <c r="BQS32" s="199"/>
      <c r="BQT32" s="199"/>
      <c r="BQU32" s="199"/>
      <c r="BQV32" s="199"/>
      <c r="BQW32" s="199"/>
      <c r="BQX32" s="199"/>
      <c r="BQY32" s="197"/>
      <c r="BQZ32" s="199"/>
      <c r="BRA32" s="199"/>
      <c r="BRB32" s="199"/>
      <c r="BRC32" s="199"/>
      <c r="BRD32" s="199"/>
      <c r="BRE32" s="199"/>
      <c r="BRF32" s="199"/>
      <c r="BRG32" s="199"/>
      <c r="BRH32" s="199"/>
      <c r="BRI32" s="199"/>
      <c r="BRJ32" s="199"/>
      <c r="BRK32" s="199"/>
      <c r="BRL32" s="197"/>
      <c r="BRM32" s="199"/>
      <c r="BRN32" s="199"/>
      <c r="BRO32" s="199"/>
      <c r="BRP32" s="199"/>
      <c r="BRQ32" s="199"/>
      <c r="BRR32" s="199"/>
      <c r="BRS32" s="199"/>
      <c r="BRT32" s="199"/>
      <c r="BRU32" s="199"/>
      <c r="BRV32" s="199"/>
      <c r="BRW32" s="199"/>
      <c r="BRX32" s="199"/>
      <c r="BRY32" s="197"/>
      <c r="BRZ32" s="199"/>
      <c r="BSA32" s="199"/>
      <c r="BSB32" s="199"/>
      <c r="BSC32" s="199"/>
      <c r="BSD32" s="199"/>
      <c r="BSE32" s="199"/>
      <c r="BSF32" s="199"/>
      <c r="BSG32" s="199"/>
      <c r="BSH32" s="199"/>
      <c r="BSI32" s="199"/>
      <c r="BSJ32" s="199"/>
      <c r="BSK32" s="199"/>
      <c r="BSL32" s="197"/>
      <c r="BSM32" s="199"/>
      <c r="BSN32" s="199"/>
      <c r="BSO32" s="199"/>
      <c r="BSP32" s="199"/>
      <c r="BSQ32" s="199"/>
      <c r="BSR32" s="199"/>
      <c r="BSS32" s="199"/>
      <c r="BST32" s="199"/>
      <c r="BSU32" s="199"/>
      <c r="BSV32" s="199"/>
      <c r="BSW32" s="199"/>
      <c r="BSX32" s="199"/>
      <c r="BSY32" s="197"/>
      <c r="BSZ32" s="199"/>
      <c r="BTA32" s="199"/>
      <c r="BTB32" s="199"/>
      <c r="BTC32" s="199"/>
      <c r="BTD32" s="199"/>
      <c r="BTE32" s="199"/>
      <c r="BTF32" s="199"/>
      <c r="BTG32" s="199"/>
      <c r="BTH32" s="199"/>
      <c r="BTI32" s="199"/>
      <c r="BTJ32" s="199"/>
      <c r="BTK32" s="199"/>
      <c r="BTL32" s="197"/>
      <c r="BTM32" s="199"/>
      <c r="BTN32" s="199"/>
      <c r="BTO32" s="199"/>
      <c r="BTP32" s="199"/>
      <c r="BTQ32" s="199"/>
      <c r="BTR32" s="199"/>
      <c r="BTS32" s="199"/>
      <c r="BTT32" s="199"/>
      <c r="BTU32" s="199"/>
      <c r="BTV32" s="199"/>
      <c r="BTW32" s="199"/>
      <c r="BTX32" s="199"/>
      <c r="BTY32" s="197"/>
      <c r="BTZ32" s="199"/>
      <c r="BUA32" s="199"/>
      <c r="BUB32" s="199"/>
      <c r="BUC32" s="199"/>
      <c r="BUD32" s="199"/>
      <c r="BUE32" s="199"/>
      <c r="BUF32" s="199"/>
      <c r="BUG32" s="199"/>
      <c r="BUH32" s="199"/>
      <c r="BUI32" s="199"/>
      <c r="BUJ32" s="199"/>
      <c r="BUK32" s="199"/>
      <c r="BUL32" s="197"/>
      <c r="BUM32" s="199"/>
      <c r="BUN32" s="199"/>
      <c r="BUO32" s="199"/>
      <c r="BUP32" s="199"/>
      <c r="BUQ32" s="199"/>
      <c r="BUR32" s="199"/>
      <c r="BUS32" s="199"/>
      <c r="BUT32" s="199"/>
      <c r="BUU32" s="199"/>
      <c r="BUV32" s="199"/>
      <c r="BUW32" s="199"/>
      <c r="BUX32" s="199"/>
      <c r="BUY32" s="197"/>
      <c r="BUZ32" s="199"/>
      <c r="BVA32" s="199"/>
      <c r="BVB32" s="199"/>
      <c r="BVC32" s="199"/>
      <c r="BVD32" s="199"/>
      <c r="BVE32" s="199"/>
      <c r="BVF32" s="199"/>
      <c r="BVG32" s="199"/>
      <c r="BVH32" s="199"/>
      <c r="BVI32" s="199"/>
      <c r="BVJ32" s="199"/>
      <c r="BVK32" s="199"/>
      <c r="BVL32" s="197"/>
      <c r="BVM32" s="199"/>
      <c r="BVN32" s="199"/>
      <c r="BVO32" s="199"/>
      <c r="BVP32" s="199"/>
      <c r="BVQ32" s="199"/>
      <c r="BVR32" s="199"/>
      <c r="BVS32" s="199"/>
      <c r="BVT32" s="199"/>
      <c r="BVU32" s="199"/>
      <c r="BVV32" s="199"/>
      <c r="BVW32" s="199"/>
      <c r="BVX32" s="199"/>
      <c r="BVY32" s="197"/>
      <c r="BVZ32" s="199"/>
      <c r="BWA32" s="199"/>
      <c r="BWB32" s="199"/>
      <c r="BWC32" s="199"/>
      <c r="BWD32" s="199"/>
      <c r="BWE32" s="199"/>
      <c r="BWF32" s="199"/>
      <c r="BWG32" s="199"/>
      <c r="BWH32" s="199"/>
      <c r="BWI32" s="199"/>
      <c r="BWJ32" s="199"/>
      <c r="BWK32" s="199"/>
      <c r="BWL32" s="197"/>
      <c r="BWM32" s="199"/>
      <c r="BWN32" s="199"/>
      <c r="BWO32" s="199"/>
      <c r="BWP32" s="199"/>
      <c r="BWQ32" s="199"/>
      <c r="BWR32" s="199"/>
      <c r="BWS32" s="199"/>
      <c r="BWT32" s="199"/>
      <c r="BWU32" s="199"/>
      <c r="BWV32" s="199"/>
      <c r="BWW32" s="199"/>
      <c r="BWX32" s="199"/>
      <c r="BWY32" s="197"/>
      <c r="BWZ32" s="199"/>
      <c r="BXA32" s="199"/>
      <c r="BXB32" s="199"/>
      <c r="BXC32" s="199"/>
      <c r="BXD32" s="199"/>
      <c r="BXE32" s="199"/>
      <c r="BXF32" s="199"/>
      <c r="BXG32" s="199"/>
      <c r="BXH32" s="199"/>
      <c r="BXI32" s="199"/>
      <c r="BXJ32" s="199"/>
      <c r="BXK32" s="199"/>
      <c r="BXL32" s="197"/>
      <c r="BXM32" s="199"/>
      <c r="BXN32" s="199"/>
      <c r="BXO32" s="199"/>
      <c r="BXP32" s="199"/>
      <c r="BXQ32" s="199"/>
      <c r="BXR32" s="199"/>
      <c r="BXS32" s="199"/>
      <c r="BXT32" s="199"/>
      <c r="BXU32" s="199"/>
      <c r="BXV32" s="199"/>
      <c r="BXW32" s="199"/>
      <c r="BXX32" s="199"/>
      <c r="BXY32" s="197"/>
      <c r="BXZ32" s="199"/>
      <c r="BYA32" s="199"/>
      <c r="BYB32" s="199"/>
      <c r="BYC32" s="199"/>
      <c r="BYD32" s="199"/>
      <c r="BYE32" s="199"/>
      <c r="BYF32" s="199"/>
      <c r="BYG32" s="199"/>
      <c r="BYH32" s="199"/>
      <c r="BYI32" s="199"/>
      <c r="BYJ32" s="199"/>
      <c r="BYK32" s="199"/>
      <c r="BYL32" s="197"/>
      <c r="BYM32" s="199"/>
      <c r="BYN32" s="199"/>
      <c r="BYO32" s="199"/>
      <c r="BYP32" s="199"/>
      <c r="BYQ32" s="199"/>
      <c r="BYR32" s="199"/>
      <c r="BYS32" s="199"/>
      <c r="BYT32" s="199"/>
      <c r="BYU32" s="199"/>
      <c r="BYV32" s="199"/>
      <c r="BYW32" s="199"/>
      <c r="BYX32" s="199"/>
      <c r="BYY32" s="197"/>
      <c r="BYZ32" s="199"/>
      <c r="BZA32" s="199"/>
      <c r="BZB32" s="199"/>
      <c r="BZC32" s="199"/>
      <c r="BZD32" s="199"/>
      <c r="BZE32" s="199"/>
      <c r="BZF32" s="199"/>
      <c r="BZG32" s="199"/>
      <c r="BZH32" s="199"/>
      <c r="BZI32" s="199"/>
      <c r="BZJ32" s="199"/>
      <c r="BZK32" s="199"/>
      <c r="BZL32" s="197"/>
      <c r="BZM32" s="199"/>
      <c r="BZN32" s="199"/>
      <c r="BZO32" s="199"/>
      <c r="BZP32" s="199"/>
      <c r="BZQ32" s="199"/>
      <c r="BZR32" s="199"/>
      <c r="BZS32" s="199"/>
      <c r="BZT32" s="199"/>
      <c r="BZU32" s="199"/>
      <c r="BZV32" s="199"/>
      <c r="BZW32" s="199"/>
      <c r="BZX32" s="199"/>
      <c r="BZY32" s="197"/>
      <c r="BZZ32" s="199"/>
      <c r="CAA32" s="199"/>
      <c r="CAB32" s="199"/>
      <c r="CAC32" s="199"/>
      <c r="CAD32" s="199"/>
      <c r="CAE32" s="199"/>
      <c r="CAF32" s="199"/>
      <c r="CAG32" s="199"/>
      <c r="CAH32" s="199"/>
      <c r="CAI32" s="199"/>
      <c r="CAJ32" s="199"/>
      <c r="CAK32" s="199"/>
      <c r="CAL32" s="197"/>
      <c r="CAM32" s="199"/>
      <c r="CAN32" s="199"/>
      <c r="CAO32" s="199"/>
      <c r="CAP32" s="199"/>
      <c r="CAQ32" s="199"/>
      <c r="CAR32" s="199"/>
      <c r="CAS32" s="199"/>
      <c r="CAT32" s="199"/>
      <c r="CAU32" s="199"/>
      <c r="CAV32" s="199"/>
      <c r="CAW32" s="199"/>
      <c r="CAX32" s="199"/>
      <c r="CAY32" s="197"/>
      <c r="CAZ32" s="199"/>
      <c r="CBA32" s="199"/>
      <c r="CBB32" s="199"/>
      <c r="CBC32" s="199"/>
      <c r="CBD32" s="199"/>
      <c r="CBE32" s="199"/>
      <c r="CBF32" s="199"/>
      <c r="CBG32" s="199"/>
      <c r="CBH32" s="199"/>
      <c r="CBI32" s="199"/>
      <c r="CBJ32" s="199"/>
      <c r="CBK32" s="199"/>
      <c r="CBL32" s="197"/>
      <c r="CBM32" s="199"/>
      <c r="CBN32" s="199"/>
      <c r="CBO32" s="199"/>
      <c r="CBP32" s="199"/>
      <c r="CBQ32" s="199"/>
      <c r="CBR32" s="199"/>
      <c r="CBS32" s="199"/>
      <c r="CBT32" s="199"/>
      <c r="CBU32" s="199"/>
      <c r="CBV32" s="199"/>
      <c r="CBW32" s="199"/>
      <c r="CBX32" s="199"/>
      <c r="CBY32" s="197"/>
      <c r="CBZ32" s="199"/>
      <c r="CCA32" s="199"/>
      <c r="CCB32" s="199"/>
      <c r="CCC32" s="199"/>
      <c r="CCD32" s="199"/>
      <c r="CCE32" s="199"/>
      <c r="CCF32" s="199"/>
      <c r="CCG32" s="199"/>
      <c r="CCH32" s="199"/>
      <c r="CCI32" s="199"/>
      <c r="CCJ32" s="199"/>
      <c r="CCK32" s="199"/>
      <c r="CCL32" s="197"/>
      <c r="CCM32" s="199"/>
      <c r="CCN32" s="199"/>
      <c r="CCO32" s="199"/>
      <c r="CCP32" s="199"/>
      <c r="CCQ32" s="199"/>
      <c r="CCR32" s="199"/>
      <c r="CCS32" s="199"/>
      <c r="CCT32" s="199"/>
      <c r="CCU32" s="199"/>
      <c r="CCV32" s="199"/>
      <c r="CCW32" s="199"/>
      <c r="CCX32" s="199"/>
      <c r="CCY32" s="197"/>
      <c r="CCZ32" s="199"/>
      <c r="CDA32" s="199"/>
      <c r="CDB32" s="199"/>
      <c r="CDC32" s="199"/>
      <c r="CDD32" s="199"/>
      <c r="CDE32" s="199"/>
      <c r="CDF32" s="199"/>
      <c r="CDG32" s="199"/>
      <c r="CDH32" s="199"/>
      <c r="CDI32" s="199"/>
      <c r="CDJ32" s="199"/>
      <c r="CDK32" s="199"/>
      <c r="CDL32" s="197"/>
      <c r="CDM32" s="199"/>
      <c r="CDN32" s="199"/>
      <c r="CDO32" s="199"/>
      <c r="CDP32" s="199"/>
      <c r="CDQ32" s="199"/>
      <c r="CDR32" s="199"/>
      <c r="CDS32" s="199"/>
      <c r="CDT32" s="199"/>
      <c r="CDU32" s="199"/>
      <c r="CDV32" s="199"/>
      <c r="CDW32" s="199"/>
      <c r="CDX32" s="199"/>
      <c r="CDY32" s="197"/>
      <c r="CDZ32" s="199"/>
      <c r="CEA32" s="199"/>
      <c r="CEB32" s="199"/>
      <c r="CEC32" s="199"/>
      <c r="CED32" s="199"/>
      <c r="CEE32" s="199"/>
      <c r="CEF32" s="199"/>
      <c r="CEG32" s="199"/>
      <c r="CEH32" s="199"/>
      <c r="CEI32" s="199"/>
      <c r="CEJ32" s="199"/>
      <c r="CEK32" s="199"/>
      <c r="CEL32" s="197"/>
      <c r="CEM32" s="199"/>
      <c r="CEN32" s="199"/>
      <c r="CEO32" s="199"/>
      <c r="CEP32" s="199"/>
      <c r="CEQ32" s="199"/>
      <c r="CER32" s="199"/>
      <c r="CES32" s="199"/>
      <c r="CET32" s="199"/>
      <c r="CEU32" s="199"/>
      <c r="CEV32" s="199"/>
      <c r="CEW32" s="199"/>
      <c r="CEX32" s="199"/>
      <c r="CEY32" s="197"/>
      <c r="CEZ32" s="199"/>
      <c r="CFA32" s="199"/>
      <c r="CFB32" s="199"/>
      <c r="CFC32" s="199"/>
      <c r="CFD32" s="199"/>
      <c r="CFE32" s="199"/>
      <c r="CFF32" s="199"/>
      <c r="CFG32" s="199"/>
      <c r="CFH32" s="199"/>
      <c r="CFI32" s="199"/>
      <c r="CFJ32" s="199"/>
      <c r="CFK32" s="199"/>
      <c r="CFL32" s="197"/>
      <c r="CFM32" s="199"/>
      <c r="CFN32" s="199"/>
      <c r="CFO32" s="199"/>
      <c r="CFP32" s="199"/>
      <c r="CFQ32" s="199"/>
      <c r="CFR32" s="199"/>
      <c r="CFS32" s="199"/>
      <c r="CFT32" s="199"/>
      <c r="CFU32" s="199"/>
      <c r="CFV32" s="199"/>
      <c r="CFW32" s="199"/>
      <c r="CFX32" s="199"/>
      <c r="CFY32" s="197"/>
      <c r="CFZ32" s="199"/>
      <c r="CGA32" s="199"/>
      <c r="CGB32" s="199"/>
      <c r="CGC32" s="199"/>
      <c r="CGD32" s="199"/>
      <c r="CGE32" s="199"/>
      <c r="CGF32" s="199"/>
      <c r="CGG32" s="199"/>
      <c r="CGH32" s="199"/>
      <c r="CGI32" s="199"/>
      <c r="CGJ32" s="199"/>
      <c r="CGK32" s="199"/>
      <c r="CGL32" s="197"/>
      <c r="CGM32" s="199"/>
      <c r="CGN32" s="199"/>
      <c r="CGO32" s="199"/>
      <c r="CGP32" s="199"/>
      <c r="CGQ32" s="199"/>
      <c r="CGR32" s="199"/>
      <c r="CGS32" s="199"/>
      <c r="CGT32" s="199"/>
      <c r="CGU32" s="199"/>
      <c r="CGV32" s="199"/>
      <c r="CGW32" s="199"/>
      <c r="CGX32" s="199"/>
      <c r="CGY32" s="197"/>
      <c r="CGZ32" s="199"/>
      <c r="CHA32" s="199"/>
      <c r="CHB32" s="199"/>
      <c r="CHC32" s="199"/>
      <c r="CHD32" s="199"/>
      <c r="CHE32" s="199"/>
      <c r="CHF32" s="199"/>
      <c r="CHG32" s="199"/>
      <c r="CHH32" s="199"/>
      <c r="CHI32" s="199"/>
      <c r="CHJ32" s="199"/>
      <c r="CHK32" s="199"/>
      <c r="CHL32" s="197"/>
      <c r="CHM32" s="199"/>
      <c r="CHN32" s="199"/>
      <c r="CHO32" s="199"/>
      <c r="CHP32" s="199"/>
      <c r="CHQ32" s="199"/>
      <c r="CHR32" s="199"/>
      <c r="CHS32" s="199"/>
      <c r="CHT32" s="199"/>
      <c r="CHU32" s="199"/>
      <c r="CHV32" s="199"/>
      <c r="CHW32" s="199"/>
      <c r="CHX32" s="199"/>
      <c r="CHY32" s="197"/>
      <c r="CHZ32" s="199"/>
      <c r="CIA32" s="199"/>
      <c r="CIB32" s="199"/>
      <c r="CIC32" s="199"/>
      <c r="CID32" s="199"/>
      <c r="CIE32" s="199"/>
      <c r="CIF32" s="199"/>
      <c r="CIG32" s="199"/>
      <c r="CIH32" s="199"/>
      <c r="CII32" s="199"/>
      <c r="CIJ32" s="199"/>
      <c r="CIK32" s="199"/>
      <c r="CIL32" s="197"/>
      <c r="CIM32" s="199"/>
      <c r="CIN32" s="199"/>
      <c r="CIO32" s="199"/>
      <c r="CIP32" s="199"/>
      <c r="CIQ32" s="199"/>
      <c r="CIR32" s="199"/>
      <c r="CIS32" s="199"/>
      <c r="CIT32" s="199"/>
      <c r="CIU32" s="199"/>
      <c r="CIV32" s="199"/>
      <c r="CIW32" s="199"/>
      <c r="CIX32" s="199"/>
      <c r="CIY32" s="197"/>
      <c r="CIZ32" s="199"/>
      <c r="CJA32" s="199"/>
      <c r="CJB32" s="199"/>
      <c r="CJC32" s="199"/>
      <c r="CJD32" s="199"/>
      <c r="CJE32" s="199"/>
      <c r="CJF32" s="199"/>
      <c r="CJG32" s="199"/>
      <c r="CJH32" s="199"/>
      <c r="CJI32" s="199"/>
      <c r="CJJ32" s="199"/>
      <c r="CJK32" s="199"/>
      <c r="CJL32" s="197"/>
      <c r="CJM32" s="199"/>
      <c r="CJN32" s="199"/>
      <c r="CJO32" s="199"/>
      <c r="CJP32" s="199"/>
      <c r="CJQ32" s="199"/>
      <c r="CJR32" s="199"/>
      <c r="CJS32" s="199"/>
      <c r="CJT32" s="199"/>
      <c r="CJU32" s="199"/>
      <c r="CJV32" s="199"/>
      <c r="CJW32" s="199"/>
      <c r="CJX32" s="199"/>
      <c r="CJY32" s="197"/>
      <c r="CJZ32" s="199"/>
      <c r="CKA32" s="199"/>
      <c r="CKB32" s="199"/>
      <c r="CKC32" s="199"/>
      <c r="CKD32" s="199"/>
      <c r="CKE32" s="199"/>
      <c r="CKF32" s="199"/>
      <c r="CKG32" s="199"/>
      <c r="CKH32" s="199"/>
      <c r="CKI32" s="199"/>
      <c r="CKJ32" s="199"/>
      <c r="CKK32" s="199"/>
      <c r="CKL32" s="197"/>
      <c r="CKM32" s="199"/>
      <c r="CKN32" s="199"/>
      <c r="CKO32" s="199"/>
      <c r="CKP32" s="199"/>
      <c r="CKQ32" s="199"/>
      <c r="CKR32" s="199"/>
      <c r="CKS32" s="199"/>
      <c r="CKT32" s="199"/>
      <c r="CKU32" s="199"/>
      <c r="CKV32" s="199"/>
      <c r="CKW32" s="199"/>
      <c r="CKX32" s="199"/>
      <c r="CKY32" s="197"/>
      <c r="CKZ32" s="199"/>
      <c r="CLA32" s="199"/>
      <c r="CLB32" s="199"/>
      <c r="CLC32" s="199"/>
      <c r="CLD32" s="199"/>
      <c r="CLE32" s="199"/>
      <c r="CLF32" s="199"/>
      <c r="CLG32" s="199"/>
      <c r="CLH32" s="199"/>
      <c r="CLI32" s="199"/>
      <c r="CLJ32" s="199"/>
      <c r="CLK32" s="199"/>
      <c r="CLL32" s="197"/>
      <c r="CLM32" s="199"/>
      <c r="CLN32" s="199"/>
      <c r="CLO32" s="199"/>
      <c r="CLP32" s="199"/>
      <c r="CLQ32" s="199"/>
      <c r="CLR32" s="199"/>
      <c r="CLS32" s="199"/>
      <c r="CLT32" s="199"/>
      <c r="CLU32" s="199"/>
      <c r="CLV32" s="199"/>
      <c r="CLW32" s="199"/>
      <c r="CLX32" s="199"/>
      <c r="CLY32" s="197"/>
      <c r="CLZ32" s="199"/>
      <c r="CMA32" s="199"/>
      <c r="CMB32" s="199"/>
      <c r="CMC32" s="199"/>
      <c r="CMD32" s="199"/>
      <c r="CME32" s="199"/>
      <c r="CMF32" s="199"/>
      <c r="CMG32" s="199"/>
      <c r="CMH32" s="199"/>
      <c r="CMI32" s="199"/>
      <c r="CMJ32" s="199"/>
      <c r="CMK32" s="199"/>
      <c r="CML32" s="197"/>
      <c r="CMM32" s="199"/>
      <c r="CMN32" s="199"/>
      <c r="CMO32" s="199"/>
      <c r="CMP32" s="199"/>
      <c r="CMQ32" s="199"/>
      <c r="CMR32" s="199"/>
      <c r="CMS32" s="199"/>
      <c r="CMT32" s="199"/>
      <c r="CMU32" s="199"/>
      <c r="CMV32" s="199"/>
      <c r="CMW32" s="199"/>
      <c r="CMX32" s="199"/>
      <c r="CMY32" s="197"/>
      <c r="CMZ32" s="199"/>
      <c r="CNA32" s="199"/>
      <c r="CNB32" s="199"/>
      <c r="CNC32" s="199"/>
      <c r="CND32" s="199"/>
      <c r="CNE32" s="199"/>
      <c r="CNF32" s="199"/>
      <c r="CNG32" s="199"/>
      <c r="CNH32" s="199"/>
      <c r="CNI32" s="199"/>
      <c r="CNJ32" s="199"/>
      <c r="CNK32" s="199"/>
      <c r="CNL32" s="197"/>
      <c r="CNM32" s="199"/>
      <c r="CNN32" s="199"/>
      <c r="CNO32" s="199"/>
      <c r="CNP32" s="199"/>
      <c r="CNQ32" s="199"/>
      <c r="CNR32" s="199"/>
      <c r="CNS32" s="199"/>
      <c r="CNT32" s="199"/>
      <c r="CNU32" s="199"/>
      <c r="CNV32" s="199"/>
      <c r="CNW32" s="199"/>
      <c r="CNX32" s="199"/>
      <c r="CNY32" s="197"/>
      <c r="CNZ32" s="199"/>
      <c r="COA32" s="199"/>
      <c r="COB32" s="199"/>
      <c r="COC32" s="199"/>
      <c r="COD32" s="199"/>
      <c r="COE32" s="199"/>
      <c r="COF32" s="199"/>
      <c r="COG32" s="199"/>
      <c r="COH32" s="199"/>
      <c r="COI32" s="199"/>
      <c r="COJ32" s="199"/>
      <c r="COK32" s="199"/>
      <c r="COL32" s="197"/>
      <c r="COM32" s="199"/>
      <c r="CON32" s="199"/>
      <c r="COO32" s="199"/>
      <c r="COP32" s="199"/>
      <c r="COQ32" s="199"/>
      <c r="COR32" s="199"/>
      <c r="COS32" s="199"/>
      <c r="COT32" s="199"/>
      <c r="COU32" s="199"/>
      <c r="COV32" s="199"/>
      <c r="COW32" s="199"/>
      <c r="COX32" s="199"/>
      <c r="COY32" s="197"/>
      <c r="COZ32" s="199"/>
      <c r="CPA32" s="199"/>
      <c r="CPB32" s="199"/>
      <c r="CPC32" s="199"/>
      <c r="CPD32" s="199"/>
      <c r="CPE32" s="199"/>
      <c r="CPF32" s="199"/>
      <c r="CPG32" s="199"/>
      <c r="CPH32" s="199"/>
      <c r="CPI32" s="199"/>
      <c r="CPJ32" s="199"/>
      <c r="CPK32" s="199"/>
      <c r="CPL32" s="197"/>
      <c r="CPM32" s="199"/>
      <c r="CPN32" s="199"/>
      <c r="CPO32" s="199"/>
      <c r="CPP32" s="199"/>
      <c r="CPQ32" s="199"/>
      <c r="CPR32" s="199"/>
      <c r="CPS32" s="199"/>
      <c r="CPT32" s="199"/>
      <c r="CPU32" s="199"/>
      <c r="CPV32" s="199"/>
      <c r="CPW32" s="199"/>
      <c r="CPX32" s="199"/>
      <c r="CPY32" s="197"/>
      <c r="CPZ32" s="199"/>
      <c r="CQA32" s="199"/>
      <c r="CQB32" s="199"/>
      <c r="CQC32" s="199"/>
      <c r="CQD32" s="199"/>
      <c r="CQE32" s="199"/>
      <c r="CQF32" s="199"/>
      <c r="CQG32" s="199"/>
      <c r="CQH32" s="199"/>
      <c r="CQI32" s="199"/>
      <c r="CQJ32" s="199"/>
      <c r="CQK32" s="199"/>
      <c r="CQL32" s="197"/>
      <c r="CQM32" s="199"/>
      <c r="CQN32" s="199"/>
      <c r="CQO32" s="199"/>
      <c r="CQP32" s="199"/>
      <c r="CQQ32" s="199"/>
      <c r="CQR32" s="199"/>
      <c r="CQS32" s="199"/>
      <c r="CQT32" s="199"/>
      <c r="CQU32" s="199"/>
      <c r="CQV32" s="199"/>
      <c r="CQW32" s="199"/>
      <c r="CQX32" s="199"/>
      <c r="CQY32" s="197"/>
      <c r="CQZ32" s="199"/>
      <c r="CRA32" s="199"/>
      <c r="CRB32" s="199"/>
      <c r="CRC32" s="199"/>
      <c r="CRD32" s="199"/>
      <c r="CRE32" s="199"/>
      <c r="CRF32" s="199"/>
      <c r="CRG32" s="199"/>
      <c r="CRH32" s="199"/>
      <c r="CRI32" s="199"/>
      <c r="CRJ32" s="199"/>
      <c r="CRK32" s="199"/>
      <c r="CRL32" s="197"/>
      <c r="CRM32" s="199"/>
      <c r="CRN32" s="199"/>
      <c r="CRO32" s="199"/>
      <c r="CRP32" s="199"/>
      <c r="CRQ32" s="199"/>
      <c r="CRR32" s="199"/>
      <c r="CRS32" s="199"/>
      <c r="CRT32" s="199"/>
      <c r="CRU32" s="199"/>
      <c r="CRV32" s="199"/>
      <c r="CRW32" s="199"/>
      <c r="CRX32" s="199"/>
      <c r="CRY32" s="197"/>
      <c r="CRZ32" s="199"/>
      <c r="CSA32" s="199"/>
      <c r="CSB32" s="199"/>
      <c r="CSC32" s="199"/>
      <c r="CSD32" s="199"/>
      <c r="CSE32" s="199"/>
      <c r="CSF32" s="199"/>
      <c r="CSG32" s="199"/>
      <c r="CSH32" s="199"/>
      <c r="CSI32" s="199"/>
      <c r="CSJ32" s="199"/>
      <c r="CSK32" s="199"/>
      <c r="CSL32" s="197"/>
      <c r="CSM32" s="199"/>
      <c r="CSN32" s="199"/>
      <c r="CSO32" s="199"/>
      <c r="CSP32" s="199"/>
      <c r="CSQ32" s="199"/>
      <c r="CSR32" s="199"/>
      <c r="CSS32" s="199"/>
      <c r="CST32" s="199"/>
      <c r="CSU32" s="199"/>
      <c r="CSV32" s="199"/>
      <c r="CSW32" s="199"/>
      <c r="CSX32" s="199"/>
      <c r="CSY32" s="197"/>
      <c r="CSZ32" s="199"/>
      <c r="CTA32" s="199"/>
      <c r="CTB32" s="199"/>
      <c r="CTC32" s="199"/>
      <c r="CTD32" s="199"/>
      <c r="CTE32" s="199"/>
      <c r="CTF32" s="199"/>
      <c r="CTG32" s="199"/>
      <c r="CTH32" s="199"/>
      <c r="CTI32" s="199"/>
      <c r="CTJ32" s="199"/>
      <c r="CTK32" s="199"/>
      <c r="CTL32" s="197"/>
      <c r="CTM32" s="199"/>
      <c r="CTN32" s="199"/>
      <c r="CTO32" s="199"/>
      <c r="CTP32" s="199"/>
      <c r="CTQ32" s="199"/>
      <c r="CTR32" s="199"/>
      <c r="CTS32" s="199"/>
      <c r="CTT32" s="199"/>
      <c r="CTU32" s="199"/>
      <c r="CTV32" s="199"/>
      <c r="CTW32" s="199"/>
      <c r="CTX32" s="199"/>
      <c r="CTY32" s="197"/>
      <c r="CTZ32" s="199"/>
      <c r="CUA32" s="199"/>
      <c r="CUB32" s="199"/>
      <c r="CUC32" s="199"/>
      <c r="CUD32" s="199"/>
      <c r="CUE32" s="199"/>
      <c r="CUF32" s="199"/>
      <c r="CUG32" s="199"/>
      <c r="CUH32" s="199"/>
      <c r="CUI32" s="199"/>
      <c r="CUJ32" s="199"/>
      <c r="CUK32" s="199"/>
      <c r="CUL32" s="197"/>
      <c r="CUM32" s="199"/>
      <c r="CUN32" s="199"/>
      <c r="CUO32" s="199"/>
      <c r="CUP32" s="199"/>
      <c r="CUQ32" s="199"/>
      <c r="CUR32" s="199"/>
      <c r="CUS32" s="199"/>
      <c r="CUT32" s="199"/>
      <c r="CUU32" s="199"/>
      <c r="CUV32" s="199"/>
      <c r="CUW32" s="199"/>
      <c r="CUX32" s="199"/>
      <c r="CUY32" s="197"/>
      <c r="CUZ32" s="199"/>
      <c r="CVA32" s="199"/>
      <c r="CVB32" s="199"/>
      <c r="CVC32" s="199"/>
      <c r="CVD32" s="199"/>
      <c r="CVE32" s="199"/>
      <c r="CVF32" s="199"/>
      <c r="CVG32" s="199"/>
      <c r="CVH32" s="199"/>
      <c r="CVI32" s="199"/>
      <c r="CVJ32" s="199"/>
      <c r="CVK32" s="199"/>
      <c r="CVL32" s="197"/>
      <c r="CVM32" s="199"/>
      <c r="CVN32" s="199"/>
      <c r="CVO32" s="199"/>
      <c r="CVP32" s="199"/>
      <c r="CVQ32" s="199"/>
      <c r="CVR32" s="199"/>
      <c r="CVS32" s="199"/>
      <c r="CVT32" s="199"/>
      <c r="CVU32" s="199"/>
      <c r="CVV32" s="199"/>
      <c r="CVW32" s="199"/>
      <c r="CVX32" s="199"/>
      <c r="CVY32" s="197"/>
      <c r="CVZ32" s="199"/>
      <c r="CWA32" s="199"/>
      <c r="CWB32" s="199"/>
      <c r="CWC32" s="199"/>
      <c r="CWD32" s="199"/>
      <c r="CWE32" s="199"/>
      <c r="CWF32" s="199"/>
      <c r="CWG32" s="199"/>
      <c r="CWH32" s="199"/>
      <c r="CWI32" s="199"/>
      <c r="CWJ32" s="199"/>
      <c r="CWK32" s="199"/>
      <c r="CWL32" s="197"/>
      <c r="CWM32" s="199"/>
      <c r="CWN32" s="199"/>
      <c r="CWO32" s="199"/>
      <c r="CWP32" s="199"/>
      <c r="CWQ32" s="199"/>
      <c r="CWR32" s="199"/>
      <c r="CWS32" s="199"/>
      <c r="CWT32" s="199"/>
      <c r="CWU32" s="199"/>
      <c r="CWV32" s="199"/>
      <c r="CWW32" s="199"/>
      <c r="CWX32" s="199"/>
      <c r="CWY32" s="197"/>
      <c r="CWZ32" s="199"/>
      <c r="CXA32" s="199"/>
      <c r="CXB32" s="199"/>
      <c r="CXC32" s="199"/>
      <c r="CXD32" s="199"/>
      <c r="CXE32" s="199"/>
      <c r="CXF32" s="199"/>
      <c r="CXG32" s="199"/>
      <c r="CXH32" s="199"/>
      <c r="CXI32" s="199"/>
      <c r="CXJ32" s="199"/>
      <c r="CXK32" s="199"/>
      <c r="CXL32" s="197"/>
      <c r="CXM32" s="199"/>
      <c r="CXN32" s="199"/>
      <c r="CXO32" s="199"/>
      <c r="CXP32" s="199"/>
      <c r="CXQ32" s="199"/>
      <c r="CXR32" s="199"/>
      <c r="CXS32" s="199"/>
      <c r="CXT32" s="199"/>
      <c r="CXU32" s="199"/>
      <c r="CXV32" s="199"/>
      <c r="CXW32" s="199"/>
      <c r="CXX32" s="199"/>
      <c r="CXY32" s="197"/>
      <c r="CXZ32" s="199"/>
      <c r="CYA32" s="199"/>
      <c r="CYB32" s="199"/>
      <c r="CYC32" s="199"/>
      <c r="CYD32" s="199"/>
      <c r="CYE32" s="199"/>
      <c r="CYF32" s="199"/>
      <c r="CYG32" s="199"/>
      <c r="CYH32" s="199"/>
      <c r="CYI32" s="199"/>
      <c r="CYJ32" s="199"/>
      <c r="CYK32" s="199"/>
      <c r="CYL32" s="197"/>
      <c r="CYM32" s="199"/>
      <c r="CYN32" s="199"/>
      <c r="CYO32" s="199"/>
      <c r="CYP32" s="199"/>
      <c r="CYQ32" s="199"/>
      <c r="CYR32" s="199"/>
      <c r="CYS32" s="199"/>
      <c r="CYT32" s="199"/>
      <c r="CYU32" s="199"/>
      <c r="CYV32" s="199"/>
      <c r="CYW32" s="199"/>
      <c r="CYX32" s="199"/>
      <c r="CYY32" s="197"/>
      <c r="CYZ32" s="199"/>
      <c r="CZA32" s="199"/>
      <c r="CZB32" s="199"/>
      <c r="CZC32" s="199"/>
      <c r="CZD32" s="199"/>
      <c r="CZE32" s="199"/>
      <c r="CZF32" s="199"/>
      <c r="CZG32" s="199"/>
      <c r="CZH32" s="199"/>
      <c r="CZI32" s="199"/>
      <c r="CZJ32" s="199"/>
      <c r="CZK32" s="199"/>
      <c r="CZL32" s="197"/>
      <c r="CZM32" s="199"/>
      <c r="CZN32" s="199"/>
      <c r="CZO32" s="199"/>
      <c r="CZP32" s="199"/>
      <c r="CZQ32" s="199"/>
      <c r="CZR32" s="199"/>
      <c r="CZS32" s="199"/>
      <c r="CZT32" s="199"/>
      <c r="CZU32" s="199"/>
      <c r="CZV32" s="199"/>
      <c r="CZW32" s="199"/>
      <c r="CZX32" s="199"/>
      <c r="CZY32" s="197"/>
      <c r="CZZ32" s="199"/>
      <c r="DAA32" s="199"/>
      <c r="DAB32" s="199"/>
      <c r="DAC32" s="199"/>
      <c r="DAD32" s="199"/>
      <c r="DAE32" s="199"/>
      <c r="DAF32" s="199"/>
      <c r="DAG32" s="199"/>
      <c r="DAH32" s="199"/>
      <c r="DAI32" s="199"/>
      <c r="DAJ32" s="199"/>
      <c r="DAK32" s="199"/>
      <c r="DAL32" s="197"/>
      <c r="DAM32" s="199"/>
      <c r="DAN32" s="199"/>
      <c r="DAO32" s="199"/>
      <c r="DAP32" s="199"/>
      <c r="DAQ32" s="199"/>
      <c r="DAR32" s="199"/>
      <c r="DAS32" s="199"/>
      <c r="DAT32" s="199"/>
      <c r="DAU32" s="199"/>
      <c r="DAV32" s="199"/>
      <c r="DAW32" s="199"/>
      <c r="DAX32" s="199"/>
      <c r="DAY32" s="197"/>
      <c r="DAZ32" s="199"/>
      <c r="DBA32" s="199"/>
      <c r="DBB32" s="199"/>
      <c r="DBC32" s="199"/>
      <c r="DBD32" s="199"/>
      <c r="DBE32" s="199"/>
      <c r="DBF32" s="199"/>
      <c r="DBG32" s="199"/>
      <c r="DBH32" s="199"/>
      <c r="DBI32" s="199"/>
      <c r="DBJ32" s="199"/>
      <c r="DBK32" s="199"/>
      <c r="DBL32" s="197"/>
      <c r="DBM32" s="199"/>
      <c r="DBN32" s="199"/>
      <c r="DBO32" s="199"/>
      <c r="DBP32" s="199"/>
      <c r="DBQ32" s="199"/>
      <c r="DBR32" s="199"/>
      <c r="DBS32" s="199"/>
      <c r="DBT32" s="199"/>
      <c r="DBU32" s="199"/>
      <c r="DBV32" s="199"/>
      <c r="DBW32" s="199"/>
      <c r="DBX32" s="199"/>
      <c r="DBY32" s="197"/>
      <c r="DBZ32" s="199"/>
      <c r="DCA32" s="199"/>
      <c r="DCB32" s="199"/>
      <c r="DCC32" s="199"/>
      <c r="DCD32" s="199"/>
      <c r="DCE32" s="199"/>
      <c r="DCF32" s="199"/>
      <c r="DCG32" s="199"/>
      <c r="DCH32" s="199"/>
      <c r="DCI32" s="199"/>
      <c r="DCJ32" s="199"/>
      <c r="DCK32" s="199"/>
      <c r="DCL32" s="197"/>
      <c r="DCM32" s="199"/>
      <c r="DCN32" s="199"/>
      <c r="DCO32" s="199"/>
      <c r="DCP32" s="199"/>
      <c r="DCQ32" s="199"/>
      <c r="DCR32" s="199"/>
      <c r="DCS32" s="199"/>
      <c r="DCT32" s="199"/>
      <c r="DCU32" s="199"/>
      <c r="DCV32" s="199"/>
      <c r="DCW32" s="199"/>
      <c r="DCX32" s="199"/>
      <c r="DCY32" s="197"/>
      <c r="DCZ32" s="199"/>
      <c r="DDA32" s="199"/>
      <c r="DDB32" s="199"/>
      <c r="DDC32" s="199"/>
      <c r="DDD32" s="199"/>
      <c r="DDE32" s="199"/>
      <c r="DDF32" s="199"/>
      <c r="DDG32" s="199"/>
      <c r="DDH32" s="199"/>
      <c r="DDI32" s="199"/>
      <c r="DDJ32" s="199"/>
      <c r="DDK32" s="199"/>
      <c r="DDL32" s="197"/>
      <c r="DDM32" s="199"/>
      <c r="DDN32" s="199"/>
      <c r="DDO32" s="199"/>
      <c r="DDP32" s="199"/>
      <c r="DDQ32" s="199"/>
      <c r="DDR32" s="199"/>
      <c r="DDS32" s="199"/>
      <c r="DDT32" s="199"/>
      <c r="DDU32" s="199"/>
      <c r="DDV32" s="199"/>
      <c r="DDW32" s="199"/>
      <c r="DDX32" s="199"/>
      <c r="DDY32" s="197"/>
      <c r="DDZ32" s="199"/>
      <c r="DEA32" s="199"/>
      <c r="DEB32" s="199"/>
      <c r="DEC32" s="199"/>
      <c r="DED32" s="199"/>
      <c r="DEE32" s="199"/>
      <c r="DEF32" s="199"/>
      <c r="DEG32" s="199"/>
      <c r="DEH32" s="199"/>
      <c r="DEI32" s="199"/>
      <c r="DEJ32" s="199"/>
      <c r="DEK32" s="199"/>
      <c r="DEL32" s="197"/>
      <c r="DEM32" s="199"/>
      <c r="DEN32" s="199"/>
      <c r="DEO32" s="199"/>
      <c r="DEP32" s="199"/>
      <c r="DEQ32" s="199"/>
      <c r="DER32" s="199"/>
      <c r="DES32" s="199"/>
      <c r="DET32" s="199"/>
      <c r="DEU32" s="199"/>
      <c r="DEV32" s="199"/>
      <c r="DEW32" s="199"/>
      <c r="DEX32" s="199"/>
      <c r="DEY32" s="197"/>
      <c r="DEZ32" s="199"/>
      <c r="DFA32" s="199"/>
      <c r="DFB32" s="199"/>
      <c r="DFC32" s="199"/>
      <c r="DFD32" s="199"/>
      <c r="DFE32" s="199"/>
      <c r="DFF32" s="199"/>
      <c r="DFG32" s="199"/>
      <c r="DFH32" s="199"/>
      <c r="DFI32" s="199"/>
      <c r="DFJ32" s="199"/>
      <c r="DFK32" s="199"/>
      <c r="DFL32" s="197"/>
      <c r="DFM32" s="199"/>
      <c r="DFN32" s="199"/>
      <c r="DFO32" s="199"/>
      <c r="DFP32" s="199"/>
      <c r="DFQ32" s="199"/>
      <c r="DFR32" s="199"/>
      <c r="DFS32" s="199"/>
      <c r="DFT32" s="199"/>
      <c r="DFU32" s="199"/>
      <c r="DFV32" s="199"/>
      <c r="DFW32" s="199"/>
      <c r="DFX32" s="199"/>
      <c r="DFY32" s="197"/>
      <c r="DFZ32" s="199"/>
      <c r="DGA32" s="199"/>
      <c r="DGB32" s="199"/>
      <c r="DGC32" s="199"/>
      <c r="DGD32" s="199"/>
      <c r="DGE32" s="199"/>
      <c r="DGF32" s="199"/>
      <c r="DGG32" s="199"/>
      <c r="DGH32" s="199"/>
      <c r="DGI32" s="199"/>
      <c r="DGJ32" s="199"/>
      <c r="DGK32" s="199"/>
      <c r="DGL32" s="197"/>
      <c r="DGM32" s="199"/>
      <c r="DGN32" s="199"/>
      <c r="DGO32" s="199"/>
      <c r="DGP32" s="199"/>
      <c r="DGQ32" s="199"/>
      <c r="DGR32" s="199"/>
      <c r="DGS32" s="199"/>
      <c r="DGT32" s="199"/>
      <c r="DGU32" s="199"/>
      <c r="DGV32" s="199"/>
      <c r="DGW32" s="199"/>
      <c r="DGX32" s="199"/>
      <c r="DGY32" s="197"/>
      <c r="DGZ32" s="199"/>
      <c r="DHA32" s="199"/>
      <c r="DHB32" s="199"/>
      <c r="DHC32" s="199"/>
      <c r="DHD32" s="199"/>
      <c r="DHE32" s="199"/>
      <c r="DHF32" s="199"/>
      <c r="DHG32" s="199"/>
      <c r="DHH32" s="199"/>
      <c r="DHI32" s="199"/>
      <c r="DHJ32" s="199"/>
      <c r="DHK32" s="199"/>
      <c r="DHL32" s="197"/>
      <c r="DHM32" s="199"/>
      <c r="DHN32" s="199"/>
      <c r="DHO32" s="199"/>
      <c r="DHP32" s="199"/>
      <c r="DHQ32" s="199"/>
      <c r="DHR32" s="199"/>
      <c r="DHS32" s="199"/>
      <c r="DHT32" s="199"/>
      <c r="DHU32" s="199"/>
      <c r="DHV32" s="199"/>
      <c r="DHW32" s="199"/>
      <c r="DHX32" s="199"/>
      <c r="DHY32" s="197"/>
      <c r="DHZ32" s="199"/>
      <c r="DIA32" s="199"/>
      <c r="DIB32" s="199"/>
      <c r="DIC32" s="199"/>
      <c r="DID32" s="199"/>
      <c r="DIE32" s="199"/>
      <c r="DIF32" s="199"/>
      <c r="DIG32" s="199"/>
      <c r="DIH32" s="199"/>
      <c r="DII32" s="199"/>
      <c r="DIJ32" s="199"/>
      <c r="DIK32" s="199"/>
      <c r="DIL32" s="197"/>
      <c r="DIM32" s="199"/>
      <c r="DIN32" s="199"/>
      <c r="DIO32" s="199"/>
      <c r="DIP32" s="199"/>
      <c r="DIQ32" s="199"/>
      <c r="DIR32" s="199"/>
      <c r="DIS32" s="199"/>
      <c r="DIT32" s="199"/>
      <c r="DIU32" s="199"/>
      <c r="DIV32" s="199"/>
      <c r="DIW32" s="199"/>
      <c r="DIX32" s="199"/>
      <c r="DIY32" s="197"/>
      <c r="DIZ32" s="199"/>
      <c r="DJA32" s="199"/>
      <c r="DJB32" s="199"/>
      <c r="DJC32" s="199"/>
      <c r="DJD32" s="199"/>
      <c r="DJE32" s="199"/>
      <c r="DJF32" s="199"/>
      <c r="DJG32" s="199"/>
      <c r="DJH32" s="199"/>
      <c r="DJI32" s="199"/>
      <c r="DJJ32" s="199"/>
      <c r="DJK32" s="199"/>
      <c r="DJL32" s="197"/>
      <c r="DJM32" s="199"/>
      <c r="DJN32" s="199"/>
      <c r="DJO32" s="199"/>
      <c r="DJP32" s="199"/>
      <c r="DJQ32" s="199"/>
      <c r="DJR32" s="199"/>
      <c r="DJS32" s="199"/>
      <c r="DJT32" s="199"/>
      <c r="DJU32" s="199"/>
      <c r="DJV32" s="199"/>
      <c r="DJW32" s="199"/>
      <c r="DJX32" s="199"/>
      <c r="DJY32" s="197"/>
      <c r="DJZ32" s="199"/>
      <c r="DKA32" s="199"/>
      <c r="DKB32" s="199"/>
      <c r="DKC32" s="199"/>
      <c r="DKD32" s="199"/>
      <c r="DKE32" s="199"/>
      <c r="DKF32" s="199"/>
      <c r="DKG32" s="199"/>
      <c r="DKH32" s="199"/>
      <c r="DKI32" s="199"/>
      <c r="DKJ32" s="199"/>
      <c r="DKK32" s="199"/>
      <c r="DKL32" s="197"/>
      <c r="DKM32" s="199"/>
      <c r="DKN32" s="199"/>
      <c r="DKO32" s="199"/>
      <c r="DKP32" s="199"/>
      <c r="DKQ32" s="199"/>
      <c r="DKR32" s="199"/>
      <c r="DKS32" s="199"/>
      <c r="DKT32" s="199"/>
      <c r="DKU32" s="199"/>
      <c r="DKV32" s="199"/>
      <c r="DKW32" s="199"/>
      <c r="DKX32" s="199"/>
      <c r="DKY32" s="197"/>
      <c r="DKZ32" s="199"/>
      <c r="DLA32" s="199"/>
      <c r="DLB32" s="199"/>
      <c r="DLC32" s="199"/>
      <c r="DLD32" s="199"/>
      <c r="DLE32" s="199"/>
      <c r="DLF32" s="199"/>
      <c r="DLG32" s="199"/>
      <c r="DLH32" s="199"/>
      <c r="DLI32" s="199"/>
      <c r="DLJ32" s="199"/>
      <c r="DLK32" s="199"/>
      <c r="DLL32" s="197"/>
      <c r="DLM32" s="199"/>
      <c r="DLN32" s="199"/>
      <c r="DLO32" s="199"/>
      <c r="DLP32" s="199"/>
      <c r="DLQ32" s="199"/>
      <c r="DLR32" s="199"/>
      <c r="DLS32" s="199"/>
      <c r="DLT32" s="199"/>
      <c r="DLU32" s="199"/>
      <c r="DLV32" s="199"/>
      <c r="DLW32" s="199"/>
      <c r="DLX32" s="199"/>
      <c r="DLY32" s="197"/>
      <c r="DLZ32" s="199"/>
      <c r="DMA32" s="199"/>
      <c r="DMB32" s="199"/>
      <c r="DMC32" s="199"/>
      <c r="DMD32" s="199"/>
      <c r="DME32" s="199"/>
      <c r="DMF32" s="199"/>
      <c r="DMG32" s="199"/>
      <c r="DMH32" s="199"/>
      <c r="DMI32" s="199"/>
      <c r="DMJ32" s="199"/>
      <c r="DMK32" s="199"/>
      <c r="DML32" s="197"/>
      <c r="DMM32" s="199"/>
      <c r="DMN32" s="199"/>
      <c r="DMO32" s="199"/>
      <c r="DMP32" s="199"/>
      <c r="DMQ32" s="199"/>
      <c r="DMR32" s="199"/>
      <c r="DMS32" s="199"/>
      <c r="DMT32" s="199"/>
      <c r="DMU32" s="199"/>
      <c r="DMV32" s="199"/>
      <c r="DMW32" s="199"/>
      <c r="DMX32" s="199"/>
      <c r="DMY32" s="197"/>
      <c r="DMZ32" s="199"/>
      <c r="DNA32" s="199"/>
      <c r="DNB32" s="199"/>
      <c r="DNC32" s="199"/>
      <c r="DND32" s="199"/>
      <c r="DNE32" s="199"/>
      <c r="DNF32" s="199"/>
      <c r="DNG32" s="199"/>
      <c r="DNH32" s="199"/>
      <c r="DNI32" s="199"/>
      <c r="DNJ32" s="199"/>
      <c r="DNK32" s="199"/>
      <c r="DNL32" s="197"/>
      <c r="DNM32" s="199"/>
      <c r="DNN32" s="199"/>
      <c r="DNO32" s="199"/>
      <c r="DNP32" s="199"/>
      <c r="DNQ32" s="199"/>
      <c r="DNR32" s="199"/>
      <c r="DNS32" s="199"/>
      <c r="DNT32" s="199"/>
      <c r="DNU32" s="199"/>
      <c r="DNV32" s="199"/>
      <c r="DNW32" s="199"/>
      <c r="DNX32" s="199"/>
      <c r="DNY32" s="197"/>
      <c r="DNZ32" s="199"/>
      <c r="DOA32" s="199"/>
      <c r="DOB32" s="199"/>
      <c r="DOC32" s="199"/>
      <c r="DOD32" s="199"/>
      <c r="DOE32" s="199"/>
      <c r="DOF32" s="199"/>
      <c r="DOG32" s="199"/>
      <c r="DOH32" s="199"/>
      <c r="DOI32" s="199"/>
      <c r="DOJ32" s="199"/>
      <c r="DOK32" s="199"/>
      <c r="DOL32" s="197"/>
      <c r="DOM32" s="199"/>
      <c r="DON32" s="199"/>
      <c r="DOO32" s="199"/>
      <c r="DOP32" s="199"/>
      <c r="DOQ32" s="199"/>
      <c r="DOR32" s="199"/>
      <c r="DOS32" s="199"/>
      <c r="DOT32" s="199"/>
      <c r="DOU32" s="199"/>
      <c r="DOV32" s="199"/>
      <c r="DOW32" s="199"/>
      <c r="DOX32" s="199"/>
      <c r="DOY32" s="197"/>
      <c r="DOZ32" s="199"/>
      <c r="DPA32" s="199"/>
      <c r="DPB32" s="199"/>
      <c r="DPC32" s="199"/>
      <c r="DPD32" s="199"/>
      <c r="DPE32" s="199"/>
      <c r="DPF32" s="199"/>
      <c r="DPG32" s="199"/>
      <c r="DPH32" s="199"/>
      <c r="DPI32" s="199"/>
      <c r="DPJ32" s="199"/>
      <c r="DPK32" s="199"/>
      <c r="DPL32" s="197"/>
      <c r="DPM32" s="199"/>
      <c r="DPN32" s="199"/>
      <c r="DPO32" s="199"/>
      <c r="DPP32" s="199"/>
      <c r="DPQ32" s="199"/>
      <c r="DPR32" s="199"/>
      <c r="DPS32" s="199"/>
      <c r="DPT32" s="199"/>
      <c r="DPU32" s="199"/>
      <c r="DPV32" s="199"/>
      <c r="DPW32" s="199"/>
      <c r="DPX32" s="199"/>
      <c r="DPY32" s="197"/>
      <c r="DPZ32" s="199"/>
      <c r="DQA32" s="199"/>
      <c r="DQB32" s="199"/>
      <c r="DQC32" s="199"/>
      <c r="DQD32" s="199"/>
      <c r="DQE32" s="199"/>
      <c r="DQF32" s="199"/>
      <c r="DQG32" s="199"/>
      <c r="DQH32" s="199"/>
      <c r="DQI32" s="199"/>
      <c r="DQJ32" s="199"/>
      <c r="DQK32" s="199"/>
      <c r="DQL32" s="197"/>
      <c r="DQM32" s="199"/>
      <c r="DQN32" s="199"/>
      <c r="DQO32" s="199"/>
      <c r="DQP32" s="199"/>
      <c r="DQQ32" s="199"/>
      <c r="DQR32" s="199"/>
      <c r="DQS32" s="199"/>
      <c r="DQT32" s="199"/>
      <c r="DQU32" s="199"/>
      <c r="DQV32" s="199"/>
      <c r="DQW32" s="199"/>
      <c r="DQX32" s="199"/>
      <c r="DQY32" s="197"/>
      <c r="DQZ32" s="199"/>
      <c r="DRA32" s="199"/>
      <c r="DRB32" s="199"/>
      <c r="DRC32" s="199"/>
      <c r="DRD32" s="199"/>
      <c r="DRE32" s="199"/>
      <c r="DRF32" s="199"/>
      <c r="DRG32" s="199"/>
      <c r="DRH32" s="199"/>
      <c r="DRI32" s="199"/>
      <c r="DRJ32" s="199"/>
      <c r="DRK32" s="199"/>
      <c r="DRL32" s="197"/>
      <c r="DRM32" s="199"/>
      <c r="DRN32" s="199"/>
      <c r="DRO32" s="199"/>
      <c r="DRP32" s="199"/>
      <c r="DRQ32" s="199"/>
      <c r="DRR32" s="199"/>
      <c r="DRS32" s="199"/>
      <c r="DRT32" s="199"/>
      <c r="DRU32" s="199"/>
      <c r="DRV32" s="199"/>
      <c r="DRW32" s="199"/>
      <c r="DRX32" s="199"/>
      <c r="DRY32" s="197"/>
      <c r="DRZ32" s="199"/>
      <c r="DSA32" s="199"/>
      <c r="DSB32" s="199"/>
      <c r="DSC32" s="199"/>
      <c r="DSD32" s="199"/>
      <c r="DSE32" s="199"/>
      <c r="DSF32" s="199"/>
      <c r="DSG32" s="199"/>
      <c r="DSH32" s="199"/>
      <c r="DSI32" s="199"/>
      <c r="DSJ32" s="199"/>
      <c r="DSK32" s="199"/>
      <c r="DSL32" s="197"/>
      <c r="DSM32" s="199"/>
      <c r="DSN32" s="199"/>
      <c r="DSO32" s="199"/>
      <c r="DSP32" s="199"/>
      <c r="DSQ32" s="199"/>
      <c r="DSR32" s="199"/>
      <c r="DSS32" s="199"/>
      <c r="DST32" s="199"/>
      <c r="DSU32" s="199"/>
      <c r="DSV32" s="199"/>
      <c r="DSW32" s="199"/>
      <c r="DSX32" s="199"/>
      <c r="DSY32" s="197"/>
      <c r="DSZ32" s="199"/>
      <c r="DTA32" s="199"/>
      <c r="DTB32" s="199"/>
      <c r="DTC32" s="199"/>
      <c r="DTD32" s="199"/>
      <c r="DTE32" s="199"/>
      <c r="DTF32" s="199"/>
      <c r="DTG32" s="199"/>
      <c r="DTH32" s="199"/>
      <c r="DTI32" s="199"/>
      <c r="DTJ32" s="199"/>
      <c r="DTK32" s="199"/>
      <c r="DTL32" s="197"/>
      <c r="DTM32" s="199"/>
      <c r="DTN32" s="199"/>
      <c r="DTO32" s="199"/>
      <c r="DTP32" s="199"/>
      <c r="DTQ32" s="199"/>
      <c r="DTR32" s="199"/>
      <c r="DTS32" s="199"/>
      <c r="DTT32" s="199"/>
      <c r="DTU32" s="199"/>
      <c r="DTV32" s="199"/>
      <c r="DTW32" s="199"/>
      <c r="DTX32" s="199"/>
      <c r="DTY32" s="197"/>
      <c r="DTZ32" s="199"/>
      <c r="DUA32" s="199"/>
      <c r="DUB32" s="199"/>
      <c r="DUC32" s="199"/>
      <c r="DUD32" s="199"/>
      <c r="DUE32" s="199"/>
      <c r="DUF32" s="199"/>
      <c r="DUG32" s="199"/>
      <c r="DUH32" s="199"/>
      <c r="DUI32" s="199"/>
      <c r="DUJ32" s="199"/>
      <c r="DUK32" s="199"/>
      <c r="DUL32" s="197"/>
      <c r="DUM32" s="199"/>
      <c r="DUN32" s="199"/>
      <c r="DUO32" s="199"/>
      <c r="DUP32" s="199"/>
      <c r="DUQ32" s="199"/>
      <c r="DUR32" s="199"/>
      <c r="DUS32" s="199"/>
      <c r="DUT32" s="199"/>
      <c r="DUU32" s="199"/>
      <c r="DUV32" s="199"/>
      <c r="DUW32" s="199"/>
      <c r="DUX32" s="199"/>
      <c r="DUY32" s="197"/>
      <c r="DUZ32" s="199"/>
      <c r="DVA32" s="199"/>
      <c r="DVB32" s="199"/>
      <c r="DVC32" s="199"/>
      <c r="DVD32" s="199"/>
      <c r="DVE32" s="199"/>
      <c r="DVF32" s="199"/>
      <c r="DVG32" s="199"/>
      <c r="DVH32" s="199"/>
      <c r="DVI32" s="199"/>
      <c r="DVJ32" s="199"/>
      <c r="DVK32" s="199"/>
      <c r="DVL32" s="197"/>
      <c r="DVM32" s="199"/>
      <c r="DVN32" s="199"/>
      <c r="DVO32" s="199"/>
      <c r="DVP32" s="199"/>
      <c r="DVQ32" s="199"/>
      <c r="DVR32" s="199"/>
      <c r="DVS32" s="199"/>
      <c r="DVT32" s="199"/>
      <c r="DVU32" s="199"/>
      <c r="DVV32" s="199"/>
      <c r="DVW32" s="199"/>
      <c r="DVX32" s="199"/>
      <c r="DVY32" s="197"/>
      <c r="DVZ32" s="199"/>
      <c r="DWA32" s="199"/>
      <c r="DWB32" s="199"/>
      <c r="DWC32" s="199"/>
      <c r="DWD32" s="199"/>
      <c r="DWE32" s="199"/>
      <c r="DWF32" s="199"/>
      <c r="DWG32" s="199"/>
      <c r="DWH32" s="199"/>
      <c r="DWI32" s="199"/>
      <c r="DWJ32" s="199"/>
      <c r="DWK32" s="199"/>
      <c r="DWL32" s="197"/>
      <c r="DWM32" s="199"/>
      <c r="DWN32" s="199"/>
      <c r="DWO32" s="199"/>
      <c r="DWP32" s="199"/>
      <c r="DWQ32" s="199"/>
      <c r="DWR32" s="199"/>
      <c r="DWS32" s="199"/>
      <c r="DWT32" s="199"/>
      <c r="DWU32" s="199"/>
      <c r="DWV32" s="199"/>
      <c r="DWW32" s="199"/>
      <c r="DWX32" s="199"/>
      <c r="DWY32" s="197"/>
      <c r="DWZ32" s="199"/>
      <c r="DXA32" s="199"/>
      <c r="DXB32" s="199"/>
      <c r="DXC32" s="199"/>
      <c r="DXD32" s="199"/>
      <c r="DXE32" s="199"/>
      <c r="DXF32" s="199"/>
      <c r="DXG32" s="199"/>
      <c r="DXH32" s="199"/>
      <c r="DXI32" s="199"/>
      <c r="DXJ32" s="199"/>
      <c r="DXK32" s="199"/>
      <c r="DXL32" s="197"/>
      <c r="DXM32" s="199"/>
      <c r="DXN32" s="199"/>
      <c r="DXO32" s="199"/>
      <c r="DXP32" s="199"/>
      <c r="DXQ32" s="199"/>
      <c r="DXR32" s="199"/>
      <c r="DXS32" s="199"/>
      <c r="DXT32" s="199"/>
      <c r="DXU32" s="199"/>
      <c r="DXV32" s="199"/>
      <c r="DXW32" s="199"/>
      <c r="DXX32" s="199"/>
      <c r="DXY32" s="197"/>
      <c r="DXZ32" s="199"/>
      <c r="DYA32" s="199"/>
      <c r="DYB32" s="199"/>
      <c r="DYC32" s="199"/>
      <c r="DYD32" s="199"/>
      <c r="DYE32" s="199"/>
      <c r="DYF32" s="199"/>
      <c r="DYG32" s="199"/>
      <c r="DYH32" s="199"/>
      <c r="DYI32" s="199"/>
      <c r="DYJ32" s="199"/>
      <c r="DYK32" s="199"/>
      <c r="DYL32" s="197"/>
      <c r="DYM32" s="199"/>
      <c r="DYN32" s="199"/>
      <c r="DYO32" s="199"/>
      <c r="DYP32" s="199"/>
      <c r="DYQ32" s="199"/>
      <c r="DYR32" s="199"/>
      <c r="DYS32" s="199"/>
      <c r="DYT32" s="199"/>
      <c r="DYU32" s="199"/>
      <c r="DYV32" s="199"/>
      <c r="DYW32" s="199"/>
      <c r="DYX32" s="199"/>
      <c r="DYY32" s="197"/>
      <c r="DYZ32" s="199"/>
      <c r="DZA32" s="199"/>
      <c r="DZB32" s="199"/>
      <c r="DZC32" s="199"/>
      <c r="DZD32" s="199"/>
      <c r="DZE32" s="199"/>
      <c r="DZF32" s="199"/>
      <c r="DZG32" s="199"/>
      <c r="DZH32" s="199"/>
      <c r="DZI32" s="199"/>
      <c r="DZJ32" s="199"/>
      <c r="DZK32" s="199"/>
      <c r="DZL32" s="197"/>
      <c r="DZM32" s="199"/>
      <c r="DZN32" s="199"/>
      <c r="DZO32" s="199"/>
      <c r="DZP32" s="199"/>
      <c r="DZQ32" s="199"/>
      <c r="DZR32" s="199"/>
      <c r="DZS32" s="199"/>
      <c r="DZT32" s="199"/>
      <c r="DZU32" s="199"/>
      <c r="DZV32" s="199"/>
      <c r="DZW32" s="199"/>
      <c r="DZX32" s="199"/>
      <c r="DZY32" s="197"/>
      <c r="DZZ32" s="199"/>
      <c r="EAA32" s="199"/>
      <c r="EAB32" s="199"/>
      <c r="EAC32" s="199"/>
      <c r="EAD32" s="199"/>
      <c r="EAE32" s="199"/>
      <c r="EAF32" s="199"/>
      <c r="EAG32" s="199"/>
      <c r="EAH32" s="199"/>
      <c r="EAI32" s="199"/>
      <c r="EAJ32" s="199"/>
      <c r="EAK32" s="199"/>
      <c r="EAL32" s="197"/>
      <c r="EAM32" s="199"/>
      <c r="EAN32" s="199"/>
      <c r="EAO32" s="199"/>
      <c r="EAP32" s="199"/>
      <c r="EAQ32" s="199"/>
      <c r="EAR32" s="199"/>
      <c r="EAS32" s="199"/>
      <c r="EAT32" s="199"/>
      <c r="EAU32" s="199"/>
      <c r="EAV32" s="199"/>
      <c r="EAW32" s="199"/>
      <c r="EAX32" s="199"/>
      <c r="EAY32" s="197"/>
      <c r="EAZ32" s="199"/>
      <c r="EBA32" s="199"/>
      <c r="EBB32" s="199"/>
      <c r="EBC32" s="199"/>
      <c r="EBD32" s="199"/>
      <c r="EBE32" s="199"/>
      <c r="EBF32" s="199"/>
      <c r="EBG32" s="199"/>
      <c r="EBH32" s="199"/>
      <c r="EBI32" s="199"/>
      <c r="EBJ32" s="199"/>
      <c r="EBK32" s="199"/>
      <c r="EBL32" s="197"/>
      <c r="EBM32" s="199"/>
      <c r="EBN32" s="199"/>
      <c r="EBO32" s="199"/>
      <c r="EBP32" s="199"/>
      <c r="EBQ32" s="199"/>
      <c r="EBR32" s="199"/>
      <c r="EBS32" s="199"/>
      <c r="EBT32" s="199"/>
      <c r="EBU32" s="199"/>
      <c r="EBV32" s="199"/>
      <c r="EBW32" s="199"/>
      <c r="EBX32" s="199"/>
      <c r="EBY32" s="197"/>
      <c r="EBZ32" s="199"/>
      <c r="ECA32" s="199"/>
      <c r="ECB32" s="199"/>
      <c r="ECC32" s="199"/>
      <c r="ECD32" s="199"/>
      <c r="ECE32" s="199"/>
      <c r="ECF32" s="199"/>
      <c r="ECG32" s="199"/>
      <c r="ECH32" s="199"/>
      <c r="ECI32" s="199"/>
      <c r="ECJ32" s="199"/>
      <c r="ECK32" s="199"/>
      <c r="ECL32" s="197"/>
      <c r="ECM32" s="199"/>
      <c r="ECN32" s="199"/>
      <c r="ECO32" s="199"/>
      <c r="ECP32" s="199"/>
      <c r="ECQ32" s="199"/>
      <c r="ECR32" s="199"/>
      <c r="ECS32" s="199"/>
      <c r="ECT32" s="199"/>
      <c r="ECU32" s="199"/>
      <c r="ECV32" s="199"/>
      <c r="ECW32" s="199"/>
      <c r="ECX32" s="199"/>
      <c r="ECY32" s="197"/>
      <c r="ECZ32" s="199"/>
      <c r="EDA32" s="199"/>
      <c r="EDB32" s="199"/>
      <c r="EDC32" s="199"/>
      <c r="EDD32" s="199"/>
      <c r="EDE32" s="199"/>
      <c r="EDF32" s="199"/>
      <c r="EDG32" s="199"/>
      <c r="EDH32" s="199"/>
      <c r="EDI32" s="199"/>
      <c r="EDJ32" s="199"/>
      <c r="EDK32" s="199"/>
      <c r="EDL32" s="197"/>
      <c r="EDM32" s="199"/>
      <c r="EDN32" s="199"/>
      <c r="EDO32" s="199"/>
      <c r="EDP32" s="199"/>
      <c r="EDQ32" s="199"/>
      <c r="EDR32" s="199"/>
      <c r="EDS32" s="199"/>
      <c r="EDT32" s="199"/>
      <c r="EDU32" s="199"/>
      <c r="EDV32" s="199"/>
      <c r="EDW32" s="199"/>
      <c r="EDX32" s="199"/>
      <c r="EDY32" s="197"/>
      <c r="EDZ32" s="199"/>
      <c r="EEA32" s="199"/>
      <c r="EEB32" s="199"/>
      <c r="EEC32" s="199"/>
      <c r="EED32" s="199"/>
      <c r="EEE32" s="199"/>
      <c r="EEF32" s="199"/>
      <c r="EEG32" s="199"/>
      <c r="EEH32" s="199"/>
      <c r="EEI32" s="199"/>
      <c r="EEJ32" s="199"/>
      <c r="EEK32" s="199"/>
      <c r="EEL32" s="197"/>
      <c r="EEM32" s="199"/>
      <c r="EEN32" s="199"/>
      <c r="EEO32" s="199"/>
      <c r="EEP32" s="199"/>
      <c r="EEQ32" s="199"/>
      <c r="EER32" s="199"/>
      <c r="EES32" s="199"/>
      <c r="EET32" s="199"/>
      <c r="EEU32" s="199"/>
      <c r="EEV32" s="199"/>
      <c r="EEW32" s="199"/>
      <c r="EEX32" s="199"/>
      <c r="EEY32" s="197"/>
      <c r="EEZ32" s="199"/>
      <c r="EFA32" s="199"/>
      <c r="EFB32" s="199"/>
      <c r="EFC32" s="199"/>
      <c r="EFD32" s="199"/>
      <c r="EFE32" s="199"/>
      <c r="EFF32" s="199"/>
      <c r="EFG32" s="199"/>
      <c r="EFH32" s="199"/>
      <c r="EFI32" s="199"/>
      <c r="EFJ32" s="199"/>
      <c r="EFK32" s="199"/>
      <c r="EFL32" s="197"/>
      <c r="EFM32" s="199"/>
      <c r="EFN32" s="199"/>
      <c r="EFO32" s="199"/>
      <c r="EFP32" s="199"/>
      <c r="EFQ32" s="199"/>
      <c r="EFR32" s="199"/>
      <c r="EFS32" s="199"/>
      <c r="EFT32" s="199"/>
      <c r="EFU32" s="199"/>
      <c r="EFV32" s="199"/>
      <c r="EFW32" s="199"/>
      <c r="EFX32" s="199"/>
      <c r="EFY32" s="197"/>
      <c r="EFZ32" s="199"/>
      <c r="EGA32" s="199"/>
      <c r="EGB32" s="199"/>
      <c r="EGC32" s="199"/>
      <c r="EGD32" s="199"/>
      <c r="EGE32" s="199"/>
      <c r="EGF32" s="199"/>
      <c r="EGG32" s="199"/>
      <c r="EGH32" s="199"/>
      <c r="EGI32" s="199"/>
      <c r="EGJ32" s="199"/>
      <c r="EGK32" s="199"/>
      <c r="EGL32" s="197"/>
      <c r="EGM32" s="199"/>
      <c r="EGN32" s="199"/>
      <c r="EGO32" s="199"/>
      <c r="EGP32" s="199"/>
      <c r="EGQ32" s="199"/>
      <c r="EGR32" s="199"/>
      <c r="EGS32" s="199"/>
      <c r="EGT32" s="199"/>
      <c r="EGU32" s="199"/>
      <c r="EGV32" s="199"/>
      <c r="EGW32" s="199"/>
      <c r="EGX32" s="199"/>
      <c r="EGY32" s="197"/>
      <c r="EGZ32" s="199"/>
      <c r="EHA32" s="199"/>
      <c r="EHB32" s="199"/>
      <c r="EHC32" s="199"/>
      <c r="EHD32" s="199"/>
      <c r="EHE32" s="199"/>
      <c r="EHF32" s="199"/>
      <c r="EHG32" s="199"/>
      <c r="EHH32" s="199"/>
      <c r="EHI32" s="199"/>
      <c r="EHJ32" s="199"/>
      <c r="EHK32" s="199"/>
      <c r="EHL32" s="197"/>
      <c r="EHM32" s="199"/>
      <c r="EHN32" s="199"/>
      <c r="EHO32" s="199"/>
      <c r="EHP32" s="199"/>
      <c r="EHQ32" s="199"/>
      <c r="EHR32" s="199"/>
      <c r="EHS32" s="199"/>
      <c r="EHT32" s="199"/>
      <c r="EHU32" s="199"/>
      <c r="EHV32" s="199"/>
      <c r="EHW32" s="199"/>
      <c r="EHX32" s="199"/>
      <c r="EHY32" s="197"/>
      <c r="EHZ32" s="199"/>
      <c r="EIA32" s="199"/>
      <c r="EIB32" s="199"/>
      <c r="EIC32" s="199"/>
      <c r="EID32" s="199"/>
      <c r="EIE32" s="199"/>
      <c r="EIF32" s="199"/>
      <c r="EIG32" s="199"/>
      <c r="EIH32" s="199"/>
      <c r="EII32" s="199"/>
      <c r="EIJ32" s="199"/>
      <c r="EIK32" s="199"/>
      <c r="EIL32" s="197"/>
      <c r="EIM32" s="199"/>
      <c r="EIN32" s="199"/>
      <c r="EIO32" s="199"/>
      <c r="EIP32" s="199"/>
      <c r="EIQ32" s="199"/>
      <c r="EIR32" s="199"/>
      <c r="EIS32" s="199"/>
      <c r="EIT32" s="199"/>
      <c r="EIU32" s="199"/>
      <c r="EIV32" s="199"/>
      <c r="EIW32" s="199"/>
      <c r="EIX32" s="199"/>
      <c r="EIY32" s="197"/>
      <c r="EIZ32" s="199"/>
      <c r="EJA32" s="199"/>
      <c r="EJB32" s="199"/>
      <c r="EJC32" s="199"/>
      <c r="EJD32" s="199"/>
      <c r="EJE32" s="199"/>
      <c r="EJF32" s="199"/>
      <c r="EJG32" s="199"/>
      <c r="EJH32" s="199"/>
      <c r="EJI32" s="199"/>
      <c r="EJJ32" s="199"/>
      <c r="EJK32" s="199"/>
      <c r="EJL32" s="197"/>
      <c r="EJM32" s="199"/>
      <c r="EJN32" s="199"/>
      <c r="EJO32" s="199"/>
      <c r="EJP32" s="199"/>
      <c r="EJQ32" s="199"/>
      <c r="EJR32" s="199"/>
      <c r="EJS32" s="199"/>
      <c r="EJT32" s="199"/>
      <c r="EJU32" s="199"/>
      <c r="EJV32" s="199"/>
      <c r="EJW32" s="199"/>
      <c r="EJX32" s="199"/>
      <c r="EJY32" s="197"/>
      <c r="EJZ32" s="199"/>
      <c r="EKA32" s="199"/>
      <c r="EKB32" s="199"/>
      <c r="EKC32" s="199"/>
      <c r="EKD32" s="199"/>
      <c r="EKE32" s="199"/>
      <c r="EKF32" s="199"/>
      <c r="EKG32" s="199"/>
      <c r="EKH32" s="199"/>
      <c r="EKI32" s="199"/>
      <c r="EKJ32" s="199"/>
      <c r="EKK32" s="199"/>
      <c r="EKL32" s="197"/>
      <c r="EKM32" s="199"/>
      <c r="EKN32" s="199"/>
      <c r="EKO32" s="199"/>
      <c r="EKP32" s="199"/>
      <c r="EKQ32" s="199"/>
      <c r="EKR32" s="199"/>
      <c r="EKS32" s="199"/>
      <c r="EKT32" s="199"/>
      <c r="EKU32" s="199"/>
      <c r="EKV32" s="199"/>
      <c r="EKW32" s="199"/>
      <c r="EKX32" s="199"/>
      <c r="EKY32" s="197"/>
      <c r="EKZ32" s="199"/>
      <c r="ELA32" s="199"/>
      <c r="ELB32" s="199"/>
      <c r="ELC32" s="199"/>
      <c r="ELD32" s="199"/>
      <c r="ELE32" s="199"/>
      <c r="ELF32" s="199"/>
      <c r="ELG32" s="199"/>
      <c r="ELH32" s="199"/>
      <c r="ELI32" s="199"/>
      <c r="ELJ32" s="199"/>
      <c r="ELK32" s="199"/>
      <c r="ELL32" s="197"/>
      <c r="ELM32" s="199"/>
      <c r="ELN32" s="199"/>
      <c r="ELO32" s="199"/>
      <c r="ELP32" s="199"/>
      <c r="ELQ32" s="199"/>
      <c r="ELR32" s="199"/>
      <c r="ELS32" s="199"/>
      <c r="ELT32" s="199"/>
      <c r="ELU32" s="199"/>
      <c r="ELV32" s="199"/>
      <c r="ELW32" s="199"/>
      <c r="ELX32" s="199"/>
      <c r="ELY32" s="197"/>
      <c r="ELZ32" s="199"/>
      <c r="EMA32" s="199"/>
      <c r="EMB32" s="199"/>
      <c r="EMC32" s="199"/>
      <c r="EMD32" s="199"/>
      <c r="EME32" s="199"/>
      <c r="EMF32" s="199"/>
      <c r="EMG32" s="199"/>
      <c r="EMH32" s="199"/>
      <c r="EMI32" s="199"/>
      <c r="EMJ32" s="199"/>
      <c r="EMK32" s="199"/>
      <c r="EML32" s="197"/>
      <c r="EMM32" s="199"/>
      <c r="EMN32" s="199"/>
      <c r="EMO32" s="199"/>
      <c r="EMP32" s="199"/>
      <c r="EMQ32" s="199"/>
      <c r="EMR32" s="199"/>
      <c r="EMS32" s="199"/>
      <c r="EMT32" s="199"/>
      <c r="EMU32" s="199"/>
      <c r="EMV32" s="199"/>
      <c r="EMW32" s="199"/>
      <c r="EMX32" s="199"/>
      <c r="EMY32" s="197"/>
      <c r="EMZ32" s="199"/>
      <c r="ENA32" s="199"/>
      <c r="ENB32" s="199"/>
      <c r="ENC32" s="199"/>
      <c r="END32" s="199"/>
      <c r="ENE32" s="199"/>
      <c r="ENF32" s="199"/>
      <c r="ENG32" s="199"/>
      <c r="ENH32" s="199"/>
      <c r="ENI32" s="199"/>
      <c r="ENJ32" s="199"/>
      <c r="ENK32" s="199"/>
      <c r="ENL32" s="197"/>
      <c r="ENM32" s="199"/>
      <c r="ENN32" s="199"/>
      <c r="ENO32" s="199"/>
      <c r="ENP32" s="199"/>
      <c r="ENQ32" s="199"/>
      <c r="ENR32" s="199"/>
      <c r="ENS32" s="199"/>
      <c r="ENT32" s="199"/>
      <c r="ENU32" s="199"/>
      <c r="ENV32" s="199"/>
      <c r="ENW32" s="199"/>
      <c r="ENX32" s="199"/>
      <c r="ENY32" s="197"/>
      <c r="ENZ32" s="199"/>
      <c r="EOA32" s="199"/>
      <c r="EOB32" s="199"/>
      <c r="EOC32" s="199"/>
      <c r="EOD32" s="199"/>
      <c r="EOE32" s="199"/>
      <c r="EOF32" s="199"/>
      <c r="EOG32" s="199"/>
      <c r="EOH32" s="199"/>
      <c r="EOI32" s="199"/>
      <c r="EOJ32" s="199"/>
      <c r="EOK32" s="199"/>
      <c r="EOL32" s="197"/>
      <c r="EOM32" s="199"/>
      <c r="EON32" s="199"/>
      <c r="EOO32" s="199"/>
      <c r="EOP32" s="199"/>
      <c r="EOQ32" s="199"/>
      <c r="EOR32" s="199"/>
      <c r="EOS32" s="199"/>
      <c r="EOT32" s="199"/>
      <c r="EOU32" s="199"/>
      <c r="EOV32" s="199"/>
      <c r="EOW32" s="199"/>
      <c r="EOX32" s="199"/>
      <c r="EOY32" s="197"/>
      <c r="EOZ32" s="199"/>
      <c r="EPA32" s="199"/>
      <c r="EPB32" s="199"/>
      <c r="EPC32" s="199"/>
      <c r="EPD32" s="199"/>
      <c r="EPE32" s="199"/>
      <c r="EPF32" s="199"/>
      <c r="EPG32" s="199"/>
      <c r="EPH32" s="199"/>
      <c r="EPI32" s="199"/>
      <c r="EPJ32" s="199"/>
      <c r="EPK32" s="199"/>
      <c r="EPL32" s="197"/>
      <c r="EPM32" s="199"/>
      <c r="EPN32" s="199"/>
      <c r="EPO32" s="199"/>
      <c r="EPP32" s="199"/>
      <c r="EPQ32" s="199"/>
      <c r="EPR32" s="199"/>
      <c r="EPS32" s="199"/>
      <c r="EPT32" s="199"/>
      <c r="EPU32" s="199"/>
      <c r="EPV32" s="199"/>
      <c r="EPW32" s="199"/>
      <c r="EPX32" s="199"/>
      <c r="EPY32" s="197"/>
      <c r="EPZ32" s="199"/>
      <c r="EQA32" s="199"/>
      <c r="EQB32" s="199"/>
      <c r="EQC32" s="199"/>
      <c r="EQD32" s="199"/>
      <c r="EQE32" s="199"/>
      <c r="EQF32" s="199"/>
      <c r="EQG32" s="199"/>
      <c r="EQH32" s="199"/>
      <c r="EQI32" s="199"/>
      <c r="EQJ32" s="199"/>
      <c r="EQK32" s="199"/>
      <c r="EQL32" s="197"/>
      <c r="EQM32" s="199"/>
      <c r="EQN32" s="199"/>
      <c r="EQO32" s="199"/>
      <c r="EQP32" s="199"/>
      <c r="EQQ32" s="199"/>
      <c r="EQR32" s="199"/>
      <c r="EQS32" s="199"/>
      <c r="EQT32" s="199"/>
      <c r="EQU32" s="199"/>
      <c r="EQV32" s="199"/>
      <c r="EQW32" s="199"/>
      <c r="EQX32" s="199"/>
      <c r="EQY32" s="197"/>
      <c r="EQZ32" s="199"/>
      <c r="ERA32" s="199"/>
      <c r="ERB32" s="199"/>
      <c r="ERC32" s="199"/>
      <c r="ERD32" s="199"/>
      <c r="ERE32" s="199"/>
      <c r="ERF32" s="199"/>
      <c r="ERG32" s="199"/>
      <c r="ERH32" s="199"/>
      <c r="ERI32" s="199"/>
      <c r="ERJ32" s="199"/>
      <c r="ERK32" s="199"/>
      <c r="ERL32" s="197"/>
      <c r="ERM32" s="199"/>
      <c r="ERN32" s="199"/>
      <c r="ERO32" s="199"/>
      <c r="ERP32" s="199"/>
      <c r="ERQ32" s="199"/>
      <c r="ERR32" s="199"/>
      <c r="ERS32" s="199"/>
      <c r="ERT32" s="199"/>
      <c r="ERU32" s="199"/>
      <c r="ERV32" s="199"/>
      <c r="ERW32" s="199"/>
      <c r="ERX32" s="199"/>
      <c r="ERY32" s="197"/>
      <c r="ERZ32" s="199"/>
      <c r="ESA32" s="199"/>
      <c r="ESB32" s="199"/>
      <c r="ESC32" s="199"/>
      <c r="ESD32" s="199"/>
      <c r="ESE32" s="199"/>
      <c r="ESF32" s="199"/>
      <c r="ESG32" s="199"/>
      <c r="ESH32" s="199"/>
      <c r="ESI32" s="199"/>
      <c r="ESJ32" s="199"/>
      <c r="ESK32" s="199"/>
      <c r="ESL32" s="197"/>
      <c r="ESM32" s="199"/>
      <c r="ESN32" s="199"/>
      <c r="ESO32" s="199"/>
      <c r="ESP32" s="199"/>
      <c r="ESQ32" s="199"/>
      <c r="ESR32" s="199"/>
      <c r="ESS32" s="199"/>
      <c r="EST32" s="199"/>
      <c r="ESU32" s="199"/>
      <c r="ESV32" s="199"/>
      <c r="ESW32" s="199"/>
      <c r="ESX32" s="199"/>
      <c r="ESY32" s="197"/>
      <c r="ESZ32" s="199"/>
      <c r="ETA32" s="199"/>
      <c r="ETB32" s="199"/>
      <c r="ETC32" s="199"/>
      <c r="ETD32" s="199"/>
      <c r="ETE32" s="199"/>
      <c r="ETF32" s="199"/>
      <c r="ETG32" s="199"/>
      <c r="ETH32" s="199"/>
      <c r="ETI32" s="199"/>
      <c r="ETJ32" s="199"/>
      <c r="ETK32" s="199"/>
      <c r="ETL32" s="197"/>
      <c r="ETM32" s="199"/>
      <c r="ETN32" s="199"/>
      <c r="ETO32" s="199"/>
      <c r="ETP32" s="199"/>
      <c r="ETQ32" s="199"/>
      <c r="ETR32" s="199"/>
      <c r="ETS32" s="199"/>
      <c r="ETT32" s="199"/>
      <c r="ETU32" s="199"/>
      <c r="ETV32" s="199"/>
      <c r="ETW32" s="199"/>
      <c r="ETX32" s="199"/>
      <c r="ETY32" s="197"/>
      <c r="ETZ32" s="199"/>
      <c r="EUA32" s="199"/>
      <c r="EUB32" s="199"/>
      <c r="EUC32" s="199"/>
      <c r="EUD32" s="199"/>
      <c r="EUE32" s="199"/>
      <c r="EUF32" s="199"/>
      <c r="EUG32" s="199"/>
      <c r="EUH32" s="199"/>
      <c r="EUI32" s="199"/>
      <c r="EUJ32" s="199"/>
      <c r="EUK32" s="199"/>
      <c r="EUL32" s="197"/>
      <c r="EUM32" s="199"/>
      <c r="EUN32" s="199"/>
      <c r="EUO32" s="199"/>
      <c r="EUP32" s="199"/>
      <c r="EUQ32" s="199"/>
      <c r="EUR32" s="199"/>
      <c r="EUS32" s="199"/>
      <c r="EUT32" s="199"/>
      <c r="EUU32" s="199"/>
      <c r="EUV32" s="199"/>
      <c r="EUW32" s="199"/>
      <c r="EUX32" s="199"/>
      <c r="EUY32" s="197"/>
      <c r="EUZ32" s="199"/>
      <c r="EVA32" s="199"/>
      <c r="EVB32" s="199"/>
      <c r="EVC32" s="199"/>
      <c r="EVD32" s="199"/>
      <c r="EVE32" s="199"/>
      <c r="EVF32" s="199"/>
      <c r="EVG32" s="199"/>
      <c r="EVH32" s="199"/>
      <c r="EVI32" s="199"/>
      <c r="EVJ32" s="199"/>
      <c r="EVK32" s="199"/>
      <c r="EVL32" s="197"/>
      <c r="EVM32" s="199"/>
      <c r="EVN32" s="199"/>
      <c r="EVO32" s="199"/>
      <c r="EVP32" s="199"/>
      <c r="EVQ32" s="199"/>
      <c r="EVR32" s="199"/>
      <c r="EVS32" s="199"/>
      <c r="EVT32" s="199"/>
      <c r="EVU32" s="199"/>
      <c r="EVV32" s="199"/>
      <c r="EVW32" s="199"/>
      <c r="EVX32" s="199"/>
      <c r="EVY32" s="197"/>
      <c r="EVZ32" s="199"/>
      <c r="EWA32" s="199"/>
      <c r="EWB32" s="199"/>
      <c r="EWC32" s="199"/>
      <c r="EWD32" s="199"/>
      <c r="EWE32" s="199"/>
      <c r="EWF32" s="199"/>
      <c r="EWG32" s="199"/>
      <c r="EWH32" s="199"/>
      <c r="EWI32" s="199"/>
      <c r="EWJ32" s="199"/>
      <c r="EWK32" s="199"/>
      <c r="EWL32" s="197"/>
      <c r="EWM32" s="199"/>
      <c r="EWN32" s="199"/>
      <c r="EWO32" s="199"/>
      <c r="EWP32" s="199"/>
      <c r="EWQ32" s="199"/>
      <c r="EWR32" s="199"/>
      <c r="EWS32" s="199"/>
      <c r="EWT32" s="199"/>
      <c r="EWU32" s="199"/>
      <c r="EWV32" s="199"/>
      <c r="EWW32" s="199"/>
      <c r="EWX32" s="199"/>
      <c r="EWY32" s="197"/>
      <c r="EWZ32" s="199"/>
      <c r="EXA32" s="199"/>
      <c r="EXB32" s="199"/>
      <c r="EXC32" s="199"/>
      <c r="EXD32" s="199"/>
      <c r="EXE32" s="199"/>
      <c r="EXF32" s="199"/>
      <c r="EXG32" s="199"/>
      <c r="EXH32" s="199"/>
      <c r="EXI32" s="199"/>
      <c r="EXJ32" s="199"/>
      <c r="EXK32" s="199"/>
      <c r="EXL32" s="197"/>
      <c r="EXM32" s="199"/>
      <c r="EXN32" s="199"/>
      <c r="EXO32" s="199"/>
      <c r="EXP32" s="199"/>
      <c r="EXQ32" s="199"/>
      <c r="EXR32" s="199"/>
      <c r="EXS32" s="199"/>
      <c r="EXT32" s="199"/>
      <c r="EXU32" s="199"/>
      <c r="EXV32" s="199"/>
      <c r="EXW32" s="199"/>
      <c r="EXX32" s="199"/>
      <c r="EXY32" s="197"/>
      <c r="EXZ32" s="199"/>
      <c r="EYA32" s="199"/>
      <c r="EYB32" s="199"/>
      <c r="EYC32" s="199"/>
      <c r="EYD32" s="199"/>
      <c r="EYE32" s="199"/>
      <c r="EYF32" s="199"/>
      <c r="EYG32" s="199"/>
      <c r="EYH32" s="199"/>
      <c r="EYI32" s="199"/>
      <c r="EYJ32" s="199"/>
      <c r="EYK32" s="199"/>
      <c r="EYL32" s="197"/>
      <c r="EYM32" s="199"/>
      <c r="EYN32" s="199"/>
      <c r="EYO32" s="199"/>
      <c r="EYP32" s="199"/>
      <c r="EYQ32" s="199"/>
      <c r="EYR32" s="199"/>
      <c r="EYS32" s="199"/>
      <c r="EYT32" s="199"/>
      <c r="EYU32" s="199"/>
      <c r="EYV32" s="199"/>
      <c r="EYW32" s="199"/>
      <c r="EYX32" s="199"/>
      <c r="EYY32" s="197"/>
      <c r="EYZ32" s="199"/>
      <c r="EZA32" s="199"/>
      <c r="EZB32" s="199"/>
      <c r="EZC32" s="199"/>
      <c r="EZD32" s="199"/>
      <c r="EZE32" s="199"/>
      <c r="EZF32" s="199"/>
      <c r="EZG32" s="199"/>
      <c r="EZH32" s="199"/>
      <c r="EZI32" s="199"/>
      <c r="EZJ32" s="199"/>
      <c r="EZK32" s="199"/>
      <c r="EZL32" s="197"/>
      <c r="EZM32" s="199"/>
      <c r="EZN32" s="199"/>
      <c r="EZO32" s="199"/>
      <c r="EZP32" s="199"/>
      <c r="EZQ32" s="199"/>
      <c r="EZR32" s="199"/>
      <c r="EZS32" s="199"/>
      <c r="EZT32" s="199"/>
      <c r="EZU32" s="199"/>
      <c r="EZV32" s="199"/>
      <c r="EZW32" s="199"/>
      <c r="EZX32" s="199"/>
      <c r="EZY32" s="197"/>
      <c r="EZZ32" s="199"/>
      <c r="FAA32" s="199"/>
      <c r="FAB32" s="199"/>
      <c r="FAC32" s="199"/>
      <c r="FAD32" s="199"/>
      <c r="FAE32" s="199"/>
      <c r="FAF32" s="199"/>
      <c r="FAG32" s="199"/>
      <c r="FAH32" s="199"/>
      <c r="FAI32" s="199"/>
      <c r="FAJ32" s="199"/>
      <c r="FAK32" s="199"/>
      <c r="FAL32" s="197"/>
      <c r="FAM32" s="199"/>
      <c r="FAN32" s="199"/>
      <c r="FAO32" s="199"/>
      <c r="FAP32" s="199"/>
      <c r="FAQ32" s="199"/>
      <c r="FAR32" s="199"/>
      <c r="FAS32" s="199"/>
      <c r="FAT32" s="199"/>
      <c r="FAU32" s="199"/>
      <c r="FAV32" s="199"/>
      <c r="FAW32" s="199"/>
      <c r="FAX32" s="199"/>
      <c r="FAY32" s="197"/>
      <c r="FAZ32" s="199"/>
      <c r="FBA32" s="199"/>
      <c r="FBB32" s="199"/>
      <c r="FBC32" s="199"/>
      <c r="FBD32" s="199"/>
      <c r="FBE32" s="199"/>
      <c r="FBF32" s="199"/>
      <c r="FBG32" s="199"/>
      <c r="FBH32" s="199"/>
      <c r="FBI32" s="199"/>
      <c r="FBJ32" s="199"/>
      <c r="FBK32" s="199"/>
      <c r="FBL32" s="197"/>
      <c r="FBM32" s="199"/>
      <c r="FBN32" s="199"/>
      <c r="FBO32" s="199"/>
      <c r="FBP32" s="199"/>
      <c r="FBQ32" s="199"/>
      <c r="FBR32" s="199"/>
      <c r="FBS32" s="199"/>
      <c r="FBT32" s="199"/>
      <c r="FBU32" s="199"/>
      <c r="FBV32" s="199"/>
      <c r="FBW32" s="199"/>
      <c r="FBX32" s="199"/>
      <c r="FBY32" s="197"/>
      <c r="FBZ32" s="199"/>
      <c r="FCA32" s="199"/>
      <c r="FCB32" s="199"/>
      <c r="FCC32" s="199"/>
      <c r="FCD32" s="199"/>
      <c r="FCE32" s="199"/>
      <c r="FCF32" s="199"/>
      <c r="FCG32" s="199"/>
      <c r="FCH32" s="199"/>
      <c r="FCI32" s="199"/>
      <c r="FCJ32" s="199"/>
      <c r="FCK32" s="199"/>
      <c r="FCL32" s="197"/>
      <c r="FCM32" s="199"/>
      <c r="FCN32" s="199"/>
      <c r="FCO32" s="199"/>
      <c r="FCP32" s="199"/>
      <c r="FCQ32" s="199"/>
      <c r="FCR32" s="199"/>
      <c r="FCS32" s="199"/>
      <c r="FCT32" s="199"/>
      <c r="FCU32" s="199"/>
      <c r="FCV32" s="199"/>
      <c r="FCW32" s="199"/>
      <c r="FCX32" s="199"/>
      <c r="FCY32" s="197"/>
      <c r="FCZ32" s="199"/>
      <c r="FDA32" s="199"/>
      <c r="FDB32" s="199"/>
      <c r="FDC32" s="199"/>
      <c r="FDD32" s="199"/>
      <c r="FDE32" s="199"/>
      <c r="FDF32" s="199"/>
      <c r="FDG32" s="199"/>
      <c r="FDH32" s="199"/>
      <c r="FDI32" s="199"/>
      <c r="FDJ32" s="199"/>
      <c r="FDK32" s="199"/>
      <c r="FDL32" s="197"/>
      <c r="FDM32" s="199"/>
      <c r="FDN32" s="199"/>
      <c r="FDO32" s="199"/>
      <c r="FDP32" s="199"/>
      <c r="FDQ32" s="199"/>
      <c r="FDR32" s="199"/>
      <c r="FDS32" s="199"/>
      <c r="FDT32" s="199"/>
      <c r="FDU32" s="199"/>
      <c r="FDV32" s="199"/>
      <c r="FDW32" s="199"/>
      <c r="FDX32" s="199"/>
      <c r="FDY32" s="197"/>
      <c r="FDZ32" s="199"/>
      <c r="FEA32" s="199"/>
      <c r="FEB32" s="199"/>
      <c r="FEC32" s="199"/>
      <c r="FED32" s="199"/>
      <c r="FEE32" s="199"/>
      <c r="FEF32" s="199"/>
      <c r="FEG32" s="199"/>
      <c r="FEH32" s="199"/>
      <c r="FEI32" s="199"/>
      <c r="FEJ32" s="199"/>
      <c r="FEK32" s="199"/>
      <c r="FEL32" s="197"/>
      <c r="FEM32" s="199"/>
      <c r="FEN32" s="199"/>
      <c r="FEO32" s="199"/>
      <c r="FEP32" s="199"/>
      <c r="FEQ32" s="199"/>
      <c r="FER32" s="199"/>
      <c r="FES32" s="199"/>
      <c r="FET32" s="199"/>
      <c r="FEU32" s="199"/>
      <c r="FEV32" s="199"/>
      <c r="FEW32" s="199"/>
      <c r="FEX32" s="199"/>
      <c r="FEY32" s="197"/>
      <c r="FEZ32" s="199"/>
      <c r="FFA32" s="199"/>
      <c r="FFB32" s="199"/>
      <c r="FFC32" s="199"/>
      <c r="FFD32" s="199"/>
      <c r="FFE32" s="199"/>
      <c r="FFF32" s="199"/>
      <c r="FFG32" s="199"/>
      <c r="FFH32" s="199"/>
      <c r="FFI32" s="199"/>
      <c r="FFJ32" s="199"/>
      <c r="FFK32" s="199"/>
      <c r="FFL32" s="197"/>
      <c r="FFM32" s="199"/>
      <c r="FFN32" s="199"/>
      <c r="FFO32" s="199"/>
      <c r="FFP32" s="199"/>
      <c r="FFQ32" s="199"/>
      <c r="FFR32" s="199"/>
      <c r="FFS32" s="199"/>
      <c r="FFT32" s="199"/>
      <c r="FFU32" s="199"/>
      <c r="FFV32" s="199"/>
      <c r="FFW32" s="199"/>
      <c r="FFX32" s="199"/>
      <c r="FFY32" s="197"/>
      <c r="FFZ32" s="199"/>
      <c r="FGA32" s="199"/>
      <c r="FGB32" s="199"/>
      <c r="FGC32" s="199"/>
      <c r="FGD32" s="199"/>
      <c r="FGE32" s="199"/>
      <c r="FGF32" s="199"/>
      <c r="FGG32" s="199"/>
      <c r="FGH32" s="199"/>
      <c r="FGI32" s="199"/>
      <c r="FGJ32" s="199"/>
      <c r="FGK32" s="199"/>
      <c r="FGL32" s="197"/>
      <c r="FGM32" s="199"/>
      <c r="FGN32" s="199"/>
      <c r="FGO32" s="199"/>
      <c r="FGP32" s="199"/>
      <c r="FGQ32" s="199"/>
      <c r="FGR32" s="199"/>
      <c r="FGS32" s="199"/>
      <c r="FGT32" s="199"/>
      <c r="FGU32" s="199"/>
      <c r="FGV32" s="199"/>
      <c r="FGW32" s="199"/>
      <c r="FGX32" s="199"/>
      <c r="FGY32" s="197"/>
      <c r="FGZ32" s="199"/>
      <c r="FHA32" s="199"/>
      <c r="FHB32" s="199"/>
      <c r="FHC32" s="199"/>
      <c r="FHD32" s="199"/>
      <c r="FHE32" s="199"/>
      <c r="FHF32" s="199"/>
      <c r="FHG32" s="199"/>
      <c r="FHH32" s="199"/>
      <c r="FHI32" s="199"/>
      <c r="FHJ32" s="199"/>
      <c r="FHK32" s="199"/>
      <c r="FHL32" s="197"/>
      <c r="FHM32" s="199"/>
      <c r="FHN32" s="199"/>
      <c r="FHO32" s="199"/>
      <c r="FHP32" s="199"/>
      <c r="FHQ32" s="199"/>
      <c r="FHR32" s="199"/>
      <c r="FHS32" s="199"/>
      <c r="FHT32" s="199"/>
      <c r="FHU32" s="199"/>
      <c r="FHV32" s="199"/>
      <c r="FHW32" s="199"/>
      <c r="FHX32" s="199"/>
      <c r="FHY32" s="197"/>
      <c r="FHZ32" s="199"/>
      <c r="FIA32" s="199"/>
      <c r="FIB32" s="199"/>
      <c r="FIC32" s="199"/>
      <c r="FID32" s="199"/>
      <c r="FIE32" s="199"/>
      <c r="FIF32" s="199"/>
      <c r="FIG32" s="199"/>
      <c r="FIH32" s="199"/>
      <c r="FII32" s="199"/>
      <c r="FIJ32" s="199"/>
      <c r="FIK32" s="199"/>
      <c r="FIL32" s="197"/>
      <c r="FIM32" s="199"/>
      <c r="FIN32" s="199"/>
      <c r="FIO32" s="199"/>
      <c r="FIP32" s="199"/>
      <c r="FIQ32" s="199"/>
      <c r="FIR32" s="199"/>
      <c r="FIS32" s="199"/>
      <c r="FIT32" s="199"/>
      <c r="FIU32" s="199"/>
      <c r="FIV32" s="199"/>
      <c r="FIW32" s="199"/>
      <c r="FIX32" s="199"/>
      <c r="FIY32" s="197"/>
      <c r="FIZ32" s="199"/>
      <c r="FJA32" s="199"/>
      <c r="FJB32" s="199"/>
      <c r="FJC32" s="199"/>
      <c r="FJD32" s="199"/>
      <c r="FJE32" s="199"/>
      <c r="FJF32" s="199"/>
      <c r="FJG32" s="199"/>
      <c r="FJH32" s="199"/>
      <c r="FJI32" s="199"/>
      <c r="FJJ32" s="199"/>
      <c r="FJK32" s="199"/>
      <c r="FJL32" s="197"/>
      <c r="FJM32" s="199"/>
      <c r="FJN32" s="199"/>
      <c r="FJO32" s="199"/>
      <c r="FJP32" s="199"/>
      <c r="FJQ32" s="199"/>
      <c r="FJR32" s="199"/>
      <c r="FJS32" s="199"/>
      <c r="FJT32" s="199"/>
      <c r="FJU32" s="199"/>
      <c r="FJV32" s="199"/>
      <c r="FJW32" s="199"/>
      <c r="FJX32" s="199"/>
      <c r="FJY32" s="197"/>
      <c r="FJZ32" s="199"/>
      <c r="FKA32" s="199"/>
      <c r="FKB32" s="199"/>
      <c r="FKC32" s="199"/>
      <c r="FKD32" s="199"/>
      <c r="FKE32" s="199"/>
      <c r="FKF32" s="199"/>
      <c r="FKG32" s="199"/>
      <c r="FKH32" s="199"/>
      <c r="FKI32" s="199"/>
      <c r="FKJ32" s="199"/>
      <c r="FKK32" s="199"/>
      <c r="FKL32" s="197"/>
      <c r="FKM32" s="199"/>
      <c r="FKN32" s="199"/>
      <c r="FKO32" s="199"/>
      <c r="FKP32" s="199"/>
      <c r="FKQ32" s="199"/>
      <c r="FKR32" s="199"/>
      <c r="FKS32" s="199"/>
      <c r="FKT32" s="199"/>
      <c r="FKU32" s="199"/>
      <c r="FKV32" s="199"/>
      <c r="FKW32" s="199"/>
      <c r="FKX32" s="199"/>
      <c r="FKY32" s="197"/>
      <c r="FKZ32" s="199"/>
      <c r="FLA32" s="199"/>
      <c r="FLB32" s="199"/>
      <c r="FLC32" s="199"/>
      <c r="FLD32" s="199"/>
      <c r="FLE32" s="199"/>
      <c r="FLF32" s="199"/>
      <c r="FLG32" s="199"/>
      <c r="FLH32" s="199"/>
      <c r="FLI32" s="199"/>
      <c r="FLJ32" s="199"/>
      <c r="FLK32" s="199"/>
      <c r="FLL32" s="197"/>
      <c r="FLM32" s="199"/>
      <c r="FLN32" s="199"/>
      <c r="FLO32" s="199"/>
      <c r="FLP32" s="199"/>
      <c r="FLQ32" s="199"/>
      <c r="FLR32" s="199"/>
      <c r="FLS32" s="199"/>
      <c r="FLT32" s="199"/>
      <c r="FLU32" s="199"/>
      <c r="FLV32" s="199"/>
      <c r="FLW32" s="199"/>
      <c r="FLX32" s="199"/>
      <c r="FLY32" s="197"/>
      <c r="FLZ32" s="199"/>
      <c r="FMA32" s="199"/>
      <c r="FMB32" s="199"/>
      <c r="FMC32" s="199"/>
      <c r="FMD32" s="199"/>
      <c r="FME32" s="199"/>
      <c r="FMF32" s="199"/>
      <c r="FMG32" s="199"/>
      <c r="FMH32" s="199"/>
      <c r="FMI32" s="199"/>
      <c r="FMJ32" s="199"/>
      <c r="FMK32" s="199"/>
      <c r="FML32" s="197"/>
      <c r="FMM32" s="199"/>
      <c r="FMN32" s="199"/>
      <c r="FMO32" s="199"/>
      <c r="FMP32" s="199"/>
      <c r="FMQ32" s="199"/>
      <c r="FMR32" s="199"/>
      <c r="FMS32" s="199"/>
      <c r="FMT32" s="199"/>
      <c r="FMU32" s="199"/>
      <c r="FMV32" s="199"/>
      <c r="FMW32" s="199"/>
      <c r="FMX32" s="199"/>
      <c r="FMY32" s="197"/>
      <c r="FMZ32" s="199"/>
      <c r="FNA32" s="199"/>
      <c r="FNB32" s="199"/>
      <c r="FNC32" s="199"/>
      <c r="FND32" s="199"/>
      <c r="FNE32" s="199"/>
      <c r="FNF32" s="199"/>
      <c r="FNG32" s="199"/>
      <c r="FNH32" s="199"/>
      <c r="FNI32" s="199"/>
      <c r="FNJ32" s="199"/>
      <c r="FNK32" s="199"/>
      <c r="FNL32" s="197"/>
      <c r="FNM32" s="199"/>
      <c r="FNN32" s="199"/>
      <c r="FNO32" s="199"/>
      <c r="FNP32" s="199"/>
      <c r="FNQ32" s="199"/>
      <c r="FNR32" s="199"/>
      <c r="FNS32" s="199"/>
      <c r="FNT32" s="199"/>
      <c r="FNU32" s="199"/>
      <c r="FNV32" s="199"/>
      <c r="FNW32" s="199"/>
      <c r="FNX32" s="199"/>
      <c r="FNY32" s="197"/>
      <c r="FNZ32" s="199"/>
      <c r="FOA32" s="199"/>
      <c r="FOB32" s="199"/>
      <c r="FOC32" s="199"/>
      <c r="FOD32" s="199"/>
      <c r="FOE32" s="199"/>
      <c r="FOF32" s="199"/>
      <c r="FOG32" s="199"/>
      <c r="FOH32" s="199"/>
      <c r="FOI32" s="199"/>
      <c r="FOJ32" s="199"/>
      <c r="FOK32" s="199"/>
      <c r="FOL32" s="197"/>
      <c r="FOM32" s="199"/>
      <c r="FON32" s="199"/>
      <c r="FOO32" s="199"/>
      <c r="FOP32" s="199"/>
      <c r="FOQ32" s="199"/>
      <c r="FOR32" s="199"/>
      <c r="FOS32" s="199"/>
      <c r="FOT32" s="199"/>
      <c r="FOU32" s="199"/>
      <c r="FOV32" s="199"/>
      <c r="FOW32" s="199"/>
      <c r="FOX32" s="199"/>
      <c r="FOY32" s="197"/>
      <c r="FOZ32" s="199"/>
      <c r="FPA32" s="199"/>
      <c r="FPB32" s="199"/>
      <c r="FPC32" s="199"/>
      <c r="FPD32" s="199"/>
      <c r="FPE32" s="199"/>
      <c r="FPF32" s="199"/>
      <c r="FPG32" s="199"/>
      <c r="FPH32" s="199"/>
      <c r="FPI32" s="199"/>
      <c r="FPJ32" s="199"/>
      <c r="FPK32" s="199"/>
      <c r="FPL32" s="197"/>
      <c r="FPM32" s="199"/>
      <c r="FPN32" s="199"/>
      <c r="FPO32" s="199"/>
      <c r="FPP32" s="199"/>
      <c r="FPQ32" s="199"/>
      <c r="FPR32" s="199"/>
      <c r="FPS32" s="199"/>
      <c r="FPT32" s="199"/>
      <c r="FPU32" s="199"/>
      <c r="FPV32" s="199"/>
      <c r="FPW32" s="199"/>
      <c r="FPX32" s="199"/>
      <c r="FPY32" s="197"/>
      <c r="FPZ32" s="199"/>
      <c r="FQA32" s="199"/>
      <c r="FQB32" s="199"/>
      <c r="FQC32" s="199"/>
      <c r="FQD32" s="199"/>
      <c r="FQE32" s="199"/>
      <c r="FQF32" s="199"/>
      <c r="FQG32" s="199"/>
      <c r="FQH32" s="199"/>
      <c r="FQI32" s="199"/>
      <c r="FQJ32" s="199"/>
      <c r="FQK32" s="199"/>
      <c r="FQL32" s="197"/>
      <c r="FQM32" s="199"/>
      <c r="FQN32" s="199"/>
      <c r="FQO32" s="199"/>
      <c r="FQP32" s="199"/>
      <c r="FQQ32" s="199"/>
      <c r="FQR32" s="199"/>
      <c r="FQS32" s="199"/>
      <c r="FQT32" s="199"/>
      <c r="FQU32" s="199"/>
      <c r="FQV32" s="199"/>
      <c r="FQW32" s="199"/>
      <c r="FQX32" s="199"/>
      <c r="FQY32" s="197"/>
      <c r="FQZ32" s="199"/>
      <c r="FRA32" s="199"/>
      <c r="FRB32" s="199"/>
      <c r="FRC32" s="199"/>
      <c r="FRD32" s="199"/>
      <c r="FRE32" s="199"/>
      <c r="FRF32" s="199"/>
      <c r="FRG32" s="199"/>
      <c r="FRH32" s="199"/>
      <c r="FRI32" s="199"/>
      <c r="FRJ32" s="199"/>
      <c r="FRK32" s="199"/>
      <c r="FRL32" s="197"/>
      <c r="FRM32" s="199"/>
      <c r="FRN32" s="199"/>
      <c r="FRO32" s="199"/>
      <c r="FRP32" s="199"/>
      <c r="FRQ32" s="199"/>
      <c r="FRR32" s="199"/>
      <c r="FRS32" s="199"/>
      <c r="FRT32" s="199"/>
      <c r="FRU32" s="199"/>
      <c r="FRV32" s="199"/>
      <c r="FRW32" s="199"/>
      <c r="FRX32" s="199"/>
      <c r="FRY32" s="197"/>
      <c r="FRZ32" s="199"/>
      <c r="FSA32" s="199"/>
      <c r="FSB32" s="199"/>
      <c r="FSC32" s="199"/>
      <c r="FSD32" s="199"/>
      <c r="FSE32" s="199"/>
      <c r="FSF32" s="199"/>
      <c r="FSG32" s="199"/>
      <c r="FSH32" s="199"/>
      <c r="FSI32" s="199"/>
      <c r="FSJ32" s="199"/>
      <c r="FSK32" s="199"/>
      <c r="FSL32" s="197"/>
      <c r="FSM32" s="199"/>
      <c r="FSN32" s="199"/>
      <c r="FSO32" s="199"/>
      <c r="FSP32" s="199"/>
      <c r="FSQ32" s="199"/>
      <c r="FSR32" s="199"/>
      <c r="FSS32" s="199"/>
      <c r="FST32" s="199"/>
      <c r="FSU32" s="199"/>
      <c r="FSV32" s="199"/>
      <c r="FSW32" s="199"/>
      <c r="FSX32" s="199"/>
      <c r="FSY32" s="197"/>
      <c r="FSZ32" s="199"/>
      <c r="FTA32" s="199"/>
      <c r="FTB32" s="199"/>
      <c r="FTC32" s="199"/>
      <c r="FTD32" s="199"/>
      <c r="FTE32" s="199"/>
      <c r="FTF32" s="199"/>
      <c r="FTG32" s="199"/>
      <c r="FTH32" s="199"/>
      <c r="FTI32" s="199"/>
      <c r="FTJ32" s="199"/>
      <c r="FTK32" s="199"/>
      <c r="FTL32" s="197"/>
      <c r="FTM32" s="199"/>
      <c r="FTN32" s="199"/>
      <c r="FTO32" s="199"/>
      <c r="FTP32" s="199"/>
      <c r="FTQ32" s="199"/>
      <c r="FTR32" s="199"/>
      <c r="FTS32" s="199"/>
      <c r="FTT32" s="199"/>
      <c r="FTU32" s="199"/>
      <c r="FTV32" s="199"/>
      <c r="FTW32" s="199"/>
      <c r="FTX32" s="199"/>
      <c r="FTY32" s="197"/>
      <c r="FTZ32" s="199"/>
      <c r="FUA32" s="199"/>
      <c r="FUB32" s="199"/>
      <c r="FUC32" s="199"/>
      <c r="FUD32" s="199"/>
      <c r="FUE32" s="199"/>
      <c r="FUF32" s="199"/>
      <c r="FUG32" s="199"/>
      <c r="FUH32" s="199"/>
      <c r="FUI32" s="199"/>
      <c r="FUJ32" s="199"/>
      <c r="FUK32" s="199"/>
      <c r="FUL32" s="197"/>
      <c r="FUM32" s="199"/>
      <c r="FUN32" s="199"/>
      <c r="FUO32" s="199"/>
      <c r="FUP32" s="199"/>
      <c r="FUQ32" s="199"/>
      <c r="FUR32" s="199"/>
      <c r="FUS32" s="199"/>
      <c r="FUT32" s="199"/>
      <c r="FUU32" s="199"/>
      <c r="FUV32" s="199"/>
      <c r="FUW32" s="199"/>
      <c r="FUX32" s="199"/>
      <c r="FUY32" s="197"/>
      <c r="FUZ32" s="199"/>
      <c r="FVA32" s="199"/>
      <c r="FVB32" s="199"/>
      <c r="FVC32" s="199"/>
      <c r="FVD32" s="199"/>
      <c r="FVE32" s="199"/>
      <c r="FVF32" s="199"/>
      <c r="FVG32" s="199"/>
      <c r="FVH32" s="199"/>
      <c r="FVI32" s="199"/>
      <c r="FVJ32" s="199"/>
      <c r="FVK32" s="199"/>
      <c r="FVL32" s="197"/>
      <c r="FVM32" s="199"/>
      <c r="FVN32" s="199"/>
      <c r="FVO32" s="199"/>
      <c r="FVP32" s="199"/>
      <c r="FVQ32" s="199"/>
      <c r="FVR32" s="199"/>
      <c r="FVS32" s="199"/>
      <c r="FVT32" s="199"/>
      <c r="FVU32" s="199"/>
      <c r="FVV32" s="199"/>
      <c r="FVW32" s="199"/>
      <c r="FVX32" s="199"/>
      <c r="FVY32" s="197"/>
      <c r="FVZ32" s="199"/>
      <c r="FWA32" s="199"/>
      <c r="FWB32" s="199"/>
      <c r="FWC32" s="199"/>
      <c r="FWD32" s="199"/>
      <c r="FWE32" s="199"/>
      <c r="FWF32" s="199"/>
      <c r="FWG32" s="199"/>
      <c r="FWH32" s="199"/>
      <c r="FWI32" s="199"/>
      <c r="FWJ32" s="199"/>
      <c r="FWK32" s="199"/>
      <c r="FWL32" s="197"/>
      <c r="FWM32" s="199"/>
      <c r="FWN32" s="199"/>
      <c r="FWO32" s="199"/>
      <c r="FWP32" s="199"/>
      <c r="FWQ32" s="199"/>
      <c r="FWR32" s="199"/>
      <c r="FWS32" s="199"/>
      <c r="FWT32" s="199"/>
      <c r="FWU32" s="199"/>
      <c r="FWV32" s="199"/>
      <c r="FWW32" s="199"/>
      <c r="FWX32" s="199"/>
      <c r="FWY32" s="197"/>
      <c r="FWZ32" s="199"/>
      <c r="FXA32" s="199"/>
      <c r="FXB32" s="199"/>
      <c r="FXC32" s="199"/>
      <c r="FXD32" s="199"/>
      <c r="FXE32" s="199"/>
      <c r="FXF32" s="199"/>
      <c r="FXG32" s="199"/>
      <c r="FXH32" s="199"/>
      <c r="FXI32" s="199"/>
      <c r="FXJ32" s="199"/>
      <c r="FXK32" s="199"/>
      <c r="FXL32" s="197"/>
      <c r="FXM32" s="199"/>
      <c r="FXN32" s="199"/>
      <c r="FXO32" s="199"/>
      <c r="FXP32" s="199"/>
      <c r="FXQ32" s="199"/>
      <c r="FXR32" s="199"/>
      <c r="FXS32" s="199"/>
      <c r="FXT32" s="199"/>
      <c r="FXU32" s="199"/>
      <c r="FXV32" s="199"/>
      <c r="FXW32" s="199"/>
      <c r="FXX32" s="199"/>
      <c r="FXY32" s="197"/>
      <c r="FXZ32" s="199"/>
      <c r="FYA32" s="199"/>
      <c r="FYB32" s="199"/>
      <c r="FYC32" s="199"/>
      <c r="FYD32" s="199"/>
      <c r="FYE32" s="199"/>
      <c r="FYF32" s="199"/>
      <c r="FYG32" s="199"/>
      <c r="FYH32" s="199"/>
      <c r="FYI32" s="199"/>
      <c r="FYJ32" s="199"/>
      <c r="FYK32" s="199"/>
      <c r="FYL32" s="197"/>
      <c r="FYM32" s="199"/>
      <c r="FYN32" s="199"/>
      <c r="FYO32" s="199"/>
      <c r="FYP32" s="199"/>
      <c r="FYQ32" s="199"/>
      <c r="FYR32" s="199"/>
      <c r="FYS32" s="199"/>
      <c r="FYT32" s="199"/>
      <c r="FYU32" s="199"/>
      <c r="FYV32" s="199"/>
      <c r="FYW32" s="199"/>
      <c r="FYX32" s="199"/>
      <c r="FYY32" s="197"/>
      <c r="FYZ32" s="199"/>
      <c r="FZA32" s="199"/>
      <c r="FZB32" s="199"/>
      <c r="FZC32" s="199"/>
      <c r="FZD32" s="199"/>
      <c r="FZE32" s="199"/>
      <c r="FZF32" s="199"/>
      <c r="FZG32" s="199"/>
      <c r="FZH32" s="199"/>
      <c r="FZI32" s="199"/>
      <c r="FZJ32" s="199"/>
      <c r="FZK32" s="199"/>
      <c r="FZL32" s="197"/>
      <c r="FZM32" s="199"/>
      <c r="FZN32" s="199"/>
      <c r="FZO32" s="199"/>
      <c r="FZP32" s="199"/>
      <c r="FZQ32" s="199"/>
      <c r="FZR32" s="199"/>
      <c r="FZS32" s="199"/>
      <c r="FZT32" s="199"/>
      <c r="FZU32" s="199"/>
      <c r="FZV32" s="199"/>
      <c r="FZW32" s="199"/>
      <c r="FZX32" s="199"/>
      <c r="FZY32" s="197"/>
      <c r="FZZ32" s="199"/>
      <c r="GAA32" s="199"/>
      <c r="GAB32" s="199"/>
      <c r="GAC32" s="199"/>
      <c r="GAD32" s="199"/>
      <c r="GAE32" s="199"/>
      <c r="GAF32" s="199"/>
      <c r="GAG32" s="199"/>
      <c r="GAH32" s="199"/>
      <c r="GAI32" s="199"/>
      <c r="GAJ32" s="199"/>
      <c r="GAK32" s="199"/>
      <c r="GAL32" s="197"/>
      <c r="GAM32" s="199"/>
      <c r="GAN32" s="199"/>
      <c r="GAO32" s="199"/>
      <c r="GAP32" s="199"/>
      <c r="GAQ32" s="199"/>
      <c r="GAR32" s="199"/>
      <c r="GAS32" s="199"/>
      <c r="GAT32" s="199"/>
      <c r="GAU32" s="199"/>
      <c r="GAV32" s="199"/>
      <c r="GAW32" s="199"/>
      <c r="GAX32" s="199"/>
      <c r="GAY32" s="197"/>
      <c r="GAZ32" s="199"/>
      <c r="GBA32" s="199"/>
      <c r="GBB32" s="199"/>
      <c r="GBC32" s="199"/>
      <c r="GBD32" s="199"/>
      <c r="GBE32" s="199"/>
      <c r="GBF32" s="199"/>
      <c r="GBG32" s="199"/>
      <c r="GBH32" s="199"/>
      <c r="GBI32" s="199"/>
      <c r="GBJ32" s="199"/>
      <c r="GBK32" s="199"/>
      <c r="GBL32" s="197"/>
      <c r="GBM32" s="199"/>
      <c r="GBN32" s="199"/>
      <c r="GBO32" s="199"/>
      <c r="GBP32" s="199"/>
      <c r="GBQ32" s="199"/>
      <c r="GBR32" s="199"/>
      <c r="GBS32" s="199"/>
      <c r="GBT32" s="199"/>
      <c r="GBU32" s="199"/>
      <c r="GBV32" s="199"/>
      <c r="GBW32" s="199"/>
      <c r="GBX32" s="199"/>
      <c r="GBY32" s="197"/>
      <c r="GBZ32" s="199"/>
      <c r="GCA32" s="199"/>
      <c r="GCB32" s="199"/>
      <c r="GCC32" s="199"/>
      <c r="GCD32" s="199"/>
      <c r="GCE32" s="199"/>
      <c r="GCF32" s="199"/>
      <c r="GCG32" s="199"/>
      <c r="GCH32" s="199"/>
      <c r="GCI32" s="199"/>
      <c r="GCJ32" s="199"/>
      <c r="GCK32" s="199"/>
      <c r="GCL32" s="197"/>
      <c r="GCM32" s="199"/>
      <c r="GCN32" s="199"/>
      <c r="GCO32" s="199"/>
      <c r="GCP32" s="199"/>
      <c r="GCQ32" s="199"/>
      <c r="GCR32" s="199"/>
      <c r="GCS32" s="199"/>
      <c r="GCT32" s="199"/>
      <c r="GCU32" s="199"/>
      <c r="GCV32" s="199"/>
      <c r="GCW32" s="199"/>
      <c r="GCX32" s="199"/>
      <c r="GCY32" s="197"/>
      <c r="GCZ32" s="199"/>
      <c r="GDA32" s="199"/>
      <c r="GDB32" s="199"/>
      <c r="GDC32" s="199"/>
      <c r="GDD32" s="199"/>
      <c r="GDE32" s="199"/>
      <c r="GDF32" s="199"/>
      <c r="GDG32" s="199"/>
      <c r="GDH32" s="199"/>
      <c r="GDI32" s="199"/>
      <c r="GDJ32" s="199"/>
      <c r="GDK32" s="199"/>
      <c r="GDL32" s="197"/>
      <c r="GDM32" s="199"/>
      <c r="GDN32" s="199"/>
      <c r="GDO32" s="199"/>
      <c r="GDP32" s="199"/>
      <c r="GDQ32" s="199"/>
      <c r="GDR32" s="199"/>
      <c r="GDS32" s="199"/>
      <c r="GDT32" s="199"/>
      <c r="GDU32" s="199"/>
      <c r="GDV32" s="199"/>
      <c r="GDW32" s="199"/>
      <c r="GDX32" s="199"/>
      <c r="GDY32" s="197"/>
      <c r="GDZ32" s="199"/>
      <c r="GEA32" s="199"/>
      <c r="GEB32" s="199"/>
      <c r="GEC32" s="199"/>
      <c r="GED32" s="199"/>
      <c r="GEE32" s="199"/>
      <c r="GEF32" s="199"/>
      <c r="GEG32" s="199"/>
      <c r="GEH32" s="199"/>
      <c r="GEI32" s="199"/>
      <c r="GEJ32" s="199"/>
      <c r="GEK32" s="199"/>
      <c r="GEL32" s="197"/>
      <c r="GEM32" s="199"/>
      <c r="GEN32" s="199"/>
      <c r="GEO32" s="199"/>
      <c r="GEP32" s="199"/>
      <c r="GEQ32" s="199"/>
      <c r="GER32" s="199"/>
      <c r="GES32" s="199"/>
      <c r="GET32" s="199"/>
      <c r="GEU32" s="199"/>
      <c r="GEV32" s="199"/>
      <c r="GEW32" s="199"/>
      <c r="GEX32" s="199"/>
      <c r="GEY32" s="197"/>
      <c r="GEZ32" s="199"/>
      <c r="GFA32" s="199"/>
      <c r="GFB32" s="199"/>
      <c r="GFC32" s="199"/>
      <c r="GFD32" s="199"/>
      <c r="GFE32" s="199"/>
      <c r="GFF32" s="199"/>
      <c r="GFG32" s="199"/>
      <c r="GFH32" s="199"/>
      <c r="GFI32" s="199"/>
      <c r="GFJ32" s="199"/>
      <c r="GFK32" s="199"/>
      <c r="GFL32" s="197"/>
      <c r="GFM32" s="199"/>
      <c r="GFN32" s="199"/>
      <c r="GFO32" s="199"/>
      <c r="GFP32" s="199"/>
      <c r="GFQ32" s="199"/>
      <c r="GFR32" s="199"/>
      <c r="GFS32" s="199"/>
      <c r="GFT32" s="199"/>
      <c r="GFU32" s="199"/>
      <c r="GFV32" s="199"/>
      <c r="GFW32" s="199"/>
      <c r="GFX32" s="199"/>
      <c r="GFY32" s="197"/>
      <c r="GFZ32" s="199"/>
      <c r="GGA32" s="199"/>
      <c r="GGB32" s="199"/>
      <c r="GGC32" s="199"/>
      <c r="GGD32" s="199"/>
      <c r="GGE32" s="199"/>
      <c r="GGF32" s="199"/>
      <c r="GGG32" s="199"/>
      <c r="GGH32" s="199"/>
      <c r="GGI32" s="199"/>
      <c r="GGJ32" s="199"/>
      <c r="GGK32" s="199"/>
      <c r="GGL32" s="197"/>
      <c r="GGM32" s="199"/>
      <c r="GGN32" s="199"/>
      <c r="GGO32" s="199"/>
      <c r="GGP32" s="199"/>
      <c r="GGQ32" s="199"/>
      <c r="GGR32" s="199"/>
      <c r="GGS32" s="199"/>
      <c r="GGT32" s="199"/>
      <c r="GGU32" s="199"/>
      <c r="GGV32" s="199"/>
      <c r="GGW32" s="199"/>
      <c r="GGX32" s="199"/>
      <c r="GGY32" s="197"/>
      <c r="GGZ32" s="199"/>
      <c r="GHA32" s="199"/>
      <c r="GHB32" s="199"/>
      <c r="GHC32" s="199"/>
      <c r="GHD32" s="199"/>
      <c r="GHE32" s="199"/>
      <c r="GHF32" s="199"/>
      <c r="GHG32" s="199"/>
      <c r="GHH32" s="199"/>
      <c r="GHI32" s="199"/>
      <c r="GHJ32" s="199"/>
      <c r="GHK32" s="199"/>
      <c r="GHL32" s="197"/>
      <c r="GHM32" s="199"/>
      <c r="GHN32" s="199"/>
      <c r="GHO32" s="199"/>
      <c r="GHP32" s="199"/>
      <c r="GHQ32" s="199"/>
      <c r="GHR32" s="199"/>
      <c r="GHS32" s="199"/>
      <c r="GHT32" s="199"/>
      <c r="GHU32" s="199"/>
      <c r="GHV32" s="199"/>
      <c r="GHW32" s="199"/>
      <c r="GHX32" s="199"/>
      <c r="GHY32" s="197"/>
      <c r="GHZ32" s="199"/>
      <c r="GIA32" s="199"/>
      <c r="GIB32" s="199"/>
      <c r="GIC32" s="199"/>
      <c r="GID32" s="199"/>
      <c r="GIE32" s="199"/>
      <c r="GIF32" s="199"/>
      <c r="GIG32" s="199"/>
      <c r="GIH32" s="199"/>
      <c r="GII32" s="199"/>
      <c r="GIJ32" s="199"/>
      <c r="GIK32" s="199"/>
      <c r="GIL32" s="197"/>
      <c r="GIM32" s="199"/>
      <c r="GIN32" s="199"/>
      <c r="GIO32" s="199"/>
      <c r="GIP32" s="199"/>
      <c r="GIQ32" s="199"/>
      <c r="GIR32" s="199"/>
      <c r="GIS32" s="199"/>
      <c r="GIT32" s="199"/>
      <c r="GIU32" s="199"/>
      <c r="GIV32" s="199"/>
      <c r="GIW32" s="199"/>
      <c r="GIX32" s="199"/>
      <c r="GIY32" s="197"/>
      <c r="GIZ32" s="199"/>
      <c r="GJA32" s="199"/>
      <c r="GJB32" s="199"/>
      <c r="GJC32" s="199"/>
      <c r="GJD32" s="199"/>
      <c r="GJE32" s="199"/>
      <c r="GJF32" s="199"/>
      <c r="GJG32" s="199"/>
      <c r="GJH32" s="199"/>
      <c r="GJI32" s="199"/>
      <c r="GJJ32" s="199"/>
      <c r="GJK32" s="199"/>
      <c r="GJL32" s="197"/>
      <c r="GJM32" s="199"/>
      <c r="GJN32" s="199"/>
      <c r="GJO32" s="199"/>
      <c r="GJP32" s="199"/>
      <c r="GJQ32" s="199"/>
      <c r="GJR32" s="199"/>
      <c r="GJS32" s="199"/>
      <c r="GJT32" s="199"/>
      <c r="GJU32" s="199"/>
      <c r="GJV32" s="199"/>
      <c r="GJW32" s="199"/>
      <c r="GJX32" s="199"/>
      <c r="GJY32" s="197"/>
      <c r="GJZ32" s="199"/>
      <c r="GKA32" s="199"/>
      <c r="GKB32" s="199"/>
      <c r="GKC32" s="199"/>
      <c r="GKD32" s="199"/>
      <c r="GKE32" s="199"/>
      <c r="GKF32" s="199"/>
      <c r="GKG32" s="199"/>
      <c r="GKH32" s="199"/>
      <c r="GKI32" s="199"/>
      <c r="GKJ32" s="199"/>
      <c r="GKK32" s="199"/>
      <c r="GKL32" s="197"/>
      <c r="GKM32" s="199"/>
      <c r="GKN32" s="199"/>
      <c r="GKO32" s="199"/>
      <c r="GKP32" s="199"/>
      <c r="GKQ32" s="199"/>
      <c r="GKR32" s="199"/>
      <c r="GKS32" s="199"/>
      <c r="GKT32" s="199"/>
      <c r="GKU32" s="199"/>
      <c r="GKV32" s="199"/>
      <c r="GKW32" s="199"/>
      <c r="GKX32" s="199"/>
      <c r="GKY32" s="197"/>
      <c r="GKZ32" s="199"/>
      <c r="GLA32" s="199"/>
      <c r="GLB32" s="199"/>
      <c r="GLC32" s="199"/>
      <c r="GLD32" s="199"/>
      <c r="GLE32" s="199"/>
      <c r="GLF32" s="199"/>
      <c r="GLG32" s="199"/>
      <c r="GLH32" s="199"/>
      <c r="GLI32" s="199"/>
      <c r="GLJ32" s="199"/>
      <c r="GLK32" s="199"/>
      <c r="GLL32" s="197"/>
      <c r="GLM32" s="199"/>
      <c r="GLN32" s="199"/>
      <c r="GLO32" s="199"/>
      <c r="GLP32" s="199"/>
      <c r="GLQ32" s="199"/>
      <c r="GLR32" s="199"/>
      <c r="GLS32" s="199"/>
      <c r="GLT32" s="199"/>
      <c r="GLU32" s="199"/>
      <c r="GLV32" s="199"/>
      <c r="GLW32" s="199"/>
      <c r="GLX32" s="199"/>
      <c r="GLY32" s="197"/>
      <c r="GLZ32" s="199"/>
      <c r="GMA32" s="199"/>
      <c r="GMB32" s="199"/>
      <c r="GMC32" s="199"/>
      <c r="GMD32" s="199"/>
      <c r="GME32" s="199"/>
      <c r="GMF32" s="199"/>
      <c r="GMG32" s="199"/>
      <c r="GMH32" s="199"/>
      <c r="GMI32" s="199"/>
      <c r="GMJ32" s="199"/>
      <c r="GMK32" s="199"/>
      <c r="GML32" s="197"/>
      <c r="GMM32" s="199"/>
      <c r="GMN32" s="199"/>
      <c r="GMO32" s="199"/>
      <c r="GMP32" s="199"/>
      <c r="GMQ32" s="199"/>
      <c r="GMR32" s="199"/>
      <c r="GMS32" s="199"/>
      <c r="GMT32" s="199"/>
      <c r="GMU32" s="199"/>
      <c r="GMV32" s="199"/>
      <c r="GMW32" s="199"/>
      <c r="GMX32" s="199"/>
      <c r="GMY32" s="197"/>
      <c r="GMZ32" s="199"/>
      <c r="GNA32" s="199"/>
      <c r="GNB32" s="199"/>
      <c r="GNC32" s="199"/>
      <c r="GND32" s="199"/>
      <c r="GNE32" s="199"/>
      <c r="GNF32" s="199"/>
      <c r="GNG32" s="199"/>
      <c r="GNH32" s="199"/>
      <c r="GNI32" s="199"/>
      <c r="GNJ32" s="199"/>
      <c r="GNK32" s="199"/>
      <c r="GNL32" s="197"/>
      <c r="GNM32" s="199"/>
      <c r="GNN32" s="199"/>
      <c r="GNO32" s="199"/>
      <c r="GNP32" s="199"/>
      <c r="GNQ32" s="199"/>
      <c r="GNR32" s="199"/>
      <c r="GNS32" s="199"/>
      <c r="GNT32" s="199"/>
      <c r="GNU32" s="199"/>
      <c r="GNV32" s="199"/>
      <c r="GNW32" s="199"/>
      <c r="GNX32" s="199"/>
      <c r="GNY32" s="197"/>
      <c r="GNZ32" s="199"/>
      <c r="GOA32" s="199"/>
      <c r="GOB32" s="199"/>
      <c r="GOC32" s="199"/>
      <c r="GOD32" s="199"/>
      <c r="GOE32" s="199"/>
      <c r="GOF32" s="199"/>
      <c r="GOG32" s="199"/>
      <c r="GOH32" s="199"/>
      <c r="GOI32" s="199"/>
      <c r="GOJ32" s="199"/>
      <c r="GOK32" s="199"/>
      <c r="GOL32" s="197"/>
      <c r="GOM32" s="199"/>
      <c r="GON32" s="199"/>
      <c r="GOO32" s="199"/>
      <c r="GOP32" s="199"/>
      <c r="GOQ32" s="199"/>
      <c r="GOR32" s="199"/>
      <c r="GOS32" s="199"/>
      <c r="GOT32" s="199"/>
      <c r="GOU32" s="199"/>
      <c r="GOV32" s="199"/>
      <c r="GOW32" s="199"/>
      <c r="GOX32" s="199"/>
      <c r="GOY32" s="197"/>
      <c r="GOZ32" s="199"/>
      <c r="GPA32" s="199"/>
      <c r="GPB32" s="199"/>
      <c r="GPC32" s="199"/>
      <c r="GPD32" s="199"/>
      <c r="GPE32" s="199"/>
      <c r="GPF32" s="199"/>
      <c r="GPG32" s="199"/>
      <c r="GPH32" s="199"/>
      <c r="GPI32" s="199"/>
      <c r="GPJ32" s="199"/>
      <c r="GPK32" s="199"/>
      <c r="GPL32" s="197"/>
      <c r="GPM32" s="199"/>
      <c r="GPN32" s="199"/>
      <c r="GPO32" s="199"/>
      <c r="GPP32" s="199"/>
      <c r="GPQ32" s="199"/>
      <c r="GPR32" s="199"/>
      <c r="GPS32" s="199"/>
      <c r="GPT32" s="199"/>
      <c r="GPU32" s="199"/>
      <c r="GPV32" s="199"/>
      <c r="GPW32" s="199"/>
      <c r="GPX32" s="199"/>
      <c r="GPY32" s="197"/>
      <c r="GPZ32" s="199"/>
      <c r="GQA32" s="199"/>
      <c r="GQB32" s="199"/>
      <c r="GQC32" s="199"/>
      <c r="GQD32" s="199"/>
      <c r="GQE32" s="199"/>
      <c r="GQF32" s="199"/>
      <c r="GQG32" s="199"/>
      <c r="GQH32" s="199"/>
      <c r="GQI32" s="199"/>
      <c r="GQJ32" s="199"/>
      <c r="GQK32" s="199"/>
      <c r="GQL32" s="197"/>
      <c r="GQM32" s="199"/>
      <c r="GQN32" s="199"/>
      <c r="GQO32" s="199"/>
      <c r="GQP32" s="199"/>
      <c r="GQQ32" s="199"/>
      <c r="GQR32" s="199"/>
      <c r="GQS32" s="199"/>
      <c r="GQT32" s="199"/>
      <c r="GQU32" s="199"/>
      <c r="GQV32" s="199"/>
      <c r="GQW32" s="199"/>
      <c r="GQX32" s="199"/>
      <c r="GQY32" s="197"/>
      <c r="GQZ32" s="199"/>
      <c r="GRA32" s="199"/>
      <c r="GRB32" s="199"/>
      <c r="GRC32" s="199"/>
      <c r="GRD32" s="199"/>
      <c r="GRE32" s="199"/>
      <c r="GRF32" s="199"/>
      <c r="GRG32" s="199"/>
      <c r="GRH32" s="199"/>
      <c r="GRI32" s="199"/>
      <c r="GRJ32" s="199"/>
      <c r="GRK32" s="199"/>
      <c r="GRL32" s="197"/>
      <c r="GRM32" s="199"/>
      <c r="GRN32" s="199"/>
      <c r="GRO32" s="199"/>
      <c r="GRP32" s="199"/>
      <c r="GRQ32" s="199"/>
      <c r="GRR32" s="199"/>
      <c r="GRS32" s="199"/>
      <c r="GRT32" s="199"/>
      <c r="GRU32" s="199"/>
      <c r="GRV32" s="199"/>
      <c r="GRW32" s="199"/>
      <c r="GRX32" s="199"/>
      <c r="GRY32" s="197"/>
      <c r="GRZ32" s="199"/>
      <c r="GSA32" s="199"/>
      <c r="GSB32" s="199"/>
      <c r="GSC32" s="199"/>
      <c r="GSD32" s="199"/>
      <c r="GSE32" s="199"/>
      <c r="GSF32" s="199"/>
      <c r="GSG32" s="199"/>
      <c r="GSH32" s="199"/>
      <c r="GSI32" s="199"/>
      <c r="GSJ32" s="199"/>
      <c r="GSK32" s="199"/>
      <c r="GSL32" s="197"/>
      <c r="GSM32" s="199"/>
      <c r="GSN32" s="199"/>
      <c r="GSO32" s="199"/>
      <c r="GSP32" s="199"/>
      <c r="GSQ32" s="199"/>
      <c r="GSR32" s="199"/>
      <c r="GSS32" s="199"/>
      <c r="GST32" s="199"/>
      <c r="GSU32" s="199"/>
      <c r="GSV32" s="199"/>
      <c r="GSW32" s="199"/>
      <c r="GSX32" s="199"/>
      <c r="GSY32" s="197"/>
      <c r="GSZ32" s="199"/>
      <c r="GTA32" s="199"/>
      <c r="GTB32" s="199"/>
      <c r="GTC32" s="199"/>
      <c r="GTD32" s="199"/>
      <c r="GTE32" s="199"/>
      <c r="GTF32" s="199"/>
      <c r="GTG32" s="199"/>
      <c r="GTH32" s="199"/>
      <c r="GTI32" s="199"/>
      <c r="GTJ32" s="199"/>
      <c r="GTK32" s="199"/>
      <c r="GTL32" s="197"/>
      <c r="GTM32" s="199"/>
      <c r="GTN32" s="199"/>
      <c r="GTO32" s="199"/>
      <c r="GTP32" s="199"/>
      <c r="GTQ32" s="199"/>
      <c r="GTR32" s="199"/>
      <c r="GTS32" s="199"/>
      <c r="GTT32" s="199"/>
      <c r="GTU32" s="199"/>
      <c r="GTV32" s="199"/>
      <c r="GTW32" s="199"/>
      <c r="GTX32" s="199"/>
      <c r="GTY32" s="197"/>
      <c r="GTZ32" s="199"/>
      <c r="GUA32" s="199"/>
      <c r="GUB32" s="199"/>
      <c r="GUC32" s="199"/>
      <c r="GUD32" s="199"/>
      <c r="GUE32" s="199"/>
      <c r="GUF32" s="199"/>
      <c r="GUG32" s="199"/>
      <c r="GUH32" s="199"/>
      <c r="GUI32" s="199"/>
      <c r="GUJ32" s="199"/>
      <c r="GUK32" s="199"/>
      <c r="GUL32" s="197"/>
      <c r="GUM32" s="199"/>
      <c r="GUN32" s="199"/>
      <c r="GUO32" s="199"/>
      <c r="GUP32" s="199"/>
      <c r="GUQ32" s="199"/>
      <c r="GUR32" s="199"/>
      <c r="GUS32" s="199"/>
      <c r="GUT32" s="199"/>
      <c r="GUU32" s="199"/>
      <c r="GUV32" s="199"/>
      <c r="GUW32" s="199"/>
      <c r="GUX32" s="199"/>
      <c r="GUY32" s="197"/>
      <c r="GUZ32" s="199"/>
      <c r="GVA32" s="199"/>
      <c r="GVB32" s="199"/>
      <c r="GVC32" s="199"/>
      <c r="GVD32" s="199"/>
      <c r="GVE32" s="199"/>
      <c r="GVF32" s="199"/>
      <c r="GVG32" s="199"/>
      <c r="GVH32" s="199"/>
      <c r="GVI32" s="199"/>
      <c r="GVJ32" s="199"/>
      <c r="GVK32" s="199"/>
      <c r="GVL32" s="197"/>
      <c r="GVM32" s="199"/>
      <c r="GVN32" s="199"/>
      <c r="GVO32" s="199"/>
      <c r="GVP32" s="199"/>
      <c r="GVQ32" s="199"/>
      <c r="GVR32" s="199"/>
      <c r="GVS32" s="199"/>
      <c r="GVT32" s="199"/>
      <c r="GVU32" s="199"/>
      <c r="GVV32" s="199"/>
      <c r="GVW32" s="199"/>
      <c r="GVX32" s="199"/>
      <c r="GVY32" s="197"/>
      <c r="GVZ32" s="199"/>
      <c r="GWA32" s="199"/>
      <c r="GWB32" s="199"/>
      <c r="GWC32" s="199"/>
      <c r="GWD32" s="199"/>
      <c r="GWE32" s="199"/>
      <c r="GWF32" s="199"/>
      <c r="GWG32" s="199"/>
      <c r="GWH32" s="199"/>
      <c r="GWI32" s="199"/>
      <c r="GWJ32" s="199"/>
      <c r="GWK32" s="199"/>
      <c r="GWL32" s="197"/>
      <c r="GWM32" s="199"/>
      <c r="GWN32" s="199"/>
      <c r="GWO32" s="199"/>
      <c r="GWP32" s="199"/>
      <c r="GWQ32" s="199"/>
      <c r="GWR32" s="199"/>
      <c r="GWS32" s="199"/>
      <c r="GWT32" s="199"/>
      <c r="GWU32" s="199"/>
      <c r="GWV32" s="199"/>
      <c r="GWW32" s="199"/>
      <c r="GWX32" s="199"/>
      <c r="GWY32" s="197"/>
      <c r="GWZ32" s="199"/>
      <c r="GXA32" s="199"/>
      <c r="GXB32" s="199"/>
      <c r="GXC32" s="199"/>
      <c r="GXD32" s="199"/>
      <c r="GXE32" s="199"/>
      <c r="GXF32" s="199"/>
      <c r="GXG32" s="199"/>
      <c r="GXH32" s="199"/>
      <c r="GXI32" s="199"/>
      <c r="GXJ32" s="199"/>
      <c r="GXK32" s="199"/>
      <c r="GXL32" s="197"/>
      <c r="GXM32" s="199"/>
      <c r="GXN32" s="199"/>
      <c r="GXO32" s="199"/>
      <c r="GXP32" s="199"/>
      <c r="GXQ32" s="199"/>
      <c r="GXR32" s="199"/>
      <c r="GXS32" s="199"/>
      <c r="GXT32" s="199"/>
      <c r="GXU32" s="199"/>
      <c r="GXV32" s="199"/>
      <c r="GXW32" s="199"/>
      <c r="GXX32" s="199"/>
      <c r="GXY32" s="197"/>
      <c r="GXZ32" s="199"/>
      <c r="GYA32" s="199"/>
      <c r="GYB32" s="199"/>
      <c r="GYC32" s="199"/>
      <c r="GYD32" s="199"/>
      <c r="GYE32" s="199"/>
      <c r="GYF32" s="199"/>
      <c r="GYG32" s="199"/>
      <c r="GYH32" s="199"/>
      <c r="GYI32" s="199"/>
      <c r="GYJ32" s="199"/>
      <c r="GYK32" s="199"/>
      <c r="GYL32" s="197"/>
      <c r="GYM32" s="199"/>
      <c r="GYN32" s="199"/>
      <c r="GYO32" s="199"/>
      <c r="GYP32" s="199"/>
      <c r="GYQ32" s="199"/>
      <c r="GYR32" s="199"/>
      <c r="GYS32" s="199"/>
      <c r="GYT32" s="199"/>
      <c r="GYU32" s="199"/>
      <c r="GYV32" s="199"/>
      <c r="GYW32" s="199"/>
      <c r="GYX32" s="199"/>
      <c r="GYY32" s="197"/>
      <c r="GYZ32" s="199"/>
      <c r="GZA32" s="199"/>
      <c r="GZB32" s="199"/>
      <c r="GZC32" s="199"/>
      <c r="GZD32" s="199"/>
      <c r="GZE32" s="199"/>
      <c r="GZF32" s="199"/>
      <c r="GZG32" s="199"/>
      <c r="GZH32" s="199"/>
      <c r="GZI32" s="199"/>
      <c r="GZJ32" s="199"/>
      <c r="GZK32" s="199"/>
      <c r="GZL32" s="197"/>
      <c r="GZM32" s="199"/>
      <c r="GZN32" s="199"/>
      <c r="GZO32" s="199"/>
      <c r="GZP32" s="199"/>
      <c r="GZQ32" s="199"/>
      <c r="GZR32" s="199"/>
      <c r="GZS32" s="199"/>
      <c r="GZT32" s="199"/>
      <c r="GZU32" s="199"/>
      <c r="GZV32" s="199"/>
      <c r="GZW32" s="199"/>
      <c r="GZX32" s="199"/>
      <c r="GZY32" s="197"/>
      <c r="GZZ32" s="199"/>
      <c r="HAA32" s="199"/>
      <c r="HAB32" s="199"/>
      <c r="HAC32" s="199"/>
      <c r="HAD32" s="199"/>
      <c r="HAE32" s="199"/>
      <c r="HAF32" s="199"/>
      <c r="HAG32" s="199"/>
      <c r="HAH32" s="199"/>
      <c r="HAI32" s="199"/>
      <c r="HAJ32" s="199"/>
      <c r="HAK32" s="199"/>
      <c r="HAL32" s="197"/>
      <c r="HAM32" s="199"/>
      <c r="HAN32" s="199"/>
      <c r="HAO32" s="199"/>
      <c r="HAP32" s="199"/>
      <c r="HAQ32" s="199"/>
      <c r="HAR32" s="199"/>
      <c r="HAS32" s="199"/>
      <c r="HAT32" s="199"/>
      <c r="HAU32" s="199"/>
      <c r="HAV32" s="199"/>
      <c r="HAW32" s="199"/>
      <c r="HAX32" s="199"/>
      <c r="HAY32" s="197"/>
      <c r="HAZ32" s="199"/>
      <c r="HBA32" s="199"/>
      <c r="HBB32" s="199"/>
      <c r="HBC32" s="199"/>
      <c r="HBD32" s="199"/>
      <c r="HBE32" s="199"/>
      <c r="HBF32" s="199"/>
      <c r="HBG32" s="199"/>
      <c r="HBH32" s="199"/>
      <c r="HBI32" s="199"/>
      <c r="HBJ32" s="199"/>
      <c r="HBK32" s="199"/>
      <c r="HBL32" s="197"/>
      <c r="HBM32" s="199"/>
      <c r="HBN32" s="199"/>
      <c r="HBO32" s="199"/>
      <c r="HBP32" s="199"/>
      <c r="HBQ32" s="199"/>
      <c r="HBR32" s="199"/>
      <c r="HBS32" s="199"/>
      <c r="HBT32" s="199"/>
      <c r="HBU32" s="199"/>
      <c r="HBV32" s="199"/>
      <c r="HBW32" s="199"/>
      <c r="HBX32" s="199"/>
      <c r="HBY32" s="197"/>
      <c r="HBZ32" s="199"/>
      <c r="HCA32" s="199"/>
      <c r="HCB32" s="199"/>
      <c r="HCC32" s="199"/>
      <c r="HCD32" s="199"/>
      <c r="HCE32" s="199"/>
      <c r="HCF32" s="199"/>
      <c r="HCG32" s="199"/>
      <c r="HCH32" s="199"/>
      <c r="HCI32" s="199"/>
      <c r="HCJ32" s="199"/>
      <c r="HCK32" s="199"/>
      <c r="HCL32" s="197"/>
      <c r="HCM32" s="199"/>
      <c r="HCN32" s="199"/>
      <c r="HCO32" s="199"/>
      <c r="HCP32" s="199"/>
      <c r="HCQ32" s="199"/>
      <c r="HCR32" s="199"/>
      <c r="HCS32" s="199"/>
      <c r="HCT32" s="199"/>
      <c r="HCU32" s="199"/>
      <c r="HCV32" s="199"/>
      <c r="HCW32" s="199"/>
      <c r="HCX32" s="199"/>
      <c r="HCY32" s="197"/>
      <c r="HCZ32" s="199"/>
      <c r="HDA32" s="199"/>
      <c r="HDB32" s="199"/>
      <c r="HDC32" s="199"/>
      <c r="HDD32" s="199"/>
      <c r="HDE32" s="199"/>
      <c r="HDF32" s="199"/>
      <c r="HDG32" s="199"/>
      <c r="HDH32" s="199"/>
      <c r="HDI32" s="199"/>
      <c r="HDJ32" s="199"/>
      <c r="HDK32" s="199"/>
      <c r="HDL32" s="197"/>
      <c r="HDM32" s="199"/>
      <c r="HDN32" s="199"/>
      <c r="HDO32" s="199"/>
      <c r="HDP32" s="199"/>
      <c r="HDQ32" s="199"/>
      <c r="HDR32" s="199"/>
      <c r="HDS32" s="199"/>
      <c r="HDT32" s="199"/>
      <c r="HDU32" s="199"/>
      <c r="HDV32" s="199"/>
      <c r="HDW32" s="199"/>
      <c r="HDX32" s="199"/>
      <c r="HDY32" s="197"/>
      <c r="HDZ32" s="199"/>
      <c r="HEA32" s="199"/>
      <c r="HEB32" s="199"/>
      <c r="HEC32" s="199"/>
      <c r="HED32" s="199"/>
      <c r="HEE32" s="199"/>
      <c r="HEF32" s="199"/>
      <c r="HEG32" s="199"/>
      <c r="HEH32" s="199"/>
      <c r="HEI32" s="199"/>
      <c r="HEJ32" s="199"/>
      <c r="HEK32" s="199"/>
      <c r="HEL32" s="197"/>
      <c r="HEM32" s="199"/>
      <c r="HEN32" s="199"/>
      <c r="HEO32" s="199"/>
      <c r="HEP32" s="199"/>
      <c r="HEQ32" s="199"/>
      <c r="HER32" s="199"/>
      <c r="HES32" s="199"/>
      <c r="HET32" s="199"/>
      <c r="HEU32" s="199"/>
      <c r="HEV32" s="199"/>
      <c r="HEW32" s="199"/>
      <c r="HEX32" s="199"/>
      <c r="HEY32" s="197"/>
      <c r="HEZ32" s="199"/>
      <c r="HFA32" s="199"/>
      <c r="HFB32" s="199"/>
      <c r="HFC32" s="199"/>
      <c r="HFD32" s="199"/>
      <c r="HFE32" s="199"/>
      <c r="HFF32" s="199"/>
      <c r="HFG32" s="199"/>
      <c r="HFH32" s="199"/>
      <c r="HFI32" s="199"/>
      <c r="HFJ32" s="199"/>
      <c r="HFK32" s="199"/>
      <c r="HFL32" s="197"/>
      <c r="HFM32" s="199"/>
      <c r="HFN32" s="199"/>
      <c r="HFO32" s="199"/>
      <c r="HFP32" s="199"/>
      <c r="HFQ32" s="199"/>
      <c r="HFR32" s="199"/>
      <c r="HFS32" s="199"/>
      <c r="HFT32" s="199"/>
      <c r="HFU32" s="199"/>
      <c r="HFV32" s="199"/>
      <c r="HFW32" s="199"/>
      <c r="HFX32" s="199"/>
      <c r="HFY32" s="197"/>
      <c r="HFZ32" s="199"/>
      <c r="HGA32" s="199"/>
      <c r="HGB32" s="199"/>
      <c r="HGC32" s="199"/>
      <c r="HGD32" s="199"/>
      <c r="HGE32" s="199"/>
      <c r="HGF32" s="199"/>
      <c r="HGG32" s="199"/>
      <c r="HGH32" s="199"/>
      <c r="HGI32" s="199"/>
      <c r="HGJ32" s="199"/>
      <c r="HGK32" s="199"/>
      <c r="HGL32" s="197"/>
      <c r="HGM32" s="199"/>
      <c r="HGN32" s="199"/>
      <c r="HGO32" s="199"/>
      <c r="HGP32" s="199"/>
      <c r="HGQ32" s="199"/>
      <c r="HGR32" s="199"/>
      <c r="HGS32" s="199"/>
      <c r="HGT32" s="199"/>
      <c r="HGU32" s="199"/>
      <c r="HGV32" s="199"/>
      <c r="HGW32" s="199"/>
      <c r="HGX32" s="199"/>
      <c r="HGY32" s="197"/>
      <c r="HGZ32" s="199"/>
      <c r="HHA32" s="199"/>
      <c r="HHB32" s="199"/>
      <c r="HHC32" s="199"/>
      <c r="HHD32" s="199"/>
      <c r="HHE32" s="199"/>
      <c r="HHF32" s="199"/>
      <c r="HHG32" s="199"/>
      <c r="HHH32" s="199"/>
      <c r="HHI32" s="199"/>
      <c r="HHJ32" s="199"/>
      <c r="HHK32" s="199"/>
      <c r="HHL32" s="197"/>
      <c r="HHM32" s="199"/>
      <c r="HHN32" s="199"/>
      <c r="HHO32" s="199"/>
      <c r="HHP32" s="199"/>
      <c r="HHQ32" s="199"/>
      <c r="HHR32" s="199"/>
      <c r="HHS32" s="199"/>
      <c r="HHT32" s="199"/>
      <c r="HHU32" s="199"/>
      <c r="HHV32" s="199"/>
      <c r="HHW32" s="199"/>
      <c r="HHX32" s="199"/>
      <c r="HHY32" s="197"/>
      <c r="HHZ32" s="199"/>
      <c r="HIA32" s="199"/>
      <c r="HIB32" s="199"/>
      <c r="HIC32" s="199"/>
      <c r="HID32" s="199"/>
      <c r="HIE32" s="199"/>
      <c r="HIF32" s="199"/>
      <c r="HIG32" s="199"/>
      <c r="HIH32" s="199"/>
      <c r="HII32" s="199"/>
      <c r="HIJ32" s="199"/>
      <c r="HIK32" s="199"/>
      <c r="HIL32" s="197"/>
      <c r="HIM32" s="199"/>
      <c r="HIN32" s="199"/>
      <c r="HIO32" s="199"/>
      <c r="HIP32" s="199"/>
      <c r="HIQ32" s="199"/>
      <c r="HIR32" s="199"/>
      <c r="HIS32" s="199"/>
      <c r="HIT32" s="199"/>
      <c r="HIU32" s="199"/>
      <c r="HIV32" s="199"/>
      <c r="HIW32" s="199"/>
      <c r="HIX32" s="199"/>
      <c r="HIY32" s="197"/>
      <c r="HIZ32" s="199"/>
      <c r="HJA32" s="199"/>
      <c r="HJB32" s="199"/>
      <c r="HJC32" s="199"/>
      <c r="HJD32" s="199"/>
      <c r="HJE32" s="199"/>
      <c r="HJF32" s="199"/>
      <c r="HJG32" s="199"/>
      <c r="HJH32" s="199"/>
      <c r="HJI32" s="199"/>
      <c r="HJJ32" s="199"/>
      <c r="HJK32" s="199"/>
      <c r="HJL32" s="197"/>
      <c r="HJM32" s="199"/>
      <c r="HJN32" s="199"/>
      <c r="HJO32" s="199"/>
      <c r="HJP32" s="199"/>
      <c r="HJQ32" s="199"/>
      <c r="HJR32" s="199"/>
      <c r="HJS32" s="199"/>
      <c r="HJT32" s="199"/>
      <c r="HJU32" s="199"/>
      <c r="HJV32" s="199"/>
      <c r="HJW32" s="199"/>
      <c r="HJX32" s="199"/>
      <c r="HJY32" s="197"/>
      <c r="HJZ32" s="199"/>
      <c r="HKA32" s="199"/>
      <c r="HKB32" s="199"/>
      <c r="HKC32" s="199"/>
      <c r="HKD32" s="199"/>
      <c r="HKE32" s="199"/>
      <c r="HKF32" s="199"/>
      <c r="HKG32" s="199"/>
      <c r="HKH32" s="199"/>
      <c r="HKI32" s="199"/>
      <c r="HKJ32" s="199"/>
      <c r="HKK32" s="199"/>
      <c r="HKL32" s="197"/>
      <c r="HKM32" s="199"/>
      <c r="HKN32" s="199"/>
      <c r="HKO32" s="199"/>
      <c r="HKP32" s="199"/>
      <c r="HKQ32" s="199"/>
      <c r="HKR32" s="199"/>
      <c r="HKS32" s="199"/>
      <c r="HKT32" s="199"/>
      <c r="HKU32" s="199"/>
      <c r="HKV32" s="199"/>
      <c r="HKW32" s="199"/>
      <c r="HKX32" s="199"/>
      <c r="HKY32" s="197"/>
      <c r="HKZ32" s="199"/>
      <c r="HLA32" s="199"/>
      <c r="HLB32" s="199"/>
      <c r="HLC32" s="199"/>
      <c r="HLD32" s="199"/>
      <c r="HLE32" s="199"/>
      <c r="HLF32" s="199"/>
      <c r="HLG32" s="199"/>
      <c r="HLH32" s="199"/>
      <c r="HLI32" s="199"/>
      <c r="HLJ32" s="199"/>
      <c r="HLK32" s="199"/>
      <c r="HLL32" s="197"/>
      <c r="HLM32" s="199"/>
      <c r="HLN32" s="199"/>
      <c r="HLO32" s="199"/>
      <c r="HLP32" s="199"/>
      <c r="HLQ32" s="199"/>
      <c r="HLR32" s="199"/>
      <c r="HLS32" s="199"/>
      <c r="HLT32" s="199"/>
      <c r="HLU32" s="199"/>
      <c r="HLV32" s="199"/>
      <c r="HLW32" s="199"/>
      <c r="HLX32" s="199"/>
      <c r="HLY32" s="197"/>
      <c r="HLZ32" s="199"/>
      <c r="HMA32" s="199"/>
      <c r="HMB32" s="199"/>
      <c r="HMC32" s="199"/>
      <c r="HMD32" s="199"/>
      <c r="HME32" s="199"/>
      <c r="HMF32" s="199"/>
      <c r="HMG32" s="199"/>
      <c r="HMH32" s="199"/>
      <c r="HMI32" s="199"/>
      <c r="HMJ32" s="199"/>
      <c r="HMK32" s="199"/>
      <c r="HML32" s="197"/>
      <c r="HMM32" s="199"/>
      <c r="HMN32" s="199"/>
      <c r="HMO32" s="199"/>
      <c r="HMP32" s="199"/>
      <c r="HMQ32" s="199"/>
      <c r="HMR32" s="199"/>
      <c r="HMS32" s="199"/>
      <c r="HMT32" s="199"/>
      <c r="HMU32" s="199"/>
      <c r="HMV32" s="199"/>
      <c r="HMW32" s="199"/>
      <c r="HMX32" s="199"/>
      <c r="HMY32" s="197"/>
      <c r="HMZ32" s="199"/>
      <c r="HNA32" s="199"/>
      <c r="HNB32" s="199"/>
      <c r="HNC32" s="199"/>
      <c r="HND32" s="199"/>
      <c r="HNE32" s="199"/>
      <c r="HNF32" s="199"/>
      <c r="HNG32" s="199"/>
      <c r="HNH32" s="199"/>
      <c r="HNI32" s="199"/>
      <c r="HNJ32" s="199"/>
      <c r="HNK32" s="199"/>
      <c r="HNL32" s="197"/>
      <c r="HNM32" s="199"/>
      <c r="HNN32" s="199"/>
      <c r="HNO32" s="199"/>
      <c r="HNP32" s="199"/>
      <c r="HNQ32" s="199"/>
      <c r="HNR32" s="199"/>
      <c r="HNS32" s="199"/>
      <c r="HNT32" s="199"/>
      <c r="HNU32" s="199"/>
      <c r="HNV32" s="199"/>
      <c r="HNW32" s="199"/>
      <c r="HNX32" s="199"/>
      <c r="HNY32" s="197"/>
      <c r="HNZ32" s="199"/>
      <c r="HOA32" s="199"/>
      <c r="HOB32" s="199"/>
      <c r="HOC32" s="199"/>
      <c r="HOD32" s="199"/>
      <c r="HOE32" s="199"/>
      <c r="HOF32" s="199"/>
      <c r="HOG32" s="199"/>
      <c r="HOH32" s="199"/>
      <c r="HOI32" s="199"/>
      <c r="HOJ32" s="199"/>
      <c r="HOK32" s="199"/>
      <c r="HOL32" s="197"/>
      <c r="HOM32" s="199"/>
      <c r="HON32" s="199"/>
      <c r="HOO32" s="199"/>
      <c r="HOP32" s="199"/>
      <c r="HOQ32" s="199"/>
      <c r="HOR32" s="199"/>
      <c r="HOS32" s="199"/>
      <c r="HOT32" s="199"/>
      <c r="HOU32" s="199"/>
      <c r="HOV32" s="199"/>
      <c r="HOW32" s="199"/>
      <c r="HOX32" s="199"/>
      <c r="HOY32" s="197"/>
      <c r="HOZ32" s="199"/>
      <c r="HPA32" s="199"/>
      <c r="HPB32" s="199"/>
      <c r="HPC32" s="199"/>
      <c r="HPD32" s="199"/>
      <c r="HPE32" s="199"/>
      <c r="HPF32" s="199"/>
      <c r="HPG32" s="199"/>
      <c r="HPH32" s="199"/>
      <c r="HPI32" s="199"/>
      <c r="HPJ32" s="199"/>
      <c r="HPK32" s="199"/>
      <c r="HPL32" s="197"/>
      <c r="HPM32" s="199"/>
      <c r="HPN32" s="199"/>
      <c r="HPO32" s="199"/>
      <c r="HPP32" s="199"/>
      <c r="HPQ32" s="199"/>
      <c r="HPR32" s="199"/>
      <c r="HPS32" s="199"/>
      <c r="HPT32" s="199"/>
      <c r="HPU32" s="199"/>
      <c r="HPV32" s="199"/>
      <c r="HPW32" s="199"/>
      <c r="HPX32" s="199"/>
      <c r="HPY32" s="197"/>
      <c r="HPZ32" s="199"/>
      <c r="HQA32" s="199"/>
      <c r="HQB32" s="199"/>
      <c r="HQC32" s="199"/>
      <c r="HQD32" s="199"/>
      <c r="HQE32" s="199"/>
      <c r="HQF32" s="199"/>
      <c r="HQG32" s="199"/>
      <c r="HQH32" s="199"/>
      <c r="HQI32" s="199"/>
      <c r="HQJ32" s="199"/>
      <c r="HQK32" s="199"/>
      <c r="HQL32" s="197"/>
      <c r="HQM32" s="199"/>
      <c r="HQN32" s="199"/>
      <c r="HQO32" s="199"/>
      <c r="HQP32" s="199"/>
      <c r="HQQ32" s="199"/>
      <c r="HQR32" s="199"/>
      <c r="HQS32" s="199"/>
      <c r="HQT32" s="199"/>
      <c r="HQU32" s="199"/>
      <c r="HQV32" s="199"/>
      <c r="HQW32" s="199"/>
      <c r="HQX32" s="199"/>
      <c r="HQY32" s="197"/>
      <c r="HQZ32" s="199"/>
      <c r="HRA32" s="199"/>
      <c r="HRB32" s="199"/>
      <c r="HRC32" s="199"/>
      <c r="HRD32" s="199"/>
      <c r="HRE32" s="199"/>
      <c r="HRF32" s="199"/>
      <c r="HRG32" s="199"/>
      <c r="HRH32" s="199"/>
      <c r="HRI32" s="199"/>
      <c r="HRJ32" s="199"/>
      <c r="HRK32" s="199"/>
      <c r="HRL32" s="197"/>
      <c r="HRM32" s="199"/>
      <c r="HRN32" s="199"/>
      <c r="HRO32" s="199"/>
      <c r="HRP32" s="199"/>
      <c r="HRQ32" s="199"/>
      <c r="HRR32" s="199"/>
      <c r="HRS32" s="199"/>
      <c r="HRT32" s="199"/>
      <c r="HRU32" s="199"/>
      <c r="HRV32" s="199"/>
      <c r="HRW32" s="199"/>
      <c r="HRX32" s="199"/>
      <c r="HRY32" s="197"/>
      <c r="HRZ32" s="199"/>
      <c r="HSA32" s="199"/>
      <c r="HSB32" s="199"/>
      <c r="HSC32" s="199"/>
      <c r="HSD32" s="199"/>
      <c r="HSE32" s="199"/>
      <c r="HSF32" s="199"/>
      <c r="HSG32" s="199"/>
      <c r="HSH32" s="199"/>
      <c r="HSI32" s="199"/>
      <c r="HSJ32" s="199"/>
      <c r="HSK32" s="199"/>
      <c r="HSL32" s="197"/>
      <c r="HSM32" s="199"/>
      <c r="HSN32" s="199"/>
      <c r="HSO32" s="199"/>
      <c r="HSP32" s="199"/>
      <c r="HSQ32" s="199"/>
      <c r="HSR32" s="199"/>
      <c r="HSS32" s="199"/>
      <c r="HST32" s="199"/>
      <c r="HSU32" s="199"/>
      <c r="HSV32" s="199"/>
      <c r="HSW32" s="199"/>
      <c r="HSX32" s="199"/>
      <c r="HSY32" s="197"/>
      <c r="HSZ32" s="199"/>
      <c r="HTA32" s="199"/>
      <c r="HTB32" s="199"/>
      <c r="HTC32" s="199"/>
      <c r="HTD32" s="199"/>
      <c r="HTE32" s="199"/>
      <c r="HTF32" s="199"/>
      <c r="HTG32" s="199"/>
      <c r="HTH32" s="199"/>
      <c r="HTI32" s="199"/>
      <c r="HTJ32" s="199"/>
      <c r="HTK32" s="199"/>
      <c r="HTL32" s="197"/>
      <c r="HTM32" s="199"/>
      <c r="HTN32" s="199"/>
      <c r="HTO32" s="199"/>
      <c r="HTP32" s="199"/>
      <c r="HTQ32" s="199"/>
      <c r="HTR32" s="199"/>
      <c r="HTS32" s="199"/>
      <c r="HTT32" s="199"/>
      <c r="HTU32" s="199"/>
      <c r="HTV32" s="199"/>
      <c r="HTW32" s="199"/>
      <c r="HTX32" s="199"/>
      <c r="HTY32" s="197"/>
      <c r="HTZ32" s="199"/>
      <c r="HUA32" s="199"/>
      <c r="HUB32" s="199"/>
      <c r="HUC32" s="199"/>
      <c r="HUD32" s="199"/>
      <c r="HUE32" s="199"/>
      <c r="HUF32" s="199"/>
      <c r="HUG32" s="199"/>
      <c r="HUH32" s="199"/>
      <c r="HUI32" s="199"/>
      <c r="HUJ32" s="199"/>
      <c r="HUK32" s="199"/>
      <c r="HUL32" s="197"/>
      <c r="HUM32" s="199"/>
      <c r="HUN32" s="199"/>
      <c r="HUO32" s="199"/>
      <c r="HUP32" s="199"/>
      <c r="HUQ32" s="199"/>
      <c r="HUR32" s="199"/>
      <c r="HUS32" s="199"/>
      <c r="HUT32" s="199"/>
      <c r="HUU32" s="199"/>
      <c r="HUV32" s="199"/>
      <c r="HUW32" s="199"/>
      <c r="HUX32" s="199"/>
      <c r="HUY32" s="197"/>
      <c r="HUZ32" s="199"/>
      <c r="HVA32" s="199"/>
      <c r="HVB32" s="199"/>
      <c r="HVC32" s="199"/>
      <c r="HVD32" s="199"/>
      <c r="HVE32" s="199"/>
      <c r="HVF32" s="199"/>
      <c r="HVG32" s="199"/>
      <c r="HVH32" s="199"/>
      <c r="HVI32" s="199"/>
      <c r="HVJ32" s="199"/>
      <c r="HVK32" s="199"/>
      <c r="HVL32" s="197"/>
      <c r="HVM32" s="199"/>
      <c r="HVN32" s="199"/>
      <c r="HVO32" s="199"/>
      <c r="HVP32" s="199"/>
      <c r="HVQ32" s="199"/>
      <c r="HVR32" s="199"/>
      <c r="HVS32" s="199"/>
      <c r="HVT32" s="199"/>
      <c r="HVU32" s="199"/>
      <c r="HVV32" s="199"/>
      <c r="HVW32" s="199"/>
      <c r="HVX32" s="199"/>
      <c r="HVY32" s="197"/>
      <c r="HVZ32" s="199"/>
      <c r="HWA32" s="199"/>
      <c r="HWB32" s="199"/>
      <c r="HWC32" s="199"/>
      <c r="HWD32" s="199"/>
      <c r="HWE32" s="199"/>
      <c r="HWF32" s="199"/>
      <c r="HWG32" s="199"/>
      <c r="HWH32" s="199"/>
      <c r="HWI32" s="199"/>
      <c r="HWJ32" s="199"/>
      <c r="HWK32" s="199"/>
      <c r="HWL32" s="197"/>
      <c r="HWM32" s="199"/>
      <c r="HWN32" s="199"/>
      <c r="HWO32" s="199"/>
      <c r="HWP32" s="199"/>
      <c r="HWQ32" s="199"/>
      <c r="HWR32" s="199"/>
      <c r="HWS32" s="199"/>
      <c r="HWT32" s="199"/>
      <c r="HWU32" s="199"/>
      <c r="HWV32" s="199"/>
      <c r="HWW32" s="199"/>
      <c r="HWX32" s="199"/>
      <c r="HWY32" s="197"/>
      <c r="HWZ32" s="199"/>
      <c r="HXA32" s="199"/>
      <c r="HXB32" s="199"/>
      <c r="HXC32" s="199"/>
      <c r="HXD32" s="199"/>
      <c r="HXE32" s="199"/>
      <c r="HXF32" s="199"/>
      <c r="HXG32" s="199"/>
      <c r="HXH32" s="199"/>
      <c r="HXI32" s="199"/>
      <c r="HXJ32" s="199"/>
      <c r="HXK32" s="199"/>
      <c r="HXL32" s="197"/>
      <c r="HXM32" s="199"/>
      <c r="HXN32" s="199"/>
      <c r="HXO32" s="199"/>
      <c r="HXP32" s="199"/>
      <c r="HXQ32" s="199"/>
      <c r="HXR32" s="199"/>
      <c r="HXS32" s="199"/>
      <c r="HXT32" s="199"/>
      <c r="HXU32" s="199"/>
      <c r="HXV32" s="199"/>
      <c r="HXW32" s="199"/>
      <c r="HXX32" s="199"/>
      <c r="HXY32" s="197"/>
      <c r="HXZ32" s="199"/>
      <c r="HYA32" s="199"/>
      <c r="HYB32" s="199"/>
      <c r="HYC32" s="199"/>
      <c r="HYD32" s="199"/>
      <c r="HYE32" s="199"/>
      <c r="HYF32" s="199"/>
      <c r="HYG32" s="199"/>
      <c r="HYH32" s="199"/>
      <c r="HYI32" s="199"/>
      <c r="HYJ32" s="199"/>
      <c r="HYK32" s="199"/>
      <c r="HYL32" s="197"/>
      <c r="HYM32" s="199"/>
      <c r="HYN32" s="199"/>
      <c r="HYO32" s="199"/>
      <c r="HYP32" s="199"/>
      <c r="HYQ32" s="199"/>
      <c r="HYR32" s="199"/>
      <c r="HYS32" s="199"/>
      <c r="HYT32" s="199"/>
      <c r="HYU32" s="199"/>
      <c r="HYV32" s="199"/>
      <c r="HYW32" s="199"/>
      <c r="HYX32" s="199"/>
      <c r="HYY32" s="197"/>
      <c r="HYZ32" s="199"/>
      <c r="HZA32" s="199"/>
      <c r="HZB32" s="199"/>
      <c r="HZC32" s="199"/>
      <c r="HZD32" s="199"/>
      <c r="HZE32" s="199"/>
      <c r="HZF32" s="199"/>
      <c r="HZG32" s="199"/>
      <c r="HZH32" s="199"/>
      <c r="HZI32" s="199"/>
      <c r="HZJ32" s="199"/>
      <c r="HZK32" s="199"/>
      <c r="HZL32" s="197"/>
      <c r="HZM32" s="199"/>
      <c r="HZN32" s="199"/>
      <c r="HZO32" s="199"/>
      <c r="HZP32" s="199"/>
      <c r="HZQ32" s="199"/>
      <c r="HZR32" s="199"/>
      <c r="HZS32" s="199"/>
      <c r="HZT32" s="199"/>
      <c r="HZU32" s="199"/>
      <c r="HZV32" s="199"/>
      <c r="HZW32" s="199"/>
      <c r="HZX32" s="199"/>
      <c r="HZY32" s="197"/>
      <c r="HZZ32" s="199"/>
      <c r="IAA32" s="199"/>
      <c r="IAB32" s="199"/>
      <c r="IAC32" s="199"/>
      <c r="IAD32" s="199"/>
      <c r="IAE32" s="199"/>
      <c r="IAF32" s="199"/>
      <c r="IAG32" s="199"/>
      <c r="IAH32" s="199"/>
      <c r="IAI32" s="199"/>
      <c r="IAJ32" s="199"/>
      <c r="IAK32" s="199"/>
      <c r="IAL32" s="197"/>
      <c r="IAM32" s="199"/>
      <c r="IAN32" s="199"/>
      <c r="IAO32" s="199"/>
      <c r="IAP32" s="199"/>
      <c r="IAQ32" s="199"/>
      <c r="IAR32" s="199"/>
      <c r="IAS32" s="199"/>
      <c r="IAT32" s="199"/>
      <c r="IAU32" s="199"/>
      <c r="IAV32" s="199"/>
      <c r="IAW32" s="199"/>
      <c r="IAX32" s="199"/>
      <c r="IAY32" s="197"/>
      <c r="IAZ32" s="199"/>
      <c r="IBA32" s="199"/>
      <c r="IBB32" s="199"/>
      <c r="IBC32" s="199"/>
      <c r="IBD32" s="199"/>
      <c r="IBE32" s="199"/>
      <c r="IBF32" s="199"/>
      <c r="IBG32" s="199"/>
      <c r="IBH32" s="199"/>
      <c r="IBI32" s="199"/>
      <c r="IBJ32" s="199"/>
      <c r="IBK32" s="199"/>
      <c r="IBL32" s="197"/>
      <c r="IBM32" s="199"/>
      <c r="IBN32" s="199"/>
      <c r="IBO32" s="199"/>
      <c r="IBP32" s="199"/>
      <c r="IBQ32" s="199"/>
      <c r="IBR32" s="199"/>
      <c r="IBS32" s="199"/>
      <c r="IBT32" s="199"/>
      <c r="IBU32" s="199"/>
      <c r="IBV32" s="199"/>
      <c r="IBW32" s="199"/>
      <c r="IBX32" s="199"/>
      <c r="IBY32" s="197"/>
      <c r="IBZ32" s="199"/>
      <c r="ICA32" s="199"/>
      <c r="ICB32" s="199"/>
      <c r="ICC32" s="199"/>
      <c r="ICD32" s="199"/>
      <c r="ICE32" s="199"/>
      <c r="ICF32" s="199"/>
      <c r="ICG32" s="199"/>
      <c r="ICH32" s="199"/>
      <c r="ICI32" s="199"/>
      <c r="ICJ32" s="199"/>
      <c r="ICK32" s="199"/>
      <c r="ICL32" s="197"/>
      <c r="ICM32" s="199"/>
      <c r="ICN32" s="199"/>
      <c r="ICO32" s="199"/>
      <c r="ICP32" s="199"/>
      <c r="ICQ32" s="199"/>
      <c r="ICR32" s="199"/>
      <c r="ICS32" s="199"/>
      <c r="ICT32" s="199"/>
      <c r="ICU32" s="199"/>
      <c r="ICV32" s="199"/>
      <c r="ICW32" s="199"/>
      <c r="ICX32" s="199"/>
      <c r="ICY32" s="197"/>
      <c r="ICZ32" s="199"/>
      <c r="IDA32" s="199"/>
      <c r="IDB32" s="199"/>
      <c r="IDC32" s="199"/>
      <c r="IDD32" s="199"/>
      <c r="IDE32" s="199"/>
      <c r="IDF32" s="199"/>
      <c r="IDG32" s="199"/>
      <c r="IDH32" s="199"/>
      <c r="IDI32" s="199"/>
      <c r="IDJ32" s="199"/>
      <c r="IDK32" s="199"/>
      <c r="IDL32" s="197"/>
      <c r="IDM32" s="199"/>
      <c r="IDN32" s="199"/>
      <c r="IDO32" s="199"/>
      <c r="IDP32" s="199"/>
      <c r="IDQ32" s="199"/>
      <c r="IDR32" s="199"/>
      <c r="IDS32" s="199"/>
      <c r="IDT32" s="199"/>
      <c r="IDU32" s="199"/>
      <c r="IDV32" s="199"/>
      <c r="IDW32" s="199"/>
      <c r="IDX32" s="199"/>
      <c r="IDY32" s="197"/>
      <c r="IDZ32" s="199"/>
      <c r="IEA32" s="199"/>
      <c r="IEB32" s="199"/>
      <c r="IEC32" s="199"/>
      <c r="IED32" s="199"/>
      <c r="IEE32" s="199"/>
      <c r="IEF32" s="199"/>
      <c r="IEG32" s="199"/>
      <c r="IEH32" s="199"/>
      <c r="IEI32" s="199"/>
      <c r="IEJ32" s="199"/>
      <c r="IEK32" s="199"/>
      <c r="IEL32" s="197"/>
      <c r="IEM32" s="199"/>
      <c r="IEN32" s="199"/>
      <c r="IEO32" s="199"/>
      <c r="IEP32" s="199"/>
      <c r="IEQ32" s="199"/>
      <c r="IER32" s="199"/>
      <c r="IES32" s="199"/>
      <c r="IET32" s="199"/>
      <c r="IEU32" s="199"/>
      <c r="IEV32" s="199"/>
      <c r="IEW32" s="199"/>
      <c r="IEX32" s="199"/>
      <c r="IEY32" s="197"/>
      <c r="IEZ32" s="199"/>
      <c r="IFA32" s="199"/>
      <c r="IFB32" s="199"/>
      <c r="IFC32" s="199"/>
      <c r="IFD32" s="199"/>
      <c r="IFE32" s="199"/>
      <c r="IFF32" s="199"/>
      <c r="IFG32" s="199"/>
      <c r="IFH32" s="199"/>
      <c r="IFI32" s="199"/>
      <c r="IFJ32" s="199"/>
      <c r="IFK32" s="199"/>
      <c r="IFL32" s="197"/>
      <c r="IFM32" s="199"/>
      <c r="IFN32" s="199"/>
      <c r="IFO32" s="199"/>
      <c r="IFP32" s="199"/>
      <c r="IFQ32" s="199"/>
      <c r="IFR32" s="199"/>
      <c r="IFS32" s="199"/>
      <c r="IFT32" s="199"/>
      <c r="IFU32" s="199"/>
      <c r="IFV32" s="199"/>
      <c r="IFW32" s="199"/>
      <c r="IFX32" s="199"/>
      <c r="IFY32" s="197"/>
      <c r="IFZ32" s="199"/>
      <c r="IGA32" s="199"/>
      <c r="IGB32" s="199"/>
      <c r="IGC32" s="199"/>
      <c r="IGD32" s="199"/>
      <c r="IGE32" s="199"/>
      <c r="IGF32" s="199"/>
      <c r="IGG32" s="199"/>
      <c r="IGH32" s="199"/>
      <c r="IGI32" s="199"/>
      <c r="IGJ32" s="199"/>
      <c r="IGK32" s="199"/>
      <c r="IGL32" s="197"/>
      <c r="IGM32" s="199"/>
      <c r="IGN32" s="199"/>
      <c r="IGO32" s="199"/>
      <c r="IGP32" s="199"/>
      <c r="IGQ32" s="199"/>
      <c r="IGR32" s="199"/>
      <c r="IGS32" s="199"/>
      <c r="IGT32" s="199"/>
      <c r="IGU32" s="199"/>
      <c r="IGV32" s="199"/>
      <c r="IGW32" s="199"/>
      <c r="IGX32" s="199"/>
      <c r="IGY32" s="197"/>
      <c r="IGZ32" s="199"/>
      <c r="IHA32" s="199"/>
      <c r="IHB32" s="199"/>
      <c r="IHC32" s="199"/>
      <c r="IHD32" s="199"/>
      <c r="IHE32" s="199"/>
      <c r="IHF32" s="199"/>
      <c r="IHG32" s="199"/>
      <c r="IHH32" s="199"/>
      <c r="IHI32" s="199"/>
      <c r="IHJ32" s="199"/>
      <c r="IHK32" s="199"/>
      <c r="IHL32" s="197"/>
      <c r="IHM32" s="199"/>
      <c r="IHN32" s="199"/>
      <c r="IHO32" s="199"/>
      <c r="IHP32" s="199"/>
      <c r="IHQ32" s="199"/>
      <c r="IHR32" s="199"/>
      <c r="IHS32" s="199"/>
      <c r="IHT32" s="199"/>
      <c r="IHU32" s="199"/>
      <c r="IHV32" s="199"/>
      <c r="IHW32" s="199"/>
      <c r="IHX32" s="199"/>
      <c r="IHY32" s="197"/>
      <c r="IHZ32" s="199"/>
      <c r="IIA32" s="199"/>
      <c r="IIB32" s="199"/>
      <c r="IIC32" s="199"/>
      <c r="IID32" s="199"/>
      <c r="IIE32" s="199"/>
      <c r="IIF32" s="199"/>
      <c r="IIG32" s="199"/>
      <c r="IIH32" s="199"/>
      <c r="III32" s="199"/>
      <c r="IIJ32" s="199"/>
      <c r="IIK32" s="199"/>
      <c r="IIL32" s="197"/>
      <c r="IIM32" s="199"/>
      <c r="IIN32" s="199"/>
      <c r="IIO32" s="199"/>
      <c r="IIP32" s="199"/>
      <c r="IIQ32" s="199"/>
      <c r="IIR32" s="199"/>
      <c r="IIS32" s="199"/>
      <c r="IIT32" s="199"/>
      <c r="IIU32" s="199"/>
      <c r="IIV32" s="199"/>
      <c r="IIW32" s="199"/>
      <c r="IIX32" s="199"/>
      <c r="IIY32" s="197"/>
      <c r="IIZ32" s="199"/>
      <c r="IJA32" s="199"/>
      <c r="IJB32" s="199"/>
      <c r="IJC32" s="199"/>
      <c r="IJD32" s="199"/>
      <c r="IJE32" s="199"/>
      <c r="IJF32" s="199"/>
      <c r="IJG32" s="199"/>
      <c r="IJH32" s="199"/>
      <c r="IJI32" s="199"/>
      <c r="IJJ32" s="199"/>
      <c r="IJK32" s="199"/>
      <c r="IJL32" s="197"/>
      <c r="IJM32" s="199"/>
      <c r="IJN32" s="199"/>
      <c r="IJO32" s="199"/>
      <c r="IJP32" s="199"/>
      <c r="IJQ32" s="199"/>
      <c r="IJR32" s="199"/>
      <c r="IJS32" s="199"/>
      <c r="IJT32" s="199"/>
      <c r="IJU32" s="199"/>
      <c r="IJV32" s="199"/>
      <c r="IJW32" s="199"/>
      <c r="IJX32" s="199"/>
      <c r="IJY32" s="197"/>
      <c r="IJZ32" s="199"/>
      <c r="IKA32" s="199"/>
      <c r="IKB32" s="199"/>
      <c r="IKC32" s="199"/>
      <c r="IKD32" s="199"/>
      <c r="IKE32" s="199"/>
      <c r="IKF32" s="199"/>
      <c r="IKG32" s="199"/>
      <c r="IKH32" s="199"/>
      <c r="IKI32" s="199"/>
      <c r="IKJ32" s="199"/>
      <c r="IKK32" s="199"/>
      <c r="IKL32" s="197"/>
      <c r="IKM32" s="199"/>
      <c r="IKN32" s="199"/>
      <c r="IKO32" s="199"/>
      <c r="IKP32" s="199"/>
      <c r="IKQ32" s="199"/>
      <c r="IKR32" s="199"/>
      <c r="IKS32" s="199"/>
      <c r="IKT32" s="199"/>
      <c r="IKU32" s="199"/>
      <c r="IKV32" s="199"/>
      <c r="IKW32" s="199"/>
      <c r="IKX32" s="199"/>
      <c r="IKY32" s="197"/>
      <c r="IKZ32" s="199"/>
      <c r="ILA32" s="199"/>
      <c r="ILB32" s="199"/>
      <c r="ILC32" s="199"/>
      <c r="ILD32" s="199"/>
      <c r="ILE32" s="199"/>
      <c r="ILF32" s="199"/>
      <c r="ILG32" s="199"/>
      <c r="ILH32" s="199"/>
      <c r="ILI32" s="199"/>
      <c r="ILJ32" s="199"/>
      <c r="ILK32" s="199"/>
      <c r="ILL32" s="197"/>
      <c r="ILM32" s="199"/>
      <c r="ILN32" s="199"/>
      <c r="ILO32" s="199"/>
      <c r="ILP32" s="199"/>
      <c r="ILQ32" s="199"/>
      <c r="ILR32" s="199"/>
      <c r="ILS32" s="199"/>
      <c r="ILT32" s="199"/>
      <c r="ILU32" s="199"/>
      <c r="ILV32" s="199"/>
      <c r="ILW32" s="199"/>
      <c r="ILX32" s="199"/>
      <c r="ILY32" s="197"/>
      <c r="ILZ32" s="199"/>
      <c r="IMA32" s="199"/>
      <c r="IMB32" s="199"/>
      <c r="IMC32" s="199"/>
      <c r="IMD32" s="199"/>
      <c r="IME32" s="199"/>
      <c r="IMF32" s="199"/>
      <c r="IMG32" s="199"/>
      <c r="IMH32" s="199"/>
      <c r="IMI32" s="199"/>
      <c r="IMJ32" s="199"/>
      <c r="IMK32" s="199"/>
      <c r="IML32" s="197"/>
      <c r="IMM32" s="199"/>
      <c r="IMN32" s="199"/>
      <c r="IMO32" s="199"/>
      <c r="IMP32" s="199"/>
      <c r="IMQ32" s="199"/>
      <c r="IMR32" s="199"/>
      <c r="IMS32" s="199"/>
      <c r="IMT32" s="199"/>
      <c r="IMU32" s="199"/>
      <c r="IMV32" s="199"/>
      <c r="IMW32" s="199"/>
      <c r="IMX32" s="199"/>
      <c r="IMY32" s="197"/>
      <c r="IMZ32" s="199"/>
      <c r="INA32" s="199"/>
      <c r="INB32" s="199"/>
      <c r="INC32" s="199"/>
      <c r="IND32" s="199"/>
      <c r="INE32" s="199"/>
      <c r="INF32" s="199"/>
      <c r="ING32" s="199"/>
      <c r="INH32" s="199"/>
      <c r="INI32" s="199"/>
      <c r="INJ32" s="199"/>
      <c r="INK32" s="199"/>
      <c r="INL32" s="197"/>
      <c r="INM32" s="199"/>
      <c r="INN32" s="199"/>
      <c r="INO32" s="199"/>
      <c r="INP32" s="199"/>
      <c r="INQ32" s="199"/>
      <c r="INR32" s="199"/>
      <c r="INS32" s="199"/>
      <c r="INT32" s="199"/>
      <c r="INU32" s="199"/>
      <c r="INV32" s="199"/>
      <c r="INW32" s="199"/>
      <c r="INX32" s="199"/>
      <c r="INY32" s="197"/>
      <c r="INZ32" s="199"/>
      <c r="IOA32" s="199"/>
      <c r="IOB32" s="199"/>
      <c r="IOC32" s="199"/>
      <c r="IOD32" s="199"/>
      <c r="IOE32" s="199"/>
      <c r="IOF32" s="199"/>
      <c r="IOG32" s="199"/>
      <c r="IOH32" s="199"/>
      <c r="IOI32" s="199"/>
      <c r="IOJ32" s="199"/>
      <c r="IOK32" s="199"/>
      <c r="IOL32" s="197"/>
      <c r="IOM32" s="199"/>
      <c r="ION32" s="199"/>
      <c r="IOO32" s="199"/>
      <c r="IOP32" s="199"/>
      <c r="IOQ32" s="199"/>
      <c r="IOR32" s="199"/>
      <c r="IOS32" s="199"/>
      <c r="IOT32" s="199"/>
      <c r="IOU32" s="199"/>
      <c r="IOV32" s="199"/>
      <c r="IOW32" s="199"/>
      <c r="IOX32" s="199"/>
      <c r="IOY32" s="197"/>
      <c r="IOZ32" s="199"/>
      <c r="IPA32" s="199"/>
      <c r="IPB32" s="199"/>
      <c r="IPC32" s="199"/>
      <c r="IPD32" s="199"/>
      <c r="IPE32" s="199"/>
      <c r="IPF32" s="199"/>
      <c r="IPG32" s="199"/>
      <c r="IPH32" s="199"/>
      <c r="IPI32" s="199"/>
      <c r="IPJ32" s="199"/>
      <c r="IPK32" s="199"/>
      <c r="IPL32" s="197"/>
      <c r="IPM32" s="199"/>
      <c r="IPN32" s="199"/>
      <c r="IPO32" s="199"/>
      <c r="IPP32" s="199"/>
      <c r="IPQ32" s="199"/>
      <c r="IPR32" s="199"/>
      <c r="IPS32" s="199"/>
      <c r="IPT32" s="199"/>
      <c r="IPU32" s="199"/>
      <c r="IPV32" s="199"/>
      <c r="IPW32" s="199"/>
      <c r="IPX32" s="199"/>
      <c r="IPY32" s="197"/>
      <c r="IPZ32" s="199"/>
      <c r="IQA32" s="199"/>
      <c r="IQB32" s="199"/>
      <c r="IQC32" s="199"/>
      <c r="IQD32" s="199"/>
      <c r="IQE32" s="199"/>
      <c r="IQF32" s="199"/>
      <c r="IQG32" s="199"/>
      <c r="IQH32" s="199"/>
      <c r="IQI32" s="199"/>
      <c r="IQJ32" s="199"/>
      <c r="IQK32" s="199"/>
      <c r="IQL32" s="197"/>
      <c r="IQM32" s="199"/>
      <c r="IQN32" s="199"/>
      <c r="IQO32" s="199"/>
      <c r="IQP32" s="199"/>
      <c r="IQQ32" s="199"/>
      <c r="IQR32" s="199"/>
      <c r="IQS32" s="199"/>
      <c r="IQT32" s="199"/>
      <c r="IQU32" s="199"/>
      <c r="IQV32" s="199"/>
      <c r="IQW32" s="199"/>
      <c r="IQX32" s="199"/>
      <c r="IQY32" s="197"/>
      <c r="IQZ32" s="199"/>
      <c r="IRA32" s="199"/>
      <c r="IRB32" s="199"/>
      <c r="IRC32" s="199"/>
      <c r="IRD32" s="199"/>
      <c r="IRE32" s="199"/>
      <c r="IRF32" s="199"/>
      <c r="IRG32" s="199"/>
      <c r="IRH32" s="199"/>
      <c r="IRI32" s="199"/>
      <c r="IRJ32" s="199"/>
      <c r="IRK32" s="199"/>
      <c r="IRL32" s="197"/>
      <c r="IRM32" s="199"/>
      <c r="IRN32" s="199"/>
      <c r="IRO32" s="199"/>
      <c r="IRP32" s="199"/>
      <c r="IRQ32" s="199"/>
      <c r="IRR32" s="199"/>
      <c r="IRS32" s="199"/>
      <c r="IRT32" s="199"/>
      <c r="IRU32" s="199"/>
      <c r="IRV32" s="199"/>
      <c r="IRW32" s="199"/>
      <c r="IRX32" s="199"/>
      <c r="IRY32" s="197"/>
      <c r="IRZ32" s="199"/>
      <c r="ISA32" s="199"/>
      <c r="ISB32" s="199"/>
      <c r="ISC32" s="199"/>
      <c r="ISD32" s="199"/>
      <c r="ISE32" s="199"/>
      <c r="ISF32" s="199"/>
      <c r="ISG32" s="199"/>
      <c r="ISH32" s="199"/>
      <c r="ISI32" s="199"/>
      <c r="ISJ32" s="199"/>
      <c r="ISK32" s="199"/>
      <c r="ISL32" s="197"/>
      <c r="ISM32" s="199"/>
      <c r="ISN32" s="199"/>
      <c r="ISO32" s="199"/>
      <c r="ISP32" s="199"/>
      <c r="ISQ32" s="199"/>
      <c r="ISR32" s="199"/>
      <c r="ISS32" s="199"/>
      <c r="IST32" s="199"/>
      <c r="ISU32" s="199"/>
      <c r="ISV32" s="199"/>
      <c r="ISW32" s="199"/>
      <c r="ISX32" s="199"/>
      <c r="ISY32" s="197"/>
      <c r="ISZ32" s="199"/>
      <c r="ITA32" s="199"/>
      <c r="ITB32" s="199"/>
      <c r="ITC32" s="199"/>
      <c r="ITD32" s="199"/>
      <c r="ITE32" s="199"/>
      <c r="ITF32" s="199"/>
      <c r="ITG32" s="199"/>
      <c r="ITH32" s="199"/>
      <c r="ITI32" s="199"/>
      <c r="ITJ32" s="199"/>
      <c r="ITK32" s="199"/>
      <c r="ITL32" s="197"/>
      <c r="ITM32" s="199"/>
      <c r="ITN32" s="199"/>
      <c r="ITO32" s="199"/>
      <c r="ITP32" s="199"/>
      <c r="ITQ32" s="199"/>
      <c r="ITR32" s="199"/>
      <c r="ITS32" s="199"/>
      <c r="ITT32" s="199"/>
      <c r="ITU32" s="199"/>
      <c r="ITV32" s="199"/>
      <c r="ITW32" s="199"/>
      <c r="ITX32" s="199"/>
      <c r="ITY32" s="197"/>
      <c r="ITZ32" s="199"/>
      <c r="IUA32" s="199"/>
      <c r="IUB32" s="199"/>
      <c r="IUC32" s="199"/>
      <c r="IUD32" s="199"/>
      <c r="IUE32" s="199"/>
      <c r="IUF32" s="199"/>
      <c r="IUG32" s="199"/>
      <c r="IUH32" s="199"/>
      <c r="IUI32" s="199"/>
      <c r="IUJ32" s="199"/>
      <c r="IUK32" s="199"/>
      <c r="IUL32" s="197"/>
      <c r="IUM32" s="199"/>
      <c r="IUN32" s="199"/>
      <c r="IUO32" s="199"/>
      <c r="IUP32" s="199"/>
      <c r="IUQ32" s="199"/>
      <c r="IUR32" s="199"/>
      <c r="IUS32" s="199"/>
      <c r="IUT32" s="199"/>
      <c r="IUU32" s="199"/>
      <c r="IUV32" s="199"/>
      <c r="IUW32" s="199"/>
      <c r="IUX32" s="199"/>
      <c r="IUY32" s="197"/>
      <c r="IUZ32" s="199"/>
      <c r="IVA32" s="199"/>
      <c r="IVB32" s="199"/>
      <c r="IVC32" s="199"/>
      <c r="IVD32" s="199"/>
      <c r="IVE32" s="199"/>
      <c r="IVF32" s="199"/>
      <c r="IVG32" s="199"/>
      <c r="IVH32" s="199"/>
      <c r="IVI32" s="199"/>
      <c r="IVJ32" s="199"/>
      <c r="IVK32" s="199"/>
      <c r="IVL32" s="197"/>
      <c r="IVM32" s="199"/>
      <c r="IVN32" s="199"/>
      <c r="IVO32" s="199"/>
      <c r="IVP32" s="199"/>
      <c r="IVQ32" s="199"/>
      <c r="IVR32" s="199"/>
      <c r="IVS32" s="199"/>
      <c r="IVT32" s="199"/>
      <c r="IVU32" s="199"/>
      <c r="IVV32" s="199"/>
      <c r="IVW32" s="199"/>
      <c r="IVX32" s="199"/>
      <c r="IVY32" s="197"/>
      <c r="IVZ32" s="199"/>
      <c r="IWA32" s="199"/>
      <c r="IWB32" s="199"/>
      <c r="IWC32" s="199"/>
      <c r="IWD32" s="199"/>
      <c r="IWE32" s="199"/>
      <c r="IWF32" s="199"/>
      <c r="IWG32" s="199"/>
      <c r="IWH32" s="199"/>
      <c r="IWI32" s="199"/>
      <c r="IWJ32" s="199"/>
      <c r="IWK32" s="199"/>
      <c r="IWL32" s="197"/>
      <c r="IWM32" s="199"/>
      <c r="IWN32" s="199"/>
      <c r="IWO32" s="199"/>
      <c r="IWP32" s="199"/>
      <c r="IWQ32" s="199"/>
      <c r="IWR32" s="199"/>
      <c r="IWS32" s="199"/>
      <c r="IWT32" s="199"/>
      <c r="IWU32" s="199"/>
      <c r="IWV32" s="199"/>
      <c r="IWW32" s="199"/>
      <c r="IWX32" s="199"/>
      <c r="IWY32" s="197"/>
      <c r="IWZ32" s="199"/>
      <c r="IXA32" s="199"/>
      <c r="IXB32" s="199"/>
      <c r="IXC32" s="199"/>
      <c r="IXD32" s="199"/>
      <c r="IXE32" s="199"/>
      <c r="IXF32" s="199"/>
      <c r="IXG32" s="199"/>
      <c r="IXH32" s="199"/>
      <c r="IXI32" s="199"/>
      <c r="IXJ32" s="199"/>
      <c r="IXK32" s="199"/>
      <c r="IXL32" s="197"/>
      <c r="IXM32" s="199"/>
      <c r="IXN32" s="199"/>
      <c r="IXO32" s="199"/>
      <c r="IXP32" s="199"/>
      <c r="IXQ32" s="199"/>
      <c r="IXR32" s="199"/>
      <c r="IXS32" s="199"/>
      <c r="IXT32" s="199"/>
      <c r="IXU32" s="199"/>
      <c r="IXV32" s="199"/>
      <c r="IXW32" s="199"/>
      <c r="IXX32" s="199"/>
      <c r="IXY32" s="197"/>
      <c r="IXZ32" s="199"/>
      <c r="IYA32" s="199"/>
      <c r="IYB32" s="199"/>
      <c r="IYC32" s="199"/>
      <c r="IYD32" s="199"/>
      <c r="IYE32" s="199"/>
      <c r="IYF32" s="199"/>
      <c r="IYG32" s="199"/>
      <c r="IYH32" s="199"/>
      <c r="IYI32" s="199"/>
      <c r="IYJ32" s="199"/>
      <c r="IYK32" s="199"/>
      <c r="IYL32" s="197"/>
      <c r="IYM32" s="199"/>
      <c r="IYN32" s="199"/>
      <c r="IYO32" s="199"/>
      <c r="IYP32" s="199"/>
      <c r="IYQ32" s="199"/>
      <c r="IYR32" s="199"/>
      <c r="IYS32" s="199"/>
      <c r="IYT32" s="199"/>
      <c r="IYU32" s="199"/>
      <c r="IYV32" s="199"/>
      <c r="IYW32" s="199"/>
      <c r="IYX32" s="199"/>
      <c r="IYY32" s="197"/>
      <c r="IYZ32" s="199"/>
      <c r="IZA32" s="199"/>
      <c r="IZB32" s="199"/>
      <c r="IZC32" s="199"/>
      <c r="IZD32" s="199"/>
      <c r="IZE32" s="199"/>
      <c r="IZF32" s="199"/>
      <c r="IZG32" s="199"/>
      <c r="IZH32" s="199"/>
      <c r="IZI32" s="199"/>
      <c r="IZJ32" s="199"/>
      <c r="IZK32" s="199"/>
      <c r="IZL32" s="197"/>
      <c r="IZM32" s="199"/>
      <c r="IZN32" s="199"/>
      <c r="IZO32" s="199"/>
      <c r="IZP32" s="199"/>
      <c r="IZQ32" s="199"/>
      <c r="IZR32" s="199"/>
      <c r="IZS32" s="199"/>
      <c r="IZT32" s="199"/>
      <c r="IZU32" s="199"/>
      <c r="IZV32" s="199"/>
      <c r="IZW32" s="199"/>
      <c r="IZX32" s="199"/>
      <c r="IZY32" s="197"/>
      <c r="IZZ32" s="199"/>
      <c r="JAA32" s="199"/>
      <c r="JAB32" s="199"/>
      <c r="JAC32" s="199"/>
      <c r="JAD32" s="199"/>
      <c r="JAE32" s="199"/>
      <c r="JAF32" s="199"/>
      <c r="JAG32" s="199"/>
      <c r="JAH32" s="199"/>
      <c r="JAI32" s="199"/>
      <c r="JAJ32" s="199"/>
      <c r="JAK32" s="199"/>
      <c r="JAL32" s="197"/>
      <c r="JAM32" s="199"/>
      <c r="JAN32" s="199"/>
      <c r="JAO32" s="199"/>
      <c r="JAP32" s="199"/>
      <c r="JAQ32" s="199"/>
      <c r="JAR32" s="199"/>
      <c r="JAS32" s="199"/>
      <c r="JAT32" s="199"/>
      <c r="JAU32" s="199"/>
      <c r="JAV32" s="199"/>
      <c r="JAW32" s="199"/>
      <c r="JAX32" s="199"/>
      <c r="JAY32" s="197"/>
      <c r="JAZ32" s="199"/>
      <c r="JBA32" s="199"/>
      <c r="JBB32" s="199"/>
      <c r="JBC32" s="199"/>
      <c r="JBD32" s="199"/>
      <c r="JBE32" s="199"/>
      <c r="JBF32" s="199"/>
      <c r="JBG32" s="199"/>
      <c r="JBH32" s="199"/>
      <c r="JBI32" s="199"/>
      <c r="JBJ32" s="199"/>
      <c r="JBK32" s="199"/>
      <c r="JBL32" s="197"/>
      <c r="JBM32" s="199"/>
      <c r="JBN32" s="199"/>
      <c r="JBO32" s="199"/>
      <c r="JBP32" s="199"/>
      <c r="JBQ32" s="199"/>
      <c r="JBR32" s="199"/>
      <c r="JBS32" s="199"/>
      <c r="JBT32" s="199"/>
      <c r="JBU32" s="199"/>
      <c r="JBV32" s="199"/>
      <c r="JBW32" s="199"/>
      <c r="JBX32" s="199"/>
      <c r="JBY32" s="197"/>
      <c r="JBZ32" s="199"/>
      <c r="JCA32" s="199"/>
      <c r="JCB32" s="199"/>
      <c r="JCC32" s="199"/>
      <c r="JCD32" s="199"/>
      <c r="JCE32" s="199"/>
      <c r="JCF32" s="199"/>
      <c r="JCG32" s="199"/>
      <c r="JCH32" s="199"/>
      <c r="JCI32" s="199"/>
      <c r="JCJ32" s="199"/>
      <c r="JCK32" s="199"/>
      <c r="JCL32" s="197"/>
      <c r="JCM32" s="199"/>
      <c r="JCN32" s="199"/>
      <c r="JCO32" s="199"/>
      <c r="JCP32" s="199"/>
      <c r="JCQ32" s="199"/>
      <c r="JCR32" s="199"/>
      <c r="JCS32" s="199"/>
      <c r="JCT32" s="199"/>
      <c r="JCU32" s="199"/>
      <c r="JCV32" s="199"/>
      <c r="JCW32" s="199"/>
      <c r="JCX32" s="199"/>
      <c r="JCY32" s="197"/>
      <c r="JCZ32" s="199"/>
      <c r="JDA32" s="199"/>
      <c r="JDB32" s="199"/>
      <c r="JDC32" s="199"/>
      <c r="JDD32" s="199"/>
      <c r="JDE32" s="199"/>
      <c r="JDF32" s="199"/>
      <c r="JDG32" s="199"/>
      <c r="JDH32" s="199"/>
      <c r="JDI32" s="199"/>
      <c r="JDJ32" s="199"/>
      <c r="JDK32" s="199"/>
      <c r="JDL32" s="197"/>
      <c r="JDM32" s="199"/>
      <c r="JDN32" s="199"/>
      <c r="JDO32" s="199"/>
      <c r="JDP32" s="199"/>
      <c r="JDQ32" s="199"/>
      <c r="JDR32" s="199"/>
      <c r="JDS32" s="199"/>
      <c r="JDT32" s="199"/>
      <c r="JDU32" s="199"/>
      <c r="JDV32" s="199"/>
      <c r="JDW32" s="199"/>
      <c r="JDX32" s="199"/>
      <c r="JDY32" s="197"/>
      <c r="JDZ32" s="199"/>
      <c r="JEA32" s="199"/>
      <c r="JEB32" s="199"/>
      <c r="JEC32" s="199"/>
      <c r="JED32" s="199"/>
      <c r="JEE32" s="199"/>
      <c r="JEF32" s="199"/>
      <c r="JEG32" s="199"/>
      <c r="JEH32" s="199"/>
      <c r="JEI32" s="199"/>
      <c r="JEJ32" s="199"/>
      <c r="JEK32" s="199"/>
      <c r="JEL32" s="197"/>
      <c r="JEM32" s="199"/>
      <c r="JEN32" s="199"/>
      <c r="JEO32" s="199"/>
      <c r="JEP32" s="199"/>
      <c r="JEQ32" s="199"/>
      <c r="JER32" s="199"/>
      <c r="JES32" s="199"/>
      <c r="JET32" s="199"/>
      <c r="JEU32" s="199"/>
      <c r="JEV32" s="199"/>
      <c r="JEW32" s="199"/>
      <c r="JEX32" s="199"/>
      <c r="JEY32" s="197"/>
      <c r="JEZ32" s="199"/>
      <c r="JFA32" s="199"/>
      <c r="JFB32" s="199"/>
      <c r="JFC32" s="199"/>
      <c r="JFD32" s="199"/>
      <c r="JFE32" s="199"/>
      <c r="JFF32" s="199"/>
      <c r="JFG32" s="199"/>
      <c r="JFH32" s="199"/>
      <c r="JFI32" s="199"/>
      <c r="JFJ32" s="199"/>
      <c r="JFK32" s="199"/>
      <c r="JFL32" s="197"/>
      <c r="JFM32" s="199"/>
      <c r="JFN32" s="199"/>
      <c r="JFO32" s="199"/>
      <c r="JFP32" s="199"/>
      <c r="JFQ32" s="199"/>
      <c r="JFR32" s="199"/>
      <c r="JFS32" s="199"/>
      <c r="JFT32" s="199"/>
      <c r="JFU32" s="199"/>
      <c r="JFV32" s="199"/>
      <c r="JFW32" s="199"/>
      <c r="JFX32" s="199"/>
      <c r="JFY32" s="197"/>
      <c r="JFZ32" s="199"/>
      <c r="JGA32" s="199"/>
      <c r="JGB32" s="199"/>
      <c r="JGC32" s="199"/>
      <c r="JGD32" s="199"/>
      <c r="JGE32" s="199"/>
      <c r="JGF32" s="199"/>
      <c r="JGG32" s="199"/>
      <c r="JGH32" s="199"/>
      <c r="JGI32" s="199"/>
      <c r="JGJ32" s="199"/>
      <c r="JGK32" s="199"/>
      <c r="JGL32" s="197"/>
      <c r="JGM32" s="199"/>
      <c r="JGN32" s="199"/>
      <c r="JGO32" s="199"/>
      <c r="JGP32" s="199"/>
      <c r="JGQ32" s="199"/>
      <c r="JGR32" s="199"/>
      <c r="JGS32" s="199"/>
      <c r="JGT32" s="199"/>
      <c r="JGU32" s="199"/>
      <c r="JGV32" s="199"/>
      <c r="JGW32" s="199"/>
      <c r="JGX32" s="199"/>
      <c r="JGY32" s="197"/>
      <c r="JGZ32" s="199"/>
      <c r="JHA32" s="199"/>
      <c r="JHB32" s="199"/>
      <c r="JHC32" s="199"/>
      <c r="JHD32" s="199"/>
      <c r="JHE32" s="199"/>
      <c r="JHF32" s="199"/>
      <c r="JHG32" s="199"/>
      <c r="JHH32" s="199"/>
      <c r="JHI32" s="199"/>
      <c r="JHJ32" s="199"/>
      <c r="JHK32" s="199"/>
      <c r="JHL32" s="197"/>
      <c r="JHM32" s="199"/>
      <c r="JHN32" s="199"/>
      <c r="JHO32" s="199"/>
      <c r="JHP32" s="199"/>
      <c r="JHQ32" s="199"/>
      <c r="JHR32" s="199"/>
      <c r="JHS32" s="199"/>
      <c r="JHT32" s="199"/>
      <c r="JHU32" s="199"/>
      <c r="JHV32" s="199"/>
      <c r="JHW32" s="199"/>
      <c r="JHX32" s="199"/>
      <c r="JHY32" s="197"/>
      <c r="JHZ32" s="199"/>
      <c r="JIA32" s="199"/>
      <c r="JIB32" s="199"/>
      <c r="JIC32" s="199"/>
      <c r="JID32" s="199"/>
      <c r="JIE32" s="199"/>
      <c r="JIF32" s="199"/>
      <c r="JIG32" s="199"/>
      <c r="JIH32" s="199"/>
      <c r="JII32" s="199"/>
      <c r="JIJ32" s="199"/>
      <c r="JIK32" s="199"/>
      <c r="JIL32" s="197"/>
      <c r="JIM32" s="199"/>
      <c r="JIN32" s="199"/>
      <c r="JIO32" s="199"/>
      <c r="JIP32" s="199"/>
      <c r="JIQ32" s="199"/>
      <c r="JIR32" s="199"/>
      <c r="JIS32" s="199"/>
      <c r="JIT32" s="199"/>
      <c r="JIU32" s="199"/>
      <c r="JIV32" s="199"/>
      <c r="JIW32" s="199"/>
      <c r="JIX32" s="199"/>
      <c r="JIY32" s="197"/>
      <c r="JIZ32" s="199"/>
      <c r="JJA32" s="199"/>
      <c r="JJB32" s="199"/>
      <c r="JJC32" s="199"/>
      <c r="JJD32" s="199"/>
      <c r="JJE32" s="199"/>
      <c r="JJF32" s="199"/>
      <c r="JJG32" s="199"/>
      <c r="JJH32" s="199"/>
      <c r="JJI32" s="199"/>
      <c r="JJJ32" s="199"/>
      <c r="JJK32" s="199"/>
      <c r="JJL32" s="197"/>
      <c r="JJM32" s="199"/>
      <c r="JJN32" s="199"/>
      <c r="JJO32" s="199"/>
      <c r="JJP32" s="199"/>
      <c r="JJQ32" s="199"/>
      <c r="JJR32" s="199"/>
      <c r="JJS32" s="199"/>
      <c r="JJT32" s="199"/>
      <c r="JJU32" s="199"/>
      <c r="JJV32" s="199"/>
      <c r="JJW32" s="199"/>
      <c r="JJX32" s="199"/>
      <c r="JJY32" s="197"/>
      <c r="JJZ32" s="199"/>
      <c r="JKA32" s="199"/>
      <c r="JKB32" s="199"/>
      <c r="JKC32" s="199"/>
      <c r="JKD32" s="199"/>
      <c r="JKE32" s="199"/>
      <c r="JKF32" s="199"/>
      <c r="JKG32" s="199"/>
      <c r="JKH32" s="199"/>
      <c r="JKI32" s="199"/>
      <c r="JKJ32" s="199"/>
      <c r="JKK32" s="199"/>
      <c r="JKL32" s="197"/>
      <c r="JKM32" s="199"/>
      <c r="JKN32" s="199"/>
      <c r="JKO32" s="199"/>
      <c r="JKP32" s="199"/>
      <c r="JKQ32" s="199"/>
      <c r="JKR32" s="199"/>
      <c r="JKS32" s="199"/>
      <c r="JKT32" s="199"/>
      <c r="JKU32" s="199"/>
      <c r="JKV32" s="199"/>
      <c r="JKW32" s="199"/>
      <c r="JKX32" s="199"/>
      <c r="JKY32" s="197"/>
      <c r="JKZ32" s="199"/>
      <c r="JLA32" s="199"/>
      <c r="JLB32" s="199"/>
      <c r="JLC32" s="199"/>
      <c r="JLD32" s="199"/>
      <c r="JLE32" s="199"/>
      <c r="JLF32" s="199"/>
      <c r="JLG32" s="199"/>
      <c r="JLH32" s="199"/>
      <c r="JLI32" s="199"/>
      <c r="JLJ32" s="199"/>
      <c r="JLK32" s="199"/>
      <c r="JLL32" s="197"/>
      <c r="JLM32" s="199"/>
      <c r="JLN32" s="199"/>
      <c r="JLO32" s="199"/>
      <c r="JLP32" s="199"/>
      <c r="JLQ32" s="199"/>
      <c r="JLR32" s="199"/>
      <c r="JLS32" s="199"/>
      <c r="JLT32" s="199"/>
      <c r="JLU32" s="199"/>
      <c r="JLV32" s="199"/>
      <c r="JLW32" s="199"/>
      <c r="JLX32" s="199"/>
      <c r="JLY32" s="197"/>
      <c r="JLZ32" s="199"/>
      <c r="JMA32" s="199"/>
      <c r="JMB32" s="199"/>
      <c r="JMC32" s="199"/>
      <c r="JMD32" s="199"/>
      <c r="JME32" s="199"/>
      <c r="JMF32" s="199"/>
      <c r="JMG32" s="199"/>
      <c r="JMH32" s="199"/>
      <c r="JMI32" s="199"/>
      <c r="JMJ32" s="199"/>
      <c r="JMK32" s="199"/>
      <c r="JML32" s="197"/>
      <c r="JMM32" s="199"/>
      <c r="JMN32" s="199"/>
      <c r="JMO32" s="199"/>
      <c r="JMP32" s="199"/>
      <c r="JMQ32" s="199"/>
      <c r="JMR32" s="199"/>
      <c r="JMS32" s="199"/>
      <c r="JMT32" s="199"/>
      <c r="JMU32" s="199"/>
      <c r="JMV32" s="199"/>
      <c r="JMW32" s="199"/>
      <c r="JMX32" s="199"/>
      <c r="JMY32" s="197"/>
      <c r="JMZ32" s="199"/>
      <c r="JNA32" s="199"/>
      <c r="JNB32" s="199"/>
      <c r="JNC32" s="199"/>
      <c r="JND32" s="199"/>
      <c r="JNE32" s="199"/>
      <c r="JNF32" s="199"/>
      <c r="JNG32" s="199"/>
      <c r="JNH32" s="199"/>
      <c r="JNI32" s="199"/>
      <c r="JNJ32" s="199"/>
      <c r="JNK32" s="199"/>
      <c r="JNL32" s="197"/>
      <c r="JNM32" s="199"/>
      <c r="JNN32" s="199"/>
      <c r="JNO32" s="199"/>
      <c r="JNP32" s="199"/>
      <c r="JNQ32" s="199"/>
      <c r="JNR32" s="199"/>
      <c r="JNS32" s="199"/>
      <c r="JNT32" s="199"/>
      <c r="JNU32" s="199"/>
      <c r="JNV32" s="199"/>
      <c r="JNW32" s="199"/>
      <c r="JNX32" s="199"/>
      <c r="JNY32" s="197"/>
      <c r="JNZ32" s="199"/>
      <c r="JOA32" s="199"/>
      <c r="JOB32" s="199"/>
      <c r="JOC32" s="199"/>
      <c r="JOD32" s="199"/>
      <c r="JOE32" s="199"/>
      <c r="JOF32" s="199"/>
      <c r="JOG32" s="199"/>
      <c r="JOH32" s="199"/>
      <c r="JOI32" s="199"/>
      <c r="JOJ32" s="199"/>
      <c r="JOK32" s="199"/>
      <c r="JOL32" s="197"/>
      <c r="JOM32" s="199"/>
      <c r="JON32" s="199"/>
      <c r="JOO32" s="199"/>
      <c r="JOP32" s="199"/>
      <c r="JOQ32" s="199"/>
      <c r="JOR32" s="199"/>
      <c r="JOS32" s="199"/>
      <c r="JOT32" s="199"/>
      <c r="JOU32" s="199"/>
      <c r="JOV32" s="199"/>
      <c r="JOW32" s="199"/>
      <c r="JOX32" s="199"/>
      <c r="JOY32" s="197"/>
      <c r="JOZ32" s="199"/>
      <c r="JPA32" s="199"/>
      <c r="JPB32" s="199"/>
      <c r="JPC32" s="199"/>
      <c r="JPD32" s="199"/>
      <c r="JPE32" s="199"/>
      <c r="JPF32" s="199"/>
      <c r="JPG32" s="199"/>
      <c r="JPH32" s="199"/>
      <c r="JPI32" s="199"/>
      <c r="JPJ32" s="199"/>
      <c r="JPK32" s="199"/>
      <c r="JPL32" s="197"/>
      <c r="JPM32" s="199"/>
      <c r="JPN32" s="199"/>
      <c r="JPO32" s="199"/>
      <c r="JPP32" s="199"/>
      <c r="JPQ32" s="199"/>
      <c r="JPR32" s="199"/>
      <c r="JPS32" s="199"/>
      <c r="JPT32" s="199"/>
      <c r="JPU32" s="199"/>
      <c r="JPV32" s="199"/>
      <c r="JPW32" s="199"/>
      <c r="JPX32" s="199"/>
      <c r="JPY32" s="197"/>
      <c r="JPZ32" s="199"/>
      <c r="JQA32" s="199"/>
      <c r="JQB32" s="199"/>
      <c r="JQC32" s="199"/>
      <c r="JQD32" s="199"/>
      <c r="JQE32" s="199"/>
      <c r="JQF32" s="199"/>
      <c r="JQG32" s="199"/>
      <c r="JQH32" s="199"/>
      <c r="JQI32" s="199"/>
      <c r="JQJ32" s="199"/>
      <c r="JQK32" s="199"/>
      <c r="JQL32" s="197"/>
      <c r="JQM32" s="199"/>
      <c r="JQN32" s="199"/>
      <c r="JQO32" s="199"/>
      <c r="JQP32" s="199"/>
      <c r="JQQ32" s="199"/>
      <c r="JQR32" s="199"/>
      <c r="JQS32" s="199"/>
      <c r="JQT32" s="199"/>
      <c r="JQU32" s="199"/>
      <c r="JQV32" s="199"/>
      <c r="JQW32" s="199"/>
      <c r="JQX32" s="199"/>
      <c r="JQY32" s="197"/>
      <c r="JQZ32" s="199"/>
      <c r="JRA32" s="199"/>
      <c r="JRB32" s="199"/>
      <c r="JRC32" s="199"/>
      <c r="JRD32" s="199"/>
      <c r="JRE32" s="199"/>
      <c r="JRF32" s="199"/>
      <c r="JRG32" s="199"/>
      <c r="JRH32" s="199"/>
      <c r="JRI32" s="199"/>
      <c r="JRJ32" s="199"/>
      <c r="JRK32" s="199"/>
      <c r="JRL32" s="197"/>
      <c r="JRM32" s="199"/>
      <c r="JRN32" s="199"/>
      <c r="JRO32" s="199"/>
      <c r="JRP32" s="199"/>
      <c r="JRQ32" s="199"/>
      <c r="JRR32" s="199"/>
      <c r="JRS32" s="199"/>
      <c r="JRT32" s="199"/>
      <c r="JRU32" s="199"/>
      <c r="JRV32" s="199"/>
      <c r="JRW32" s="199"/>
      <c r="JRX32" s="199"/>
      <c r="JRY32" s="197"/>
      <c r="JRZ32" s="199"/>
      <c r="JSA32" s="199"/>
      <c r="JSB32" s="199"/>
      <c r="JSC32" s="199"/>
      <c r="JSD32" s="199"/>
      <c r="JSE32" s="199"/>
      <c r="JSF32" s="199"/>
      <c r="JSG32" s="199"/>
      <c r="JSH32" s="199"/>
      <c r="JSI32" s="199"/>
      <c r="JSJ32" s="199"/>
      <c r="JSK32" s="199"/>
      <c r="JSL32" s="197"/>
      <c r="JSM32" s="199"/>
      <c r="JSN32" s="199"/>
      <c r="JSO32" s="199"/>
      <c r="JSP32" s="199"/>
      <c r="JSQ32" s="199"/>
      <c r="JSR32" s="199"/>
      <c r="JSS32" s="199"/>
      <c r="JST32" s="199"/>
      <c r="JSU32" s="199"/>
      <c r="JSV32" s="199"/>
      <c r="JSW32" s="199"/>
      <c r="JSX32" s="199"/>
      <c r="JSY32" s="197"/>
      <c r="JSZ32" s="199"/>
      <c r="JTA32" s="199"/>
      <c r="JTB32" s="199"/>
      <c r="JTC32" s="199"/>
      <c r="JTD32" s="199"/>
      <c r="JTE32" s="199"/>
      <c r="JTF32" s="199"/>
      <c r="JTG32" s="199"/>
      <c r="JTH32" s="199"/>
      <c r="JTI32" s="199"/>
      <c r="JTJ32" s="199"/>
      <c r="JTK32" s="199"/>
      <c r="JTL32" s="197"/>
      <c r="JTM32" s="199"/>
      <c r="JTN32" s="199"/>
      <c r="JTO32" s="199"/>
      <c r="JTP32" s="199"/>
      <c r="JTQ32" s="199"/>
      <c r="JTR32" s="199"/>
      <c r="JTS32" s="199"/>
      <c r="JTT32" s="199"/>
      <c r="JTU32" s="199"/>
      <c r="JTV32" s="199"/>
      <c r="JTW32" s="199"/>
      <c r="JTX32" s="199"/>
      <c r="JTY32" s="197"/>
      <c r="JTZ32" s="199"/>
      <c r="JUA32" s="199"/>
      <c r="JUB32" s="199"/>
      <c r="JUC32" s="199"/>
      <c r="JUD32" s="199"/>
      <c r="JUE32" s="199"/>
      <c r="JUF32" s="199"/>
      <c r="JUG32" s="199"/>
      <c r="JUH32" s="199"/>
      <c r="JUI32" s="199"/>
      <c r="JUJ32" s="199"/>
      <c r="JUK32" s="199"/>
      <c r="JUL32" s="197"/>
      <c r="JUM32" s="199"/>
      <c r="JUN32" s="199"/>
      <c r="JUO32" s="199"/>
      <c r="JUP32" s="199"/>
      <c r="JUQ32" s="199"/>
      <c r="JUR32" s="199"/>
      <c r="JUS32" s="199"/>
      <c r="JUT32" s="199"/>
      <c r="JUU32" s="199"/>
      <c r="JUV32" s="199"/>
      <c r="JUW32" s="199"/>
      <c r="JUX32" s="199"/>
      <c r="JUY32" s="197"/>
      <c r="JUZ32" s="199"/>
      <c r="JVA32" s="199"/>
      <c r="JVB32" s="199"/>
      <c r="JVC32" s="199"/>
      <c r="JVD32" s="199"/>
      <c r="JVE32" s="199"/>
      <c r="JVF32" s="199"/>
      <c r="JVG32" s="199"/>
      <c r="JVH32" s="199"/>
      <c r="JVI32" s="199"/>
      <c r="JVJ32" s="199"/>
      <c r="JVK32" s="199"/>
      <c r="JVL32" s="197"/>
      <c r="JVM32" s="199"/>
      <c r="JVN32" s="199"/>
      <c r="JVO32" s="199"/>
      <c r="JVP32" s="199"/>
      <c r="JVQ32" s="199"/>
      <c r="JVR32" s="199"/>
      <c r="JVS32" s="199"/>
      <c r="JVT32" s="199"/>
      <c r="JVU32" s="199"/>
      <c r="JVV32" s="199"/>
      <c r="JVW32" s="199"/>
      <c r="JVX32" s="199"/>
      <c r="JVY32" s="197"/>
      <c r="JVZ32" s="199"/>
      <c r="JWA32" s="199"/>
      <c r="JWB32" s="199"/>
      <c r="JWC32" s="199"/>
      <c r="JWD32" s="199"/>
      <c r="JWE32" s="199"/>
      <c r="JWF32" s="199"/>
      <c r="JWG32" s="199"/>
      <c r="JWH32" s="199"/>
      <c r="JWI32" s="199"/>
      <c r="JWJ32" s="199"/>
      <c r="JWK32" s="199"/>
      <c r="JWL32" s="197"/>
      <c r="JWM32" s="199"/>
      <c r="JWN32" s="199"/>
      <c r="JWO32" s="199"/>
      <c r="JWP32" s="199"/>
      <c r="JWQ32" s="199"/>
      <c r="JWR32" s="199"/>
      <c r="JWS32" s="199"/>
      <c r="JWT32" s="199"/>
      <c r="JWU32" s="199"/>
      <c r="JWV32" s="199"/>
      <c r="JWW32" s="199"/>
      <c r="JWX32" s="199"/>
      <c r="JWY32" s="197"/>
      <c r="JWZ32" s="199"/>
      <c r="JXA32" s="199"/>
      <c r="JXB32" s="199"/>
      <c r="JXC32" s="199"/>
      <c r="JXD32" s="199"/>
      <c r="JXE32" s="199"/>
      <c r="JXF32" s="199"/>
      <c r="JXG32" s="199"/>
      <c r="JXH32" s="199"/>
      <c r="JXI32" s="199"/>
      <c r="JXJ32" s="199"/>
      <c r="JXK32" s="199"/>
      <c r="JXL32" s="197"/>
      <c r="JXM32" s="199"/>
      <c r="JXN32" s="199"/>
      <c r="JXO32" s="199"/>
      <c r="JXP32" s="199"/>
      <c r="JXQ32" s="199"/>
      <c r="JXR32" s="199"/>
      <c r="JXS32" s="199"/>
      <c r="JXT32" s="199"/>
      <c r="JXU32" s="199"/>
      <c r="JXV32" s="199"/>
      <c r="JXW32" s="199"/>
      <c r="JXX32" s="199"/>
      <c r="JXY32" s="197"/>
      <c r="JXZ32" s="199"/>
      <c r="JYA32" s="199"/>
      <c r="JYB32" s="199"/>
      <c r="JYC32" s="199"/>
      <c r="JYD32" s="199"/>
      <c r="JYE32" s="199"/>
      <c r="JYF32" s="199"/>
      <c r="JYG32" s="199"/>
      <c r="JYH32" s="199"/>
      <c r="JYI32" s="199"/>
      <c r="JYJ32" s="199"/>
      <c r="JYK32" s="199"/>
      <c r="JYL32" s="197"/>
      <c r="JYM32" s="199"/>
      <c r="JYN32" s="199"/>
      <c r="JYO32" s="199"/>
      <c r="JYP32" s="199"/>
      <c r="JYQ32" s="199"/>
      <c r="JYR32" s="199"/>
      <c r="JYS32" s="199"/>
      <c r="JYT32" s="199"/>
      <c r="JYU32" s="199"/>
      <c r="JYV32" s="199"/>
      <c r="JYW32" s="199"/>
      <c r="JYX32" s="199"/>
      <c r="JYY32" s="197"/>
      <c r="JYZ32" s="199"/>
      <c r="JZA32" s="199"/>
      <c r="JZB32" s="199"/>
      <c r="JZC32" s="199"/>
      <c r="JZD32" s="199"/>
      <c r="JZE32" s="199"/>
      <c r="JZF32" s="199"/>
      <c r="JZG32" s="199"/>
      <c r="JZH32" s="199"/>
      <c r="JZI32" s="199"/>
      <c r="JZJ32" s="199"/>
      <c r="JZK32" s="199"/>
      <c r="JZL32" s="197"/>
      <c r="JZM32" s="199"/>
      <c r="JZN32" s="199"/>
      <c r="JZO32" s="199"/>
      <c r="JZP32" s="199"/>
      <c r="JZQ32" s="199"/>
      <c r="JZR32" s="199"/>
      <c r="JZS32" s="199"/>
      <c r="JZT32" s="199"/>
      <c r="JZU32" s="199"/>
      <c r="JZV32" s="199"/>
      <c r="JZW32" s="199"/>
      <c r="JZX32" s="199"/>
      <c r="JZY32" s="197"/>
      <c r="JZZ32" s="199"/>
      <c r="KAA32" s="199"/>
      <c r="KAB32" s="199"/>
      <c r="KAC32" s="199"/>
      <c r="KAD32" s="199"/>
      <c r="KAE32" s="199"/>
      <c r="KAF32" s="199"/>
      <c r="KAG32" s="199"/>
      <c r="KAH32" s="199"/>
      <c r="KAI32" s="199"/>
      <c r="KAJ32" s="199"/>
      <c r="KAK32" s="199"/>
      <c r="KAL32" s="197"/>
      <c r="KAM32" s="199"/>
      <c r="KAN32" s="199"/>
      <c r="KAO32" s="199"/>
      <c r="KAP32" s="199"/>
      <c r="KAQ32" s="199"/>
      <c r="KAR32" s="199"/>
      <c r="KAS32" s="199"/>
      <c r="KAT32" s="199"/>
      <c r="KAU32" s="199"/>
      <c r="KAV32" s="199"/>
      <c r="KAW32" s="199"/>
      <c r="KAX32" s="199"/>
      <c r="KAY32" s="197"/>
      <c r="KAZ32" s="199"/>
      <c r="KBA32" s="199"/>
      <c r="KBB32" s="199"/>
      <c r="KBC32" s="199"/>
      <c r="KBD32" s="199"/>
      <c r="KBE32" s="199"/>
      <c r="KBF32" s="199"/>
      <c r="KBG32" s="199"/>
      <c r="KBH32" s="199"/>
      <c r="KBI32" s="199"/>
      <c r="KBJ32" s="199"/>
      <c r="KBK32" s="199"/>
      <c r="KBL32" s="197"/>
      <c r="KBM32" s="199"/>
      <c r="KBN32" s="199"/>
      <c r="KBO32" s="199"/>
      <c r="KBP32" s="199"/>
      <c r="KBQ32" s="199"/>
      <c r="KBR32" s="199"/>
      <c r="KBS32" s="199"/>
      <c r="KBT32" s="199"/>
      <c r="KBU32" s="199"/>
      <c r="KBV32" s="199"/>
      <c r="KBW32" s="199"/>
      <c r="KBX32" s="199"/>
      <c r="KBY32" s="197"/>
      <c r="KBZ32" s="199"/>
      <c r="KCA32" s="199"/>
      <c r="KCB32" s="199"/>
      <c r="KCC32" s="199"/>
      <c r="KCD32" s="199"/>
      <c r="KCE32" s="199"/>
      <c r="KCF32" s="199"/>
      <c r="KCG32" s="199"/>
      <c r="KCH32" s="199"/>
      <c r="KCI32" s="199"/>
      <c r="KCJ32" s="199"/>
      <c r="KCK32" s="199"/>
      <c r="KCL32" s="197"/>
      <c r="KCM32" s="199"/>
      <c r="KCN32" s="199"/>
      <c r="KCO32" s="199"/>
      <c r="KCP32" s="199"/>
      <c r="KCQ32" s="199"/>
      <c r="KCR32" s="199"/>
      <c r="KCS32" s="199"/>
      <c r="KCT32" s="199"/>
      <c r="KCU32" s="199"/>
      <c r="KCV32" s="199"/>
      <c r="KCW32" s="199"/>
      <c r="KCX32" s="199"/>
      <c r="KCY32" s="197"/>
      <c r="KCZ32" s="199"/>
      <c r="KDA32" s="199"/>
      <c r="KDB32" s="199"/>
      <c r="KDC32" s="199"/>
      <c r="KDD32" s="199"/>
      <c r="KDE32" s="199"/>
      <c r="KDF32" s="199"/>
      <c r="KDG32" s="199"/>
      <c r="KDH32" s="199"/>
      <c r="KDI32" s="199"/>
      <c r="KDJ32" s="199"/>
      <c r="KDK32" s="199"/>
      <c r="KDL32" s="197"/>
      <c r="KDM32" s="199"/>
      <c r="KDN32" s="199"/>
      <c r="KDO32" s="199"/>
      <c r="KDP32" s="199"/>
      <c r="KDQ32" s="199"/>
      <c r="KDR32" s="199"/>
      <c r="KDS32" s="199"/>
      <c r="KDT32" s="199"/>
      <c r="KDU32" s="199"/>
      <c r="KDV32" s="199"/>
      <c r="KDW32" s="199"/>
      <c r="KDX32" s="199"/>
      <c r="KDY32" s="197"/>
      <c r="KDZ32" s="199"/>
      <c r="KEA32" s="199"/>
      <c r="KEB32" s="199"/>
      <c r="KEC32" s="199"/>
      <c r="KED32" s="199"/>
      <c r="KEE32" s="199"/>
      <c r="KEF32" s="199"/>
      <c r="KEG32" s="199"/>
      <c r="KEH32" s="199"/>
      <c r="KEI32" s="199"/>
      <c r="KEJ32" s="199"/>
      <c r="KEK32" s="199"/>
      <c r="KEL32" s="197"/>
      <c r="KEM32" s="199"/>
      <c r="KEN32" s="199"/>
      <c r="KEO32" s="199"/>
      <c r="KEP32" s="199"/>
      <c r="KEQ32" s="199"/>
      <c r="KER32" s="199"/>
      <c r="KES32" s="199"/>
      <c r="KET32" s="199"/>
      <c r="KEU32" s="199"/>
      <c r="KEV32" s="199"/>
      <c r="KEW32" s="199"/>
      <c r="KEX32" s="199"/>
      <c r="KEY32" s="197"/>
      <c r="KEZ32" s="199"/>
      <c r="KFA32" s="199"/>
      <c r="KFB32" s="199"/>
      <c r="KFC32" s="199"/>
      <c r="KFD32" s="199"/>
      <c r="KFE32" s="199"/>
      <c r="KFF32" s="199"/>
      <c r="KFG32" s="199"/>
      <c r="KFH32" s="199"/>
      <c r="KFI32" s="199"/>
      <c r="KFJ32" s="199"/>
      <c r="KFK32" s="199"/>
      <c r="KFL32" s="197"/>
      <c r="KFM32" s="199"/>
      <c r="KFN32" s="199"/>
      <c r="KFO32" s="199"/>
      <c r="KFP32" s="199"/>
      <c r="KFQ32" s="199"/>
      <c r="KFR32" s="199"/>
      <c r="KFS32" s="199"/>
      <c r="KFT32" s="199"/>
      <c r="KFU32" s="199"/>
      <c r="KFV32" s="199"/>
      <c r="KFW32" s="199"/>
      <c r="KFX32" s="199"/>
      <c r="KFY32" s="197"/>
      <c r="KFZ32" s="199"/>
      <c r="KGA32" s="199"/>
      <c r="KGB32" s="199"/>
      <c r="KGC32" s="199"/>
      <c r="KGD32" s="199"/>
      <c r="KGE32" s="199"/>
      <c r="KGF32" s="199"/>
      <c r="KGG32" s="199"/>
      <c r="KGH32" s="199"/>
      <c r="KGI32" s="199"/>
      <c r="KGJ32" s="199"/>
      <c r="KGK32" s="199"/>
      <c r="KGL32" s="197"/>
      <c r="KGM32" s="199"/>
      <c r="KGN32" s="199"/>
      <c r="KGO32" s="199"/>
      <c r="KGP32" s="199"/>
      <c r="KGQ32" s="199"/>
      <c r="KGR32" s="199"/>
      <c r="KGS32" s="199"/>
      <c r="KGT32" s="199"/>
      <c r="KGU32" s="199"/>
      <c r="KGV32" s="199"/>
      <c r="KGW32" s="199"/>
      <c r="KGX32" s="199"/>
      <c r="KGY32" s="197"/>
      <c r="KGZ32" s="199"/>
      <c r="KHA32" s="199"/>
      <c r="KHB32" s="199"/>
      <c r="KHC32" s="199"/>
      <c r="KHD32" s="199"/>
      <c r="KHE32" s="199"/>
      <c r="KHF32" s="199"/>
      <c r="KHG32" s="199"/>
      <c r="KHH32" s="199"/>
      <c r="KHI32" s="199"/>
      <c r="KHJ32" s="199"/>
      <c r="KHK32" s="199"/>
      <c r="KHL32" s="197"/>
      <c r="KHM32" s="199"/>
      <c r="KHN32" s="199"/>
      <c r="KHO32" s="199"/>
      <c r="KHP32" s="199"/>
      <c r="KHQ32" s="199"/>
      <c r="KHR32" s="199"/>
      <c r="KHS32" s="199"/>
      <c r="KHT32" s="199"/>
      <c r="KHU32" s="199"/>
      <c r="KHV32" s="199"/>
      <c r="KHW32" s="199"/>
      <c r="KHX32" s="199"/>
      <c r="KHY32" s="197"/>
      <c r="KHZ32" s="199"/>
      <c r="KIA32" s="199"/>
      <c r="KIB32" s="199"/>
      <c r="KIC32" s="199"/>
      <c r="KID32" s="199"/>
      <c r="KIE32" s="199"/>
      <c r="KIF32" s="199"/>
      <c r="KIG32" s="199"/>
      <c r="KIH32" s="199"/>
      <c r="KII32" s="199"/>
      <c r="KIJ32" s="199"/>
      <c r="KIK32" s="199"/>
      <c r="KIL32" s="197"/>
      <c r="KIM32" s="199"/>
      <c r="KIN32" s="199"/>
      <c r="KIO32" s="199"/>
      <c r="KIP32" s="199"/>
      <c r="KIQ32" s="199"/>
      <c r="KIR32" s="199"/>
      <c r="KIS32" s="199"/>
      <c r="KIT32" s="199"/>
      <c r="KIU32" s="199"/>
      <c r="KIV32" s="199"/>
      <c r="KIW32" s="199"/>
      <c r="KIX32" s="199"/>
      <c r="KIY32" s="197"/>
      <c r="KIZ32" s="199"/>
      <c r="KJA32" s="199"/>
      <c r="KJB32" s="199"/>
      <c r="KJC32" s="199"/>
      <c r="KJD32" s="199"/>
      <c r="KJE32" s="199"/>
      <c r="KJF32" s="199"/>
      <c r="KJG32" s="199"/>
      <c r="KJH32" s="199"/>
      <c r="KJI32" s="199"/>
      <c r="KJJ32" s="199"/>
      <c r="KJK32" s="199"/>
      <c r="KJL32" s="197"/>
      <c r="KJM32" s="199"/>
      <c r="KJN32" s="199"/>
      <c r="KJO32" s="199"/>
      <c r="KJP32" s="199"/>
      <c r="KJQ32" s="199"/>
      <c r="KJR32" s="199"/>
      <c r="KJS32" s="199"/>
      <c r="KJT32" s="199"/>
      <c r="KJU32" s="199"/>
      <c r="KJV32" s="199"/>
      <c r="KJW32" s="199"/>
      <c r="KJX32" s="199"/>
      <c r="KJY32" s="197"/>
      <c r="KJZ32" s="199"/>
      <c r="KKA32" s="199"/>
      <c r="KKB32" s="199"/>
      <c r="KKC32" s="199"/>
      <c r="KKD32" s="199"/>
      <c r="KKE32" s="199"/>
      <c r="KKF32" s="199"/>
      <c r="KKG32" s="199"/>
      <c r="KKH32" s="199"/>
      <c r="KKI32" s="199"/>
      <c r="KKJ32" s="199"/>
      <c r="KKK32" s="199"/>
      <c r="KKL32" s="197"/>
      <c r="KKM32" s="199"/>
      <c r="KKN32" s="199"/>
      <c r="KKO32" s="199"/>
      <c r="KKP32" s="199"/>
      <c r="KKQ32" s="199"/>
      <c r="KKR32" s="199"/>
      <c r="KKS32" s="199"/>
      <c r="KKT32" s="199"/>
      <c r="KKU32" s="199"/>
      <c r="KKV32" s="199"/>
      <c r="KKW32" s="199"/>
      <c r="KKX32" s="199"/>
      <c r="KKY32" s="197"/>
      <c r="KKZ32" s="199"/>
      <c r="KLA32" s="199"/>
      <c r="KLB32" s="199"/>
      <c r="KLC32" s="199"/>
      <c r="KLD32" s="199"/>
      <c r="KLE32" s="199"/>
      <c r="KLF32" s="199"/>
      <c r="KLG32" s="199"/>
      <c r="KLH32" s="199"/>
      <c r="KLI32" s="199"/>
      <c r="KLJ32" s="199"/>
      <c r="KLK32" s="199"/>
      <c r="KLL32" s="197"/>
      <c r="KLM32" s="199"/>
      <c r="KLN32" s="199"/>
      <c r="KLO32" s="199"/>
      <c r="KLP32" s="199"/>
      <c r="KLQ32" s="199"/>
      <c r="KLR32" s="199"/>
      <c r="KLS32" s="199"/>
      <c r="KLT32" s="199"/>
      <c r="KLU32" s="199"/>
      <c r="KLV32" s="199"/>
      <c r="KLW32" s="199"/>
      <c r="KLX32" s="199"/>
      <c r="KLY32" s="197"/>
      <c r="KLZ32" s="199"/>
      <c r="KMA32" s="199"/>
      <c r="KMB32" s="199"/>
      <c r="KMC32" s="199"/>
      <c r="KMD32" s="199"/>
      <c r="KME32" s="199"/>
      <c r="KMF32" s="199"/>
      <c r="KMG32" s="199"/>
      <c r="KMH32" s="199"/>
      <c r="KMI32" s="199"/>
      <c r="KMJ32" s="199"/>
      <c r="KMK32" s="199"/>
      <c r="KML32" s="197"/>
      <c r="KMM32" s="199"/>
      <c r="KMN32" s="199"/>
      <c r="KMO32" s="199"/>
      <c r="KMP32" s="199"/>
      <c r="KMQ32" s="199"/>
      <c r="KMR32" s="199"/>
      <c r="KMS32" s="199"/>
      <c r="KMT32" s="199"/>
      <c r="KMU32" s="199"/>
      <c r="KMV32" s="199"/>
      <c r="KMW32" s="199"/>
      <c r="KMX32" s="199"/>
      <c r="KMY32" s="197"/>
      <c r="KMZ32" s="199"/>
      <c r="KNA32" s="199"/>
      <c r="KNB32" s="199"/>
      <c r="KNC32" s="199"/>
      <c r="KND32" s="199"/>
      <c r="KNE32" s="199"/>
      <c r="KNF32" s="199"/>
      <c r="KNG32" s="199"/>
      <c r="KNH32" s="199"/>
      <c r="KNI32" s="199"/>
      <c r="KNJ32" s="199"/>
      <c r="KNK32" s="199"/>
      <c r="KNL32" s="197"/>
      <c r="KNM32" s="199"/>
      <c r="KNN32" s="199"/>
      <c r="KNO32" s="199"/>
      <c r="KNP32" s="199"/>
      <c r="KNQ32" s="199"/>
      <c r="KNR32" s="199"/>
      <c r="KNS32" s="199"/>
      <c r="KNT32" s="199"/>
      <c r="KNU32" s="199"/>
      <c r="KNV32" s="199"/>
      <c r="KNW32" s="199"/>
      <c r="KNX32" s="199"/>
      <c r="KNY32" s="197"/>
      <c r="KNZ32" s="199"/>
      <c r="KOA32" s="199"/>
      <c r="KOB32" s="199"/>
      <c r="KOC32" s="199"/>
      <c r="KOD32" s="199"/>
      <c r="KOE32" s="199"/>
      <c r="KOF32" s="199"/>
      <c r="KOG32" s="199"/>
      <c r="KOH32" s="199"/>
      <c r="KOI32" s="199"/>
      <c r="KOJ32" s="199"/>
      <c r="KOK32" s="199"/>
      <c r="KOL32" s="197"/>
      <c r="KOM32" s="199"/>
      <c r="KON32" s="199"/>
      <c r="KOO32" s="199"/>
      <c r="KOP32" s="199"/>
      <c r="KOQ32" s="199"/>
      <c r="KOR32" s="199"/>
      <c r="KOS32" s="199"/>
      <c r="KOT32" s="199"/>
      <c r="KOU32" s="199"/>
      <c r="KOV32" s="199"/>
      <c r="KOW32" s="199"/>
      <c r="KOX32" s="199"/>
      <c r="KOY32" s="197"/>
      <c r="KOZ32" s="199"/>
      <c r="KPA32" s="199"/>
      <c r="KPB32" s="199"/>
      <c r="KPC32" s="199"/>
      <c r="KPD32" s="199"/>
      <c r="KPE32" s="199"/>
      <c r="KPF32" s="199"/>
      <c r="KPG32" s="199"/>
      <c r="KPH32" s="199"/>
      <c r="KPI32" s="199"/>
      <c r="KPJ32" s="199"/>
      <c r="KPK32" s="199"/>
      <c r="KPL32" s="197"/>
      <c r="KPM32" s="199"/>
      <c r="KPN32" s="199"/>
      <c r="KPO32" s="199"/>
      <c r="KPP32" s="199"/>
      <c r="KPQ32" s="199"/>
      <c r="KPR32" s="199"/>
      <c r="KPS32" s="199"/>
      <c r="KPT32" s="199"/>
      <c r="KPU32" s="199"/>
      <c r="KPV32" s="199"/>
      <c r="KPW32" s="199"/>
      <c r="KPX32" s="199"/>
      <c r="KPY32" s="197"/>
      <c r="KPZ32" s="199"/>
      <c r="KQA32" s="199"/>
      <c r="KQB32" s="199"/>
      <c r="KQC32" s="199"/>
      <c r="KQD32" s="199"/>
      <c r="KQE32" s="199"/>
      <c r="KQF32" s="199"/>
      <c r="KQG32" s="199"/>
      <c r="KQH32" s="199"/>
      <c r="KQI32" s="199"/>
      <c r="KQJ32" s="199"/>
      <c r="KQK32" s="199"/>
      <c r="KQL32" s="197"/>
      <c r="KQM32" s="199"/>
      <c r="KQN32" s="199"/>
      <c r="KQO32" s="199"/>
      <c r="KQP32" s="199"/>
      <c r="KQQ32" s="199"/>
      <c r="KQR32" s="199"/>
      <c r="KQS32" s="199"/>
      <c r="KQT32" s="199"/>
      <c r="KQU32" s="199"/>
      <c r="KQV32" s="199"/>
      <c r="KQW32" s="199"/>
      <c r="KQX32" s="199"/>
      <c r="KQY32" s="197"/>
      <c r="KQZ32" s="199"/>
      <c r="KRA32" s="199"/>
      <c r="KRB32" s="199"/>
      <c r="KRC32" s="199"/>
      <c r="KRD32" s="199"/>
      <c r="KRE32" s="199"/>
      <c r="KRF32" s="199"/>
      <c r="KRG32" s="199"/>
      <c r="KRH32" s="199"/>
      <c r="KRI32" s="199"/>
      <c r="KRJ32" s="199"/>
      <c r="KRK32" s="199"/>
      <c r="KRL32" s="197"/>
      <c r="KRM32" s="199"/>
      <c r="KRN32" s="199"/>
      <c r="KRO32" s="199"/>
      <c r="KRP32" s="199"/>
      <c r="KRQ32" s="199"/>
      <c r="KRR32" s="199"/>
      <c r="KRS32" s="199"/>
      <c r="KRT32" s="199"/>
      <c r="KRU32" s="199"/>
      <c r="KRV32" s="199"/>
      <c r="KRW32" s="199"/>
      <c r="KRX32" s="199"/>
      <c r="KRY32" s="197"/>
      <c r="KRZ32" s="199"/>
      <c r="KSA32" s="199"/>
      <c r="KSB32" s="199"/>
      <c r="KSC32" s="199"/>
      <c r="KSD32" s="199"/>
      <c r="KSE32" s="199"/>
      <c r="KSF32" s="199"/>
      <c r="KSG32" s="199"/>
      <c r="KSH32" s="199"/>
      <c r="KSI32" s="199"/>
      <c r="KSJ32" s="199"/>
      <c r="KSK32" s="199"/>
      <c r="KSL32" s="197"/>
      <c r="KSM32" s="199"/>
      <c r="KSN32" s="199"/>
      <c r="KSO32" s="199"/>
      <c r="KSP32" s="199"/>
      <c r="KSQ32" s="199"/>
      <c r="KSR32" s="199"/>
      <c r="KSS32" s="199"/>
      <c r="KST32" s="199"/>
      <c r="KSU32" s="199"/>
      <c r="KSV32" s="199"/>
      <c r="KSW32" s="199"/>
      <c r="KSX32" s="199"/>
      <c r="KSY32" s="197"/>
      <c r="KSZ32" s="199"/>
      <c r="KTA32" s="199"/>
      <c r="KTB32" s="199"/>
      <c r="KTC32" s="199"/>
      <c r="KTD32" s="199"/>
      <c r="KTE32" s="199"/>
      <c r="KTF32" s="199"/>
      <c r="KTG32" s="199"/>
      <c r="KTH32" s="199"/>
      <c r="KTI32" s="199"/>
      <c r="KTJ32" s="199"/>
      <c r="KTK32" s="199"/>
      <c r="KTL32" s="197"/>
      <c r="KTM32" s="199"/>
      <c r="KTN32" s="199"/>
      <c r="KTO32" s="199"/>
      <c r="KTP32" s="199"/>
      <c r="KTQ32" s="199"/>
      <c r="KTR32" s="199"/>
      <c r="KTS32" s="199"/>
      <c r="KTT32" s="199"/>
      <c r="KTU32" s="199"/>
      <c r="KTV32" s="199"/>
      <c r="KTW32" s="199"/>
      <c r="KTX32" s="199"/>
      <c r="KTY32" s="197"/>
      <c r="KTZ32" s="199"/>
      <c r="KUA32" s="199"/>
      <c r="KUB32" s="199"/>
      <c r="KUC32" s="199"/>
      <c r="KUD32" s="199"/>
      <c r="KUE32" s="199"/>
      <c r="KUF32" s="199"/>
      <c r="KUG32" s="199"/>
      <c r="KUH32" s="199"/>
      <c r="KUI32" s="199"/>
      <c r="KUJ32" s="199"/>
      <c r="KUK32" s="199"/>
      <c r="KUL32" s="197"/>
      <c r="KUM32" s="199"/>
      <c r="KUN32" s="199"/>
      <c r="KUO32" s="199"/>
      <c r="KUP32" s="199"/>
      <c r="KUQ32" s="199"/>
      <c r="KUR32" s="199"/>
      <c r="KUS32" s="199"/>
      <c r="KUT32" s="199"/>
      <c r="KUU32" s="199"/>
      <c r="KUV32" s="199"/>
      <c r="KUW32" s="199"/>
      <c r="KUX32" s="199"/>
      <c r="KUY32" s="197"/>
      <c r="KUZ32" s="199"/>
      <c r="KVA32" s="199"/>
      <c r="KVB32" s="199"/>
      <c r="KVC32" s="199"/>
      <c r="KVD32" s="199"/>
      <c r="KVE32" s="199"/>
      <c r="KVF32" s="199"/>
      <c r="KVG32" s="199"/>
      <c r="KVH32" s="199"/>
      <c r="KVI32" s="199"/>
      <c r="KVJ32" s="199"/>
      <c r="KVK32" s="199"/>
      <c r="KVL32" s="197"/>
      <c r="KVM32" s="199"/>
      <c r="KVN32" s="199"/>
      <c r="KVO32" s="199"/>
      <c r="KVP32" s="199"/>
      <c r="KVQ32" s="199"/>
      <c r="KVR32" s="199"/>
      <c r="KVS32" s="199"/>
      <c r="KVT32" s="199"/>
      <c r="KVU32" s="199"/>
      <c r="KVV32" s="199"/>
      <c r="KVW32" s="199"/>
      <c r="KVX32" s="199"/>
      <c r="KVY32" s="197"/>
      <c r="KVZ32" s="199"/>
      <c r="KWA32" s="199"/>
      <c r="KWB32" s="199"/>
      <c r="KWC32" s="199"/>
      <c r="KWD32" s="199"/>
      <c r="KWE32" s="199"/>
      <c r="KWF32" s="199"/>
      <c r="KWG32" s="199"/>
      <c r="KWH32" s="199"/>
      <c r="KWI32" s="199"/>
      <c r="KWJ32" s="199"/>
      <c r="KWK32" s="199"/>
      <c r="KWL32" s="197"/>
      <c r="KWM32" s="199"/>
      <c r="KWN32" s="199"/>
      <c r="KWO32" s="199"/>
      <c r="KWP32" s="199"/>
      <c r="KWQ32" s="199"/>
      <c r="KWR32" s="199"/>
      <c r="KWS32" s="199"/>
      <c r="KWT32" s="199"/>
      <c r="KWU32" s="199"/>
      <c r="KWV32" s="199"/>
      <c r="KWW32" s="199"/>
      <c r="KWX32" s="199"/>
      <c r="KWY32" s="197"/>
      <c r="KWZ32" s="199"/>
      <c r="KXA32" s="199"/>
      <c r="KXB32" s="199"/>
      <c r="KXC32" s="199"/>
      <c r="KXD32" s="199"/>
      <c r="KXE32" s="199"/>
      <c r="KXF32" s="199"/>
      <c r="KXG32" s="199"/>
      <c r="KXH32" s="199"/>
      <c r="KXI32" s="199"/>
      <c r="KXJ32" s="199"/>
      <c r="KXK32" s="199"/>
      <c r="KXL32" s="197"/>
      <c r="KXM32" s="199"/>
      <c r="KXN32" s="199"/>
      <c r="KXO32" s="199"/>
      <c r="KXP32" s="199"/>
      <c r="KXQ32" s="199"/>
      <c r="KXR32" s="199"/>
      <c r="KXS32" s="199"/>
      <c r="KXT32" s="199"/>
      <c r="KXU32" s="199"/>
      <c r="KXV32" s="199"/>
      <c r="KXW32" s="199"/>
      <c r="KXX32" s="199"/>
      <c r="KXY32" s="197"/>
      <c r="KXZ32" s="199"/>
      <c r="KYA32" s="199"/>
      <c r="KYB32" s="199"/>
      <c r="KYC32" s="199"/>
      <c r="KYD32" s="199"/>
      <c r="KYE32" s="199"/>
      <c r="KYF32" s="199"/>
      <c r="KYG32" s="199"/>
      <c r="KYH32" s="199"/>
      <c r="KYI32" s="199"/>
      <c r="KYJ32" s="199"/>
      <c r="KYK32" s="199"/>
      <c r="KYL32" s="197"/>
      <c r="KYM32" s="199"/>
      <c r="KYN32" s="199"/>
      <c r="KYO32" s="199"/>
      <c r="KYP32" s="199"/>
      <c r="KYQ32" s="199"/>
      <c r="KYR32" s="199"/>
      <c r="KYS32" s="199"/>
      <c r="KYT32" s="199"/>
      <c r="KYU32" s="199"/>
      <c r="KYV32" s="199"/>
      <c r="KYW32" s="199"/>
      <c r="KYX32" s="199"/>
      <c r="KYY32" s="197"/>
      <c r="KYZ32" s="199"/>
      <c r="KZA32" s="199"/>
      <c r="KZB32" s="199"/>
      <c r="KZC32" s="199"/>
      <c r="KZD32" s="199"/>
      <c r="KZE32" s="199"/>
      <c r="KZF32" s="199"/>
      <c r="KZG32" s="199"/>
      <c r="KZH32" s="199"/>
      <c r="KZI32" s="199"/>
      <c r="KZJ32" s="199"/>
      <c r="KZK32" s="199"/>
      <c r="KZL32" s="197"/>
      <c r="KZM32" s="199"/>
      <c r="KZN32" s="199"/>
      <c r="KZO32" s="199"/>
      <c r="KZP32" s="199"/>
      <c r="KZQ32" s="199"/>
      <c r="KZR32" s="199"/>
      <c r="KZS32" s="199"/>
      <c r="KZT32" s="199"/>
      <c r="KZU32" s="199"/>
      <c r="KZV32" s="199"/>
      <c r="KZW32" s="199"/>
      <c r="KZX32" s="199"/>
      <c r="KZY32" s="197"/>
      <c r="KZZ32" s="199"/>
      <c r="LAA32" s="199"/>
      <c r="LAB32" s="199"/>
      <c r="LAC32" s="199"/>
      <c r="LAD32" s="199"/>
      <c r="LAE32" s="199"/>
      <c r="LAF32" s="199"/>
      <c r="LAG32" s="199"/>
      <c r="LAH32" s="199"/>
      <c r="LAI32" s="199"/>
      <c r="LAJ32" s="199"/>
      <c r="LAK32" s="199"/>
      <c r="LAL32" s="197"/>
      <c r="LAM32" s="199"/>
      <c r="LAN32" s="199"/>
      <c r="LAO32" s="199"/>
      <c r="LAP32" s="199"/>
      <c r="LAQ32" s="199"/>
      <c r="LAR32" s="199"/>
      <c r="LAS32" s="199"/>
      <c r="LAT32" s="199"/>
      <c r="LAU32" s="199"/>
      <c r="LAV32" s="199"/>
      <c r="LAW32" s="199"/>
      <c r="LAX32" s="199"/>
      <c r="LAY32" s="197"/>
      <c r="LAZ32" s="199"/>
      <c r="LBA32" s="199"/>
      <c r="LBB32" s="199"/>
      <c r="LBC32" s="199"/>
      <c r="LBD32" s="199"/>
      <c r="LBE32" s="199"/>
      <c r="LBF32" s="199"/>
      <c r="LBG32" s="199"/>
      <c r="LBH32" s="199"/>
      <c r="LBI32" s="199"/>
      <c r="LBJ32" s="199"/>
      <c r="LBK32" s="199"/>
      <c r="LBL32" s="197"/>
      <c r="LBM32" s="199"/>
      <c r="LBN32" s="199"/>
      <c r="LBO32" s="199"/>
      <c r="LBP32" s="199"/>
      <c r="LBQ32" s="199"/>
      <c r="LBR32" s="199"/>
      <c r="LBS32" s="199"/>
      <c r="LBT32" s="199"/>
      <c r="LBU32" s="199"/>
      <c r="LBV32" s="199"/>
      <c r="LBW32" s="199"/>
      <c r="LBX32" s="199"/>
      <c r="LBY32" s="197"/>
      <c r="LBZ32" s="199"/>
      <c r="LCA32" s="199"/>
      <c r="LCB32" s="199"/>
      <c r="LCC32" s="199"/>
      <c r="LCD32" s="199"/>
      <c r="LCE32" s="199"/>
      <c r="LCF32" s="199"/>
      <c r="LCG32" s="199"/>
      <c r="LCH32" s="199"/>
      <c r="LCI32" s="199"/>
      <c r="LCJ32" s="199"/>
      <c r="LCK32" s="199"/>
      <c r="LCL32" s="197"/>
      <c r="LCM32" s="199"/>
      <c r="LCN32" s="199"/>
      <c r="LCO32" s="199"/>
      <c r="LCP32" s="199"/>
      <c r="LCQ32" s="199"/>
      <c r="LCR32" s="199"/>
      <c r="LCS32" s="199"/>
      <c r="LCT32" s="199"/>
      <c r="LCU32" s="199"/>
      <c r="LCV32" s="199"/>
      <c r="LCW32" s="199"/>
      <c r="LCX32" s="199"/>
      <c r="LCY32" s="197"/>
      <c r="LCZ32" s="199"/>
      <c r="LDA32" s="199"/>
      <c r="LDB32" s="199"/>
      <c r="LDC32" s="199"/>
      <c r="LDD32" s="199"/>
      <c r="LDE32" s="199"/>
      <c r="LDF32" s="199"/>
      <c r="LDG32" s="199"/>
      <c r="LDH32" s="199"/>
      <c r="LDI32" s="199"/>
      <c r="LDJ32" s="199"/>
      <c r="LDK32" s="199"/>
      <c r="LDL32" s="197"/>
      <c r="LDM32" s="199"/>
      <c r="LDN32" s="199"/>
      <c r="LDO32" s="199"/>
      <c r="LDP32" s="199"/>
      <c r="LDQ32" s="199"/>
      <c r="LDR32" s="199"/>
      <c r="LDS32" s="199"/>
      <c r="LDT32" s="199"/>
      <c r="LDU32" s="199"/>
      <c r="LDV32" s="199"/>
      <c r="LDW32" s="199"/>
      <c r="LDX32" s="199"/>
      <c r="LDY32" s="197"/>
      <c r="LDZ32" s="199"/>
      <c r="LEA32" s="199"/>
      <c r="LEB32" s="199"/>
      <c r="LEC32" s="199"/>
      <c r="LED32" s="199"/>
      <c r="LEE32" s="199"/>
      <c r="LEF32" s="199"/>
      <c r="LEG32" s="199"/>
      <c r="LEH32" s="199"/>
      <c r="LEI32" s="199"/>
      <c r="LEJ32" s="199"/>
      <c r="LEK32" s="199"/>
      <c r="LEL32" s="197"/>
      <c r="LEM32" s="199"/>
      <c r="LEN32" s="199"/>
      <c r="LEO32" s="199"/>
      <c r="LEP32" s="199"/>
      <c r="LEQ32" s="199"/>
      <c r="LER32" s="199"/>
      <c r="LES32" s="199"/>
      <c r="LET32" s="199"/>
      <c r="LEU32" s="199"/>
      <c r="LEV32" s="199"/>
      <c r="LEW32" s="199"/>
      <c r="LEX32" s="199"/>
      <c r="LEY32" s="197"/>
      <c r="LEZ32" s="199"/>
      <c r="LFA32" s="199"/>
      <c r="LFB32" s="199"/>
      <c r="LFC32" s="199"/>
      <c r="LFD32" s="199"/>
      <c r="LFE32" s="199"/>
      <c r="LFF32" s="199"/>
      <c r="LFG32" s="199"/>
      <c r="LFH32" s="199"/>
      <c r="LFI32" s="199"/>
      <c r="LFJ32" s="199"/>
      <c r="LFK32" s="199"/>
      <c r="LFL32" s="197"/>
      <c r="LFM32" s="199"/>
      <c r="LFN32" s="199"/>
      <c r="LFO32" s="199"/>
      <c r="LFP32" s="199"/>
      <c r="LFQ32" s="199"/>
      <c r="LFR32" s="199"/>
      <c r="LFS32" s="199"/>
      <c r="LFT32" s="199"/>
      <c r="LFU32" s="199"/>
      <c r="LFV32" s="199"/>
      <c r="LFW32" s="199"/>
      <c r="LFX32" s="199"/>
      <c r="LFY32" s="197"/>
      <c r="LFZ32" s="199"/>
      <c r="LGA32" s="199"/>
      <c r="LGB32" s="199"/>
      <c r="LGC32" s="199"/>
      <c r="LGD32" s="199"/>
      <c r="LGE32" s="199"/>
      <c r="LGF32" s="199"/>
      <c r="LGG32" s="199"/>
      <c r="LGH32" s="199"/>
      <c r="LGI32" s="199"/>
      <c r="LGJ32" s="199"/>
      <c r="LGK32" s="199"/>
      <c r="LGL32" s="197"/>
      <c r="LGM32" s="199"/>
      <c r="LGN32" s="199"/>
      <c r="LGO32" s="199"/>
      <c r="LGP32" s="199"/>
      <c r="LGQ32" s="199"/>
      <c r="LGR32" s="199"/>
      <c r="LGS32" s="199"/>
      <c r="LGT32" s="199"/>
      <c r="LGU32" s="199"/>
      <c r="LGV32" s="199"/>
      <c r="LGW32" s="199"/>
      <c r="LGX32" s="199"/>
      <c r="LGY32" s="197"/>
      <c r="LGZ32" s="199"/>
      <c r="LHA32" s="199"/>
      <c r="LHB32" s="199"/>
      <c r="LHC32" s="199"/>
      <c r="LHD32" s="199"/>
      <c r="LHE32" s="199"/>
      <c r="LHF32" s="199"/>
      <c r="LHG32" s="199"/>
      <c r="LHH32" s="199"/>
      <c r="LHI32" s="199"/>
      <c r="LHJ32" s="199"/>
      <c r="LHK32" s="199"/>
      <c r="LHL32" s="197"/>
      <c r="LHM32" s="199"/>
      <c r="LHN32" s="199"/>
      <c r="LHO32" s="199"/>
      <c r="LHP32" s="199"/>
      <c r="LHQ32" s="199"/>
      <c r="LHR32" s="199"/>
      <c r="LHS32" s="199"/>
      <c r="LHT32" s="199"/>
      <c r="LHU32" s="199"/>
      <c r="LHV32" s="199"/>
      <c r="LHW32" s="199"/>
      <c r="LHX32" s="199"/>
      <c r="LHY32" s="197"/>
      <c r="LHZ32" s="199"/>
      <c r="LIA32" s="199"/>
      <c r="LIB32" s="199"/>
      <c r="LIC32" s="199"/>
      <c r="LID32" s="199"/>
      <c r="LIE32" s="199"/>
      <c r="LIF32" s="199"/>
      <c r="LIG32" s="199"/>
      <c r="LIH32" s="199"/>
      <c r="LII32" s="199"/>
      <c r="LIJ32" s="199"/>
      <c r="LIK32" s="199"/>
      <c r="LIL32" s="197"/>
      <c r="LIM32" s="199"/>
      <c r="LIN32" s="199"/>
      <c r="LIO32" s="199"/>
      <c r="LIP32" s="199"/>
      <c r="LIQ32" s="199"/>
      <c r="LIR32" s="199"/>
      <c r="LIS32" s="199"/>
      <c r="LIT32" s="199"/>
      <c r="LIU32" s="199"/>
      <c r="LIV32" s="199"/>
      <c r="LIW32" s="199"/>
      <c r="LIX32" s="199"/>
      <c r="LIY32" s="197"/>
      <c r="LIZ32" s="199"/>
      <c r="LJA32" s="199"/>
      <c r="LJB32" s="199"/>
      <c r="LJC32" s="199"/>
      <c r="LJD32" s="199"/>
      <c r="LJE32" s="199"/>
      <c r="LJF32" s="199"/>
      <c r="LJG32" s="199"/>
      <c r="LJH32" s="199"/>
      <c r="LJI32" s="199"/>
      <c r="LJJ32" s="199"/>
      <c r="LJK32" s="199"/>
      <c r="LJL32" s="197"/>
      <c r="LJM32" s="199"/>
      <c r="LJN32" s="199"/>
      <c r="LJO32" s="199"/>
      <c r="LJP32" s="199"/>
      <c r="LJQ32" s="199"/>
      <c r="LJR32" s="199"/>
      <c r="LJS32" s="199"/>
      <c r="LJT32" s="199"/>
      <c r="LJU32" s="199"/>
      <c r="LJV32" s="199"/>
      <c r="LJW32" s="199"/>
      <c r="LJX32" s="199"/>
      <c r="LJY32" s="197"/>
      <c r="LJZ32" s="199"/>
      <c r="LKA32" s="199"/>
      <c r="LKB32" s="199"/>
      <c r="LKC32" s="199"/>
      <c r="LKD32" s="199"/>
      <c r="LKE32" s="199"/>
      <c r="LKF32" s="199"/>
      <c r="LKG32" s="199"/>
      <c r="LKH32" s="199"/>
      <c r="LKI32" s="199"/>
      <c r="LKJ32" s="199"/>
      <c r="LKK32" s="199"/>
      <c r="LKL32" s="197"/>
      <c r="LKM32" s="199"/>
      <c r="LKN32" s="199"/>
      <c r="LKO32" s="199"/>
      <c r="LKP32" s="199"/>
      <c r="LKQ32" s="199"/>
      <c r="LKR32" s="199"/>
      <c r="LKS32" s="199"/>
      <c r="LKT32" s="199"/>
      <c r="LKU32" s="199"/>
      <c r="LKV32" s="199"/>
      <c r="LKW32" s="199"/>
      <c r="LKX32" s="199"/>
      <c r="LKY32" s="197"/>
      <c r="LKZ32" s="199"/>
      <c r="LLA32" s="199"/>
      <c r="LLB32" s="199"/>
      <c r="LLC32" s="199"/>
      <c r="LLD32" s="199"/>
      <c r="LLE32" s="199"/>
      <c r="LLF32" s="199"/>
      <c r="LLG32" s="199"/>
      <c r="LLH32" s="199"/>
      <c r="LLI32" s="199"/>
      <c r="LLJ32" s="199"/>
      <c r="LLK32" s="199"/>
      <c r="LLL32" s="197"/>
      <c r="LLM32" s="199"/>
      <c r="LLN32" s="199"/>
      <c r="LLO32" s="199"/>
      <c r="LLP32" s="199"/>
      <c r="LLQ32" s="199"/>
      <c r="LLR32" s="199"/>
      <c r="LLS32" s="199"/>
      <c r="LLT32" s="199"/>
      <c r="LLU32" s="199"/>
      <c r="LLV32" s="199"/>
      <c r="LLW32" s="199"/>
      <c r="LLX32" s="199"/>
      <c r="LLY32" s="197"/>
      <c r="LLZ32" s="199"/>
      <c r="LMA32" s="199"/>
      <c r="LMB32" s="199"/>
      <c r="LMC32" s="199"/>
      <c r="LMD32" s="199"/>
      <c r="LME32" s="199"/>
      <c r="LMF32" s="199"/>
      <c r="LMG32" s="199"/>
      <c r="LMH32" s="199"/>
      <c r="LMI32" s="199"/>
      <c r="LMJ32" s="199"/>
      <c r="LMK32" s="199"/>
      <c r="LML32" s="197"/>
      <c r="LMM32" s="199"/>
      <c r="LMN32" s="199"/>
      <c r="LMO32" s="199"/>
      <c r="LMP32" s="199"/>
      <c r="LMQ32" s="199"/>
      <c r="LMR32" s="199"/>
      <c r="LMS32" s="199"/>
      <c r="LMT32" s="199"/>
      <c r="LMU32" s="199"/>
      <c r="LMV32" s="199"/>
      <c r="LMW32" s="199"/>
      <c r="LMX32" s="199"/>
      <c r="LMY32" s="197"/>
      <c r="LMZ32" s="199"/>
      <c r="LNA32" s="199"/>
      <c r="LNB32" s="199"/>
      <c r="LNC32" s="199"/>
      <c r="LND32" s="199"/>
      <c r="LNE32" s="199"/>
      <c r="LNF32" s="199"/>
      <c r="LNG32" s="199"/>
      <c r="LNH32" s="199"/>
      <c r="LNI32" s="199"/>
      <c r="LNJ32" s="199"/>
      <c r="LNK32" s="199"/>
      <c r="LNL32" s="197"/>
      <c r="LNM32" s="199"/>
      <c r="LNN32" s="199"/>
      <c r="LNO32" s="199"/>
      <c r="LNP32" s="199"/>
      <c r="LNQ32" s="199"/>
      <c r="LNR32" s="199"/>
      <c r="LNS32" s="199"/>
      <c r="LNT32" s="199"/>
      <c r="LNU32" s="199"/>
      <c r="LNV32" s="199"/>
      <c r="LNW32" s="199"/>
      <c r="LNX32" s="199"/>
      <c r="LNY32" s="197"/>
      <c r="LNZ32" s="199"/>
      <c r="LOA32" s="199"/>
      <c r="LOB32" s="199"/>
      <c r="LOC32" s="199"/>
      <c r="LOD32" s="199"/>
      <c r="LOE32" s="199"/>
      <c r="LOF32" s="199"/>
      <c r="LOG32" s="199"/>
      <c r="LOH32" s="199"/>
      <c r="LOI32" s="199"/>
      <c r="LOJ32" s="199"/>
      <c r="LOK32" s="199"/>
      <c r="LOL32" s="197"/>
      <c r="LOM32" s="199"/>
      <c r="LON32" s="199"/>
      <c r="LOO32" s="199"/>
      <c r="LOP32" s="199"/>
      <c r="LOQ32" s="199"/>
      <c r="LOR32" s="199"/>
      <c r="LOS32" s="199"/>
      <c r="LOT32" s="199"/>
      <c r="LOU32" s="199"/>
      <c r="LOV32" s="199"/>
      <c r="LOW32" s="199"/>
      <c r="LOX32" s="199"/>
      <c r="LOY32" s="197"/>
      <c r="LOZ32" s="199"/>
      <c r="LPA32" s="199"/>
      <c r="LPB32" s="199"/>
      <c r="LPC32" s="199"/>
      <c r="LPD32" s="199"/>
      <c r="LPE32" s="199"/>
      <c r="LPF32" s="199"/>
      <c r="LPG32" s="199"/>
      <c r="LPH32" s="199"/>
      <c r="LPI32" s="199"/>
      <c r="LPJ32" s="199"/>
      <c r="LPK32" s="199"/>
      <c r="LPL32" s="197"/>
      <c r="LPM32" s="199"/>
      <c r="LPN32" s="199"/>
      <c r="LPO32" s="199"/>
      <c r="LPP32" s="199"/>
      <c r="LPQ32" s="199"/>
      <c r="LPR32" s="199"/>
      <c r="LPS32" s="199"/>
      <c r="LPT32" s="199"/>
      <c r="LPU32" s="199"/>
      <c r="LPV32" s="199"/>
      <c r="LPW32" s="199"/>
      <c r="LPX32" s="199"/>
      <c r="LPY32" s="197"/>
      <c r="LPZ32" s="199"/>
      <c r="LQA32" s="199"/>
      <c r="LQB32" s="199"/>
      <c r="LQC32" s="199"/>
      <c r="LQD32" s="199"/>
      <c r="LQE32" s="199"/>
      <c r="LQF32" s="199"/>
      <c r="LQG32" s="199"/>
      <c r="LQH32" s="199"/>
      <c r="LQI32" s="199"/>
      <c r="LQJ32" s="199"/>
      <c r="LQK32" s="199"/>
      <c r="LQL32" s="197"/>
      <c r="LQM32" s="199"/>
      <c r="LQN32" s="199"/>
      <c r="LQO32" s="199"/>
      <c r="LQP32" s="199"/>
      <c r="LQQ32" s="199"/>
      <c r="LQR32" s="199"/>
      <c r="LQS32" s="199"/>
      <c r="LQT32" s="199"/>
      <c r="LQU32" s="199"/>
      <c r="LQV32" s="199"/>
      <c r="LQW32" s="199"/>
      <c r="LQX32" s="199"/>
      <c r="LQY32" s="197"/>
      <c r="LQZ32" s="199"/>
      <c r="LRA32" s="199"/>
      <c r="LRB32" s="199"/>
      <c r="LRC32" s="199"/>
      <c r="LRD32" s="199"/>
      <c r="LRE32" s="199"/>
      <c r="LRF32" s="199"/>
      <c r="LRG32" s="199"/>
      <c r="LRH32" s="199"/>
      <c r="LRI32" s="199"/>
      <c r="LRJ32" s="199"/>
      <c r="LRK32" s="199"/>
      <c r="LRL32" s="197"/>
      <c r="LRM32" s="199"/>
      <c r="LRN32" s="199"/>
      <c r="LRO32" s="199"/>
      <c r="LRP32" s="199"/>
      <c r="LRQ32" s="199"/>
      <c r="LRR32" s="199"/>
      <c r="LRS32" s="199"/>
      <c r="LRT32" s="199"/>
      <c r="LRU32" s="199"/>
      <c r="LRV32" s="199"/>
      <c r="LRW32" s="199"/>
      <c r="LRX32" s="199"/>
      <c r="LRY32" s="197"/>
      <c r="LRZ32" s="199"/>
      <c r="LSA32" s="199"/>
      <c r="LSB32" s="199"/>
      <c r="LSC32" s="199"/>
      <c r="LSD32" s="199"/>
      <c r="LSE32" s="199"/>
      <c r="LSF32" s="199"/>
      <c r="LSG32" s="199"/>
      <c r="LSH32" s="199"/>
      <c r="LSI32" s="199"/>
      <c r="LSJ32" s="199"/>
      <c r="LSK32" s="199"/>
      <c r="LSL32" s="197"/>
      <c r="LSM32" s="199"/>
      <c r="LSN32" s="199"/>
      <c r="LSO32" s="199"/>
      <c r="LSP32" s="199"/>
      <c r="LSQ32" s="199"/>
      <c r="LSR32" s="199"/>
      <c r="LSS32" s="199"/>
      <c r="LST32" s="199"/>
      <c r="LSU32" s="199"/>
      <c r="LSV32" s="199"/>
      <c r="LSW32" s="199"/>
      <c r="LSX32" s="199"/>
      <c r="LSY32" s="197"/>
      <c r="LSZ32" s="199"/>
      <c r="LTA32" s="199"/>
      <c r="LTB32" s="199"/>
      <c r="LTC32" s="199"/>
      <c r="LTD32" s="199"/>
      <c r="LTE32" s="199"/>
      <c r="LTF32" s="199"/>
      <c r="LTG32" s="199"/>
      <c r="LTH32" s="199"/>
      <c r="LTI32" s="199"/>
      <c r="LTJ32" s="199"/>
      <c r="LTK32" s="199"/>
      <c r="LTL32" s="197"/>
      <c r="LTM32" s="199"/>
      <c r="LTN32" s="199"/>
      <c r="LTO32" s="199"/>
      <c r="LTP32" s="199"/>
      <c r="LTQ32" s="199"/>
      <c r="LTR32" s="199"/>
      <c r="LTS32" s="199"/>
      <c r="LTT32" s="199"/>
      <c r="LTU32" s="199"/>
      <c r="LTV32" s="199"/>
      <c r="LTW32" s="199"/>
      <c r="LTX32" s="199"/>
      <c r="LTY32" s="197"/>
      <c r="LTZ32" s="199"/>
      <c r="LUA32" s="199"/>
      <c r="LUB32" s="199"/>
      <c r="LUC32" s="199"/>
      <c r="LUD32" s="199"/>
      <c r="LUE32" s="199"/>
      <c r="LUF32" s="199"/>
      <c r="LUG32" s="199"/>
      <c r="LUH32" s="199"/>
      <c r="LUI32" s="199"/>
      <c r="LUJ32" s="199"/>
      <c r="LUK32" s="199"/>
      <c r="LUL32" s="197"/>
      <c r="LUM32" s="199"/>
      <c r="LUN32" s="199"/>
      <c r="LUO32" s="199"/>
      <c r="LUP32" s="199"/>
      <c r="LUQ32" s="199"/>
      <c r="LUR32" s="199"/>
      <c r="LUS32" s="199"/>
      <c r="LUT32" s="199"/>
      <c r="LUU32" s="199"/>
      <c r="LUV32" s="199"/>
      <c r="LUW32" s="199"/>
      <c r="LUX32" s="199"/>
      <c r="LUY32" s="197"/>
      <c r="LUZ32" s="199"/>
      <c r="LVA32" s="199"/>
      <c r="LVB32" s="199"/>
      <c r="LVC32" s="199"/>
      <c r="LVD32" s="199"/>
      <c r="LVE32" s="199"/>
      <c r="LVF32" s="199"/>
      <c r="LVG32" s="199"/>
      <c r="LVH32" s="199"/>
      <c r="LVI32" s="199"/>
      <c r="LVJ32" s="199"/>
      <c r="LVK32" s="199"/>
      <c r="LVL32" s="197"/>
      <c r="LVM32" s="199"/>
      <c r="LVN32" s="199"/>
      <c r="LVO32" s="199"/>
      <c r="LVP32" s="199"/>
      <c r="LVQ32" s="199"/>
      <c r="LVR32" s="199"/>
      <c r="LVS32" s="199"/>
      <c r="LVT32" s="199"/>
      <c r="LVU32" s="199"/>
      <c r="LVV32" s="199"/>
      <c r="LVW32" s="199"/>
      <c r="LVX32" s="199"/>
      <c r="LVY32" s="197"/>
      <c r="LVZ32" s="199"/>
      <c r="LWA32" s="199"/>
      <c r="LWB32" s="199"/>
      <c r="LWC32" s="199"/>
      <c r="LWD32" s="199"/>
      <c r="LWE32" s="199"/>
      <c r="LWF32" s="199"/>
      <c r="LWG32" s="199"/>
      <c r="LWH32" s="199"/>
      <c r="LWI32" s="199"/>
      <c r="LWJ32" s="199"/>
      <c r="LWK32" s="199"/>
      <c r="LWL32" s="197"/>
      <c r="LWM32" s="199"/>
      <c r="LWN32" s="199"/>
      <c r="LWO32" s="199"/>
      <c r="LWP32" s="199"/>
      <c r="LWQ32" s="199"/>
      <c r="LWR32" s="199"/>
      <c r="LWS32" s="199"/>
      <c r="LWT32" s="199"/>
      <c r="LWU32" s="199"/>
      <c r="LWV32" s="199"/>
      <c r="LWW32" s="199"/>
      <c r="LWX32" s="199"/>
      <c r="LWY32" s="197"/>
      <c r="LWZ32" s="199"/>
      <c r="LXA32" s="199"/>
      <c r="LXB32" s="199"/>
      <c r="LXC32" s="199"/>
      <c r="LXD32" s="199"/>
      <c r="LXE32" s="199"/>
      <c r="LXF32" s="199"/>
      <c r="LXG32" s="199"/>
      <c r="LXH32" s="199"/>
      <c r="LXI32" s="199"/>
      <c r="LXJ32" s="199"/>
      <c r="LXK32" s="199"/>
      <c r="LXL32" s="197"/>
      <c r="LXM32" s="199"/>
      <c r="LXN32" s="199"/>
      <c r="LXO32" s="199"/>
      <c r="LXP32" s="199"/>
      <c r="LXQ32" s="199"/>
      <c r="LXR32" s="199"/>
      <c r="LXS32" s="199"/>
      <c r="LXT32" s="199"/>
      <c r="LXU32" s="199"/>
      <c r="LXV32" s="199"/>
      <c r="LXW32" s="199"/>
      <c r="LXX32" s="199"/>
      <c r="LXY32" s="197"/>
      <c r="LXZ32" s="199"/>
      <c r="LYA32" s="199"/>
      <c r="LYB32" s="199"/>
      <c r="LYC32" s="199"/>
      <c r="LYD32" s="199"/>
      <c r="LYE32" s="199"/>
      <c r="LYF32" s="199"/>
      <c r="LYG32" s="199"/>
      <c r="LYH32" s="199"/>
      <c r="LYI32" s="199"/>
      <c r="LYJ32" s="199"/>
      <c r="LYK32" s="199"/>
      <c r="LYL32" s="197"/>
      <c r="LYM32" s="199"/>
      <c r="LYN32" s="199"/>
      <c r="LYO32" s="199"/>
      <c r="LYP32" s="199"/>
      <c r="LYQ32" s="199"/>
      <c r="LYR32" s="199"/>
      <c r="LYS32" s="199"/>
      <c r="LYT32" s="199"/>
      <c r="LYU32" s="199"/>
      <c r="LYV32" s="199"/>
      <c r="LYW32" s="199"/>
      <c r="LYX32" s="199"/>
      <c r="LYY32" s="197"/>
      <c r="LYZ32" s="199"/>
      <c r="LZA32" s="199"/>
      <c r="LZB32" s="199"/>
      <c r="LZC32" s="199"/>
      <c r="LZD32" s="199"/>
      <c r="LZE32" s="199"/>
      <c r="LZF32" s="199"/>
      <c r="LZG32" s="199"/>
      <c r="LZH32" s="199"/>
      <c r="LZI32" s="199"/>
      <c r="LZJ32" s="199"/>
      <c r="LZK32" s="199"/>
      <c r="LZL32" s="197"/>
      <c r="LZM32" s="199"/>
      <c r="LZN32" s="199"/>
      <c r="LZO32" s="199"/>
      <c r="LZP32" s="199"/>
      <c r="LZQ32" s="199"/>
      <c r="LZR32" s="199"/>
      <c r="LZS32" s="199"/>
      <c r="LZT32" s="199"/>
      <c r="LZU32" s="199"/>
      <c r="LZV32" s="199"/>
      <c r="LZW32" s="199"/>
      <c r="LZX32" s="199"/>
      <c r="LZY32" s="197"/>
      <c r="LZZ32" s="199"/>
      <c r="MAA32" s="199"/>
      <c r="MAB32" s="199"/>
      <c r="MAC32" s="199"/>
      <c r="MAD32" s="199"/>
      <c r="MAE32" s="199"/>
      <c r="MAF32" s="199"/>
      <c r="MAG32" s="199"/>
      <c r="MAH32" s="199"/>
      <c r="MAI32" s="199"/>
      <c r="MAJ32" s="199"/>
      <c r="MAK32" s="199"/>
      <c r="MAL32" s="197"/>
      <c r="MAM32" s="199"/>
      <c r="MAN32" s="199"/>
      <c r="MAO32" s="199"/>
      <c r="MAP32" s="199"/>
      <c r="MAQ32" s="199"/>
      <c r="MAR32" s="199"/>
      <c r="MAS32" s="199"/>
      <c r="MAT32" s="199"/>
      <c r="MAU32" s="199"/>
      <c r="MAV32" s="199"/>
      <c r="MAW32" s="199"/>
      <c r="MAX32" s="199"/>
      <c r="MAY32" s="197"/>
      <c r="MAZ32" s="199"/>
      <c r="MBA32" s="199"/>
      <c r="MBB32" s="199"/>
      <c r="MBC32" s="199"/>
      <c r="MBD32" s="199"/>
      <c r="MBE32" s="199"/>
      <c r="MBF32" s="199"/>
      <c r="MBG32" s="199"/>
      <c r="MBH32" s="199"/>
      <c r="MBI32" s="199"/>
      <c r="MBJ32" s="199"/>
      <c r="MBK32" s="199"/>
      <c r="MBL32" s="197"/>
      <c r="MBM32" s="199"/>
      <c r="MBN32" s="199"/>
      <c r="MBO32" s="199"/>
      <c r="MBP32" s="199"/>
      <c r="MBQ32" s="199"/>
      <c r="MBR32" s="199"/>
      <c r="MBS32" s="199"/>
      <c r="MBT32" s="199"/>
      <c r="MBU32" s="199"/>
      <c r="MBV32" s="199"/>
      <c r="MBW32" s="199"/>
      <c r="MBX32" s="199"/>
      <c r="MBY32" s="197"/>
      <c r="MBZ32" s="199"/>
      <c r="MCA32" s="199"/>
      <c r="MCB32" s="199"/>
      <c r="MCC32" s="199"/>
      <c r="MCD32" s="199"/>
      <c r="MCE32" s="199"/>
      <c r="MCF32" s="199"/>
      <c r="MCG32" s="199"/>
      <c r="MCH32" s="199"/>
      <c r="MCI32" s="199"/>
      <c r="MCJ32" s="199"/>
      <c r="MCK32" s="199"/>
      <c r="MCL32" s="197"/>
      <c r="MCM32" s="199"/>
      <c r="MCN32" s="199"/>
      <c r="MCO32" s="199"/>
      <c r="MCP32" s="199"/>
      <c r="MCQ32" s="199"/>
      <c r="MCR32" s="199"/>
      <c r="MCS32" s="199"/>
      <c r="MCT32" s="199"/>
      <c r="MCU32" s="199"/>
      <c r="MCV32" s="199"/>
      <c r="MCW32" s="199"/>
      <c r="MCX32" s="199"/>
      <c r="MCY32" s="197"/>
      <c r="MCZ32" s="199"/>
      <c r="MDA32" s="199"/>
      <c r="MDB32" s="199"/>
      <c r="MDC32" s="199"/>
      <c r="MDD32" s="199"/>
      <c r="MDE32" s="199"/>
      <c r="MDF32" s="199"/>
      <c r="MDG32" s="199"/>
      <c r="MDH32" s="199"/>
      <c r="MDI32" s="199"/>
      <c r="MDJ32" s="199"/>
      <c r="MDK32" s="199"/>
      <c r="MDL32" s="197"/>
      <c r="MDM32" s="199"/>
      <c r="MDN32" s="199"/>
      <c r="MDO32" s="199"/>
      <c r="MDP32" s="199"/>
      <c r="MDQ32" s="199"/>
      <c r="MDR32" s="199"/>
      <c r="MDS32" s="199"/>
      <c r="MDT32" s="199"/>
      <c r="MDU32" s="199"/>
      <c r="MDV32" s="199"/>
      <c r="MDW32" s="199"/>
      <c r="MDX32" s="199"/>
      <c r="MDY32" s="197"/>
      <c r="MDZ32" s="199"/>
      <c r="MEA32" s="199"/>
      <c r="MEB32" s="199"/>
      <c r="MEC32" s="199"/>
      <c r="MED32" s="199"/>
      <c r="MEE32" s="199"/>
      <c r="MEF32" s="199"/>
      <c r="MEG32" s="199"/>
      <c r="MEH32" s="199"/>
      <c r="MEI32" s="199"/>
      <c r="MEJ32" s="199"/>
      <c r="MEK32" s="199"/>
      <c r="MEL32" s="197"/>
      <c r="MEM32" s="199"/>
      <c r="MEN32" s="199"/>
      <c r="MEO32" s="199"/>
      <c r="MEP32" s="199"/>
      <c r="MEQ32" s="199"/>
      <c r="MER32" s="199"/>
      <c r="MES32" s="199"/>
      <c r="MET32" s="199"/>
      <c r="MEU32" s="199"/>
      <c r="MEV32" s="199"/>
      <c r="MEW32" s="199"/>
      <c r="MEX32" s="199"/>
      <c r="MEY32" s="197"/>
      <c r="MEZ32" s="199"/>
      <c r="MFA32" s="199"/>
      <c r="MFB32" s="199"/>
      <c r="MFC32" s="199"/>
      <c r="MFD32" s="199"/>
      <c r="MFE32" s="199"/>
      <c r="MFF32" s="199"/>
      <c r="MFG32" s="199"/>
      <c r="MFH32" s="199"/>
      <c r="MFI32" s="199"/>
      <c r="MFJ32" s="199"/>
      <c r="MFK32" s="199"/>
      <c r="MFL32" s="197"/>
      <c r="MFM32" s="199"/>
      <c r="MFN32" s="199"/>
      <c r="MFO32" s="199"/>
      <c r="MFP32" s="199"/>
      <c r="MFQ32" s="199"/>
      <c r="MFR32" s="199"/>
      <c r="MFS32" s="199"/>
      <c r="MFT32" s="199"/>
      <c r="MFU32" s="199"/>
      <c r="MFV32" s="199"/>
      <c r="MFW32" s="199"/>
      <c r="MFX32" s="199"/>
      <c r="MFY32" s="197"/>
      <c r="MFZ32" s="199"/>
      <c r="MGA32" s="199"/>
      <c r="MGB32" s="199"/>
      <c r="MGC32" s="199"/>
      <c r="MGD32" s="199"/>
      <c r="MGE32" s="199"/>
      <c r="MGF32" s="199"/>
      <c r="MGG32" s="199"/>
      <c r="MGH32" s="199"/>
      <c r="MGI32" s="199"/>
      <c r="MGJ32" s="199"/>
      <c r="MGK32" s="199"/>
      <c r="MGL32" s="197"/>
      <c r="MGM32" s="199"/>
      <c r="MGN32" s="199"/>
      <c r="MGO32" s="199"/>
      <c r="MGP32" s="199"/>
      <c r="MGQ32" s="199"/>
      <c r="MGR32" s="199"/>
      <c r="MGS32" s="199"/>
      <c r="MGT32" s="199"/>
      <c r="MGU32" s="199"/>
      <c r="MGV32" s="199"/>
      <c r="MGW32" s="199"/>
      <c r="MGX32" s="199"/>
      <c r="MGY32" s="197"/>
      <c r="MGZ32" s="199"/>
      <c r="MHA32" s="199"/>
      <c r="MHB32" s="199"/>
      <c r="MHC32" s="199"/>
      <c r="MHD32" s="199"/>
      <c r="MHE32" s="199"/>
      <c r="MHF32" s="199"/>
      <c r="MHG32" s="199"/>
      <c r="MHH32" s="199"/>
      <c r="MHI32" s="199"/>
      <c r="MHJ32" s="199"/>
      <c r="MHK32" s="199"/>
      <c r="MHL32" s="197"/>
      <c r="MHM32" s="199"/>
      <c r="MHN32" s="199"/>
      <c r="MHO32" s="199"/>
      <c r="MHP32" s="199"/>
      <c r="MHQ32" s="199"/>
      <c r="MHR32" s="199"/>
      <c r="MHS32" s="199"/>
      <c r="MHT32" s="199"/>
      <c r="MHU32" s="199"/>
      <c r="MHV32" s="199"/>
      <c r="MHW32" s="199"/>
      <c r="MHX32" s="199"/>
      <c r="MHY32" s="197"/>
      <c r="MHZ32" s="199"/>
      <c r="MIA32" s="199"/>
      <c r="MIB32" s="199"/>
      <c r="MIC32" s="199"/>
      <c r="MID32" s="199"/>
      <c r="MIE32" s="199"/>
      <c r="MIF32" s="199"/>
      <c r="MIG32" s="199"/>
      <c r="MIH32" s="199"/>
      <c r="MII32" s="199"/>
      <c r="MIJ32" s="199"/>
      <c r="MIK32" s="199"/>
      <c r="MIL32" s="197"/>
      <c r="MIM32" s="199"/>
      <c r="MIN32" s="199"/>
      <c r="MIO32" s="199"/>
      <c r="MIP32" s="199"/>
      <c r="MIQ32" s="199"/>
      <c r="MIR32" s="199"/>
      <c r="MIS32" s="199"/>
      <c r="MIT32" s="199"/>
      <c r="MIU32" s="199"/>
      <c r="MIV32" s="199"/>
      <c r="MIW32" s="199"/>
      <c r="MIX32" s="199"/>
      <c r="MIY32" s="197"/>
      <c r="MIZ32" s="199"/>
      <c r="MJA32" s="199"/>
      <c r="MJB32" s="199"/>
      <c r="MJC32" s="199"/>
      <c r="MJD32" s="199"/>
      <c r="MJE32" s="199"/>
      <c r="MJF32" s="199"/>
      <c r="MJG32" s="199"/>
      <c r="MJH32" s="199"/>
      <c r="MJI32" s="199"/>
      <c r="MJJ32" s="199"/>
      <c r="MJK32" s="199"/>
      <c r="MJL32" s="197"/>
      <c r="MJM32" s="199"/>
      <c r="MJN32" s="199"/>
      <c r="MJO32" s="199"/>
      <c r="MJP32" s="199"/>
      <c r="MJQ32" s="199"/>
      <c r="MJR32" s="199"/>
      <c r="MJS32" s="199"/>
      <c r="MJT32" s="199"/>
      <c r="MJU32" s="199"/>
      <c r="MJV32" s="199"/>
      <c r="MJW32" s="199"/>
      <c r="MJX32" s="199"/>
      <c r="MJY32" s="197"/>
      <c r="MJZ32" s="199"/>
      <c r="MKA32" s="199"/>
      <c r="MKB32" s="199"/>
      <c r="MKC32" s="199"/>
      <c r="MKD32" s="199"/>
      <c r="MKE32" s="199"/>
      <c r="MKF32" s="199"/>
      <c r="MKG32" s="199"/>
      <c r="MKH32" s="199"/>
      <c r="MKI32" s="199"/>
      <c r="MKJ32" s="199"/>
      <c r="MKK32" s="199"/>
      <c r="MKL32" s="197"/>
      <c r="MKM32" s="199"/>
      <c r="MKN32" s="199"/>
      <c r="MKO32" s="199"/>
      <c r="MKP32" s="199"/>
      <c r="MKQ32" s="199"/>
      <c r="MKR32" s="199"/>
      <c r="MKS32" s="199"/>
      <c r="MKT32" s="199"/>
      <c r="MKU32" s="199"/>
      <c r="MKV32" s="199"/>
      <c r="MKW32" s="199"/>
      <c r="MKX32" s="199"/>
      <c r="MKY32" s="197"/>
      <c r="MKZ32" s="199"/>
      <c r="MLA32" s="199"/>
      <c r="MLB32" s="199"/>
      <c r="MLC32" s="199"/>
      <c r="MLD32" s="199"/>
      <c r="MLE32" s="199"/>
      <c r="MLF32" s="199"/>
      <c r="MLG32" s="199"/>
      <c r="MLH32" s="199"/>
      <c r="MLI32" s="199"/>
      <c r="MLJ32" s="199"/>
      <c r="MLK32" s="199"/>
      <c r="MLL32" s="197"/>
      <c r="MLM32" s="199"/>
      <c r="MLN32" s="199"/>
      <c r="MLO32" s="199"/>
      <c r="MLP32" s="199"/>
      <c r="MLQ32" s="199"/>
      <c r="MLR32" s="199"/>
      <c r="MLS32" s="199"/>
      <c r="MLT32" s="199"/>
      <c r="MLU32" s="199"/>
      <c r="MLV32" s="199"/>
      <c r="MLW32" s="199"/>
      <c r="MLX32" s="199"/>
      <c r="MLY32" s="197"/>
      <c r="MLZ32" s="199"/>
      <c r="MMA32" s="199"/>
      <c r="MMB32" s="199"/>
      <c r="MMC32" s="199"/>
      <c r="MMD32" s="199"/>
      <c r="MME32" s="199"/>
      <c r="MMF32" s="199"/>
      <c r="MMG32" s="199"/>
      <c r="MMH32" s="199"/>
      <c r="MMI32" s="199"/>
      <c r="MMJ32" s="199"/>
      <c r="MMK32" s="199"/>
      <c r="MML32" s="197"/>
      <c r="MMM32" s="199"/>
      <c r="MMN32" s="199"/>
      <c r="MMO32" s="199"/>
      <c r="MMP32" s="199"/>
      <c r="MMQ32" s="199"/>
      <c r="MMR32" s="199"/>
      <c r="MMS32" s="199"/>
      <c r="MMT32" s="199"/>
      <c r="MMU32" s="199"/>
      <c r="MMV32" s="199"/>
      <c r="MMW32" s="199"/>
      <c r="MMX32" s="199"/>
      <c r="MMY32" s="197"/>
      <c r="MMZ32" s="199"/>
      <c r="MNA32" s="199"/>
      <c r="MNB32" s="199"/>
      <c r="MNC32" s="199"/>
      <c r="MND32" s="199"/>
      <c r="MNE32" s="199"/>
      <c r="MNF32" s="199"/>
      <c r="MNG32" s="199"/>
      <c r="MNH32" s="199"/>
      <c r="MNI32" s="199"/>
      <c r="MNJ32" s="199"/>
      <c r="MNK32" s="199"/>
      <c r="MNL32" s="197"/>
      <c r="MNM32" s="199"/>
      <c r="MNN32" s="199"/>
      <c r="MNO32" s="199"/>
      <c r="MNP32" s="199"/>
      <c r="MNQ32" s="199"/>
      <c r="MNR32" s="199"/>
      <c r="MNS32" s="199"/>
      <c r="MNT32" s="199"/>
      <c r="MNU32" s="199"/>
      <c r="MNV32" s="199"/>
      <c r="MNW32" s="199"/>
      <c r="MNX32" s="199"/>
      <c r="MNY32" s="197"/>
      <c r="MNZ32" s="199"/>
      <c r="MOA32" s="199"/>
      <c r="MOB32" s="199"/>
      <c r="MOC32" s="199"/>
      <c r="MOD32" s="199"/>
      <c r="MOE32" s="199"/>
      <c r="MOF32" s="199"/>
      <c r="MOG32" s="199"/>
      <c r="MOH32" s="199"/>
      <c r="MOI32" s="199"/>
      <c r="MOJ32" s="199"/>
      <c r="MOK32" s="199"/>
      <c r="MOL32" s="197"/>
      <c r="MOM32" s="199"/>
      <c r="MON32" s="199"/>
      <c r="MOO32" s="199"/>
      <c r="MOP32" s="199"/>
      <c r="MOQ32" s="199"/>
      <c r="MOR32" s="199"/>
      <c r="MOS32" s="199"/>
      <c r="MOT32" s="199"/>
      <c r="MOU32" s="199"/>
      <c r="MOV32" s="199"/>
      <c r="MOW32" s="199"/>
      <c r="MOX32" s="199"/>
      <c r="MOY32" s="197"/>
      <c r="MOZ32" s="199"/>
      <c r="MPA32" s="199"/>
      <c r="MPB32" s="199"/>
      <c r="MPC32" s="199"/>
      <c r="MPD32" s="199"/>
      <c r="MPE32" s="199"/>
      <c r="MPF32" s="199"/>
      <c r="MPG32" s="199"/>
      <c r="MPH32" s="199"/>
      <c r="MPI32" s="199"/>
      <c r="MPJ32" s="199"/>
      <c r="MPK32" s="199"/>
      <c r="MPL32" s="197"/>
      <c r="MPM32" s="199"/>
      <c r="MPN32" s="199"/>
      <c r="MPO32" s="199"/>
      <c r="MPP32" s="199"/>
      <c r="MPQ32" s="199"/>
      <c r="MPR32" s="199"/>
      <c r="MPS32" s="199"/>
      <c r="MPT32" s="199"/>
      <c r="MPU32" s="199"/>
      <c r="MPV32" s="199"/>
      <c r="MPW32" s="199"/>
      <c r="MPX32" s="199"/>
      <c r="MPY32" s="197"/>
      <c r="MPZ32" s="199"/>
      <c r="MQA32" s="199"/>
      <c r="MQB32" s="199"/>
      <c r="MQC32" s="199"/>
      <c r="MQD32" s="199"/>
      <c r="MQE32" s="199"/>
      <c r="MQF32" s="199"/>
      <c r="MQG32" s="199"/>
      <c r="MQH32" s="199"/>
      <c r="MQI32" s="199"/>
      <c r="MQJ32" s="199"/>
      <c r="MQK32" s="199"/>
      <c r="MQL32" s="197"/>
      <c r="MQM32" s="199"/>
      <c r="MQN32" s="199"/>
      <c r="MQO32" s="199"/>
      <c r="MQP32" s="199"/>
      <c r="MQQ32" s="199"/>
      <c r="MQR32" s="199"/>
      <c r="MQS32" s="199"/>
      <c r="MQT32" s="199"/>
      <c r="MQU32" s="199"/>
      <c r="MQV32" s="199"/>
      <c r="MQW32" s="199"/>
      <c r="MQX32" s="199"/>
      <c r="MQY32" s="197"/>
      <c r="MQZ32" s="199"/>
      <c r="MRA32" s="199"/>
      <c r="MRB32" s="199"/>
      <c r="MRC32" s="199"/>
      <c r="MRD32" s="199"/>
      <c r="MRE32" s="199"/>
      <c r="MRF32" s="199"/>
      <c r="MRG32" s="199"/>
      <c r="MRH32" s="199"/>
      <c r="MRI32" s="199"/>
      <c r="MRJ32" s="199"/>
      <c r="MRK32" s="199"/>
      <c r="MRL32" s="197"/>
      <c r="MRM32" s="199"/>
      <c r="MRN32" s="199"/>
      <c r="MRO32" s="199"/>
      <c r="MRP32" s="199"/>
      <c r="MRQ32" s="199"/>
      <c r="MRR32" s="199"/>
      <c r="MRS32" s="199"/>
      <c r="MRT32" s="199"/>
      <c r="MRU32" s="199"/>
      <c r="MRV32" s="199"/>
      <c r="MRW32" s="199"/>
      <c r="MRX32" s="199"/>
      <c r="MRY32" s="197"/>
      <c r="MRZ32" s="199"/>
      <c r="MSA32" s="199"/>
      <c r="MSB32" s="199"/>
      <c r="MSC32" s="199"/>
      <c r="MSD32" s="199"/>
      <c r="MSE32" s="199"/>
      <c r="MSF32" s="199"/>
      <c r="MSG32" s="199"/>
      <c r="MSH32" s="199"/>
      <c r="MSI32" s="199"/>
      <c r="MSJ32" s="199"/>
      <c r="MSK32" s="199"/>
      <c r="MSL32" s="197"/>
      <c r="MSM32" s="199"/>
      <c r="MSN32" s="199"/>
      <c r="MSO32" s="199"/>
      <c r="MSP32" s="199"/>
      <c r="MSQ32" s="199"/>
      <c r="MSR32" s="199"/>
      <c r="MSS32" s="199"/>
      <c r="MST32" s="199"/>
      <c r="MSU32" s="199"/>
      <c r="MSV32" s="199"/>
      <c r="MSW32" s="199"/>
      <c r="MSX32" s="199"/>
      <c r="MSY32" s="197"/>
      <c r="MSZ32" s="199"/>
      <c r="MTA32" s="199"/>
      <c r="MTB32" s="199"/>
      <c r="MTC32" s="199"/>
      <c r="MTD32" s="199"/>
      <c r="MTE32" s="199"/>
      <c r="MTF32" s="199"/>
      <c r="MTG32" s="199"/>
      <c r="MTH32" s="199"/>
      <c r="MTI32" s="199"/>
      <c r="MTJ32" s="199"/>
      <c r="MTK32" s="199"/>
      <c r="MTL32" s="197"/>
      <c r="MTM32" s="199"/>
      <c r="MTN32" s="199"/>
      <c r="MTO32" s="199"/>
      <c r="MTP32" s="199"/>
      <c r="MTQ32" s="199"/>
      <c r="MTR32" s="199"/>
      <c r="MTS32" s="199"/>
      <c r="MTT32" s="199"/>
      <c r="MTU32" s="199"/>
      <c r="MTV32" s="199"/>
      <c r="MTW32" s="199"/>
      <c r="MTX32" s="199"/>
      <c r="MTY32" s="197"/>
      <c r="MTZ32" s="199"/>
      <c r="MUA32" s="199"/>
      <c r="MUB32" s="199"/>
      <c r="MUC32" s="199"/>
      <c r="MUD32" s="199"/>
      <c r="MUE32" s="199"/>
      <c r="MUF32" s="199"/>
      <c r="MUG32" s="199"/>
      <c r="MUH32" s="199"/>
      <c r="MUI32" s="199"/>
      <c r="MUJ32" s="199"/>
      <c r="MUK32" s="199"/>
      <c r="MUL32" s="197"/>
      <c r="MUM32" s="199"/>
      <c r="MUN32" s="199"/>
      <c r="MUO32" s="199"/>
      <c r="MUP32" s="199"/>
      <c r="MUQ32" s="199"/>
      <c r="MUR32" s="199"/>
      <c r="MUS32" s="199"/>
      <c r="MUT32" s="199"/>
      <c r="MUU32" s="199"/>
      <c r="MUV32" s="199"/>
      <c r="MUW32" s="199"/>
      <c r="MUX32" s="199"/>
      <c r="MUY32" s="197"/>
      <c r="MUZ32" s="199"/>
      <c r="MVA32" s="199"/>
      <c r="MVB32" s="199"/>
      <c r="MVC32" s="199"/>
      <c r="MVD32" s="199"/>
      <c r="MVE32" s="199"/>
      <c r="MVF32" s="199"/>
      <c r="MVG32" s="199"/>
      <c r="MVH32" s="199"/>
      <c r="MVI32" s="199"/>
      <c r="MVJ32" s="199"/>
      <c r="MVK32" s="199"/>
      <c r="MVL32" s="197"/>
      <c r="MVM32" s="199"/>
      <c r="MVN32" s="199"/>
      <c r="MVO32" s="199"/>
      <c r="MVP32" s="199"/>
      <c r="MVQ32" s="199"/>
      <c r="MVR32" s="199"/>
      <c r="MVS32" s="199"/>
      <c r="MVT32" s="199"/>
      <c r="MVU32" s="199"/>
      <c r="MVV32" s="199"/>
      <c r="MVW32" s="199"/>
      <c r="MVX32" s="199"/>
      <c r="MVY32" s="197"/>
      <c r="MVZ32" s="199"/>
      <c r="MWA32" s="199"/>
      <c r="MWB32" s="199"/>
      <c r="MWC32" s="199"/>
      <c r="MWD32" s="199"/>
      <c r="MWE32" s="199"/>
      <c r="MWF32" s="199"/>
      <c r="MWG32" s="199"/>
      <c r="MWH32" s="199"/>
      <c r="MWI32" s="199"/>
      <c r="MWJ32" s="199"/>
      <c r="MWK32" s="199"/>
      <c r="MWL32" s="197"/>
      <c r="MWM32" s="199"/>
      <c r="MWN32" s="199"/>
      <c r="MWO32" s="199"/>
      <c r="MWP32" s="199"/>
      <c r="MWQ32" s="199"/>
      <c r="MWR32" s="199"/>
      <c r="MWS32" s="199"/>
      <c r="MWT32" s="199"/>
      <c r="MWU32" s="199"/>
      <c r="MWV32" s="199"/>
      <c r="MWW32" s="199"/>
      <c r="MWX32" s="199"/>
      <c r="MWY32" s="197"/>
      <c r="MWZ32" s="199"/>
      <c r="MXA32" s="199"/>
      <c r="MXB32" s="199"/>
      <c r="MXC32" s="199"/>
      <c r="MXD32" s="199"/>
      <c r="MXE32" s="199"/>
      <c r="MXF32" s="199"/>
      <c r="MXG32" s="199"/>
      <c r="MXH32" s="199"/>
      <c r="MXI32" s="199"/>
      <c r="MXJ32" s="199"/>
      <c r="MXK32" s="199"/>
      <c r="MXL32" s="197"/>
      <c r="MXM32" s="199"/>
      <c r="MXN32" s="199"/>
      <c r="MXO32" s="199"/>
      <c r="MXP32" s="199"/>
      <c r="MXQ32" s="199"/>
      <c r="MXR32" s="199"/>
      <c r="MXS32" s="199"/>
      <c r="MXT32" s="199"/>
      <c r="MXU32" s="199"/>
      <c r="MXV32" s="199"/>
      <c r="MXW32" s="199"/>
      <c r="MXX32" s="199"/>
      <c r="MXY32" s="197"/>
      <c r="MXZ32" s="199"/>
      <c r="MYA32" s="199"/>
      <c r="MYB32" s="199"/>
      <c r="MYC32" s="199"/>
      <c r="MYD32" s="199"/>
      <c r="MYE32" s="199"/>
      <c r="MYF32" s="199"/>
      <c r="MYG32" s="199"/>
      <c r="MYH32" s="199"/>
      <c r="MYI32" s="199"/>
      <c r="MYJ32" s="199"/>
      <c r="MYK32" s="199"/>
      <c r="MYL32" s="197"/>
      <c r="MYM32" s="199"/>
      <c r="MYN32" s="199"/>
      <c r="MYO32" s="199"/>
      <c r="MYP32" s="199"/>
      <c r="MYQ32" s="199"/>
      <c r="MYR32" s="199"/>
      <c r="MYS32" s="199"/>
      <c r="MYT32" s="199"/>
      <c r="MYU32" s="199"/>
      <c r="MYV32" s="199"/>
      <c r="MYW32" s="199"/>
      <c r="MYX32" s="199"/>
      <c r="MYY32" s="197"/>
      <c r="MYZ32" s="199"/>
      <c r="MZA32" s="199"/>
      <c r="MZB32" s="199"/>
      <c r="MZC32" s="199"/>
      <c r="MZD32" s="199"/>
      <c r="MZE32" s="199"/>
      <c r="MZF32" s="199"/>
      <c r="MZG32" s="199"/>
      <c r="MZH32" s="199"/>
      <c r="MZI32" s="199"/>
      <c r="MZJ32" s="199"/>
      <c r="MZK32" s="199"/>
      <c r="MZL32" s="197"/>
      <c r="MZM32" s="199"/>
      <c r="MZN32" s="199"/>
      <c r="MZO32" s="199"/>
      <c r="MZP32" s="199"/>
      <c r="MZQ32" s="199"/>
      <c r="MZR32" s="199"/>
      <c r="MZS32" s="199"/>
      <c r="MZT32" s="199"/>
      <c r="MZU32" s="199"/>
      <c r="MZV32" s="199"/>
      <c r="MZW32" s="199"/>
      <c r="MZX32" s="199"/>
      <c r="MZY32" s="197"/>
      <c r="MZZ32" s="199"/>
      <c r="NAA32" s="199"/>
      <c r="NAB32" s="199"/>
      <c r="NAC32" s="199"/>
      <c r="NAD32" s="199"/>
      <c r="NAE32" s="199"/>
      <c r="NAF32" s="199"/>
      <c r="NAG32" s="199"/>
      <c r="NAH32" s="199"/>
      <c r="NAI32" s="199"/>
      <c r="NAJ32" s="199"/>
      <c r="NAK32" s="199"/>
      <c r="NAL32" s="197"/>
      <c r="NAM32" s="199"/>
      <c r="NAN32" s="199"/>
      <c r="NAO32" s="199"/>
      <c r="NAP32" s="199"/>
      <c r="NAQ32" s="199"/>
      <c r="NAR32" s="199"/>
      <c r="NAS32" s="199"/>
      <c r="NAT32" s="199"/>
      <c r="NAU32" s="199"/>
      <c r="NAV32" s="199"/>
      <c r="NAW32" s="199"/>
      <c r="NAX32" s="199"/>
      <c r="NAY32" s="197"/>
      <c r="NAZ32" s="199"/>
      <c r="NBA32" s="199"/>
      <c r="NBB32" s="199"/>
      <c r="NBC32" s="199"/>
      <c r="NBD32" s="199"/>
      <c r="NBE32" s="199"/>
      <c r="NBF32" s="199"/>
      <c r="NBG32" s="199"/>
      <c r="NBH32" s="199"/>
      <c r="NBI32" s="199"/>
      <c r="NBJ32" s="199"/>
      <c r="NBK32" s="199"/>
      <c r="NBL32" s="197"/>
      <c r="NBM32" s="199"/>
      <c r="NBN32" s="199"/>
      <c r="NBO32" s="199"/>
      <c r="NBP32" s="199"/>
      <c r="NBQ32" s="199"/>
      <c r="NBR32" s="199"/>
      <c r="NBS32" s="199"/>
      <c r="NBT32" s="199"/>
      <c r="NBU32" s="199"/>
      <c r="NBV32" s="199"/>
      <c r="NBW32" s="199"/>
      <c r="NBX32" s="199"/>
      <c r="NBY32" s="197"/>
      <c r="NBZ32" s="199"/>
      <c r="NCA32" s="199"/>
      <c r="NCB32" s="199"/>
      <c r="NCC32" s="199"/>
      <c r="NCD32" s="199"/>
      <c r="NCE32" s="199"/>
      <c r="NCF32" s="199"/>
      <c r="NCG32" s="199"/>
      <c r="NCH32" s="199"/>
      <c r="NCI32" s="199"/>
      <c r="NCJ32" s="199"/>
      <c r="NCK32" s="199"/>
      <c r="NCL32" s="197"/>
      <c r="NCM32" s="199"/>
      <c r="NCN32" s="199"/>
      <c r="NCO32" s="199"/>
      <c r="NCP32" s="199"/>
      <c r="NCQ32" s="199"/>
      <c r="NCR32" s="199"/>
      <c r="NCS32" s="199"/>
      <c r="NCT32" s="199"/>
      <c r="NCU32" s="199"/>
      <c r="NCV32" s="199"/>
      <c r="NCW32" s="199"/>
      <c r="NCX32" s="199"/>
      <c r="NCY32" s="197"/>
      <c r="NCZ32" s="199"/>
      <c r="NDA32" s="199"/>
      <c r="NDB32" s="199"/>
      <c r="NDC32" s="199"/>
      <c r="NDD32" s="199"/>
      <c r="NDE32" s="199"/>
      <c r="NDF32" s="199"/>
      <c r="NDG32" s="199"/>
      <c r="NDH32" s="199"/>
      <c r="NDI32" s="199"/>
      <c r="NDJ32" s="199"/>
      <c r="NDK32" s="199"/>
      <c r="NDL32" s="197"/>
      <c r="NDM32" s="199"/>
      <c r="NDN32" s="199"/>
      <c r="NDO32" s="199"/>
      <c r="NDP32" s="199"/>
      <c r="NDQ32" s="199"/>
      <c r="NDR32" s="199"/>
      <c r="NDS32" s="199"/>
      <c r="NDT32" s="199"/>
      <c r="NDU32" s="199"/>
      <c r="NDV32" s="199"/>
      <c r="NDW32" s="199"/>
      <c r="NDX32" s="199"/>
      <c r="NDY32" s="197"/>
      <c r="NDZ32" s="199"/>
      <c r="NEA32" s="199"/>
      <c r="NEB32" s="199"/>
      <c r="NEC32" s="199"/>
      <c r="NED32" s="199"/>
      <c r="NEE32" s="199"/>
      <c r="NEF32" s="199"/>
      <c r="NEG32" s="199"/>
      <c r="NEH32" s="199"/>
      <c r="NEI32" s="199"/>
      <c r="NEJ32" s="199"/>
      <c r="NEK32" s="199"/>
      <c r="NEL32" s="197"/>
      <c r="NEM32" s="199"/>
      <c r="NEN32" s="199"/>
      <c r="NEO32" s="199"/>
      <c r="NEP32" s="199"/>
      <c r="NEQ32" s="199"/>
      <c r="NER32" s="199"/>
      <c r="NES32" s="199"/>
      <c r="NET32" s="199"/>
      <c r="NEU32" s="199"/>
      <c r="NEV32" s="199"/>
      <c r="NEW32" s="199"/>
      <c r="NEX32" s="199"/>
      <c r="NEY32" s="197"/>
      <c r="NEZ32" s="199"/>
      <c r="NFA32" s="199"/>
      <c r="NFB32" s="199"/>
      <c r="NFC32" s="199"/>
      <c r="NFD32" s="199"/>
      <c r="NFE32" s="199"/>
      <c r="NFF32" s="199"/>
      <c r="NFG32" s="199"/>
      <c r="NFH32" s="199"/>
      <c r="NFI32" s="199"/>
      <c r="NFJ32" s="199"/>
      <c r="NFK32" s="199"/>
      <c r="NFL32" s="197"/>
      <c r="NFM32" s="199"/>
      <c r="NFN32" s="199"/>
      <c r="NFO32" s="199"/>
      <c r="NFP32" s="199"/>
      <c r="NFQ32" s="199"/>
      <c r="NFR32" s="199"/>
      <c r="NFS32" s="199"/>
      <c r="NFT32" s="199"/>
      <c r="NFU32" s="199"/>
      <c r="NFV32" s="199"/>
      <c r="NFW32" s="199"/>
      <c r="NFX32" s="199"/>
      <c r="NFY32" s="197"/>
      <c r="NFZ32" s="199"/>
      <c r="NGA32" s="199"/>
      <c r="NGB32" s="199"/>
      <c r="NGC32" s="199"/>
      <c r="NGD32" s="199"/>
      <c r="NGE32" s="199"/>
      <c r="NGF32" s="199"/>
      <c r="NGG32" s="199"/>
      <c r="NGH32" s="199"/>
      <c r="NGI32" s="199"/>
      <c r="NGJ32" s="199"/>
      <c r="NGK32" s="199"/>
      <c r="NGL32" s="197"/>
      <c r="NGM32" s="199"/>
      <c r="NGN32" s="199"/>
      <c r="NGO32" s="199"/>
      <c r="NGP32" s="199"/>
      <c r="NGQ32" s="199"/>
      <c r="NGR32" s="199"/>
      <c r="NGS32" s="199"/>
      <c r="NGT32" s="199"/>
      <c r="NGU32" s="199"/>
      <c r="NGV32" s="199"/>
      <c r="NGW32" s="199"/>
      <c r="NGX32" s="199"/>
      <c r="NGY32" s="197"/>
      <c r="NGZ32" s="199"/>
      <c r="NHA32" s="199"/>
      <c r="NHB32" s="199"/>
      <c r="NHC32" s="199"/>
      <c r="NHD32" s="199"/>
      <c r="NHE32" s="199"/>
      <c r="NHF32" s="199"/>
      <c r="NHG32" s="199"/>
      <c r="NHH32" s="199"/>
      <c r="NHI32" s="199"/>
      <c r="NHJ32" s="199"/>
      <c r="NHK32" s="199"/>
      <c r="NHL32" s="197"/>
      <c r="NHM32" s="199"/>
      <c r="NHN32" s="199"/>
      <c r="NHO32" s="199"/>
      <c r="NHP32" s="199"/>
      <c r="NHQ32" s="199"/>
      <c r="NHR32" s="199"/>
      <c r="NHS32" s="199"/>
      <c r="NHT32" s="199"/>
      <c r="NHU32" s="199"/>
      <c r="NHV32" s="199"/>
      <c r="NHW32" s="199"/>
      <c r="NHX32" s="199"/>
      <c r="NHY32" s="197"/>
      <c r="NHZ32" s="199"/>
      <c r="NIA32" s="199"/>
      <c r="NIB32" s="199"/>
      <c r="NIC32" s="199"/>
      <c r="NID32" s="199"/>
      <c r="NIE32" s="199"/>
      <c r="NIF32" s="199"/>
      <c r="NIG32" s="199"/>
      <c r="NIH32" s="199"/>
      <c r="NII32" s="199"/>
      <c r="NIJ32" s="199"/>
      <c r="NIK32" s="199"/>
      <c r="NIL32" s="197"/>
      <c r="NIM32" s="199"/>
      <c r="NIN32" s="199"/>
      <c r="NIO32" s="199"/>
      <c r="NIP32" s="199"/>
      <c r="NIQ32" s="199"/>
      <c r="NIR32" s="199"/>
      <c r="NIS32" s="199"/>
      <c r="NIT32" s="199"/>
      <c r="NIU32" s="199"/>
      <c r="NIV32" s="199"/>
      <c r="NIW32" s="199"/>
      <c r="NIX32" s="199"/>
      <c r="NIY32" s="197"/>
      <c r="NIZ32" s="199"/>
      <c r="NJA32" s="199"/>
      <c r="NJB32" s="199"/>
      <c r="NJC32" s="199"/>
      <c r="NJD32" s="199"/>
      <c r="NJE32" s="199"/>
      <c r="NJF32" s="199"/>
      <c r="NJG32" s="199"/>
      <c r="NJH32" s="199"/>
      <c r="NJI32" s="199"/>
      <c r="NJJ32" s="199"/>
      <c r="NJK32" s="199"/>
      <c r="NJL32" s="197"/>
      <c r="NJM32" s="199"/>
      <c r="NJN32" s="199"/>
      <c r="NJO32" s="199"/>
      <c r="NJP32" s="199"/>
      <c r="NJQ32" s="199"/>
      <c r="NJR32" s="199"/>
      <c r="NJS32" s="199"/>
      <c r="NJT32" s="199"/>
      <c r="NJU32" s="199"/>
      <c r="NJV32" s="199"/>
      <c r="NJW32" s="199"/>
      <c r="NJX32" s="199"/>
      <c r="NJY32" s="197"/>
      <c r="NJZ32" s="199"/>
      <c r="NKA32" s="199"/>
      <c r="NKB32" s="199"/>
      <c r="NKC32" s="199"/>
      <c r="NKD32" s="199"/>
      <c r="NKE32" s="199"/>
      <c r="NKF32" s="199"/>
      <c r="NKG32" s="199"/>
      <c r="NKH32" s="199"/>
      <c r="NKI32" s="199"/>
      <c r="NKJ32" s="199"/>
      <c r="NKK32" s="199"/>
      <c r="NKL32" s="197"/>
      <c r="NKM32" s="199"/>
      <c r="NKN32" s="199"/>
      <c r="NKO32" s="199"/>
      <c r="NKP32" s="199"/>
      <c r="NKQ32" s="199"/>
      <c r="NKR32" s="199"/>
      <c r="NKS32" s="199"/>
      <c r="NKT32" s="199"/>
      <c r="NKU32" s="199"/>
      <c r="NKV32" s="199"/>
      <c r="NKW32" s="199"/>
      <c r="NKX32" s="199"/>
      <c r="NKY32" s="197"/>
      <c r="NKZ32" s="199"/>
      <c r="NLA32" s="199"/>
      <c r="NLB32" s="199"/>
      <c r="NLC32" s="199"/>
      <c r="NLD32" s="199"/>
      <c r="NLE32" s="199"/>
      <c r="NLF32" s="199"/>
      <c r="NLG32" s="199"/>
      <c r="NLH32" s="199"/>
      <c r="NLI32" s="199"/>
      <c r="NLJ32" s="199"/>
      <c r="NLK32" s="199"/>
      <c r="NLL32" s="197"/>
      <c r="NLM32" s="199"/>
      <c r="NLN32" s="199"/>
      <c r="NLO32" s="199"/>
      <c r="NLP32" s="199"/>
      <c r="NLQ32" s="199"/>
      <c r="NLR32" s="199"/>
      <c r="NLS32" s="199"/>
      <c r="NLT32" s="199"/>
      <c r="NLU32" s="199"/>
      <c r="NLV32" s="199"/>
      <c r="NLW32" s="199"/>
      <c r="NLX32" s="199"/>
      <c r="NLY32" s="197"/>
      <c r="NLZ32" s="199"/>
      <c r="NMA32" s="199"/>
      <c r="NMB32" s="199"/>
      <c r="NMC32" s="199"/>
      <c r="NMD32" s="199"/>
      <c r="NME32" s="199"/>
      <c r="NMF32" s="199"/>
      <c r="NMG32" s="199"/>
      <c r="NMH32" s="199"/>
      <c r="NMI32" s="199"/>
      <c r="NMJ32" s="199"/>
      <c r="NMK32" s="199"/>
      <c r="NML32" s="197"/>
      <c r="NMM32" s="199"/>
      <c r="NMN32" s="199"/>
      <c r="NMO32" s="199"/>
      <c r="NMP32" s="199"/>
      <c r="NMQ32" s="199"/>
      <c r="NMR32" s="199"/>
      <c r="NMS32" s="199"/>
      <c r="NMT32" s="199"/>
      <c r="NMU32" s="199"/>
      <c r="NMV32" s="199"/>
      <c r="NMW32" s="199"/>
      <c r="NMX32" s="199"/>
      <c r="NMY32" s="197"/>
      <c r="NMZ32" s="199"/>
      <c r="NNA32" s="199"/>
      <c r="NNB32" s="199"/>
      <c r="NNC32" s="199"/>
      <c r="NND32" s="199"/>
      <c r="NNE32" s="199"/>
      <c r="NNF32" s="199"/>
      <c r="NNG32" s="199"/>
      <c r="NNH32" s="199"/>
      <c r="NNI32" s="199"/>
      <c r="NNJ32" s="199"/>
      <c r="NNK32" s="199"/>
      <c r="NNL32" s="197"/>
      <c r="NNM32" s="199"/>
      <c r="NNN32" s="199"/>
      <c r="NNO32" s="199"/>
      <c r="NNP32" s="199"/>
      <c r="NNQ32" s="199"/>
      <c r="NNR32" s="199"/>
      <c r="NNS32" s="199"/>
      <c r="NNT32" s="199"/>
      <c r="NNU32" s="199"/>
      <c r="NNV32" s="199"/>
      <c r="NNW32" s="199"/>
      <c r="NNX32" s="199"/>
      <c r="NNY32" s="197"/>
      <c r="NNZ32" s="199"/>
      <c r="NOA32" s="199"/>
      <c r="NOB32" s="199"/>
      <c r="NOC32" s="199"/>
      <c r="NOD32" s="199"/>
      <c r="NOE32" s="199"/>
      <c r="NOF32" s="199"/>
      <c r="NOG32" s="199"/>
      <c r="NOH32" s="199"/>
      <c r="NOI32" s="199"/>
      <c r="NOJ32" s="199"/>
      <c r="NOK32" s="199"/>
      <c r="NOL32" s="197"/>
      <c r="NOM32" s="199"/>
      <c r="NON32" s="199"/>
      <c r="NOO32" s="199"/>
      <c r="NOP32" s="199"/>
      <c r="NOQ32" s="199"/>
      <c r="NOR32" s="199"/>
      <c r="NOS32" s="199"/>
      <c r="NOT32" s="199"/>
      <c r="NOU32" s="199"/>
      <c r="NOV32" s="199"/>
      <c r="NOW32" s="199"/>
      <c r="NOX32" s="199"/>
      <c r="NOY32" s="197"/>
      <c r="NOZ32" s="199"/>
      <c r="NPA32" s="199"/>
      <c r="NPB32" s="199"/>
      <c r="NPC32" s="199"/>
      <c r="NPD32" s="199"/>
      <c r="NPE32" s="199"/>
      <c r="NPF32" s="199"/>
      <c r="NPG32" s="199"/>
      <c r="NPH32" s="199"/>
      <c r="NPI32" s="199"/>
      <c r="NPJ32" s="199"/>
      <c r="NPK32" s="199"/>
      <c r="NPL32" s="197"/>
      <c r="NPM32" s="199"/>
      <c r="NPN32" s="199"/>
      <c r="NPO32" s="199"/>
      <c r="NPP32" s="199"/>
      <c r="NPQ32" s="199"/>
      <c r="NPR32" s="199"/>
      <c r="NPS32" s="199"/>
      <c r="NPT32" s="199"/>
      <c r="NPU32" s="199"/>
      <c r="NPV32" s="199"/>
      <c r="NPW32" s="199"/>
      <c r="NPX32" s="199"/>
      <c r="NPY32" s="197"/>
      <c r="NPZ32" s="199"/>
      <c r="NQA32" s="199"/>
      <c r="NQB32" s="199"/>
      <c r="NQC32" s="199"/>
      <c r="NQD32" s="199"/>
      <c r="NQE32" s="199"/>
      <c r="NQF32" s="199"/>
      <c r="NQG32" s="199"/>
      <c r="NQH32" s="199"/>
      <c r="NQI32" s="199"/>
      <c r="NQJ32" s="199"/>
      <c r="NQK32" s="199"/>
      <c r="NQL32" s="197"/>
      <c r="NQM32" s="199"/>
      <c r="NQN32" s="199"/>
      <c r="NQO32" s="199"/>
      <c r="NQP32" s="199"/>
      <c r="NQQ32" s="199"/>
      <c r="NQR32" s="199"/>
      <c r="NQS32" s="199"/>
      <c r="NQT32" s="199"/>
      <c r="NQU32" s="199"/>
      <c r="NQV32" s="199"/>
      <c r="NQW32" s="199"/>
      <c r="NQX32" s="199"/>
      <c r="NQY32" s="197"/>
      <c r="NQZ32" s="199"/>
      <c r="NRA32" s="199"/>
      <c r="NRB32" s="199"/>
      <c r="NRC32" s="199"/>
      <c r="NRD32" s="199"/>
      <c r="NRE32" s="199"/>
      <c r="NRF32" s="199"/>
      <c r="NRG32" s="199"/>
      <c r="NRH32" s="199"/>
      <c r="NRI32" s="199"/>
      <c r="NRJ32" s="199"/>
      <c r="NRK32" s="199"/>
      <c r="NRL32" s="197"/>
      <c r="NRM32" s="199"/>
      <c r="NRN32" s="199"/>
      <c r="NRO32" s="199"/>
      <c r="NRP32" s="199"/>
      <c r="NRQ32" s="199"/>
      <c r="NRR32" s="199"/>
      <c r="NRS32" s="199"/>
      <c r="NRT32" s="199"/>
      <c r="NRU32" s="199"/>
      <c r="NRV32" s="199"/>
      <c r="NRW32" s="199"/>
      <c r="NRX32" s="199"/>
      <c r="NRY32" s="197"/>
      <c r="NRZ32" s="199"/>
      <c r="NSA32" s="199"/>
      <c r="NSB32" s="199"/>
      <c r="NSC32" s="199"/>
      <c r="NSD32" s="199"/>
      <c r="NSE32" s="199"/>
      <c r="NSF32" s="199"/>
      <c r="NSG32" s="199"/>
      <c r="NSH32" s="199"/>
      <c r="NSI32" s="199"/>
      <c r="NSJ32" s="199"/>
      <c r="NSK32" s="199"/>
      <c r="NSL32" s="197"/>
      <c r="NSM32" s="199"/>
      <c r="NSN32" s="199"/>
      <c r="NSO32" s="199"/>
      <c r="NSP32" s="199"/>
      <c r="NSQ32" s="199"/>
      <c r="NSR32" s="199"/>
      <c r="NSS32" s="199"/>
      <c r="NST32" s="199"/>
      <c r="NSU32" s="199"/>
      <c r="NSV32" s="199"/>
      <c r="NSW32" s="199"/>
      <c r="NSX32" s="199"/>
      <c r="NSY32" s="197"/>
      <c r="NSZ32" s="199"/>
      <c r="NTA32" s="199"/>
      <c r="NTB32" s="199"/>
      <c r="NTC32" s="199"/>
      <c r="NTD32" s="199"/>
      <c r="NTE32" s="199"/>
      <c r="NTF32" s="199"/>
      <c r="NTG32" s="199"/>
      <c r="NTH32" s="199"/>
      <c r="NTI32" s="199"/>
      <c r="NTJ32" s="199"/>
      <c r="NTK32" s="199"/>
      <c r="NTL32" s="197"/>
      <c r="NTM32" s="199"/>
      <c r="NTN32" s="199"/>
      <c r="NTO32" s="199"/>
      <c r="NTP32" s="199"/>
      <c r="NTQ32" s="199"/>
      <c r="NTR32" s="199"/>
      <c r="NTS32" s="199"/>
      <c r="NTT32" s="199"/>
      <c r="NTU32" s="199"/>
      <c r="NTV32" s="199"/>
      <c r="NTW32" s="199"/>
      <c r="NTX32" s="199"/>
      <c r="NTY32" s="197"/>
      <c r="NTZ32" s="199"/>
      <c r="NUA32" s="199"/>
      <c r="NUB32" s="199"/>
      <c r="NUC32" s="199"/>
      <c r="NUD32" s="199"/>
      <c r="NUE32" s="199"/>
      <c r="NUF32" s="199"/>
      <c r="NUG32" s="199"/>
      <c r="NUH32" s="199"/>
      <c r="NUI32" s="199"/>
      <c r="NUJ32" s="199"/>
      <c r="NUK32" s="199"/>
      <c r="NUL32" s="197"/>
      <c r="NUM32" s="199"/>
      <c r="NUN32" s="199"/>
      <c r="NUO32" s="199"/>
      <c r="NUP32" s="199"/>
      <c r="NUQ32" s="199"/>
      <c r="NUR32" s="199"/>
      <c r="NUS32" s="199"/>
      <c r="NUT32" s="199"/>
      <c r="NUU32" s="199"/>
      <c r="NUV32" s="199"/>
      <c r="NUW32" s="199"/>
      <c r="NUX32" s="199"/>
      <c r="NUY32" s="197"/>
      <c r="NUZ32" s="199"/>
      <c r="NVA32" s="199"/>
      <c r="NVB32" s="199"/>
      <c r="NVC32" s="199"/>
      <c r="NVD32" s="199"/>
      <c r="NVE32" s="199"/>
      <c r="NVF32" s="199"/>
      <c r="NVG32" s="199"/>
      <c r="NVH32" s="199"/>
      <c r="NVI32" s="199"/>
      <c r="NVJ32" s="199"/>
      <c r="NVK32" s="199"/>
      <c r="NVL32" s="197"/>
      <c r="NVM32" s="199"/>
      <c r="NVN32" s="199"/>
      <c r="NVO32" s="199"/>
      <c r="NVP32" s="199"/>
      <c r="NVQ32" s="199"/>
      <c r="NVR32" s="199"/>
      <c r="NVS32" s="199"/>
      <c r="NVT32" s="199"/>
      <c r="NVU32" s="199"/>
      <c r="NVV32" s="199"/>
      <c r="NVW32" s="199"/>
      <c r="NVX32" s="199"/>
      <c r="NVY32" s="197"/>
      <c r="NVZ32" s="199"/>
      <c r="NWA32" s="199"/>
      <c r="NWB32" s="199"/>
      <c r="NWC32" s="199"/>
      <c r="NWD32" s="199"/>
      <c r="NWE32" s="199"/>
      <c r="NWF32" s="199"/>
      <c r="NWG32" s="199"/>
      <c r="NWH32" s="199"/>
      <c r="NWI32" s="199"/>
      <c r="NWJ32" s="199"/>
      <c r="NWK32" s="199"/>
      <c r="NWL32" s="197"/>
      <c r="NWM32" s="199"/>
      <c r="NWN32" s="199"/>
      <c r="NWO32" s="199"/>
      <c r="NWP32" s="199"/>
      <c r="NWQ32" s="199"/>
      <c r="NWR32" s="199"/>
      <c r="NWS32" s="199"/>
      <c r="NWT32" s="199"/>
      <c r="NWU32" s="199"/>
      <c r="NWV32" s="199"/>
      <c r="NWW32" s="199"/>
      <c r="NWX32" s="199"/>
      <c r="NWY32" s="197"/>
      <c r="NWZ32" s="199"/>
      <c r="NXA32" s="199"/>
      <c r="NXB32" s="199"/>
      <c r="NXC32" s="199"/>
      <c r="NXD32" s="199"/>
      <c r="NXE32" s="199"/>
      <c r="NXF32" s="199"/>
      <c r="NXG32" s="199"/>
      <c r="NXH32" s="199"/>
      <c r="NXI32" s="199"/>
      <c r="NXJ32" s="199"/>
      <c r="NXK32" s="199"/>
      <c r="NXL32" s="197"/>
      <c r="NXM32" s="199"/>
      <c r="NXN32" s="199"/>
      <c r="NXO32" s="199"/>
      <c r="NXP32" s="199"/>
      <c r="NXQ32" s="199"/>
      <c r="NXR32" s="199"/>
      <c r="NXS32" s="199"/>
      <c r="NXT32" s="199"/>
      <c r="NXU32" s="199"/>
      <c r="NXV32" s="199"/>
      <c r="NXW32" s="199"/>
      <c r="NXX32" s="199"/>
      <c r="NXY32" s="197"/>
      <c r="NXZ32" s="199"/>
      <c r="NYA32" s="199"/>
      <c r="NYB32" s="199"/>
      <c r="NYC32" s="199"/>
      <c r="NYD32" s="199"/>
      <c r="NYE32" s="199"/>
      <c r="NYF32" s="199"/>
      <c r="NYG32" s="199"/>
      <c r="NYH32" s="199"/>
      <c r="NYI32" s="199"/>
      <c r="NYJ32" s="199"/>
      <c r="NYK32" s="199"/>
      <c r="NYL32" s="197"/>
      <c r="NYM32" s="199"/>
      <c r="NYN32" s="199"/>
      <c r="NYO32" s="199"/>
      <c r="NYP32" s="199"/>
      <c r="NYQ32" s="199"/>
      <c r="NYR32" s="199"/>
      <c r="NYS32" s="199"/>
      <c r="NYT32" s="199"/>
      <c r="NYU32" s="199"/>
      <c r="NYV32" s="199"/>
      <c r="NYW32" s="199"/>
      <c r="NYX32" s="199"/>
      <c r="NYY32" s="197"/>
      <c r="NYZ32" s="199"/>
      <c r="NZA32" s="199"/>
      <c r="NZB32" s="199"/>
      <c r="NZC32" s="199"/>
      <c r="NZD32" s="199"/>
      <c r="NZE32" s="199"/>
      <c r="NZF32" s="199"/>
      <c r="NZG32" s="199"/>
      <c r="NZH32" s="199"/>
      <c r="NZI32" s="199"/>
      <c r="NZJ32" s="199"/>
      <c r="NZK32" s="199"/>
      <c r="NZL32" s="197"/>
      <c r="NZM32" s="199"/>
      <c r="NZN32" s="199"/>
      <c r="NZO32" s="199"/>
      <c r="NZP32" s="199"/>
      <c r="NZQ32" s="199"/>
      <c r="NZR32" s="199"/>
      <c r="NZS32" s="199"/>
      <c r="NZT32" s="199"/>
      <c r="NZU32" s="199"/>
      <c r="NZV32" s="199"/>
      <c r="NZW32" s="199"/>
      <c r="NZX32" s="199"/>
      <c r="NZY32" s="197"/>
      <c r="NZZ32" s="199"/>
      <c r="OAA32" s="199"/>
      <c r="OAB32" s="199"/>
      <c r="OAC32" s="199"/>
      <c r="OAD32" s="199"/>
      <c r="OAE32" s="199"/>
      <c r="OAF32" s="199"/>
      <c r="OAG32" s="199"/>
      <c r="OAH32" s="199"/>
      <c r="OAI32" s="199"/>
      <c r="OAJ32" s="199"/>
      <c r="OAK32" s="199"/>
      <c r="OAL32" s="197"/>
      <c r="OAM32" s="199"/>
      <c r="OAN32" s="199"/>
      <c r="OAO32" s="199"/>
      <c r="OAP32" s="199"/>
      <c r="OAQ32" s="199"/>
      <c r="OAR32" s="199"/>
      <c r="OAS32" s="199"/>
      <c r="OAT32" s="199"/>
      <c r="OAU32" s="199"/>
      <c r="OAV32" s="199"/>
      <c r="OAW32" s="199"/>
      <c r="OAX32" s="199"/>
      <c r="OAY32" s="197"/>
      <c r="OAZ32" s="199"/>
      <c r="OBA32" s="199"/>
      <c r="OBB32" s="199"/>
      <c r="OBC32" s="199"/>
      <c r="OBD32" s="199"/>
      <c r="OBE32" s="199"/>
      <c r="OBF32" s="199"/>
      <c r="OBG32" s="199"/>
      <c r="OBH32" s="199"/>
      <c r="OBI32" s="199"/>
      <c r="OBJ32" s="199"/>
      <c r="OBK32" s="199"/>
      <c r="OBL32" s="197"/>
      <c r="OBM32" s="199"/>
      <c r="OBN32" s="199"/>
      <c r="OBO32" s="199"/>
      <c r="OBP32" s="199"/>
      <c r="OBQ32" s="199"/>
      <c r="OBR32" s="199"/>
      <c r="OBS32" s="199"/>
      <c r="OBT32" s="199"/>
      <c r="OBU32" s="199"/>
      <c r="OBV32" s="199"/>
      <c r="OBW32" s="199"/>
      <c r="OBX32" s="199"/>
      <c r="OBY32" s="197"/>
      <c r="OBZ32" s="199"/>
      <c r="OCA32" s="199"/>
      <c r="OCB32" s="199"/>
      <c r="OCC32" s="199"/>
      <c r="OCD32" s="199"/>
      <c r="OCE32" s="199"/>
      <c r="OCF32" s="199"/>
      <c r="OCG32" s="199"/>
      <c r="OCH32" s="199"/>
      <c r="OCI32" s="199"/>
      <c r="OCJ32" s="199"/>
      <c r="OCK32" s="199"/>
      <c r="OCL32" s="197"/>
      <c r="OCM32" s="199"/>
      <c r="OCN32" s="199"/>
      <c r="OCO32" s="199"/>
      <c r="OCP32" s="199"/>
      <c r="OCQ32" s="199"/>
      <c r="OCR32" s="199"/>
      <c r="OCS32" s="199"/>
      <c r="OCT32" s="199"/>
      <c r="OCU32" s="199"/>
      <c r="OCV32" s="199"/>
      <c r="OCW32" s="199"/>
      <c r="OCX32" s="199"/>
      <c r="OCY32" s="197"/>
      <c r="OCZ32" s="199"/>
      <c r="ODA32" s="199"/>
      <c r="ODB32" s="199"/>
      <c r="ODC32" s="199"/>
      <c r="ODD32" s="199"/>
      <c r="ODE32" s="199"/>
      <c r="ODF32" s="199"/>
      <c r="ODG32" s="199"/>
      <c r="ODH32" s="199"/>
      <c r="ODI32" s="199"/>
      <c r="ODJ32" s="199"/>
      <c r="ODK32" s="199"/>
      <c r="ODL32" s="197"/>
      <c r="ODM32" s="199"/>
      <c r="ODN32" s="199"/>
      <c r="ODO32" s="199"/>
      <c r="ODP32" s="199"/>
      <c r="ODQ32" s="199"/>
      <c r="ODR32" s="199"/>
      <c r="ODS32" s="199"/>
      <c r="ODT32" s="199"/>
      <c r="ODU32" s="199"/>
      <c r="ODV32" s="199"/>
      <c r="ODW32" s="199"/>
      <c r="ODX32" s="199"/>
      <c r="ODY32" s="197"/>
      <c r="ODZ32" s="199"/>
      <c r="OEA32" s="199"/>
      <c r="OEB32" s="199"/>
      <c r="OEC32" s="199"/>
      <c r="OED32" s="199"/>
      <c r="OEE32" s="199"/>
      <c r="OEF32" s="199"/>
      <c r="OEG32" s="199"/>
      <c r="OEH32" s="199"/>
      <c r="OEI32" s="199"/>
      <c r="OEJ32" s="199"/>
      <c r="OEK32" s="199"/>
      <c r="OEL32" s="197"/>
      <c r="OEM32" s="199"/>
      <c r="OEN32" s="199"/>
      <c r="OEO32" s="199"/>
      <c r="OEP32" s="199"/>
      <c r="OEQ32" s="199"/>
      <c r="OER32" s="199"/>
      <c r="OES32" s="199"/>
      <c r="OET32" s="199"/>
      <c r="OEU32" s="199"/>
      <c r="OEV32" s="199"/>
      <c r="OEW32" s="199"/>
      <c r="OEX32" s="199"/>
      <c r="OEY32" s="197"/>
      <c r="OEZ32" s="199"/>
      <c r="OFA32" s="199"/>
      <c r="OFB32" s="199"/>
      <c r="OFC32" s="199"/>
      <c r="OFD32" s="199"/>
      <c r="OFE32" s="199"/>
      <c r="OFF32" s="199"/>
      <c r="OFG32" s="199"/>
      <c r="OFH32" s="199"/>
      <c r="OFI32" s="199"/>
      <c r="OFJ32" s="199"/>
      <c r="OFK32" s="199"/>
      <c r="OFL32" s="197"/>
      <c r="OFM32" s="199"/>
      <c r="OFN32" s="199"/>
      <c r="OFO32" s="199"/>
      <c r="OFP32" s="199"/>
      <c r="OFQ32" s="199"/>
      <c r="OFR32" s="199"/>
      <c r="OFS32" s="199"/>
      <c r="OFT32" s="199"/>
      <c r="OFU32" s="199"/>
      <c r="OFV32" s="199"/>
      <c r="OFW32" s="199"/>
      <c r="OFX32" s="199"/>
      <c r="OFY32" s="197"/>
      <c r="OFZ32" s="199"/>
      <c r="OGA32" s="199"/>
      <c r="OGB32" s="199"/>
      <c r="OGC32" s="199"/>
      <c r="OGD32" s="199"/>
      <c r="OGE32" s="199"/>
      <c r="OGF32" s="199"/>
      <c r="OGG32" s="199"/>
      <c r="OGH32" s="199"/>
      <c r="OGI32" s="199"/>
      <c r="OGJ32" s="199"/>
      <c r="OGK32" s="199"/>
      <c r="OGL32" s="197"/>
      <c r="OGM32" s="199"/>
      <c r="OGN32" s="199"/>
      <c r="OGO32" s="199"/>
      <c r="OGP32" s="199"/>
      <c r="OGQ32" s="199"/>
      <c r="OGR32" s="199"/>
      <c r="OGS32" s="199"/>
      <c r="OGT32" s="199"/>
      <c r="OGU32" s="199"/>
      <c r="OGV32" s="199"/>
      <c r="OGW32" s="199"/>
      <c r="OGX32" s="199"/>
      <c r="OGY32" s="197"/>
      <c r="OGZ32" s="199"/>
      <c r="OHA32" s="199"/>
      <c r="OHB32" s="199"/>
      <c r="OHC32" s="199"/>
      <c r="OHD32" s="199"/>
      <c r="OHE32" s="199"/>
      <c r="OHF32" s="199"/>
      <c r="OHG32" s="199"/>
      <c r="OHH32" s="199"/>
      <c r="OHI32" s="199"/>
      <c r="OHJ32" s="199"/>
      <c r="OHK32" s="199"/>
      <c r="OHL32" s="197"/>
      <c r="OHM32" s="199"/>
      <c r="OHN32" s="199"/>
      <c r="OHO32" s="199"/>
      <c r="OHP32" s="199"/>
      <c r="OHQ32" s="199"/>
      <c r="OHR32" s="199"/>
      <c r="OHS32" s="199"/>
      <c r="OHT32" s="199"/>
      <c r="OHU32" s="199"/>
      <c r="OHV32" s="199"/>
      <c r="OHW32" s="199"/>
      <c r="OHX32" s="199"/>
      <c r="OHY32" s="197"/>
      <c r="OHZ32" s="199"/>
      <c r="OIA32" s="199"/>
      <c r="OIB32" s="199"/>
      <c r="OIC32" s="199"/>
      <c r="OID32" s="199"/>
      <c r="OIE32" s="199"/>
      <c r="OIF32" s="199"/>
      <c r="OIG32" s="199"/>
      <c r="OIH32" s="199"/>
      <c r="OII32" s="199"/>
      <c r="OIJ32" s="199"/>
      <c r="OIK32" s="199"/>
      <c r="OIL32" s="197"/>
      <c r="OIM32" s="199"/>
      <c r="OIN32" s="199"/>
      <c r="OIO32" s="199"/>
      <c r="OIP32" s="199"/>
      <c r="OIQ32" s="199"/>
      <c r="OIR32" s="199"/>
      <c r="OIS32" s="199"/>
      <c r="OIT32" s="199"/>
      <c r="OIU32" s="199"/>
      <c r="OIV32" s="199"/>
      <c r="OIW32" s="199"/>
      <c r="OIX32" s="199"/>
      <c r="OIY32" s="197"/>
      <c r="OIZ32" s="199"/>
      <c r="OJA32" s="199"/>
      <c r="OJB32" s="199"/>
      <c r="OJC32" s="199"/>
      <c r="OJD32" s="199"/>
      <c r="OJE32" s="199"/>
      <c r="OJF32" s="199"/>
      <c r="OJG32" s="199"/>
      <c r="OJH32" s="199"/>
      <c r="OJI32" s="199"/>
      <c r="OJJ32" s="199"/>
      <c r="OJK32" s="199"/>
      <c r="OJL32" s="197"/>
      <c r="OJM32" s="199"/>
      <c r="OJN32" s="199"/>
      <c r="OJO32" s="199"/>
      <c r="OJP32" s="199"/>
      <c r="OJQ32" s="199"/>
      <c r="OJR32" s="199"/>
      <c r="OJS32" s="199"/>
      <c r="OJT32" s="199"/>
      <c r="OJU32" s="199"/>
      <c r="OJV32" s="199"/>
      <c r="OJW32" s="199"/>
      <c r="OJX32" s="199"/>
      <c r="OJY32" s="197"/>
      <c r="OJZ32" s="199"/>
      <c r="OKA32" s="199"/>
      <c r="OKB32" s="199"/>
      <c r="OKC32" s="199"/>
      <c r="OKD32" s="199"/>
      <c r="OKE32" s="199"/>
      <c r="OKF32" s="199"/>
      <c r="OKG32" s="199"/>
      <c r="OKH32" s="199"/>
      <c r="OKI32" s="199"/>
      <c r="OKJ32" s="199"/>
      <c r="OKK32" s="199"/>
      <c r="OKL32" s="197"/>
      <c r="OKM32" s="199"/>
      <c r="OKN32" s="199"/>
      <c r="OKO32" s="199"/>
      <c r="OKP32" s="199"/>
      <c r="OKQ32" s="199"/>
      <c r="OKR32" s="199"/>
      <c r="OKS32" s="199"/>
      <c r="OKT32" s="199"/>
      <c r="OKU32" s="199"/>
      <c r="OKV32" s="199"/>
      <c r="OKW32" s="199"/>
      <c r="OKX32" s="199"/>
      <c r="OKY32" s="197"/>
      <c r="OKZ32" s="199"/>
      <c r="OLA32" s="199"/>
      <c r="OLB32" s="199"/>
      <c r="OLC32" s="199"/>
      <c r="OLD32" s="199"/>
      <c r="OLE32" s="199"/>
      <c r="OLF32" s="199"/>
      <c r="OLG32" s="199"/>
      <c r="OLH32" s="199"/>
      <c r="OLI32" s="199"/>
      <c r="OLJ32" s="199"/>
      <c r="OLK32" s="199"/>
      <c r="OLL32" s="197"/>
      <c r="OLM32" s="199"/>
      <c r="OLN32" s="199"/>
      <c r="OLO32" s="199"/>
      <c r="OLP32" s="199"/>
      <c r="OLQ32" s="199"/>
      <c r="OLR32" s="199"/>
      <c r="OLS32" s="199"/>
      <c r="OLT32" s="199"/>
      <c r="OLU32" s="199"/>
      <c r="OLV32" s="199"/>
      <c r="OLW32" s="199"/>
      <c r="OLX32" s="199"/>
      <c r="OLY32" s="197"/>
      <c r="OLZ32" s="199"/>
      <c r="OMA32" s="199"/>
      <c r="OMB32" s="199"/>
      <c r="OMC32" s="199"/>
      <c r="OMD32" s="199"/>
      <c r="OME32" s="199"/>
      <c r="OMF32" s="199"/>
      <c r="OMG32" s="199"/>
      <c r="OMH32" s="199"/>
      <c r="OMI32" s="199"/>
      <c r="OMJ32" s="199"/>
      <c r="OMK32" s="199"/>
      <c r="OML32" s="197"/>
      <c r="OMM32" s="199"/>
      <c r="OMN32" s="199"/>
      <c r="OMO32" s="199"/>
      <c r="OMP32" s="199"/>
      <c r="OMQ32" s="199"/>
      <c r="OMR32" s="199"/>
      <c r="OMS32" s="199"/>
      <c r="OMT32" s="199"/>
      <c r="OMU32" s="199"/>
      <c r="OMV32" s="199"/>
      <c r="OMW32" s="199"/>
      <c r="OMX32" s="199"/>
      <c r="OMY32" s="197"/>
      <c r="OMZ32" s="199"/>
      <c r="ONA32" s="199"/>
      <c r="ONB32" s="199"/>
      <c r="ONC32" s="199"/>
      <c r="OND32" s="199"/>
      <c r="ONE32" s="199"/>
      <c r="ONF32" s="199"/>
      <c r="ONG32" s="199"/>
      <c r="ONH32" s="199"/>
      <c r="ONI32" s="199"/>
      <c r="ONJ32" s="199"/>
      <c r="ONK32" s="199"/>
      <c r="ONL32" s="197"/>
      <c r="ONM32" s="199"/>
      <c r="ONN32" s="199"/>
      <c r="ONO32" s="199"/>
      <c r="ONP32" s="199"/>
      <c r="ONQ32" s="199"/>
      <c r="ONR32" s="199"/>
      <c r="ONS32" s="199"/>
      <c r="ONT32" s="199"/>
      <c r="ONU32" s="199"/>
      <c r="ONV32" s="199"/>
      <c r="ONW32" s="199"/>
      <c r="ONX32" s="199"/>
      <c r="ONY32" s="197"/>
      <c r="ONZ32" s="199"/>
      <c r="OOA32" s="199"/>
      <c r="OOB32" s="199"/>
      <c r="OOC32" s="199"/>
      <c r="OOD32" s="199"/>
      <c r="OOE32" s="199"/>
      <c r="OOF32" s="199"/>
      <c r="OOG32" s="199"/>
      <c r="OOH32" s="199"/>
      <c r="OOI32" s="199"/>
      <c r="OOJ32" s="199"/>
      <c r="OOK32" s="199"/>
      <c r="OOL32" s="197"/>
      <c r="OOM32" s="199"/>
      <c r="OON32" s="199"/>
      <c r="OOO32" s="199"/>
      <c r="OOP32" s="199"/>
      <c r="OOQ32" s="199"/>
      <c r="OOR32" s="199"/>
      <c r="OOS32" s="199"/>
      <c r="OOT32" s="199"/>
      <c r="OOU32" s="199"/>
      <c r="OOV32" s="199"/>
      <c r="OOW32" s="199"/>
      <c r="OOX32" s="199"/>
      <c r="OOY32" s="197"/>
      <c r="OOZ32" s="199"/>
      <c r="OPA32" s="199"/>
      <c r="OPB32" s="199"/>
      <c r="OPC32" s="199"/>
      <c r="OPD32" s="199"/>
      <c r="OPE32" s="199"/>
      <c r="OPF32" s="199"/>
      <c r="OPG32" s="199"/>
      <c r="OPH32" s="199"/>
      <c r="OPI32" s="199"/>
      <c r="OPJ32" s="199"/>
      <c r="OPK32" s="199"/>
      <c r="OPL32" s="197"/>
      <c r="OPM32" s="199"/>
      <c r="OPN32" s="199"/>
      <c r="OPO32" s="199"/>
      <c r="OPP32" s="199"/>
      <c r="OPQ32" s="199"/>
      <c r="OPR32" s="199"/>
      <c r="OPS32" s="199"/>
      <c r="OPT32" s="199"/>
      <c r="OPU32" s="199"/>
      <c r="OPV32" s="199"/>
      <c r="OPW32" s="199"/>
      <c r="OPX32" s="199"/>
      <c r="OPY32" s="197"/>
      <c r="OPZ32" s="199"/>
      <c r="OQA32" s="199"/>
      <c r="OQB32" s="199"/>
      <c r="OQC32" s="199"/>
      <c r="OQD32" s="199"/>
      <c r="OQE32" s="199"/>
      <c r="OQF32" s="199"/>
      <c r="OQG32" s="199"/>
      <c r="OQH32" s="199"/>
      <c r="OQI32" s="199"/>
      <c r="OQJ32" s="199"/>
      <c r="OQK32" s="199"/>
      <c r="OQL32" s="197"/>
      <c r="OQM32" s="199"/>
      <c r="OQN32" s="199"/>
      <c r="OQO32" s="199"/>
      <c r="OQP32" s="199"/>
      <c r="OQQ32" s="199"/>
      <c r="OQR32" s="199"/>
      <c r="OQS32" s="199"/>
      <c r="OQT32" s="199"/>
      <c r="OQU32" s="199"/>
      <c r="OQV32" s="199"/>
      <c r="OQW32" s="199"/>
      <c r="OQX32" s="199"/>
      <c r="OQY32" s="197"/>
      <c r="OQZ32" s="199"/>
      <c r="ORA32" s="199"/>
      <c r="ORB32" s="199"/>
      <c r="ORC32" s="199"/>
      <c r="ORD32" s="199"/>
      <c r="ORE32" s="199"/>
      <c r="ORF32" s="199"/>
      <c r="ORG32" s="199"/>
      <c r="ORH32" s="199"/>
      <c r="ORI32" s="199"/>
      <c r="ORJ32" s="199"/>
      <c r="ORK32" s="199"/>
      <c r="ORL32" s="197"/>
      <c r="ORM32" s="199"/>
      <c r="ORN32" s="199"/>
      <c r="ORO32" s="199"/>
      <c r="ORP32" s="199"/>
      <c r="ORQ32" s="199"/>
      <c r="ORR32" s="199"/>
      <c r="ORS32" s="199"/>
      <c r="ORT32" s="199"/>
      <c r="ORU32" s="199"/>
      <c r="ORV32" s="199"/>
      <c r="ORW32" s="199"/>
      <c r="ORX32" s="199"/>
      <c r="ORY32" s="197"/>
      <c r="ORZ32" s="199"/>
      <c r="OSA32" s="199"/>
      <c r="OSB32" s="199"/>
      <c r="OSC32" s="199"/>
      <c r="OSD32" s="199"/>
      <c r="OSE32" s="199"/>
      <c r="OSF32" s="199"/>
      <c r="OSG32" s="199"/>
      <c r="OSH32" s="199"/>
      <c r="OSI32" s="199"/>
      <c r="OSJ32" s="199"/>
      <c r="OSK32" s="199"/>
      <c r="OSL32" s="197"/>
      <c r="OSM32" s="199"/>
      <c r="OSN32" s="199"/>
      <c r="OSO32" s="199"/>
      <c r="OSP32" s="199"/>
      <c r="OSQ32" s="199"/>
      <c r="OSR32" s="199"/>
      <c r="OSS32" s="199"/>
      <c r="OST32" s="199"/>
      <c r="OSU32" s="199"/>
      <c r="OSV32" s="199"/>
      <c r="OSW32" s="199"/>
      <c r="OSX32" s="199"/>
      <c r="OSY32" s="197"/>
      <c r="OSZ32" s="199"/>
      <c r="OTA32" s="199"/>
      <c r="OTB32" s="199"/>
      <c r="OTC32" s="199"/>
      <c r="OTD32" s="199"/>
      <c r="OTE32" s="199"/>
      <c r="OTF32" s="199"/>
      <c r="OTG32" s="199"/>
      <c r="OTH32" s="199"/>
      <c r="OTI32" s="199"/>
      <c r="OTJ32" s="199"/>
      <c r="OTK32" s="199"/>
      <c r="OTL32" s="197"/>
      <c r="OTM32" s="199"/>
      <c r="OTN32" s="199"/>
      <c r="OTO32" s="199"/>
      <c r="OTP32" s="199"/>
      <c r="OTQ32" s="199"/>
      <c r="OTR32" s="199"/>
      <c r="OTS32" s="199"/>
      <c r="OTT32" s="199"/>
      <c r="OTU32" s="199"/>
      <c r="OTV32" s="199"/>
      <c r="OTW32" s="199"/>
      <c r="OTX32" s="199"/>
      <c r="OTY32" s="197"/>
      <c r="OTZ32" s="199"/>
      <c r="OUA32" s="199"/>
      <c r="OUB32" s="199"/>
      <c r="OUC32" s="199"/>
      <c r="OUD32" s="199"/>
      <c r="OUE32" s="199"/>
      <c r="OUF32" s="199"/>
      <c r="OUG32" s="199"/>
      <c r="OUH32" s="199"/>
      <c r="OUI32" s="199"/>
      <c r="OUJ32" s="199"/>
      <c r="OUK32" s="199"/>
      <c r="OUL32" s="197"/>
      <c r="OUM32" s="199"/>
      <c r="OUN32" s="199"/>
      <c r="OUO32" s="199"/>
      <c r="OUP32" s="199"/>
      <c r="OUQ32" s="199"/>
      <c r="OUR32" s="199"/>
      <c r="OUS32" s="199"/>
      <c r="OUT32" s="199"/>
      <c r="OUU32" s="199"/>
      <c r="OUV32" s="199"/>
      <c r="OUW32" s="199"/>
      <c r="OUX32" s="199"/>
      <c r="OUY32" s="197"/>
      <c r="OUZ32" s="199"/>
      <c r="OVA32" s="199"/>
      <c r="OVB32" s="199"/>
      <c r="OVC32" s="199"/>
      <c r="OVD32" s="199"/>
      <c r="OVE32" s="199"/>
      <c r="OVF32" s="199"/>
      <c r="OVG32" s="199"/>
      <c r="OVH32" s="199"/>
      <c r="OVI32" s="199"/>
      <c r="OVJ32" s="199"/>
      <c r="OVK32" s="199"/>
      <c r="OVL32" s="197"/>
      <c r="OVM32" s="199"/>
      <c r="OVN32" s="199"/>
      <c r="OVO32" s="199"/>
      <c r="OVP32" s="199"/>
      <c r="OVQ32" s="199"/>
      <c r="OVR32" s="199"/>
      <c r="OVS32" s="199"/>
      <c r="OVT32" s="199"/>
      <c r="OVU32" s="199"/>
      <c r="OVV32" s="199"/>
      <c r="OVW32" s="199"/>
      <c r="OVX32" s="199"/>
      <c r="OVY32" s="197"/>
      <c r="OVZ32" s="199"/>
      <c r="OWA32" s="199"/>
      <c r="OWB32" s="199"/>
      <c r="OWC32" s="199"/>
      <c r="OWD32" s="199"/>
      <c r="OWE32" s="199"/>
      <c r="OWF32" s="199"/>
      <c r="OWG32" s="199"/>
      <c r="OWH32" s="199"/>
      <c r="OWI32" s="199"/>
      <c r="OWJ32" s="199"/>
      <c r="OWK32" s="199"/>
      <c r="OWL32" s="197"/>
      <c r="OWM32" s="199"/>
      <c r="OWN32" s="199"/>
      <c r="OWO32" s="199"/>
      <c r="OWP32" s="199"/>
      <c r="OWQ32" s="199"/>
      <c r="OWR32" s="199"/>
      <c r="OWS32" s="199"/>
      <c r="OWT32" s="199"/>
      <c r="OWU32" s="199"/>
      <c r="OWV32" s="199"/>
      <c r="OWW32" s="199"/>
      <c r="OWX32" s="199"/>
      <c r="OWY32" s="197"/>
      <c r="OWZ32" s="199"/>
      <c r="OXA32" s="199"/>
      <c r="OXB32" s="199"/>
      <c r="OXC32" s="199"/>
      <c r="OXD32" s="199"/>
      <c r="OXE32" s="199"/>
      <c r="OXF32" s="199"/>
      <c r="OXG32" s="199"/>
      <c r="OXH32" s="199"/>
      <c r="OXI32" s="199"/>
      <c r="OXJ32" s="199"/>
      <c r="OXK32" s="199"/>
      <c r="OXL32" s="197"/>
      <c r="OXM32" s="199"/>
      <c r="OXN32" s="199"/>
      <c r="OXO32" s="199"/>
      <c r="OXP32" s="199"/>
      <c r="OXQ32" s="199"/>
      <c r="OXR32" s="199"/>
      <c r="OXS32" s="199"/>
      <c r="OXT32" s="199"/>
      <c r="OXU32" s="199"/>
      <c r="OXV32" s="199"/>
      <c r="OXW32" s="199"/>
      <c r="OXX32" s="199"/>
      <c r="OXY32" s="197"/>
      <c r="OXZ32" s="199"/>
      <c r="OYA32" s="199"/>
      <c r="OYB32" s="199"/>
      <c r="OYC32" s="199"/>
      <c r="OYD32" s="199"/>
      <c r="OYE32" s="199"/>
      <c r="OYF32" s="199"/>
      <c r="OYG32" s="199"/>
      <c r="OYH32" s="199"/>
      <c r="OYI32" s="199"/>
      <c r="OYJ32" s="199"/>
      <c r="OYK32" s="199"/>
      <c r="OYL32" s="197"/>
      <c r="OYM32" s="199"/>
      <c r="OYN32" s="199"/>
      <c r="OYO32" s="199"/>
      <c r="OYP32" s="199"/>
      <c r="OYQ32" s="199"/>
      <c r="OYR32" s="199"/>
      <c r="OYS32" s="199"/>
      <c r="OYT32" s="199"/>
      <c r="OYU32" s="199"/>
      <c r="OYV32" s="199"/>
      <c r="OYW32" s="199"/>
      <c r="OYX32" s="199"/>
      <c r="OYY32" s="197"/>
      <c r="OYZ32" s="199"/>
      <c r="OZA32" s="199"/>
      <c r="OZB32" s="199"/>
      <c r="OZC32" s="199"/>
      <c r="OZD32" s="199"/>
      <c r="OZE32" s="199"/>
      <c r="OZF32" s="199"/>
      <c r="OZG32" s="199"/>
      <c r="OZH32" s="199"/>
      <c r="OZI32" s="199"/>
      <c r="OZJ32" s="199"/>
      <c r="OZK32" s="199"/>
      <c r="OZL32" s="197"/>
      <c r="OZM32" s="199"/>
      <c r="OZN32" s="199"/>
      <c r="OZO32" s="199"/>
      <c r="OZP32" s="199"/>
      <c r="OZQ32" s="199"/>
      <c r="OZR32" s="199"/>
      <c r="OZS32" s="199"/>
      <c r="OZT32" s="199"/>
      <c r="OZU32" s="199"/>
      <c r="OZV32" s="199"/>
      <c r="OZW32" s="199"/>
      <c r="OZX32" s="199"/>
      <c r="OZY32" s="197"/>
      <c r="OZZ32" s="199"/>
      <c r="PAA32" s="199"/>
      <c r="PAB32" s="199"/>
      <c r="PAC32" s="199"/>
      <c r="PAD32" s="199"/>
      <c r="PAE32" s="199"/>
      <c r="PAF32" s="199"/>
      <c r="PAG32" s="199"/>
      <c r="PAH32" s="199"/>
      <c r="PAI32" s="199"/>
      <c r="PAJ32" s="199"/>
      <c r="PAK32" s="199"/>
      <c r="PAL32" s="197"/>
      <c r="PAM32" s="199"/>
      <c r="PAN32" s="199"/>
      <c r="PAO32" s="199"/>
      <c r="PAP32" s="199"/>
      <c r="PAQ32" s="199"/>
      <c r="PAR32" s="199"/>
      <c r="PAS32" s="199"/>
      <c r="PAT32" s="199"/>
      <c r="PAU32" s="199"/>
      <c r="PAV32" s="199"/>
      <c r="PAW32" s="199"/>
      <c r="PAX32" s="199"/>
      <c r="PAY32" s="197"/>
      <c r="PAZ32" s="199"/>
      <c r="PBA32" s="199"/>
      <c r="PBB32" s="199"/>
      <c r="PBC32" s="199"/>
      <c r="PBD32" s="199"/>
      <c r="PBE32" s="199"/>
      <c r="PBF32" s="199"/>
      <c r="PBG32" s="199"/>
      <c r="PBH32" s="199"/>
      <c r="PBI32" s="199"/>
      <c r="PBJ32" s="199"/>
      <c r="PBK32" s="199"/>
      <c r="PBL32" s="197"/>
      <c r="PBM32" s="199"/>
      <c r="PBN32" s="199"/>
      <c r="PBO32" s="199"/>
      <c r="PBP32" s="199"/>
      <c r="PBQ32" s="199"/>
      <c r="PBR32" s="199"/>
      <c r="PBS32" s="199"/>
      <c r="PBT32" s="199"/>
      <c r="PBU32" s="199"/>
      <c r="PBV32" s="199"/>
      <c r="PBW32" s="199"/>
      <c r="PBX32" s="199"/>
      <c r="PBY32" s="197"/>
      <c r="PBZ32" s="199"/>
      <c r="PCA32" s="199"/>
      <c r="PCB32" s="199"/>
      <c r="PCC32" s="199"/>
      <c r="PCD32" s="199"/>
      <c r="PCE32" s="199"/>
      <c r="PCF32" s="199"/>
      <c r="PCG32" s="199"/>
      <c r="PCH32" s="199"/>
      <c r="PCI32" s="199"/>
      <c r="PCJ32" s="199"/>
      <c r="PCK32" s="199"/>
      <c r="PCL32" s="197"/>
      <c r="PCM32" s="199"/>
      <c r="PCN32" s="199"/>
      <c r="PCO32" s="199"/>
      <c r="PCP32" s="199"/>
      <c r="PCQ32" s="199"/>
      <c r="PCR32" s="199"/>
      <c r="PCS32" s="199"/>
      <c r="PCT32" s="199"/>
      <c r="PCU32" s="199"/>
      <c r="PCV32" s="199"/>
      <c r="PCW32" s="199"/>
      <c r="PCX32" s="199"/>
      <c r="PCY32" s="197"/>
      <c r="PCZ32" s="199"/>
      <c r="PDA32" s="199"/>
      <c r="PDB32" s="199"/>
      <c r="PDC32" s="199"/>
      <c r="PDD32" s="199"/>
      <c r="PDE32" s="199"/>
      <c r="PDF32" s="199"/>
      <c r="PDG32" s="199"/>
      <c r="PDH32" s="199"/>
      <c r="PDI32" s="199"/>
      <c r="PDJ32" s="199"/>
      <c r="PDK32" s="199"/>
      <c r="PDL32" s="197"/>
      <c r="PDM32" s="199"/>
      <c r="PDN32" s="199"/>
      <c r="PDO32" s="199"/>
      <c r="PDP32" s="199"/>
      <c r="PDQ32" s="199"/>
      <c r="PDR32" s="199"/>
      <c r="PDS32" s="199"/>
      <c r="PDT32" s="199"/>
      <c r="PDU32" s="199"/>
      <c r="PDV32" s="199"/>
      <c r="PDW32" s="199"/>
      <c r="PDX32" s="199"/>
      <c r="PDY32" s="197"/>
      <c r="PDZ32" s="199"/>
      <c r="PEA32" s="199"/>
      <c r="PEB32" s="199"/>
      <c r="PEC32" s="199"/>
      <c r="PED32" s="199"/>
      <c r="PEE32" s="199"/>
      <c r="PEF32" s="199"/>
      <c r="PEG32" s="199"/>
      <c r="PEH32" s="199"/>
      <c r="PEI32" s="199"/>
      <c r="PEJ32" s="199"/>
      <c r="PEK32" s="199"/>
      <c r="PEL32" s="197"/>
      <c r="PEM32" s="199"/>
      <c r="PEN32" s="199"/>
      <c r="PEO32" s="199"/>
      <c r="PEP32" s="199"/>
      <c r="PEQ32" s="199"/>
      <c r="PER32" s="199"/>
      <c r="PES32" s="199"/>
      <c r="PET32" s="199"/>
      <c r="PEU32" s="199"/>
      <c r="PEV32" s="199"/>
      <c r="PEW32" s="199"/>
      <c r="PEX32" s="199"/>
      <c r="PEY32" s="197"/>
      <c r="PEZ32" s="199"/>
      <c r="PFA32" s="199"/>
      <c r="PFB32" s="199"/>
      <c r="PFC32" s="199"/>
      <c r="PFD32" s="199"/>
      <c r="PFE32" s="199"/>
      <c r="PFF32" s="199"/>
      <c r="PFG32" s="199"/>
      <c r="PFH32" s="199"/>
      <c r="PFI32" s="199"/>
      <c r="PFJ32" s="199"/>
      <c r="PFK32" s="199"/>
      <c r="PFL32" s="197"/>
      <c r="PFM32" s="199"/>
      <c r="PFN32" s="199"/>
      <c r="PFO32" s="199"/>
      <c r="PFP32" s="199"/>
      <c r="PFQ32" s="199"/>
      <c r="PFR32" s="199"/>
      <c r="PFS32" s="199"/>
      <c r="PFT32" s="199"/>
      <c r="PFU32" s="199"/>
      <c r="PFV32" s="199"/>
      <c r="PFW32" s="199"/>
      <c r="PFX32" s="199"/>
      <c r="PFY32" s="197"/>
      <c r="PFZ32" s="199"/>
      <c r="PGA32" s="199"/>
      <c r="PGB32" s="199"/>
      <c r="PGC32" s="199"/>
      <c r="PGD32" s="199"/>
      <c r="PGE32" s="199"/>
      <c r="PGF32" s="199"/>
      <c r="PGG32" s="199"/>
      <c r="PGH32" s="199"/>
      <c r="PGI32" s="199"/>
      <c r="PGJ32" s="199"/>
      <c r="PGK32" s="199"/>
      <c r="PGL32" s="197"/>
      <c r="PGM32" s="199"/>
      <c r="PGN32" s="199"/>
      <c r="PGO32" s="199"/>
      <c r="PGP32" s="199"/>
      <c r="PGQ32" s="199"/>
      <c r="PGR32" s="199"/>
      <c r="PGS32" s="199"/>
      <c r="PGT32" s="199"/>
      <c r="PGU32" s="199"/>
      <c r="PGV32" s="199"/>
      <c r="PGW32" s="199"/>
      <c r="PGX32" s="199"/>
      <c r="PGY32" s="197"/>
      <c r="PGZ32" s="199"/>
      <c r="PHA32" s="199"/>
      <c r="PHB32" s="199"/>
      <c r="PHC32" s="199"/>
      <c r="PHD32" s="199"/>
      <c r="PHE32" s="199"/>
      <c r="PHF32" s="199"/>
      <c r="PHG32" s="199"/>
      <c r="PHH32" s="199"/>
      <c r="PHI32" s="199"/>
      <c r="PHJ32" s="199"/>
      <c r="PHK32" s="199"/>
      <c r="PHL32" s="197"/>
      <c r="PHM32" s="199"/>
      <c r="PHN32" s="199"/>
      <c r="PHO32" s="199"/>
      <c r="PHP32" s="199"/>
      <c r="PHQ32" s="199"/>
      <c r="PHR32" s="199"/>
      <c r="PHS32" s="199"/>
      <c r="PHT32" s="199"/>
      <c r="PHU32" s="199"/>
      <c r="PHV32" s="199"/>
      <c r="PHW32" s="199"/>
      <c r="PHX32" s="199"/>
      <c r="PHY32" s="197"/>
      <c r="PHZ32" s="199"/>
      <c r="PIA32" s="199"/>
      <c r="PIB32" s="199"/>
      <c r="PIC32" s="199"/>
      <c r="PID32" s="199"/>
      <c r="PIE32" s="199"/>
      <c r="PIF32" s="199"/>
      <c r="PIG32" s="199"/>
      <c r="PIH32" s="199"/>
      <c r="PII32" s="199"/>
      <c r="PIJ32" s="199"/>
      <c r="PIK32" s="199"/>
      <c r="PIL32" s="197"/>
      <c r="PIM32" s="199"/>
      <c r="PIN32" s="199"/>
      <c r="PIO32" s="199"/>
      <c r="PIP32" s="199"/>
      <c r="PIQ32" s="199"/>
      <c r="PIR32" s="199"/>
      <c r="PIS32" s="199"/>
      <c r="PIT32" s="199"/>
      <c r="PIU32" s="199"/>
      <c r="PIV32" s="199"/>
      <c r="PIW32" s="199"/>
      <c r="PIX32" s="199"/>
      <c r="PIY32" s="197"/>
      <c r="PIZ32" s="199"/>
      <c r="PJA32" s="199"/>
      <c r="PJB32" s="199"/>
      <c r="PJC32" s="199"/>
      <c r="PJD32" s="199"/>
      <c r="PJE32" s="199"/>
      <c r="PJF32" s="199"/>
      <c r="PJG32" s="199"/>
      <c r="PJH32" s="199"/>
      <c r="PJI32" s="199"/>
      <c r="PJJ32" s="199"/>
      <c r="PJK32" s="199"/>
      <c r="PJL32" s="197"/>
      <c r="PJM32" s="199"/>
      <c r="PJN32" s="199"/>
      <c r="PJO32" s="199"/>
      <c r="PJP32" s="199"/>
      <c r="PJQ32" s="199"/>
      <c r="PJR32" s="199"/>
      <c r="PJS32" s="199"/>
      <c r="PJT32" s="199"/>
      <c r="PJU32" s="199"/>
      <c r="PJV32" s="199"/>
      <c r="PJW32" s="199"/>
      <c r="PJX32" s="199"/>
      <c r="PJY32" s="197"/>
      <c r="PJZ32" s="199"/>
      <c r="PKA32" s="199"/>
      <c r="PKB32" s="199"/>
      <c r="PKC32" s="199"/>
      <c r="PKD32" s="199"/>
      <c r="PKE32" s="199"/>
      <c r="PKF32" s="199"/>
      <c r="PKG32" s="199"/>
      <c r="PKH32" s="199"/>
      <c r="PKI32" s="199"/>
      <c r="PKJ32" s="199"/>
      <c r="PKK32" s="199"/>
      <c r="PKL32" s="197"/>
      <c r="PKM32" s="199"/>
      <c r="PKN32" s="199"/>
      <c r="PKO32" s="199"/>
      <c r="PKP32" s="199"/>
      <c r="PKQ32" s="199"/>
      <c r="PKR32" s="199"/>
      <c r="PKS32" s="199"/>
      <c r="PKT32" s="199"/>
      <c r="PKU32" s="199"/>
      <c r="PKV32" s="199"/>
      <c r="PKW32" s="199"/>
      <c r="PKX32" s="199"/>
      <c r="PKY32" s="197"/>
      <c r="PKZ32" s="199"/>
      <c r="PLA32" s="199"/>
      <c r="PLB32" s="199"/>
      <c r="PLC32" s="199"/>
      <c r="PLD32" s="199"/>
      <c r="PLE32" s="199"/>
      <c r="PLF32" s="199"/>
      <c r="PLG32" s="199"/>
      <c r="PLH32" s="199"/>
      <c r="PLI32" s="199"/>
      <c r="PLJ32" s="199"/>
      <c r="PLK32" s="199"/>
      <c r="PLL32" s="197"/>
      <c r="PLM32" s="199"/>
      <c r="PLN32" s="199"/>
      <c r="PLO32" s="199"/>
      <c r="PLP32" s="199"/>
      <c r="PLQ32" s="199"/>
      <c r="PLR32" s="199"/>
      <c r="PLS32" s="199"/>
      <c r="PLT32" s="199"/>
      <c r="PLU32" s="199"/>
      <c r="PLV32" s="199"/>
      <c r="PLW32" s="199"/>
      <c r="PLX32" s="199"/>
      <c r="PLY32" s="197"/>
      <c r="PLZ32" s="199"/>
      <c r="PMA32" s="199"/>
      <c r="PMB32" s="199"/>
      <c r="PMC32" s="199"/>
      <c r="PMD32" s="199"/>
      <c r="PME32" s="199"/>
      <c r="PMF32" s="199"/>
      <c r="PMG32" s="199"/>
      <c r="PMH32" s="199"/>
      <c r="PMI32" s="199"/>
      <c r="PMJ32" s="199"/>
      <c r="PMK32" s="199"/>
      <c r="PML32" s="197"/>
      <c r="PMM32" s="199"/>
      <c r="PMN32" s="199"/>
      <c r="PMO32" s="199"/>
      <c r="PMP32" s="199"/>
      <c r="PMQ32" s="199"/>
      <c r="PMR32" s="199"/>
      <c r="PMS32" s="199"/>
      <c r="PMT32" s="199"/>
      <c r="PMU32" s="199"/>
      <c r="PMV32" s="199"/>
      <c r="PMW32" s="199"/>
      <c r="PMX32" s="199"/>
      <c r="PMY32" s="197"/>
      <c r="PMZ32" s="199"/>
      <c r="PNA32" s="199"/>
      <c r="PNB32" s="199"/>
      <c r="PNC32" s="199"/>
      <c r="PND32" s="199"/>
      <c r="PNE32" s="199"/>
      <c r="PNF32" s="199"/>
      <c r="PNG32" s="199"/>
      <c r="PNH32" s="199"/>
      <c r="PNI32" s="199"/>
      <c r="PNJ32" s="199"/>
      <c r="PNK32" s="199"/>
      <c r="PNL32" s="197"/>
      <c r="PNM32" s="199"/>
      <c r="PNN32" s="199"/>
      <c r="PNO32" s="199"/>
      <c r="PNP32" s="199"/>
      <c r="PNQ32" s="199"/>
      <c r="PNR32" s="199"/>
      <c r="PNS32" s="199"/>
      <c r="PNT32" s="199"/>
      <c r="PNU32" s="199"/>
      <c r="PNV32" s="199"/>
      <c r="PNW32" s="199"/>
      <c r="PNX32" s="199"/>
      <c r="PNY32" s="197"/>
      <c r="PNZ32" s="199"/>
      <c r="POA32" s="199"/>
      <c r="POB32" s="199"/>
      <c r="POC32" s="199"/>
      <c r="POD32" s="199"/>
      <c r="POE32" s="199"/>
      <c r="POF32" s="199"/>
      <c r="POG32" s="199"/>
      <c r="POH32" s="199"/>
      <c r="POI32" s="199"/>
      <c r="POJ32" s="199"/>
      <c r="POK32" s="199"/>
      <c r="POL32" s="197"/>
      <c r="POM32" s="199"/>
      <c r="PON32" s="199"/>
      <c r="POO32" s="199"/>
      <c r="POP32" s="199"/>
      <c r="POQ32" s="199"/>
      <c r="POR32" s="199"/>
      <c r="POS32" s="199"/>
      <c r="POT32" s="199"/>
      <c r="POU32" s="199"/>
      <c r="POV32" s="199"/>
      <c r="POW32" s="199"/>
      <c r="POX32" s="199"/>
      <c r="POY32" s="197"/>
      <c r="POZ32" s="199"/>
      <c r="PPA32" s="199"/>
      <c r="PPB32" s="199"/>
      <c r="PPC32" s="199"/>
      <c r="PPD32" s="199"/>
      <c r="PPE32" s="199"/>
      <c r="PPF32" s="199"/>
      <c r="PPG32" s="199"/>
      <c r="PPH32" s="199"/>
      <c r="PPI32" s="199"/>
      <c r="PPJ32" s="199"/>
      <c r="PPK32" s="199"/>
      <c r="PPL32" s="197"/>
      <c r="PPM32" s="199"/>
      <c r="PPN32" s="199"/>
      <c r="PPO32" s="199"/>
      <c r="PPP32" s="199"/>
      <c r="PPQ32" s="199"/>
      <c r="PPR32" s="199"/>
      <c r="PPS32" s="199"/>
      <c r="PPT32" s="199"/>
      <c r="PPU32" s="199"/>
      <c r="PPV32" s="199"/>
      <c r="PPW32" s="199"/>
      <c r="PPX32" s="199"/>
      <c r="PPY32" s="197"/>
      <c r="PPZ32" s="199"/>
      <c r="PQA32" s="199"/>
      <c r="PQB32" s="199"/>
      <c r="PQC32" s="199"/>
      <c r="PQD32" s="199"/>
      <c r="PQE32" s="199"/>
      <c r="PQF32" s="199"/>
      <c r="PQG32" s="199"/>
      <c r="PQH32" s="199"/>
      <c r="PQI32" s="199"/>
      <c r="PQJ32" s="199"/>
      <c r="PQK32" s="199"/>
      <c r="PQL32" s="197"/>
      <c r="PQM32" s="199"/>
      <c r="PQN32" s="199"/>
      <c r="PQO32" s="199"/>
      <c r="PQP32" s="199"/>
      <c r="PQQ32" s="199"/>
      <c r="PQR32" s="199"/>
      <c r="PQS32" s="199"/>
      <c r="PQT32" s="199"/>
      <c r="PQU32" s="199"/>
      <c r="PQV32" s="199"/>
      <c r="PQW32" s="199"/>
      <c r="PQX32" s="199"/>
      <c r="PQY32" s="197"/>
      <c r="PQZ32" s="199"/>
      <c r="PRA32" s="199"/>
      <c r="PRB32" s="199"/>
      <c r="PRC32" s="199"/>
      <c r="PRD32" s="199"/>
      <c r="PRE32" s="199"/>
      <c r="PRF32" s="199"/>
      <c r="PRG32" s="199"/>
      <c r="PRH32" s="199"/>
      <c r="PRI32" s="199"/>
      <c r="PRJ32" s="199"/>
      <c r="PRK32" s="199"/>
      <c r="PRL32" s="197"/>
      <c r="PRM32" s="199"/>
      <c r="PRN32" s="199"/>
      <c r="PRO32" s="199"/>
      <c r="PRP32" s="199"/>
      <c r="PRQ32" s="199"/>
      <c r="PRR32" s="199"/>
      <c r="PRS32" s="199"/>
      <c r="PRT32" s="199"/>
      <c r="PRU32" s="199"/>
      <c r="PRV32" s="199"/>
      <c r="PRW32" s="199"/>
      <c r="PRX32" s="199"/>
      <c r="PRY32" s="197"/>
      <c r="PRZ32" s="199"/>
      <c r="PSA32" s="199"/>
      <c r="PSB32" s="199"/>
      <c r="PSC32" s="199"/>
      <c r="PSD32" s="199"/>
      <c r="PSE32" s="199"/>
      <c r="PSF32" s="199"/>
      <c r="PSG32" s="199"/>
      <c r="PSH32" s="199"/>
      <c r="PSI32" s="199"/>
      <c r="PSJ32" s="199"/>
      <c r="PSK32" s="199"/>
      <c r="PSL32" s="197"/>
      <c r="PSM32" s="199"/>
      <c r="PSN32" s="199"/>
      <c r="PSO32" s="199"/>
      <c r="PSP32" s="199"/>
      <c r="PSQ32" s="199"/>
      <c r="PSR32" s="199"/>
      <c r="PSS32" s="199"/>
      <c r="PST32" s="199"/>
      <c r="PSU32" s="199"/>
      <c r="PSV32" s="199"/>
      <c r="PSW32" s="199"/>
      <c r="PSX32" s="199"/>
      <c r="PSY32" s="197"/>
      <c r="PSZ32" s="199"/>
      <c r="PTA32" s="199"/>
      <c r="PTB32" s="199"/>
      <c r="PTC32" s="199"/>
      <c r="PTD32" s="199"/>
      <c r="PTE32" s="199"/>
      <c r="PTF32" s="199"/>
      <c r="PTG32" s="199"/>
      <c r="PTH32" s="199"/>
      <c r="PTI32" s="199"/>
      <c r="PTJ32" s="199"/>
      <c r="PTK32" s="199"/>
      <c r="PTL32" s="197"/>
      <c r="PTM32" s="199"/>
      <c r="PTN32" s="199"/>
      <c r="PTO32" s="199"/>
      <c r="PTP32" s="199"/>
      <c r="PTQ32" s="199"/>
      <c r="PTR32" s="199"/>
      <c r="PTS32" s="199"/>
      <c r="PTT32" s="199"/>
      <c r="PTU32" s="199"/>
      <c r="PTV32" s="199"/>
      <c r="PTW32" s="199"/>
      <c r="PTX32" s="199"/>
      <c r="PTY32" s="197"/>
      <c r="PTZ32" s="199"/>
      <c r="PUA32" s="199"/>
      <c r="PUB32" s="199"/>
      <c r="PUC32" s="199"/>
      <c r="PUD32" s="199"/>
      <c r="PUE32" s="199"/>
      <c r="PUF32" s="199"/>
      <c r="PUG32" s="199"/>
      <c r="PUH32" s="199"/>
      <c r="PUI32" s="199"/>
      <c r="PUJ32" s="199"/>
      <c r="PUK32" s="199"/>
      <c r="PUL32" s="197"/>
      <c r="PUM32" s="199"/>
      <c r="PUN32" s="199"/>
      <c r="PUO32" s="199"/>
      <c r="PUP32" s="199"/>
      <c r="PUQ32" s="199"/>
      <c r="PUR32" s="199"/>
      <c r="PUS32" s="199"/>
      <c r="PUT32" s="199"/>
      <c r="PUU32" s="199"/>
      <c r="PUV32" s="199"/>
      <c r="PUW32" s="199"/>
      <c r="PUX32" s="199"/>
      <c r="PUY32" s="197"/>
      <c r="PUZ32" s="199"/>
      <c r="PVA32" s="199"/>
      <c r="PVB32" s="199"/>
      <c r="PVC32" s="199"/>
      <c r="PVD32" s="199"/>
      <c r="PVE32" s="199"/>
      <c r="PVF32" s="199"/>
      <c r="PVG32" s="199"/>
      <c r="PVH32" s="199"/>
      <c r="PVI32" s="199"/>
      <c r="PVJ32" s="199"/>
      <c r="PVK32" s="199"/>
      <c r="PVL32" s="197"/>
      <c r="PVM32" s="199"/>
      <c r="PVN32" s="199"/>
      <c r="PVO32" s="199"/>
      <c r="PVP32" s="199"/>
      <c r="PVQ32" s="199"/>
      <c r="PVR32" s="199"/>
      <c r="PVS32" s="199"/>
      <c r="PVT32" s="199"/>
      <c r="PVU32" s="199"/>
      <c r="PVV32" s="199"/>
      <c r="PVW32" s="199"/>
      <c r="PVX32" s="199"/>
      <c r="PVY32" s="197"/>
      <c r="PVZ32" s="199"/>
      <c r="PWA32" s="199"/>
      <c r="PWB32" s="199"/>
      <c r="PWC32" s="199"/>
      <c r="PWD32" s="199"/>
      <c r="PWE32" s="199"/>
      <c r="PWF32" s="199"/>
      <c r="PWG32" s="199"/>
      <c r="PWH32" s="199"/>
      <c r="PWI32" s="199"/>
      <c r="PWJ32" s="199"/>
      <c r="PWK32" s="199"/>
      <c r="PWL32" s="197"/>
      <c r="PWM32" s="199"/>
      <c r="PWN32" s="199"/>
      <c r="PWO32" s="199"/>
      <c r="PWP32" s="199"/>
      <c r="PWQ32" s="199"/>
      <c r="PWR32" s="199"/>
      <c r="PWS32" s="199"/>
      <c r="PWT32" s="199"/>
      <c r="PWU32" s="199"/>
      <c r="PWV32" s="199"/>
      <c r="PWW32" s="199"/>
      <c r="PWX32" s="199"/>
      <c r="PWY32" s="197"/>
      <c r="PWZ32" s="199"/>
      <c r="PXA32" s="199"/>
      <c r="PXB32" s="199"/>
      <c r="PXC32" s="199"/>
      <c r="PXD32" s="199"/>
      <c r="PXE32" s="199"/>
      <c r="PXF32" s="199"/>
      <c r="PXG32" s="199"/>
      <c r="PXH32" s="199"/>
      <c r="PXI32" s="199"/>
      <c r="PXJ32" s="199"/>
      <c r="PXK32" s="199"/>
      <c r="PXL32" s="197"/>
      <c r="PXM32" s="199"/>
      <c r="PXN32" s="199"/>
      <c r="PXO32" s="199"/>
      <c r="PXP32" s="199"/>
      <c r="PXQ32" s="199"/>
      <c r="PXR32" s="199"/>
      <c r="PXS32" s="199"/>
      <c r="PXT32" s="199"/>
      <c r="PXU32" s="199"/>
      <c r="PXV32" s="199"/>
      <c r="PXW32" s="199"/>
      <c r="PXX32" s="199"/>
      <c r="PXY32" s="197"/>
      <c r="PXZ32" s="199"/>
      <c r="PYA32" s="199"/>
      <c r="PYB32" s="199"/>
      <c r="PYC32" s="199"/>
      <c r="PYD32" s="199"/>
      <c r="PYE32" s="199"/>
      <c r="PYF32" s="199"/>
      <c r="PYG32" s="199"/>
      <c r="PYH32" s="199"/>
      <c r="PYI32" s="199"/>
      <c r="PYJ32" s="199"/>
      <c r="PYK32" s="199"/>
      <c r="PYL32" s="197"/>
      <c r="PYM32" s="199"/>
      <c r="PYN32" s="199"/>
      <c r="PYO32" s="199"/>
      <c r="PYP32" s="199"/>
      <c r="PYQ32" s="199"/>
      <c r="PYR32" s="199"/>
      <c r="PYS32" s="199"/>
      <c r="PYT32" s="199"/>
      <c r="PYU32" s="199"/>
      <c r="PYV32" s="199"/>
      <c r="PYW32" s="199"/>
      <c r="PYX32" s="199"/>
      <c r="PYY32" s="197"/>
      <c r="PYZ32" s="199"/>
      <c r="PZA32" s="199"/>
      <c r="PZB32" s="199"/>
      <c r="PZC32" s="199"/>
      <c r="PZD32" s="199"/>
      <c r="PZE32" s="199"/>
      <c r="PZF32" s="199"/>
      <c r="PZG32" s="199"/>
      <c r="PZH32" s="199"/>
      <c r="PZI32" s="199"/>
      <c r="PZJ32" s="199"/>
      <c r="PZK32" s="199"/>
      <c r="PZL32" s="197"/>
      <c r="PZM32" s="199"/>
      <c r="PZN32" s="199"/>
      <c r="PZO32" s="199"/>
      <c r="PZP32" s="199"/>
      <c r="PZQ32" s="199"/>
      <c r="PZR32" s="199"/>
      <c r="PZS32" s="199"/>
      <c r="PZT32" s="199"/>
      <c r="PZU32" s="199"/>
      <c r="PZV32" s="199"/>
      <c r="PZW32" s="199"/>
      <c r="PZX32" s="199"/>
      <c r="PZY32" s="197"/>
      <c r="PZZ32" s="199"/>
      <c r="QAA32" s="199"/>
      <c r="QAB32" s="199"/>
      <c r="QAC32" s="199"/>
      <c r="QAD32" s="199"/>
      <c r="QAE32" s="199"/>
      <c r="QAF32" s="199"/>
      <c r="QAG32" s="199"/>
      <c r="QAH32" s="199"/>
      <c r="QAI32" s="199"/>
      <c r="QAJ32" s="199"/>
      <c r="QAK32" s="199"/>
      <c r="QAL32" s="197"/>
      <c r="QAM32" s="199"/>
      <c r="QAN32" s="199"/>
      <c r="QAO32" s="199"/>
      <c r="QAP32" s="199"/>
      <c r="QAQ32" s="199"/>
      <c r="QAR32" s="199"/>
      <c r="QAS32" s="199"/>
      <c r="QAT32" s="199"/>
      <c r="QAU32" s="199"/>
      <c r="QAV32" s="199"/>
      <c r="QAW32" s="199"/>
      <c r="QAX32" s="199"/>
      <c r="QAY32" s="197"/>
      <c r="QAZ32" s="199"/>
      <c r="QBA32" s="199"/>
      <c r="QBB32" s="199"/>
      <c r="QBC32" s="199"/>
      <c r="QBD32" s="199"/>
      <c r="QBE32" s="199"/>
      <c r="QBF32" s="199"/>
      <c r="QBG32" s="199"/>
      <c r="QBH32" s="199"/>
      <c r="QBI32" s="199"/>
      <c r="QBJ32" s="199"/>
      <c r="QBK32" s="199"/>
      <c r="QBL32" s="197"/>
      <c r="QBM32" s="199"/>
      <c r="QBN32" s="199"/>
      <c r="QBO32" s="199"/>
      <c r="QBP32" s="199"/>
      <c r="QBQ32" s="199"/>
      <c r="QBR32" s="199"/>
      <c r="QBS32" s="199"/>
      <c r="QBT32" s="199"/>
      <c r="QBU32" s="199"/>
      <c r="QBV32" s="199"/>
      <c r="QBW32" s="199"/>
      <c r="QBX32" s="199"/>
      <c r="QBY32" s="197"/>
      <c r="QBZ32" s="199"/>
      <c r="QCA32" s="199"/>
      <c r="QCB32" s="199"/>
      <c r="QCC32" s="199"/>
      <c r="QCD32" s="199"/>
      <c r="QCE32" s="199"/>
      <c r="QCF32" s="199"/>
      <c r="QCG32" s="199"/>
      <c r="QCH32" s="199"/>
      <c r="QCI32" s="199"/>
      <c r="QCJ32" s="199"/>
      <c r="QCK32" s="199"/>
      <c r="QCL32" s="197"/>
      <c r="QCM32" s="199"/>
      <c r="QCN32" s="199"/>
      <c r="QCO32" s="199"/>
      <c r="QCP32" s="199"/>
      <c r="QCQ32" s="199"/>
      <c r="QCR32" s="199"/>
      <c r="QCS32" s="199"/>
      <c r="QCT32" s="199"/>
      <c r="QCU32" s="199"/>
      <c r="QCV32" s="199"/>
      <c r="QCW32" s="199"/>
      <c r="QCX32" s="199"/>
      <c r="QCY32" s="197"/>
      <c r="QCZ32" s="199"/>
      <c r="QDA32" s="199"/>
      <c r="QDB32" s="199"/>
      <c r="QDC32" s="199"/>
      <c r="QDD32" s="199"/>
      <c r="QDE32" s="199"/>
      <c r="QDF32" s="199"/>
      <c r="QDG32" s="199"/>
      <c r="QDH32" s="199"/>
      <c r="QDI32" s="199"/>
      <c r="QDJ32" s="199"/>
      <c r="QDK32" s="199"/>
      <c r="QDL32" s="197"/>
      <c r="QDM32" s="199"/>
      <c r="QDN32" s="199"/>
      <c r="QDO32" s="199"/>
      <c r="QDP32" s="199"/>
      <c r="QDQ32" s="199"/>
      <c r="QDR32" s="199"/>
      <c r="QDS32" s="199"/>
      <c r="QDT32" s="199"/>
      <c r="QDU32" s="199"/>
      <c r="QDV32" s="199"/>
      <c r="QDW32" s="199"/>
      <c r="QDX32" s="199"/>
      <c r="QDY32" s="197"/>
      <c r="QDZ32" s="199"/>
      <c r="QEA32" s="199"/>
      <c r="QEB32" s="199"/>
      <c r="QEC32" s="199"/>
      <c r="QED32" s="199"/>
      <c r="QEE32" s="199"/>
      <c r="QEF32" s="199"/>
      <c r="QEG32" s="199"/>
      <c r="QEH32" s="199"/>
      <c r="QEI32" s="199"/>
      <c r="QEJ32" s="199"/>
      <c r="QEK32" s="199"/>
      <c r="QEL32" s="197"/>
      <c r="QEM32" s="199"/>
      <c r="QEN32" s="199"/>
      <c r="QEO32" s="199"/>
      <c r="QEP32" s="199"/>
      <c r="QEQ32" s="199"/>
      <c r="QER32" s="199"/>
      <c r="QES32" s="199"/>
      <c r="QET32" s="199"/>
      <c r="QEU32" s="199"/>
      <c r="QEV32" s="199"/>
      <c r="QEW32" s="199"/>
      <c r="QEX32" s="199"/>
      <c r="QEY32" s="197"/>
      <c r="QEZ32" s="199"/>
      <c r="QFA32" s="199"/>
      <c r="QFB32" s="199"/>
      <c r="QFC32" s="199"/>
      <c r="QFD32" s="199"/>
      <c r="QFE32" s="199"/>
      <c r="QFF32" s="199"/>
      <c r="QFG32" s="199"/>
      <c r="QFH32" s="199"/>
      <c r="QFI32" s="199"/>
      <c r="QFJ32" s="199"/>
      <c r="QFK32" s="199"/>
      <c r="QFL32" s="197"/>
      <c r="QFM32" s="199"/>
      <c r="QFN32" s="199"/>
      <c r="QFO32" s="199"/>
      <c r="QFP32" s="199"/>
      <c r="QFQ32" s="199"/>
      <c r="QFR32" s="199"/>
      <c r="QFS32" s="199"/>
      <c r="QFT32" s="199"/>
      <c r="QFU32" s="199"/>
      <c r="QFV32" s="199"/>
      <c r="QFW32" s="199"/>
      <c r="QFX32" s="199"/>
      <c r="QFY32" s="197"/>
      <c r="QFZ32" s="199"/>
      <c r="QGA32" s="199"/>
      <c r="QGB32" s="199"/>
      <c r="QGC32" s="199"/>
      <c r="QGD32" s="199"/>
      <c r="QGE32" s="199"/>
      <c r="QGF32" s="199"/>
      <c r="QGG32" s="199"/>
      <c r="QGH32" s="199"/>
      <c r="QGI32" s="199"/>
      <c r="QGJ32" s="199"/>
      <c r="QGK32" s="199"/>
      <c r="QGL32" s="197"/>
      <c r="QGM32" s="199"/>
      <c r="QGN32" s="199"/>
      <c r="QGO32" s="199"/>
      <c r="QGP32" s="199"/>
      <c r="QGQ32" s="199"/>
      <c r="QGR32" s="199"/>
      <c r="QGS32" s="199"/>
      <c r="QGT32" s="199"/>
      <c r="QGU32" s="199"/>
      <c r="QGV32" s="199"/>
      <c r="QGW32" s="199"/>
      <c r="QGX32" s="199"/>
      <c r="QGY32" s="197"/>
      <c r="QGZ32" s="199"/>
      <c r="QHA32" s="199"/>
      <c r="QHB32" s="199"/>
      <c r="QHC32" s="199"/>
      <c r="QHD32" s="199"/>
      <c r="QHE32" s="199"/>
      <c r="QHF32" s="199"/>
      <c r="QHG32" s="199"/>
      <c r="QHH32" s="199"/>
      <c r="QHI32" s="199"/>
      <c r="QHJ32" s="199"/>
      <c r="QHK32" s="199"/>
      <c r="QHL32" s="197"/>
      <c r="QHM32" s="199"/>
      <c r="QHN32" s="199"/>
      <c r="QHO32" s="199"/>
      <c r="QHP32" s="199"/>
      <c r="QHQ32" s="199"/>
      <c r="QHR32" s="199"/>
      <c r="QHS32" s="199"/>
      <c r="QHT32" s="199"/>
      <c r="QHU32" s="199"/>
      <c r="QHV32" s="199"/>
      <c r="QHW32" s="199"/>
      <c r="QHX32" s="199"/>
      <c r="QHY32" s="197"/>
      <c r="QHZ32" s="199"/>
      <c r="QIA32" s="199"/>
      <c r="QIB32" s="199"/>
      <c r="QIC32" s="199"/>
      <c r="QID32" s="199"/>
      <c r="QIE32" s="199"/>
      <c r="QIF32" s="199"/>
      <c r="QIG32" s="199"/>
      <c r="QIH32" s="199"/>
      <c r="QII32" s="199"/>
      <c r="QIJ32" s="199"/>
      <c r="QIK32" s="199"/>
      <c r="QIL32" s="197"/>
      <c r="QIM32" s="199"/>
      <c r="QIN32" s="199"/>
      <c r="QIO32" s="199"/>
      <c r="QIP32" s="199"/>
      <c r="QIQ32" s="199"/>
      <c r="QIR32" s="199"/>
      <c r="QIS32" s="199"/>
      <c r="QIT32" s="199"/>
      <c r="QIU32" s="199"/>
      <c r="QIV32" s="199"/>
      <c r="QIW32" s="199"/>
      <c r="QIX32" s="199"/>
      <c r="QIY32" s="197"/>
      <c r="QIZ32" s="199"/>
      <c r="QJA32" s="199"/>
      <c r="QJB32" s="199"/>
      <c r="QJC32" s="199"/>
      <c r="QJD32" s="199"/>
      <c r="QJE32" s="199"/>
      <c r="QJF32" s="199"/>
      <c r="QJG32" s="199"/>
      <c r="QJH32" s="199"/>
      <c r="QJI32" s="199"/>
      <c r="QJJ32" s="199"/>
      <c r="QJK32" s="199"/>
      <c r="QJL32" s="197"/>
      <c r="QJM32" s="199"/>
      <c r="QJN32" s="199"/>
      <c r="QJO32" s="199"/>
      <c r="QJP32" s="199"/>
      <c r="QJQ32" s="199"/>
      <c r="QJR32" s="199"/>
      <c r="QJS32" s="199"/>
      <c r="QJT32" s="199"/>
      <c r="QJU32" s="199"/>
      <c r="QJV32" s="199"/>
      <c r="QJW32" s="199"/>
      <c r="QJX32" s="199"/>
      <c r="QJY32" s="197"/>
      <c r="QJZ32" s="199"/>
      <c r="QKA32" s="199"/>
      <c r="QKB32" s="199"/>
      <c r="QKC32" s="199"/>
      <c r="QKD32" s="199"/>
      <c r="QKE32" s="199"/>
      <c r="QKF32" s="199"/>
      <c r="QKG32" s="199"/>
      <c r="QKH32" s="199"/>
      <c r="QKI32" s="199"/>
      <c r="QKJ32" s="199"/>
      <c r="QKK32" s="199"/>
      <c r="QKL32" s="197"/>
      <c r="QKM32" s="199"/>
      <c r="QKN32" s="199"/>
      <c r="QKO32" s="199"/>
      <c r="QKP32" s="199"/>
      <c r="QKQ32" s="199"/>
      <c r="QKR32" s="199"/>
      <c r="QKS32" s="199"/>
      <c r="QKT32" s="199"/>
      <c r="QKU32" s="199"/>
      <c r="QKV32" s="199"/>
      <c r="QKW32" s="199"/>
      <c r="QKX32" s="199"/>
      <c r="QKY32" s="197"/>
      <c r="QKZ32" s="199"/>
      <c r="QLA32" s="199"/>
      <c r="QLB32" s="199"/>
      <c r="QLC32" s="199"/>
      <c r="QLD32" s="199"/>
      <c r="QLE32" s="199"/>
      <c r="QLF32" s="199"/>
      <c r="QLG32" s="199"/>
      <c r="QLH32" s="199"/>
      <c r="QLI32" s="199"/>
      <c r="QLJ32" s="199"/>
      <c r="QLK32" s="199"/>
      <c r="QLL32" s="197"/>
      <c r="QLM32" s="199"/>
      <c r="QLN32" s="199"/>
      <c r="QLO32" s="199"/>
      <c r="QLP32" s="199"/>
      <c r="QLQ32" s="199"/>
      <c r="QLR32" s="199"/>
      <c r="QLS32" s="199"/>
      <c r="QLT32" s="199"/>
      <c r="QLU32" s="199"/>
      <c r="QLV32" s="199"/>
      <c r="QLW32" s="199"/>
      <c r="QLX32" s="199"/>
      <c r="QLY32" s="197"/>
      <c r="QLZ32" s="199"/>
      <c r="QMA32" s="199"/>
      <c r="QMB32" s="199"/>
      <c r="QMC32" s="199"/>
      <c r="QMD32" s="199"/>
      <c r="QME32" s="199"/>
      <c r="QMF32" s="199"/>
      <c r="QMG32" s="199"/>
      <c r="QMH32" s="199"/>
      <c r="QMI32" s="199"/>
      <c r="QMJ32" s="199"/>
      <c r="QMK32" s="199"/>
      <c r="QML32" s="197"/>
      <c r="QMM32" s="199"/>
      <c r="QMN32" s="199"/>
      <c r="QMO32" s="199"/>
      <c r="QMP32" s="199"/>
      <c r="QMQ32" s="199"/>
      <c r="QMR32" s="199"/>
      <c r="QMS32" s="199"/>
      <c r="QMT32" s="199"/>
      <c r="QMU32" s="199"/>
      <c r="QMV32" s="199"/>
      <c r="QMW32" s="199"/>
      <c r="QMX32" s="199"/>
      <c r="QMY32" s="197"/>
      <c r="QMZ32" s="199"/>
      <c r="QNA32" s="199"/>
      <c r="QNB32" s="199"/>
      <c r="QNC32" s="199"/>
      <c r="QND32" s="199"/>
      <c r="QNE32" s="199"/>
      <c r="QNF32" s="199"/>
      <c r="QNG32" s="199"/>
      <c r="QNH32" s="199"/>
      <c r="QNI32" s="199"/>
      <c r="QNJ32" s="199"/>
      <c r="QNK32" s="199"/>
      <c r="QNL32" s="197"/>
      <c r="QNM32" s="199"/>
      <c r="QNN32" s="199"/>
      <c r="QNO32" s="199"/>
      <c r="QNP32" s="199"/>
      <c r="QNQ32" s="199"/>
      <c r="QNR32" s="199"/>
      <c r="QNS32" s="199"/>
      <c r="QNT32" s="199"/>
      <c r="QNU32" s="199"/>
      <c r="QNV32" s="199"/>
      <c r="QNW32" s="199"/>
      <c r="QNX32" s="199"/>
      <c r="QNY32" s="197"/>
      <c r="QNZ32" s="199"/>
      <c r="QOA32" s="199"/>
      <c r="QOB32" s="199"/>
      <c r="QOC32" s="199"/>
      <c r="QOD32" s="199"/>
      <c r="QOE32" s="199"/>
      <c r="QOF32" s="199"/>
      <c r="QOG32" s="199"/>
      <c r="QOH32" s="199"/>
      <c r="QOI32" s="199"/>
      <c r="QOJ32" s="199"/>
      <c r="QOK32" s="199"/>
      <c r="QOL32" s="197"/>
      <c r="QOM32" s="199"/>
      <c r="QON32" s="199"/>
      <c r="QOO32" s="199"/>
      <c r="QOP32" s="199"/>
      <c r="QOQ32" s="199"/>
      <c r="QOR32" s="199"/>
      <c r="QOS32" s="199"/>
      <c r="QOT32" s="199"/>
      <c r="QOU32" s="199"/>
      <c r="QOV32" s="199"/>
      <c r="QOW32" s="199"/>
      <c r="QOX32" s="199"/>
      <c r="QOY32" s="197"/>
      <c r="QOZ32" s="199"/>
      <c r="QPA32" s="199"/>
      <c r="QPB32" s="199"/>
      <c r="QPC32" s="199"/>
      <c r="QPD32" s="199"/>
      <c r="QPE32" s="199"/>
      <c r="QPF32" s="199"/>
      <c r="QPG32" s="199"/>
      <c r="QPH32" s="199"/>
      <c r="QPI32" s="199"/>
      <c r="QPJ32" s="199"/>
      <c r="QPK32" s="199"/>
      <c r="QPL32" s="197"/>
      <c r="QPM32" s="199"/>
      <c r="QPN32" s="199"/>
      <c r="QPO32" s="199"/>
      <c r="QPP32" s="199"/>
      <c r="QPQ32" s="199"/>
      <c r="QPR32" s="199"/>
      <c r="QPS32" s="199"/>
      <c r="QPT32" s="199"/>
      <c r="QPU32" s="199"/>
      <c r="QPV32" s="199"/>
      <c r="QPW32" s="199"/>
      <c r="QPX32" s="199"/>
      <c r="QPY32" s="197"/>
      <c r="QPZ32" s="199"/>
      <c r="QQA32" s="199"/>
      <c r="QQB32" s="199"/>
      <c r="QQC32" s="199"/>
      <c r="QQD32" s="199"/>
      <c r="QQE32" s="199"/>
      <c r="QQF32" s="199"/>
      <c r="QQG32" s="199"/>
      <c r="QQH32" s="199"/>
      <c r="QQI32" s="199"/>
      <c r="QQJ32" s="199"/>
      <c r="QQK32" s="199"/>
      <c r="QQL32" s="197"/>
      <c r="QQM32" s="199"/>
      <c r="QQN32" s="199"/>
      <c r="QQO32" s="199"/>
      <c r="QQP32" s="199"/>
      <c r="QQQ32" s="199"/>
      <c r="QQR32" s="199"/>
      <c r="QQS32" s="199"/>
      <c r="QQT32" s="199"/>
      <c r="QQU32" s="199"/>
      <c r="QQV32" s="199"/>
      <c r="QQW32" s="199"/>
      <c r="QQX32" s="199"/>
      <c r="QQY32" s="197"/>
      <c r="QQZ32" s="199"/>
      <c r="QRA32" s="199"/>
      <c r="QRB32" s="199"/>
      <c r="QRC32" s="199"/>
      <c r="QRD32" s="199"/>
      <c r="QRE32" s="199"/>
      <c r="QRF32" s="199"/>
      <c r="QRG32" s="199"/>
      <c r="QRH32" s="199"/>
      <c r="QRI32" s="199"/>
      <c r="QRJ32" s="199"/>
      <c r="QRK32" s="199"/>
      <c r="QRL32" s="197"/>
      <c r="QRM32" s="199"/>
      <c r="QRN32" s="199"/>
      <c r="QRO32" s="199"/>
      <c r="QRP32" s="199"/>
      <c r="QRQ32" s="199"/>
      <c r="QRR32" s="199"/>
      <c r="QRS32" s="199"/>
      <c r="QRT32" s="199"/>
      <c r="QRU32" s="199"/>
      <c r="QRV32" s="199"/>
      <c r="QRW32" s="199"/>
      <c r="QRX32" s="199"/>
      <c r="QRY32" s="197"/>
      <c r="QRZ32" s="199"/>
      <c r="QSA32" s="199"/>
      <c r="QSB32" s="199"/>
      <c r="QSC32" s="199"/>
      <c r="QSD32" s="199"/>
      <c r="QSE32" s="199"/>
      <c r="QSF32" s="199"/>
      <c r="QSG32" s="199"/>
      <c r="QSH32" s="199"/>
      <c r="QSI32" s="199"/>
      <c r="QSJ32" s="199"/>
      <c r="QSK32" s="199"/>
      <c r="QSL32" s="197"/>
      <c r="QSM32" s="199"/>
      <c r="QSN32" s="199"/>
      <c r="QSO32" s="199"/>
      <c r="QSP32" s="199"/>
      <c r="QSQ32" s="199"/>
      <c r="QSR32" s="199"/>
      <c r="QSS32" s="199"/>
      <c r="QST32" s="199"/>
      <c r="QSU32" s="199"/>
      <c r="QSV32" s="199"/>
      <c r="QSW32" s="199"/>
      <c r="QSX32" s="199"/>
      <c r="QSY32" s="197"/>
      <c r="QSZ32" s="199"/>
      <c r="QTA32" s="199"/>
      <c r="QTB32" s="199"/>
      <c r="QTC32" s="199"/>
      <c r="QTD32" s="199"/>
      <c r="QTE32" s="199"/>
      <c r="QTF32" s="199"/>
      <c r="QTG32" s="199"/>
      <c r="QTH32" s="199"/>
      <c r="QTI32" s="199"/>
      <c r="QTJ32" s="199"/>
      <c r="QTK32" s="199"/>
      <c r="QTL32" s="197"/>
      <c r="QTM32" s="199"/>
      <c r="QTN32" s="199"/>
      <c r="QTO32" s="199"/>
      <c r="QTP32" s="199"/>
      <c r="QTQ32" s="199"/>
      <c r="QTR32" s="199"/>
      <c r="QTS32" s="199"/>
      <c r="QTT32" s="199"/>
      <c r="QTU32" s="199"/>
      <c r="QTV32" s="199"/>
      <c r="QTW32" s="199"/>
      <c r="QTX32" s="199"/>
      <c r="QTY32" s="197"/>
      <c r="QTZ32" s="199"/>
      <c r="QUA32" s="199"/>
      <c r="QUB32" s="199"/>
      <c r="QUC32" s="199"/>
      <c r="QUD32" s="199"/>
      <c r="QUE32" s="199"/>
      <c r="QUF32" s="199"/>
      <c r="QUG32" s="199"/>
      <c r="QUH32" s="199"/>
      <c r="QUI32" s="199"/>
      <c r="QUJ32" s="199"/>
      <c r="QUK32" s="199"/>
      <c r="QUL32" s="197"/>
      <c r="QUM32" s="199"/>
      <c r="QUN32" s="199"/>
      <c r="QUO32" s="199"/>
      <c r="QUP32" s="199"/>
      <c r="QUQ32" s="199"/>
      <c r="QUR32" s="199"/>
      <c r="QUS32" s="199"/>
      <c r="QUT32" s="199"/>
      <c r="QUU32" s="199"/>
      <c r="QUV32" s="199"/>
      <c r="QUW32" s="199"/>
      <c r="QUX32" s="199"/>
      <c r="QUY32" s="197"/>
      <c r="QUZ32" s="199"/>
      <c r="QVA32" s="199"/>
      <c r="QVB32" s="199"/>
      <c r="QVC32" s="199"/>
      <c r="QVD32" s="199"/>
      <c r="QVE32" s="199"/>
      <c r="QVF32" s="199"/>
      <c r="QVG32" s="199"/>
      <c r="QVH32" s="199"/>
      <c r="QVI32" s="199"/>
      <c r="QVJ32" s="199"/>
      <c r="QVK32" s="199"/>
      <c r="QVL32" s="197"/>
      <c r="QVM32" s="199"/>
      <c r="QVN32" s="199"/>
      <c r="QVO32" s="199"/>
      <c r="QVP32" s="199"/>
      <c r="QVQ32" s="199"/>
      <c r="QVR32" s="199"/>
      <c r="QVS32" s="199"/>
      <c r="QVT32" s="199"/>
      <c r="QVU32" s="199"/>
      <c r="QVV32" s="199"/>
      <c r="QVW32" s="199"/>
      <c r="QVX32" s="199"/>
      <c r="QVY32" s="197"/>
      <c r="QVZ32" s="199"/>
      <c r="QWA32" s="199"/>
      <c r="QWB32" s="199"/>
      <c r="QWC32" s="199"/>
      <c r="QWD32" s="199"/>
      <c r="QWE32" s="199"/>
      <c r="QWF32" s="199"/>
      <c r="QWG32" s="199"/>
      <c r="QWH32" s="199"/>
      <c r="QWI32" s="199"/>
      <c r="QWJ32" s="199"/>
      <c r="QWK32" s="199"/>
      <c r="QWL32" s="197"/>
      <c r="QWM32" s="199"/>
      <c r="QWN32" s="199"/>
      <c r="QWO32" s="199"/>
      <c r="QWP32" s="199"/>
      <c r="QWQ32" s="199"/>
      <c r="QWR32" s="199"/>
      <c r="QWS32" s="199"/>
      <c r="QWT32" s="199"/>
      <c r="QWU32" s="199"/>
      <c r="QWV32" s="199"/>
      <c r="QWW32" s="199"/>
      <c r="QWX32" s="199"/>
      <c r="QWY32" s="197"/>
      <c r="QWZ32" s="199"/>
      <c r="QXA32" s="199"/>
      <c r="QXB32" s="199"/>
      <c r="QXC32" s="199"/>
      <c r="QXD32" s="199"/>
      <c r="QXE32" s="199"/>
      <c r="QXF32" s="199"/>
      <c r="QXG32" s="199"/>
      <c r="QXH32" s="199"/>
      <c r="QXI32" s="199"/>
      <c r="QXJ32" s="199"/>
      <c r="QXK32" s="199"/>
      <c r="QXL32" s="197"/>
      <c r="QXM32" s="199"/>
      <c r="QXN32" s="199"/>
      <c r="QXO32" s="199"/>
      <c r="QXP32" s="199"/>
      <c r="QXQ32" s="199"/>
      <c r="QXR32" s="199"/>
      <c r="QXS32" s="199"/>
      <c r="QXT32" s="199"/>
      <c r="QXU32" s="199"/>
      <c r="QXV32" s="199"/>
      <c r="QXW32" s="199"/>
      <c r="QXX32" s="199"/>
      <c r="QXY32" s="197"/>
      <c r="QXZ32" s="199"/>
      <c r="QYA32" s="199"/>
      <c r="QYB32" s="199"/>
      <c r="QYC32" s="199"/>
      <c r="QYD32" s="199"/>
      <c r="QYE32" s="199"/>
      <c r="QYF32" s="199"/>
      <c r="QYG32" s="199"/>
      <c r="QYH32" s="199"/>
      <c r="QYI32" s="199"/>
      <c r="QYJ32" s="199"/>
      <c r="QYK32" s="199"/>
      <c r="QYL32" s="197"/>
      <c r="QYM32" s="199"/>
      <c r="QYN32" s="199"/>
      <c r="QYO32" s="199"/>
      <c r="QYP32" s="199"/>
      <c r="QYQ32" s="199"/>
      <c r="QYR32" s="199"/>
      <c r="QYS32" s="199"/>
      <c r="QYT32" s="199"/>
      <c r="QYU32" s="199"/>
      <c r="QYV32" s="199"/>
      <c r="QYW32" s="199"/>
      <c r="QYX32" s="199"/>
      <c r="QYY32" s="197"/>
      <c r="QYZ32" s="199"/>
      <c r="QZA32" s="199"/>
      <c r="QZB32" s="199"/>
      <c r="QZC32" s="199"/>
      <c r="QZD32" s="199"/>
      <c r="QZE32" s="199"/>
      <c r="QZF32" s="199"/>
      <c r="QZG32" s="199"/>
      <c r="QZH32" s="199"/>
      <c r="QZI32" s="199"/>
      <c r="QZJ32" s="199"/>
      <c r="QZK32" s="199"/>
      <c r="QZL32" s="197"/>
      <c r="QZM32" s="199"/>
      <c r="QZN32" s="199"/>
      <c r="QZO32" s="199"/>
      <c r="QZP32" s="199"/>
      <c r="QZQ32" s="199"/>
      <c r="QZR32" s="199"/>
      <c r="QZS32" s="199"/>
      <c r="QZT32" s="199"/>
      <c r="QZU32" s="199"/>
      <c r="QZV32" s="199"/>
      <c r="QZW32" s="199"/>
      <c r="QZX32" s="199"/>
      <c r="QZY32" s="197"/>
      <c r="QZZ32" s="199"/>
      <c r="RAA32" s="199"/>
      <c r="RAB32" s="199"/>
      <c r="RAC32" s="199"/>
      <c r="RAD32" s="199"/>
      <c r="RAE32" s="199"/>
      <c r="RAF32" s="199"/>
      <c r="RAG32" s="199"/>
      <c r="RAH32" s="199"/>
      <c r="RAI32" s="199"/>
      <c r="RAJ32" s="199"/>
      <c r="RAK32" s="199"/>
      <c r="RAL32" s="197"/>
      <c r="RAM32" s="199"/>
      <c r="RAN32" s="199"/>
      <c r="RAO32" s="199"/>
      <c r="RAP32" s="199"/>
      <c r="RAQ32" s="199"/>
      <c r="RAR32" s="199"/>
      <c r="RAS32" s="199"/>
      <c r="RAT32" s="199"/>
      <c r="RAU32" s="199"/>
      <c r="RAV32" s="199"/>
      <c r="RAW32" s="199"/>
      <c r="RAX32" s="199"/>
      <c r="RAY32" s="197"/>
      <c r="RAZ32" s="199"/>
      <c r="RBA32" s="199"/>
      <c r="RBB32" s="199"/>
      <c r="RBC32" s="199"/>
      <c r="RBD32" s="199"/>
      <c r="RBE32" s="199"/>
      <c r="RBF32" s="199"/>
      <c r="RBG32" s="199"/>
      <c r="RBH32" s="199"/>
      <c r="RBI32" s="199"/>
      <c r="RBJ32" s="199"/>
      <c r="RBK32" s="199"/>
      <c r="RBL32" s="197"/>
      <c r="RBM32" s="199"/>
      <c r="RBN32" s="199"/>
      <c r="RBO32" s="199"/>
      <c r="RBP32" s="199"/>
      <c r="RBQ32" s="199"/>
      <c r="RBR32" s="199"/>
      <c r="RBS32" s="199"/>
      <c r="RBT32" s="199"/>
      <c r="RBU32" s="199"/>
      <c r="RBV32" s="199"/>
      <c r="RBW32" s="199"/>
      <c r="RBX32" s="199"/>
      <c r="RBY32" s="197"/>
      <c r="RBZ32" s="199"/>
      <c r="RCA32" s="199"/>
      <c r="RCB32" s="199"/>
      <c r="RCC32" s="199"/>
      <c r="RCD32" s="199"/>
      <c r="RCE32" s="199"/>
      <c r="RCF32" s="199"/>
      <c r="RCG32" s="199"/>
      <c r="RCH32" s="199"/>
      <c r="RCI32" s="199"/>
      <c r="RCJ32" s="199"/>
      <c r="RCK32" s="199"/>
      <c r="RCL32" s="197"/>
      <c r="RCM32" s="199"/>
      <c r="RCN32" s="199"/>
      <c r="RCO32" s="199"/>
      <c r="RCP32" s="199"/>
      <c r="RCQ32" s="199"/>
      <c r="RCR32" s="199"/>
      <c r="RCS32" s="199"/>
      <c r="RCT32" s="199"/>
      <c r="RCU32" s="199"/>
      <c r="RCV32" s="199"/>
      <c r="RCW32" s="199"/>
      <c r="RCX32" s="199"/>
      <c r="RCY32" s="197"/>
      <c r="RCZ32" s="199"/>
      <c r="RDA32" s="199"/>
      <c r="RDB32" s="199"/>
      <c r="RDC32" s="199"/>
      <c r="RDD32" s="199"/>
      <c r="RDE32" s="199"/>
      <c r="RDF32" s="199"/>
      <c r="RDG32" s="199"/>
      <c r="RDH32" s="199"/>
      <c r="RDI32" s="199"/>
      <c r="RDJ32" s="199"/>
      <c r="RDK32" s="199"/>
      <c r="RDL32" s="197"/>
      <c r="RDM32" s="199"/>
      <c r="RDN32" s="199"/>
      <c r="RDO32" s="199"/>
      <c r="RDP32" s="199"/>
      <c r="RDQ32" s="199"/>
      <c r="RDR32" s="199"/>
      <c r="RDS32" s="199"/>
      <c r="RDT32" s="199"/>
      <c r="RDU32" s="199"/>
      <c r="RDV32" s="199"/>
      <c r="RDW32" s="199"/>
      <c r="RDX32" s="199"/>
      <c r="RDY32" s="197"/>
      <c r="RDZ32" s="199"/>
      <c r="REA32" s="199"/>
      <c r="REB32" s="199"/>
      <c r="REC32" s="199"/>
      <c r="RED32" s="199"/>
      <c r="REE32" s="199"/>
      <c r="REF32" s="199"/>
      <c r="REG32" s="199"/>
      <c r="REH32" s="199"/>
      <c r="REI32" s="199"/>
      <c r="REJ32" s="199"/>
      <c r="REK32" s="199"/>
      <c r="REL32" s="197"/>
      <c r="REM32" s="199"/>
      <c r="REN32" s="199"/>
      <c r="REO32" s="199"/>
      <c r="REP32" s="199"/>
      <c r="REQ32" s="199"/>
      <c r="RER32" s="199"/>
      <c r="RES32" s="199"/>
      <c r="RET32" s="199"/>
      <c r="REU32" s="199"/>
      <c r="REV32" s="199"/>
      <c r="REW32" s="199"/>
      <c r="REX32" s="199"/>
      <c r="REY32" s="197"/>
      <c r="REZ32" s="199"/>
      <c r="RFA32" s="199"/>
      <c r="RFB32" s="199"/>
      <c r="RFC32" s="199"/>
      <c r="RFD32" s="199"/>
      <c r="RFE32" s="199"/>
      <c r="RFF32" s="199"/>
      <c r="RFG32" s="199"/>
      <c r="RFH32" s="199"/>
      <c r="RFI32" s="199"/>
      <c r="RFJ32" s="199"/>
      <c r="RFK32" s="199"/>
      <c r="RFL32" s="197"/>
      <c r="RFM32" s="199"/>
      <c r="RFN32" s="199"/>
      <c r="RFO32" s="199"/>
      <c r="RFP32" s="199"/>
      <c r="RFQ32" s="199"/>
      <c r="RFR32" s="199"/>
      <c r="RFS32" s="199"/>
      <c r="RFT32" s="199"/>
      <c r="RFU32" s="199"/>
      <c r="RFV32" s="199"/>
      <c r="RFW32" s="199"/>
      <c r="RFX32" s="199"/>
      <c r="RFY32" s="197"/>
      <c r="RFZ32" s="199"/>
      <c r="RGA32" s="199"/>
      <c r="RGB32" s="199"/>
      <c r="RGC32" s="199"/>
      <c r="RGD32" s="199"/>
      <c r="RGE32" s="199"/>
      <c r="RGF32" s="199"/>
      <c r="RGG32" s="199"/>
      <c r="RGH32" s="199"/>
      <c r="RGI32" s="199"/>
      <c r="RGJ32" s="199"/>
      <c r="RGK32" s="199"/>
      <c r="RGL32" s="197"/>
      <c r="RGM32" s="199"/>
      <c r="RGN32" s="199"/>
      <c r="RGO32" s="199"/>
      <c r="RGP32" s="199"/>
      <c r="RGQ32" s="199"/>
      <c r="RGR32" s="199"/>
      <c r="RGS32" s="199"/>
      <c r="RGT32" s="199"/>
      <c r="RGU32" s="199"/>
      <c r="RGV32" s="199"/>
      <c r="RGW32" s="199"/>
      <c r="RGX32" s="199"/>
      <c r="RGY32" s="197"/>
      <c r="RGZ32" s="199"/>
      <c r="RHA32" s="199"/>
      <c r="RHB32" s="199"/>
      <c r="RHC32" s="199"/>
      <c r="RHD32" s="199"/>
      <c r="RHE32" s="199"/>
      <c r="RHF32" s="199"/>
      <c r="RHG32" s="199"/>
      <c r="RHH32" s="199"/>
      <c r="RHI32" s="199"/>
      <c r="RHJ32" s="199"/>
      <c r="RHK32" s="199"/>
      <c r="RHL32" s="197"/>
      <c r="RHM32" s="199"/>
      <c r="RHN32" s="199"/>
      <c r="RHO32" s="199"/>
      <c r="RHP32" s="199"/>
      <c r="RHQ32" s="199"/>
      <c r="RHR32" s="199"/>
      <c r="RHS32" s="199"/>
      <c r="RHT32" s="199"/>
      <c r="RHU32" s="199"/>
      <c r="RHV32" s="199"/>
      <c r="RHW32" s="199"/>
      <c r="RHX32" s="199"/>
      <c r="RHY32" s="197"/>
      <c r="RHZ32" s="199"/>
      <c r="RIA32" s="199"/>
      <c r="RIB32" s="199"/>
      <c r="RIC32" s="199"/>
      <c r="RID32" s="199"/>
      <c r="RIE32" s="199"/>
      <c r="RIF32" s="199"/>
      <c r="RIG32" s="199"/>
      <c r="RIH32" s="199"/>
      <c r="RII32" s="199"/>
      <c r="RIJ32" s="199"/>
      <c r="RIK32" s="199"/>
      <c r="RIL32" s="197"/>
      <c r="RIM32" s="199"/>
      <c r="RIN32" s="199"/>
      <c r="RIO32" s="199"/>
      <c r="RIP32" s="199"/>
      <c r="RIQ32" s="199"/>
      <c r="RIR32" s="199"/>
      <c r="RIS32" s="199"/>
      <c r="RIT32" s="199"/>
      <c r="RIU32" s="199"/>
      <c r="RIV32" s="199"/>
      <c r="RIW32" s="199"/>
      <c r="RIX32" s="199"/>
      <c r="RIY32" s="197"/>
      <c r="RIZ32" s="199"/>
      <c r="RJA32" s="199"/>
      <c r="RJB32" s="199"/>
      <c r="RJC32" s="199"/>
      <c r="RJD32" s="199"/>
      <c r="RJE32" s="199"/>
      <c r="RJF32" s="199"/>
      <c r="RJG32" s="199"/>
      <c r="RJH32" s="199"/>
      <c r="RJI32" s="199"/>
      <c r="RJJ32" s="199"/>
      <c r="RJK32" s="199"/>
      <c r="RJL32" s="197"/>
      <c r="RJM32" s="199"/>
      <c r="RJN32" s="199"/>
      <c r="RJO32" s="199"/>
      <c r="RJP32" s="199"/>
      <c r="RJQ32" s="199"/>
      <c r="RJR32" s="199"/>
      <c r="RJS32" s="199"/>
      <c r="RJT32" s="199"/>
      <c r="RJU32" s="199"/>
      <c r="RJV32" s="199"/>
      <c r="RJW32" s="199"/>
      <c r="RJX32" s="199"/>
      <c r="RJY32" s="197"/>
      <c r="RJZ32" s="199"/>
      <c r="RKA32" s="199"/>
      <c r="RKB32" s="199"/>
      <c r="RKC32" s="199"/>
      <c r="RKD32" s="199"/>
      <c r="RKE32" s="199"/>
      <c r="RKF32" s="199"/>
      <c r="RKG32" s="199"/>
      <c r="RKH32" s="199"/>
      <c r="RKI32" s="199"/>
      <c r="RKJ32" s="199"/>
      <c r="RKK32" s="199"/>
      <c r="RKL32" s="197"/>
      <c r="RKM32" s="199"/>
      <c r="RKN32" s="199"/>
      <c r="RKO32" s="199"/>
      <c r="RKP32" s="199"/>
      <c r="RKQ32" s="199"/>
      <c r="RKR32" s="199"/>
      <c r="RKS32" s="199"/>
      <c r="RKT32" s="199"/>
      <c r="RKU32" s="199"/>
      <c r="RKV32" s="199"/>
      <c r="RKW32" s="199"/>
      <c r="RKX32" s="199"/>
      <c r="RKY32" s="197"/>
      <c r="RKZ32" s="199"/>
      <c r="RLA32" s="199"/>
      <c r="RLB32" s="199"/>
      <c r="RLC32" s="199"/>
      <c r="RLD32" s="199"/>
      <c r="RLE32" s="199"/>
      <c r="RLF32" s="199"/>
      <c r="RLG32" s="199"/>
      <c r="RLH32" s="199"/>
      <c r="RLI32" s="199"/>
      <c r="RLJ32" s="199"/>
      <c r="RLK32" s="199"/>
      <c r="RLL32" s="197"/>
      <c r="RLM32" s="199"/>
      <c r="RLN32" s="199"/>
      <c r="RLO32" s="199"/>
      <c r="RLP32" s="199"/>
      <c r="RLQ32" s="199"/>
      <c r="RLR32" s="199"/>
      <c r="RLS32" s="199"/>
      <c r="RLT32" s="199"/>
      <c r="RLU32" s="199"/>
      <c r="RLV32" s="199"/>
      <c r="RLW32" s="199"/>
      <c r="RLX32" s="199"/>
      <c r="RLY32" s="197"/>
      <c r="RLZ32" s="199"/>
      <c r="RMA32" s="199"/>
      <c r="RMB32" s="199"/>
      <c r="RMC32" s="199"/>
      <c r="RMD32" s="199"/>
      <c r="RME32" s="199"/>
      <c r="RMF32" s="199"/>
      <c r="RMG32" s="199"/>
      <c r="RMH32" s="199"/>
      <c r="RMI32" s="199"/>
      <c r="RMJ32" s="199"/>
      <c r="RMK32" s="199"/>
      <c r="RML32" s="197"/>
      <c r="RMM32" s="199"/>
      <c r="RMN32" s="199"/>
      <c r="RMO32" s="199"/>
      <c r="RMP32" s="199"/>
      <c r="RMQ32" s="199"/>
      <c r="RMR32" s="199"/>
      <c r="RMS32" s="199"/>
      <c r="RMT32" s="199"/>
      <c r="RMU32" s="199"/>
      <c r="RMV32" s="199"/>
      <c r="RMW32" s="199"/>
      <c r="RMX32" s="199"/>
      <c r="RMY32" s="197"/>
      <c r="RMZ32" s="199"/>
      <c r="RNA32" s="199"/>
      <c r="RNB32" s="199"/>
      <c r="RNC32" s="199"/>
      <c r="RND32" s="199"/>
      <c r="RNE32" s="199"/>
      <c r="RNF32" s="199"/>
      <c r="RNG32" s="199"/>
      <c r="RNH32" s="199"/>
      <c r="RNI32" s="199"/>
      <c r="RNJ32" s="199"/>
      <c r="RNK32" s="199"/>
      <c r="RNL32" s="197"/>
      <c r="RNM32" s="199"/>
      <c r="RNN32" s="199"/>
      <c r="RNO32" s="199"/>
      <c r="RNP32" s="199"/>
      <c r="RNQ32" s="199"/>
      <c r="RNR32" s="199"/>
      <c r="RNS32" s="199"/>
      <c r="RNT32" s="199"/>
      <c r="RNU32" s="199"/>
      <c r="RNV32" s="199"/>
      <c r="RNW32" s="199"/>
      <c r="RNX32" s="199"/>
      <c r="RNY32" s="197"/>
      <c r="RNZ32" s="199"/>
      <c r="ROA32" s="199"/>
      <c r="ROB32" s="199"/>
      <c r="ROC32" s="199"/>
      <c r="ROD32" s="199"/>
      <c r="ROE32" s="199"/>
      <c r="ROF32" s="199"/>
      <c r="ROG32" s="199"/>
      <c r="ROH32" s="199"/>
      <c r="ROI32" s="199"/>
      <c r="ROJ32" s="199"/>
      <c r="ROK32" s="199"/>
      <c r="ROL32" s="197"/>
      <c r="ROM32" s="199"/>
      <c r="RON32" s="199"/>
      <c r="ROO32" s="199"/>
      <c r="ROP32" s="199"/>
      <c r="ROQ32" s="199"/>
      <c r="ROR32" s="199"/>
      <c r="ROS32" s="199"/>
      <c r="ROT32" s="199"/>
      <c r="ROU32" s="199"/>
      <c r="ROV32" s="199"/>
      <c r="ROW32" s="199"/>
      <c r="ROX32" s="199"/>
      <c r="ROY32" s="197"/>
      <c r="ROZ32" s="199"/>
      <c r="RPA32" s="199"/>
      <c r="RPB32" s="199"/>
      <c r="RPC32" s="199"/>
      <c r="RPD32" s="199"/>
      <c r="RPE32" s="199"/>
      <c r="RPF32" s="199"/>
      <c r="RPG32" s="199"/>
      <c r="RPH32" s="199"/>
      <c r="RPI32" s="199"/>
      <c r="RPJ32" s="199"/>
      <c r="RPK32" s="199"/>
      <c r="RPL32" s="197"/>
      <c r="RPM32" s="199"/>
      <c r="RPN32" s="199"/>
      <c r="RPO32" s="199"/>
      <c r="RPP32" s="199"/>
      <c r="RPQ32" s="199"/>
      <c r="RPR32" s="199"/>
      <c r="RPS32" s="199"/>
      <c r="RPT32" s="199"/>
      <c r="RPU32" s="199"/>
      <c r="RPV32" s="199"/>
      <c r="RPW32" s="199"/>
      <c r="RPX32" s="199"/>
      <c r="RPY32" s="197"/>
      <c r="RPZ32" s="199"/>
      <c r="RQA32" s="199"/>
      <c r="RQB32" s="199"/>
      <c r="RQC32" s="199"/>
      <c r="RQD32" s="199"/>
      <c r="RQE32" s="199"/>
      <c r="RQF32" s="199"/>
      <c r="RQG32" s="199"/>
      <c r="RQH32" s="199"/>
      <c r="RQI32" s="199"/>
      <c r="RQJ32" s="199"/>
      <c r="RQK32" s="199"/>
      <c r="RQL32" s="197"/>
      <c r="RQM32" s="199"/>
      <c r="RQN32" s="199"/>
      <c r="RQO32" s="199"/>
      <c r="RQP32" s="199"/>
      <c r="RQQ32" s="199"/>
      <c r="RQR32" s="199"/>
      <c r="RQS32" s="199"/>
      <c r="RQT32" s="199"/>
      <c r="RQU32" s="199"/>
      <c r="RQV32" s="199"/>
      <c r="RQW32" s="199"/>
      <c r="RQX32" s="199"/>
      <c r="RQY32" s="197"/>
      <c r="RQZ32" s="199"/>
      <c r="RRA32" s="199"/>
      <c r="RRB32" s="199"/>
      <c r="RRC32" s="199"/>
      <c r="RRD32" s="199"/>
      <c r="RRE32" s="199"/>
      <c r="RRF32" s="199"/>
      <c r="RRG32" s="199"/>
      <c r="RRH32" s="199"/>
      <c r="RRI32" s="199"/>
      <c r="RRJ32" s="199"/>
      <c r="RRK32" s="199"/>
      <c r="RRL32" s="197"/>
      <c r="RRM32" s="199"/>
      <c r="RRN32" s="199"/>
      <c r="RRO32" s="199"/>
      <c r="RRP32" s="199"/>
      <c r="RRQ32" s="199"/>
      <c r="RRR32" s="199"/>
      <c r="RRS32" s="199"/>
      <c r="RRT32" s="199"/>
      <c r="RRU32" s="199"/>
      <c r="RRV32" s="199"/>
      <c r="RRW32" s="199"/>
      <c r="RRX32" s="199"/>
      <c r="RRY32" s="197"/>
      <c r="RRZ32" s="199"/>
      <c r="RSA32" s="199"/>
      <c r="RSB32" s="199"/>
      <c r="RSC32" s="199"/>
      <c r="RSD32" s="199"/>
      <c r="RSE32" s="199"/>
      <c r="RSF32" s="199"/>
      <c r="RSG32" s="199"/>
      <c r="RSH32" s="199"/>
      <c r="RSI32" s="199"/>
      <c r="RSJ32" s="199"/>
      <c r="RSK32" s="199"/>
      <c r="RSL32" s="197"/>
      <c r="RSM32" s="199"/>
      <c r="RSN32" s="199"/>
      <c r="RSO32" s="199"/>
      <c r="RSP32" s="199"/>
      <c r="RSQ32" s="199"/>
      <c r="RSR32" s="199"/>
      <c r="RSS32" s="199"/>
      <c r="RST32" s="199"/>
      <c r="RSU32" s="199"/>
      <c r="RSV32" s="199"/>
      <c r="RSW32" s="199"/>
      <c r="RSX32" s="199"/>
      <c r="RSY32" s="197"/>
      <c r="RSZ32" s="199"/>
      <c r="RTA32" s="199"/>
      <c r="RTB32" s="199"/>
      <c r="RTC32" s="199"/>
      <c r="RTD32" s="199"/>
      <c r="RTE32" s="199"/>
      <c r="RTF32" s="199"/>
      <c r="RTG32" s="199"/>
      <c r="RTH32" s="199"/>
      <c r="RTI32" s="199"/>
      <c r="RTJ32" s="199"/>
      <c r="RTK32" s="199"/>
      <c r="RTL32" s="197"/>
      <c r="RTM32" s="199"/>
      <c r="RTN32" s="199"/>
      <c r="RTO32" s="199"/>
      <c r="RTP32" s="199"/>
      <c r="RTQ32" s="199"/>
      <c r="RTR32" s="199"/>
      <c r="RTS32" s="199"/>
      <c r="RTT32" s="199"/>
      <c r="RTU32" s="199"/>
      <c r="RTV32" s="199"/>
      <c r="RTW32" s="199"/>
      <c r="RTX32" s="199"/>
      <c r="RTY32" s="197"/>
      <c r="RTZ32" s="199"/>
      <c r="RUA32" s="199"/>
      <c r="RUB32" s="199"/>
      <c r="RUC32" s="199"/>
      <c r="RUD32" s="199"/>
      <c r="RUE32" s="199"/>
      <c r="RUF32" s="199"/>
      <c r="RUG32" s="199"/>
      <c r="RUH32" s="199"/>
      <c r="RUI32" s="199"/>
      <c r="RUJ32" s="199"/>
      <c r="RUK32" s="199"/>
      <c r="RUL32" s="197"/>
      <c r="RUM32" s="199"/>
      <c r="RUN32" s="199"/>
      <c r="RUO32" s="199"/>
      <c r="RUP32" s="199"/>
      <c r="RUQ32" s="199"/>
      <c r="RUR32" s="199"/>
      <c r="RUS32" s="199"/>
      <c r="RUT32" s="199"/>
      <c r="RUU32" s="199"/>
      <c r="RUV32" s="199"/>
      <c r="RUW32" s="199"/>
      <c r="RUX32" s="199"/>
      <c r="RUY32" s="197"/>
      <c r="RUZ32" s="199"/>
      <c r="RVA32" s="199"/>
      <c r="RVB32" s="199"/>
      <c r="RVC32" s="199"/>
      <c r="RVD32" s="199"/>
      <c r="RVE32" s="199"/>
      <c r="RVF32" s="199"/>
      <c r="RVG32" s="199"/>
      <c r="RVH32" s="199"/>
      <c r="RVI32" s="199"/>
      <c r="RVJ32" s="199"/>
      <c r="RVK32" s="199"/>
      <c r="RVL32" s="197"/>
      <c r="RVM32" s="199"/>
      <c r="RVN32" s="199"/>
      <c r="RVO32" s="199"/>
      <c r="RVP32" s="199"/>
      <c r="RVQ32" s="199"/>
      <c r="RVR32" s="199"/>
      <c r="RVS32" s="199"/>
      <c r="RVT32" s="199"/>
      <c r="RVU32" s="199"/>
      <c r="RVV32" s="199"/>
      <c r="RVW32" s="199"/>
      <c r="RVX32" s="199"/>
      <c r="RVY32" s="197"/>
      <c r="RVZ32" s="199"/>
      <c r="RWA32" s="199"/>
      <c r="RWB32" s="199"/>
      <c r="RWC32" s="199"/>
      <c r="RWD32" s="199"/>
      <c r="RWE32" s="199"/>
      <c r="RWF32" s="199"/>
      <c r="RWG32" s="199"/>
      <c r="RWH32" s="199"/>
      <c r="RWI32" s="199"/>
      <c r="RWJ32" s="199"/>
      <c r="RWK32" s="199"/>
      <c r="RWL32" s="197"/>
      <c r="RWM32" s="199"/>
      <c r="RWN32" s="199"/>
      <c r="RWO32" s="199"/>
      <c r="RWP32" s="199"/>
      <c r="RWQ32" s="199"/>
      <c r="RWR32" s="199"/>
      <c r="RWS32" s="199"/>
      <c r="RWT32" s="199"/>
      <c r="RWU32" s="199"/>
      <c r="RWV32" s="199"/>
      <c r="RWW32" s="199"/>
      <c r="RWX32" s="199"/>
      <c r="RWY32" s="197"/>
      <c r="RWZ32" s="199"/>
      <c r="RXA32" s="199"/>
      <c r="RXB32" s="199"/>
      <c r="RXC32" s="199"/>
      <c r="RXD32" s="199"/>
      <c r="RXE32" s="199"/>
      <c r="RXF32" s="199"/>
      <c r="RXG32" s="199"/>
      <c r="RXH32" s="199"/>
      <c r="RXI32" s="199"/>
      <c r="RXJ32" s="199"/>
      <c r="RXK32" s="199"/>
      <c r="RXL32" s="197"/>
      <c r="RXM32" s="199"/>
      <c r="RXN32" s="199"/>
      <c r="RXO32" s="199"/>
      <c r="RXP32" s="199"/>
      <c r="RXQ32" s="199"/>
      <c r="RXR32" s="199"/>
      <c r="RXS32" s="199"/>
      <c r="RXT32" s="199"/>
      <c r="RXU32" s="199"/>
      <c r="RXV32" s="199"/>
      <c r="RXW32" s="199"/>
      <c r="RXX32" s="199"/>
      <c r="RXY32" s="197"/>
      <c r="RXZ32" s="199"/>
      <c r="RYA32" s="199"/>
      <c r="RYB32" s="199"/>
      <c r="RYC32" s="199"/>
      <c r="RYD32" s="199"/>
      <c r="RYE32" s="199"/>
      <c r="RYF32" s="199"/>
      <c r="RYG32" s="199"/>
      <c r="RYH32" s="199"/>
      <c r="RYI32" s="199"/>
      <c r="RYJ32" s="199"/>
      <c r="RYK32" s="199"/>
      <c r="RYL32" s="197"/>
      <c r="RYM32" s="199"/>
      <c r="RYN32" s="199"/>
      <c r="RYO32" s="199"/>
      <c r="RYP32" s="199"/>
      <c r="RYQ32" s="199"/>
      <c r="RYR32" s="199"/>
      <c r="RYS32" s="199"/>
      <c r="RYT32" s="199"/>
      <c r="RYU32" s="199"/>
      <c r="RYV32" s="199"/>
      <c r="RYW32" s="199"/>
      <c r="RYX32" s="199"/>
      <c r="RYY32" s="197"/>
      <c r="RYZ32" s="199"/>
      <c r="RZA32" s="199"/>
      <c r="RZB32" s="199"/>
      <c r="RZC32" s="199"/>
      <c r="RZD32" s="199"/>
      <c r="RZE32" s="199"/>
      <c r="RZF32" s="199"/>
      <c r="RZG32" s="199"/>
      <c r="RZH32" s="199"/>
      <c r="RZI32" s="199"/>
      <c r="RZJ32" s="199"/>
      <c r="RZK32" s="199"/>
      <c r="RZL32" s="197"/>
      <c r="RZM32" s="199"/>
      <c r="RZN32" s="199"/>
      <c r="RZO32" s="199"/>
      <c r="RZP32" s="199"/>
      <c r="RZQ32" s="199"/>
      <c r="RZR32" s="199"/>
      <c r="RZS32" s="199"/>
      <c r="RZT32" s="199"/>
      <c r="RZU32" s="199"/>
      <c r="RZV32" s="199"/>
      <c r="RZW32" s="199"/>
      <c r="RZX32" s="199"/>
      <c r="RZY32" s="197"/>
      <c r="RZZ32" s="199"/>
      <c r="SAA32" s="199"/>
      <c r="SAB32" s="199"/>
      <c r="SAC32" s="199"/>
      <c r="SAD32" s="199"/>
      <c r="SAE32" s="199"/>
      <c r="SAF32" s="199"/>
      <c r="SAG32" s="199"/>
      <c r="SAH32" s="199"/>
      <c r="SAI32" s="199"/>
      <c r="SAJ32" s="199"/>
      <c r="SAK32" s="199"/>
      <c r="SAL32" s="197"/>
      <c r="SAM32" s="199"/>
      <c r="SAN32" s="199"/>
      <c r="SAO32" s="199"/>
      <c r="SAP32" s="199"/>
      <c r="SAQ32" s="199"/>
      <c r="SAR32" s="199"/>
      <c r="SAS32" s="199"/>
      <c r="SAT32" s="199"/>
      <c r="SAU32" s="199"/>
      <c r="SAV32" s="199"/>
      <c r="SAW32" s="199"/>
      <c r="SAX32" s="199"/>
      <c r="SAY32" s="197"/>
      <c r="SAZ32" s="199"/>
      <c r="SBA32" s="199"/>
      <c r="SBB32" s="199"/>
      <c r="SBC32" s="199"/>
      <c r="SBD32" s="199"/>
      <c r="SBE32" s="199"/>
      <c r="SBF32" s="199"/>
      <c r="SBG32" s="199"/>
      <c r="SBH32" s="199"/>
      <c r="SBI32" s="199"/>
      <c r="SBJ32" s="199"/>
      <c r="SBK32" s="199"/>
      <c r="SBL32" s="197"/>
      <c r="SBM32" s="199"/>
      <c r="SBN32" s="199"/>
      <c r="SBO32" s="199"/>
      <c r="SBP32" s="199"/>
      <c r="SBQ32" s="199"/>
      <c r="SBR32" s="199"/>
      <c r="SBS32" s="199"/>
      <c r="SBT32" s="199"/>
      <c r="SBU32" s="199"/>
      <c r="SBV32" s="199"/>
      <c r="SBW32" s="199"/>
      <c r="SBX32" s="199"/>
      <c r="SBY32" s="197"/>
      <c r="SBZ32" s="199"/>
      <c r="SCA32" s="199"/>
      <c r="SCB32" s="199"/>
      <c r="SCC32" s="199"/>
      <c r="SCD32" s="199"/>
      <c r="SCE32" s="199"/>
      <c r="SCF32" s="199"/>
      <c r="SCG32" s="199"/>
      <c r="SCH32" s="199"/>
      <c r="SCI32" s="199"/>
      <c r="SCJ32" s="199"/>
      <c r="SCK32" s="199"/>
      <c r="SCL32" s="197"/>
      <c r="SCM32" s="199"/>
      <c r="SCN32" s="199"/>
      <c r="SCO32" s="199"/>
      <c r="SCP32" s="199"/>
      <c r="SCQ32" s="199"/>
      <c r="SCR32" s="199"/>
      <c r="SCS32" s="199"/>
      <c r="SCT32" s="199"/>
      <c r="SCU32" s="199"/>
      <c r="SCV32" s="199"/>
      <c r="SCW32" s="199"/>
      <c r="SCX32" s="199"/>
      <c r="SCY32" s="197"/>
      <c r="SCZ32" s="199"/>
      <c r="SDA32" s="199"/>
      <c r="SDB32" s="199"/>
      <c r="SDC32" s="199"/>
      <c r="SDD32" s="199"/>
      <c r="SDE32" s="199"/>
      <c r="SDF32" s="199"/>
      <c r="SDG32" s="199"/>
      <c r="SDH32" s="199"/>
      <c r="SDI32" s="199"/>
      <c r="SDJ32" s="199"/>
      <c r="SDK32" s="199"/>
      <c r="SDL32" s="197"/>
      <c r="SDM32" s="199"/>
      <c r="SDN32" s="199"/>
      <c r="SDO32" s="199"/>
      <c r="SDP32" s="199"/>
      <c r="SDQ32" s="199"/>
      <c r="SDR32" s="199"/>
      <c r="SDS32" s="199"/>
      <c r="SDT32" s="199"/>
      <c r="SDU32" s="199"/>
      <c r="SDV32" s="199"/>
      <c r="SDW32" s="199"/>
      <c r="SDX32" s="199"/>
      <c r="SDY32" s="197"/>
      <c r="SDZ32" s="199"/>
      <c r="SEA32" s="199"/>
      <c r="SEB32" s="199"/>
      <c r="SEC32" s="199"/>
      <c r="SED32" s="199"/>
      <c r="SEE32" s="199"/>
      <c r="SEF32" s="199"/>
      <c r="SEG32" s="199"/>
      <c r="SEH32" s="199"/>
      <c r="SEI32" s="199"/>
      <c r="SEJ32" s="199"/>
      <c r="SEK32" s="199"/>
      <c r="SEL32" s="197"/>
      <c r="SEM32" s="199"/>
      <c r="SEN32" s="199"/>
      <c r="SEO32" s="199"/>
      <c r="SEP32" s="199"/>
      <c r="SEQ32" s="199"/>
      <c r="SER32" s="199"/>
      <c r="SES32" s="199"/>
      <c r="SET32" s="199"/>
      <c r="SEU32" s="199"/>
      <c r="SEV32" s="199"/>
      <c r="SEW32" s="199"/>
      <c r="SEX32" s="199"/>
      <c r="SEY32" s="197"/>
      <c r="SEZ32" s="199"/>
      <c r="SFA32" s="199"/>
      <c r="SFB32" s="199"/>
      <c r="SFC32" s="199"/>
      <c r="SFD32" s="199"/>
      <c r="SFE32" s="199"/>
      <c r="SFF32" s="199"/>
      <c r="SFG32" s="199"/>
      <c r="SFH32" s="199"/>
      <c r="SFI32" s="199"/>
      <c r="SFJ32" s="199"/>
      <c r="SFK32" s="199"/>
      <c r="SFL32" s="197"/>
      <c r="SFM32" s="199"/>
      <c r="SFN32" s="199"/>
      <c r="SFO32" s="199"/>
      <c r="SFP32" s="199"/>
      <c r="SFQ32" s="199"/>
      <c r="SFR32" s="199"/>
      <c r="SFS32" s="199"/>
      <c r="SFT32" s="199"/>
      <c r="SFU32" s="199"/>
      <c r="SFV32" s="199"/>
      <c r="SFW32" s="199"/>
      <c r="SFX32" s="199"/>
      <c r="SFY32" s="197"/>
      <c r="SFZ32" s="199"/>
      <c r="SGA32" s="199"/>
      <c r="SGB32" s="199"/>
      <c r="SGC32" s="199"/>
      <c r="SGD32" s="199"/>
      <c r="SGE32" s="199"/>
      <c r="SGF32" s="199"/>
      <c r="SGG32" s="199"/>
      <c r="SGH32" s="199"/>
      <c r="SGI32" s="199"/>
      <c r="SGJ32" s="199"/>
      <c r="SGK32" s="199"/>
      <c r="SGL32" s="197"/>
      <c r="SGM32" s="199"/>
      <c r="SGN32" s="199"/>
      <c r="SGO32" s="199"/>
      <c r="SGP32" s="199"/>
      <c r="SGQ32" s="199"/>
      <c r="SGR32" s="199"/>
      <c r="SGS32" s="199"/>
      <c r="SGT32" s="199"/>
      <c r="SGU32" s="199"/>
      <c r="SGV32" s="199"/>
      <c r="SGW32" s="199"/>
      <c r="SGX32" s="199"/>
      <c r="SGY32" s="197"/>
      <c r="SGZ32" s="199"/>
      <c r="SHA32" s="199"/>
      <c r="SHB32" s="199"/>
      <c r="SHC32" s="199"/>
      <c r="SHD32" s="199"/>
      <c r="SHE32" s="199"/>
      <c r="SHF32" s="199"/>
      <c r="SHG32" s="199"/>
      <c r="SHH32" s="199"/>
      <c r="SHI32" s="199"/>
      <c r="SHJ32" s="199"/>
      <c r="SHK32" s="199"/>
      <c r="SHL32" s="197"/>
      <c r="SHM32" s="199"/>
      <c r="SHN32" s="199"/>
      <c r="SHO32" s="199"/>
      <c r="SHP32" s="199"/>
      <c r="SHQ32" s="199"/>
      <c r="SHR32" s="199"/>
      <c r="SHS32" s="199"/>
      <c r="SHT32" s="199"/>
      <c r="SHU32" s="199"/>
      <c r="SHV32" s="199"/>
      <c r="SHW32" s="199"/>
      <c r="SHX32" s="199"/>
      <c r="SHY32" s="197"/>
      <c r="SHZ32" s="199"/>
      <c r="SIA32" s="199"/>
      <c r="SIB32" s="199"/>
      <c r="SIC32" s="199"/>
      <c r="SID32" s="199"/>
      <c r="SIE32" s="199"/>
      <c r="SIF32" s="199"/>
      <c r="SIG32" s="199"/>
      <c r="SIH32" s="199"/>
      <c r="SII32" s="199"/>
      <c r="SIJ32" s="199"/>
      <c r="SIK32" s="199"/>
      <c r="SIL32" s="197"/>
      <c r="SIM32" s="199"/>
      <c r="SIN32" s="199"/>
      <c r="SIO32" s="199"/>
      <c r="SIP32" s="199"/>
      <c r="SIQ32" s="199"/>
      <c r="SIR32" s="199"/>
      <c r="SIS32" s="199"/>
      <c r="SIT32" s="199"/>
      <c r="SIU32" s="199"/>
      <c r="SIV32" s="199"/>
      <c r="SIW32" s="199"/>
      <c r="SIX32" s="199"/>
      <c r="SIY32" s="197"/>
      <c r="SIZ32" s="199"/>
      <c r="SJA32" s="199"/>
      <c r="SJB32" s="199"/>
      <c r="SJC32" s="199"/>
      <c r="SJD32" s="199"/>
      <c r="SJE32" s="199"/>
      <c r="SJF32" s="199"/>
      <c r="SJG32" s="199"/>
      <c r="SJH32" s="199"/>
      <c r="SJI32" s="199"/>
      <c r="SJJ32" s="199"/>
      <c r="SJK32" s="199"/>
      <c r="SJL32" s="197"/>
      <c r="SJM32" s="199"/>
      <c r="SJN32" s="199"/>
      <c r="SJO32" s="199"/>
      <c r="SJP32" s="199"/>
      <c r="SJQ32" s="199"/>
      <c r="SJR32" s="199"/>
      <c r="SJS32" s="199"/>
      <c r="SJT32" s="199"/>
      <c r="SJU32" s="199"/>
      <c r="SJV32" s="199"/>
      <c r="SJW32" s="199"/>
      <c r="SJX32" s="199"/>
      <c r="SJY32" s="197"/>
      <c r="SJZ32" s="199"/>
      <c r="SKA32" s="199"/>
      <c r="SKB32" s="199"/>
      <c r="SKC32" s="199"/>
      <c r="SKD32" s="199"/>
      <c r="SKE32" s="199"/>
      <c r="SKF32" s="199"/>
      <c r="SKG32" s="199"/>
      <c r="SKH32" s="199"/>
      <c r="SKI32" s="199"/>
      <c r="SKJ32" s="199"/>
      <c r="SKK32" s="199"/>
      <c r="SKL32" s="197"/>
      <c r="SKM32" s="199"/>
      <c r="SKN32" s="199"/>
      <c r="SKO32" s="199"/>
      <c r="SKP32" s="199"/>
      <c r="SKQ32" s="199"/>
      <c r="SKR32" s="199"/>
      <c r="SKS32" s="199"/>
      <c r="SKT32" s="199"/>
      <c r="SKU32" s="199"/>
      <c r="SKV32" s="199"/>
      <c r="SKW32" s="199"/>
      <c r="SKX32" s="199"/>
      <c r="SKY32" s="197"/>
      <c r="SKZ32" s="199"/>
      <c r="SLA32" s="199"/>
      <c r="SLB32" s="199"/>
      <c r="SLC32" s="199"/>
      <c r="SLD32" s="199"/>
      <c r="SLE32" s="199"/>
      <c r="SLF32" s="199"/>
      <c r="SLG32" s="199"/>
      <c r="SLH32" s="199"/>
      <c r="SLI32" s="199"/>
      <c r="SLJ32" s="199"/>
      <c r="SLK32" s="199"/>
      <c r="SLL32" s="197"/>
      <c r="SLM32" s="199"/>
      <c r="SLN32" s="199"/>
      <c r="SLO32" s="199"/>
      <c r="SLP32" s="199"/>
      <c r="SLQ32" s="199"/>
      <c r="SLR32" s="199"/>
      <c r="SLS32" s="199"/>
      <c r="SLT32" s="199"/>
      <c r="SLU32" s="199"/>
      <c r="SLV32" s="199"/>
      <c r="SLW32" s="199"/>
      <c r="SLX32" s="199"/>
      <c r="SLY32" s="197"/>
      <c r="SLZ32" s="199"/>
      <c r="SMA32" s="199"/>
      <c r="SMB32" s="199"/>
      <c r="SMC32" s="199"/>
      <c r="SMD32" s="199"/>
      <c r="SME32" s="199"/>
      <c r="SMF32" s="199"/>
      <c r="SMG32" s="199"/>
      <c r="SMH32" s="199"/>
      <c r="SMI32" s="199"/>
      <c r="SMJ32" s="199"/>
      <c r="SMK32" s="199"/>
      <c r="SML32" s="197"/>
      <c r="SMM32" s="199"/>
      <c r="SMN32" s="199"/>
      <c r="SMO32" s="199"/>
      <c r="SMP32" s="199"/>
      <c r="SMQ32" s="199"/>
      <c r="SMR32" s="199"/>
      <c r="SMS32" s="199"/>
      <c r="SMT32" s="199"/>
      <c r="SMU32" s="199"/>
      <c r="SMV32" s="199"/>
      <c r="SMW32" s="199"/>
      <c r="SMX32" s="199"/>
      <c r="SMY32" s="197"/>
      <c r="SMZ32" s="199"/>
      <c r="SNA32" s="199"/>
      <c r="SNB32" s="199"/>
      <c r="SNC32" s="199"/>
      <c r="SND32" s="199"/>
      <c r="SNE32" s="199"/>
      <c r="SNF32" s="199"/>
      <c r="SNG32" s="199"/>
      <c r="SNH32" s="199"/>
      <c r="SNI32" s="199"/>
      <c r="SNJ32" s="199"/>
      <c r="SNK32" s="199"/>
      <c r="SNL32" s="197"/>
      <c r="SNM32" s="199"/>
      <c r="SNN32" s="199"/>
      <c r="SNO32" s="199"/>
      <c r="SNP32" s="199"/>
      <c r="SNQ32" s="199"/>
      <c r="SNR32" s="199"/>
      <c r="SNS32" s="199"/>
      <c r="SNT32" s="199"/>
      <c r="SNU32" s="199"/>
      <c r="SNV32" s="199"/>
      <c r="SNW32" s="199"/>
      <c r="SNX32" s="199"/>
      <c r="SNY32" s="197"/>
      <c r="SNZ32" s="199"/>
      <c r="SOA32" s="199"/>
      <c r="SOB32" s="199"/>
      <c r="SOC32" s="199"/>
      <c r="SOD32" s="199"/>
      <c r="SOE32" s="199"/>
      <c r="SOF32" s="199"/>
      <c r="SOG32" s="199"/>
      <c r="SOH32" s="199"/>
      <c r="SOI32" s="199"/>
      <c r="SOJ32" s="199"/>
      <c r="SOK32" s="199"/>
      <c r="SOL32" s="197"/>
      <c r="SOM32" s="199"/>
      <c r="SON32" s="199"/>
      <c r="SOO32" s="199"/>
      <c r="SOP32" s="199"/>
      <c r="SOQ32" s="199"/>
      <c r="SOR32" s="199"/>
      <c r="SOS32" s="199"/>
      <c r="SOT32" s="199"/>
      <c r="SOU32" s="199"/>
      <c r="SOV32" s="199"/>
      <c r="SOW32" s="199"/>
      <c r="SOX32" s="199"/>
      <c r="SOY32" s="197"/>
      <c r="SOZ32" s="199"/>
      <c r="SPA32" s="199"/>
      <c r="SPB32" s="199"/>
      <c r="SPC32" s="199"/>
      <c r="SPD32" s="199"/>
      <c r="SPE32" s="199"/>
      <c r="SPF32" s="199"/>
      <c r="SPG32" s="199"/>
      <c r="SPH32" s="199"/>
      <c r="SPI32" s="199"/>
      <c r="SPJ32" s="199"/>
      <c r="SPK32" s="199"/>
      <c r="SPL32" s="197"/>
      <c r="SPM32" s="199"/>
      <c r="SPN32" s="199"/>
      <c r="SPO32" s="199"/>
      <c r="SPP32" s="199"/>
      <c r="SPQ32" s="199"/>
      <c r="SPR32" s="199"/>
      <c r="SPS32" s="199"/>
      <c r="SPT32" s="199"/>
      <c r="SPU32" s="199"/>
      <c r="SPV32" s="199"/>
      <c r="SPW32" s="199"/>
      <c r="SPX32" s="199"/>
      <c r="SPY32" s="197"/>
      <c r="SPZ32" s="199"/>
      <c r="SQA32" s="199"/>
      <c r="SQB32" s="199"/>
      <c r="SQC32" s="199"/>
      <c r="SQD32" s="199"/>
      <c r="SQE32" s="199"/>
      <c r="SQF32" s="199"/>
      <c r="SQG32" s="199"/>
      <c r="SQH32" s="199"/>
      <c r="SQI32" s="199"/>
      <c r="SQJ32" s="199"/>
      <c r="SQK32" s="199"/>
      <c r="SQL32" s="197"/>
      <c r="SQM32" s="199"/>
      <c r="SQN32" s="199"/>
      <c r="SQO32" s="199"/>
      <c r="SQP32" s="199"/>
      <c r="SQQ32" s="199"/>
      <c r="SQR32" s="199"/>
      <c r="SQS32" s="199"/>
      <c r="SQT32" s="199"/>
      <c r="SQU32" s="199"/>
      <c r="SQV32" s="199"/>
      <c r="SQW32" s="199"/>
      <c r="SQX32" s="199"/>
      <c r="SQY32" s="197"/>
      <c r="SQZ32" s="199"/>
      <c r="SRA32" s="199"/>
      <c r="SRB32" s="199"/>
      <c r="SRC32" s="199"/>
      <c r="SRD32" s="199"/>
      <c r="SRE32" s="199"/>
      <c r="SRF32" s="199"/>
      <c r="SRG32" s="199"/>
      <c r="SRH32" s="199"/>
      <c r="SRI32" s="199"/>
      <c r="SRJ32" s="199"/>
      <c r="SRK32" s="199"/>
      <c r="SRL32" s="197"/>
      <c r="SRM32" s="199"/>
      <c r="SRN32" s="199"/>
      <c r="SRO32" s="199"/>
      <c r="SRP32" s="199"/>
      <c r="SRQ32" s="199"/>
      <c r="SRR32" s="199"/>
      <c r="SRS32" s="199"/>
      <c r="SRT32" s="199"/>
      <c r="SRU32" s="199"/>
      <c r="SRV32" s="199"/>
      <c r="SRW32" s="199"/>
      <c r="SRX32" s="199"/>
      <c r="SRY32" s="197"/>
      <c r="SRZ32" s="199"/>
      <c r="SSA32" s="199"/>
      <c r="SSB32" s="199"/>
      <c r="SSC32" s="199"/>
      <c r="SSD32" s="199"/>
      <c r="SSE32" s="199"/>
      <c r="SSF32" s="199"/>
      <c r="SSG32" s="199"/>
      <c r="SSH32" s="199"/>
      <c r="SSI32" s="199"/>
      <c r="SSJ32" s="199"/>
      <c r="SSK32" s="199"/>
      <c r="SSL32" s="197"/>
      <c r="SSM32" s="199"/>
      <c r="SSN32" s="199"/>
      <c r="SSO32" s="199"/>
      <c r="SSP32" s="199"/>
      <c r="SSQ32" s="199"/>
      <c r="SSR32" s="199"/>
      <c r="SSS32" s="199"/>
      <c r="SST32" s="199"/>
      <c r="SSU32" s="199"/>
      <c r="SSV32" s="199"/>
      <c r="SSW32" s="199"/>
      <c r="SSX32" s="199"/>
      <c r="SSY32" s="197"/>
      <c r="SSZ32" s="199"/>
      <c r="STA32" s="199"/>
      <c r="STB32" s="199"/>
      <c r="STC32" s="199"/>
      <c r="STD32" s="199"/>
      <c r="STE32" s="199"/>
      <c r="STF32" s="199"/>
      <c r="STG32" s="199"/>
      <c r="STH32" s="199"/>
      <c r="STI32" s="199"/>
      <c r="STJ32" s="199"/>
      <c r="STK32" s="199"/>
      <c r="STL32" s="197"/>
      <c r="STM32" s="199"/>
      <c r="STN32" s="199"/>
      <c r="STO32" s="199"/>
      <c r="STP32" s="199"/>
      <c r="STQ32" s="199"/>
      <c r="STR32" s="199"/>
      <c r="STS32" s="199"/>
      <c r="STT32" s="199"/>
      <c r="STU32" s="199"/>
      <c r="STV32" s="199"/>
      <c r="STW32" s="199"/>
      <c r="STX32" s="199"/>
      <c r="STY32" s="197"/>
      <c r="STZ32" s="199"/>
      <c r="SUA32" s="199"/>
      <c r="SUB32" s="199"/>
      <c r="SUC32" s="199"/>
      <c r="SUD32" s="199"/>
      <c r="SUE32" s="199"/>
      <c r="SUF32" s="199"/>
      <c r="SUG32" s="199"/>
      <c r="SUH32" s="199"/>
      <c r="SUI32" s="199"/>
      <c r="SUJ32" s="199"/>
      <c r="SUK32" s="199"/>
      <c r="SUL32" s="197"/>
      <c r="SUM32" s="199"/>
      <c r="SUN32" s="199"/>
      <c r="SUO32" s="199"/>
      <c r="SUP32" s="199"/>
      <c r="SUQ32" s="199"/>
      <c r="SUR32" s="199"/>
      <c r="SUS32" s="199"/>
      <c r="SUT32" s="199"/>
      <c r="SUU32" s="199"/>
      <c r="SUV32" s="199"/>
      <c r="SUW32" s="199"/>
      <c r="SUX32" s="199"/>
      <c r="SUY32" s="197"/>
      <c r="SUZ32" s="199"/>
      <c r="SVA32" s="199"/>
      <c r="SVB32" s="199"/>
      <c r="SVC32" s="199"/>
      <c r="SVD32" s="199"/>
      <c r="SVE32" s="199"/>
      <c r="SVF32" s="199"/>
      <c r="SVG32" s="199"/>
      <c r="SVH32" s="199"/>
      <c r="SVI32" s="199"/>
      <c r="SVJ32" s="199"/>
      <c r="SVK32" s="199"/>
      <c r="SVL32" s="197"/>
      <c r="SVM32" s="199"/>
      <c r="SVN32" s="199"/>
      <c r="SVO32" s="199"/>
      <c r="SVP32" s="199"/>
      <c r="SVQ32" s="199"/>
      <c r="SVR32" s="199"/>
      <c r="SVS32" s="199"/>
      <c r="SVT32" s="199"/>
      <c r="SVU32" s="199"/>
      <c r="SVV32" s="199"/>
      <c r="SVW32" s="199"/>
      <c r="SVX32" s="199"/>
      <c r="SVY32" s="197"/>
      <c r="SVZ32" s="199"/>
      <c r="SWA32" s="199"/>
      <c r="SWB32" s="199"/>
      <c r="SWC32" s="199"/>
      <c r="SWD32" s="199"/>
      <c r="SWE32" s="199"/>
      <c r="SWF32" s="199"/>
      <c r="SWG32" s="199"/>
      <c r="SWH32" s="199"/>
      <c r="SWI32" s="199"/>
      <c r="SWJ32" s="199"/>
      <c r="SWK32" s="199"/>
      <c r="SWL32" s="197"/>
      <c r="SWM32" s="199"/>
      <c r="SWN32" s="199"/>
      <c r="SWO32" s="199"/>
      <c r="SWP32" s="199"/>
      <c r="SWQ32" s="199"/>
      <c r="SWR32" s="199"/>
      <c r="SWS32" s="199"/>
      <c r="SWT32" s="199"/>
      <c r="SWU32" s="199"/>
      <c r="SWV32" s="199"/>
      <c r="SWW32" s="199"/>
      <c r="SWX32" s="199"/>
      <c r="SWY32" s="197"/>
      <c r="SWZ32" s="199"/>
      <c r="SXA32" s="199"/>
      <c r="SXB32" s="199"/>
      <c r="SXC32" s="199"/>
      <c r="SXD32" s="199"/>
      <c r="SXE32" s="199"/>
      <c r="SXF32" s="199"/>
      <c r="SXG32" s="199"/>
      <c r="SXH32" s="199"/>
      <c r="SXI32" s="199"/>
      <c r="SXJ32" s="199"/>
      <c r="SXK32" s="199"/>
      <c r="SXL32" s="197"/>
      <c r="SXM32" s="199"/>
      <c r="SXN32" s="199"/>
      <c r="SXO32" s="199"/>
      <c r="SXP32" s="199"/>
      <c r="SXQ32" s="199"/>
      <c r="SXR32" s="199"/>
      <c r="SXS32" s="199"/>
      <c r="SXT32" s="199"/>
      <c r="SXU32" s="199"/>
      <c r="SXV32" s="199"/>
      <c r="SXW32" s="199"/>
      <c r="SXX32" s="199"/>
      <c r="SXY32" s="197"/>
      <c r="SXZ32" s="199"/>
      <c r="SYA32" s="199"/>
      <c r="SYB32" s="199"/>
      <c r="SYC32" s="199"/>
      <c r="SYD32" s="199"/>
      <c r="SYE32" s="199"/>
      <c r="SYF32" s="199"/>
      <c r="SYG32" s="199"/>
      <c r="SYH32" s="199"/>
      <c r="SYI32" s="199"/>
      <c r="SYJ32" s="199"/>
      <c r="SYK32" s="199"/>
      <c r="SYL32" s="197"/>
      <c r="SYM32" s="199"/>
      <c r="SYN32" s="199"/>
      <c r="SYO32" s="199"/>
      <c r="SYP32" s="199"/>
      <c r="SYQ32" s="199"/>
      <c r="SYR32" s="199"/>
      <c r="SYS32" s="199"/>
      <c r="SYT32" s="199"/>
      <c r="SYU32" s="199"/>
      <c r="SYV32" s="199"/>
      <c r="SYW32" s="199"/>
      <c r="SYX32" s="199"/>
      <c r="SYY32" s="197"/>
      <c r="SYZ32" s="199"/>
      <c r="SZA32" s="199"/>
      <c r="SZB32" s="199"/>
      <c r="SZC32" s="199"/>
      <c r="SZD32" s="199"/>
      <c r="SZE32" s="199"/>
      <c r="SZF32" s="199"/>
      <c r="SZG32" s="199"/>
      <c r="SZH32" s="199"/>
      <c r="SZI32" s="199"/>
      <c r="SZJ32" s="199"/>
      <c r="SZK32" s="199"/>
      <c r="SZL32" s="197"/>
      <c r="SZM32" s="199"/>
      <c r="SZN32" s="199"/>
      <c r="SZO32" s="199"/>
      <c r="SZP32" s="199"/>
      <c r="SZQ32" s="199"/>
      <c r="SZR32" s="199"/>
      <c r="SZS32" s="199"/>
      <c r="SZT32" s="199"/>
      <c r="SZU32" s="199"/>
      <c r="SZV32" s="199"/>
      <c r="SZW32" s="199"/>
      <c r="SZX32" s="199"/>
      <c r="SZY32" s="197"/>
      <c r="SZZ32" s="199"/>
      <c r="TAA32" s="199"/>
      <c r="TAB32" s="199"/>
      <c r="TAC32" s="199"/>
      <c r="TAD32" s="199"/>
      <c r="TAE32" s="199"/>
      <c r="TAF32" s="199"/>
      <c r="TAG32" s="199"/>
      <c r="TAH32" s="199"/>
      <c r="TAI32" s="199"/>
      <c r="TAJ32" s="199"/>
      <c r="TAK32" s="199"/>
      <c r="TAL32" s="197"/>
      <c r="TAM32" s="199"/>
      <c r="TAN32" s="199"/>
      <c r="TAO32" s="199"/>
      <c r="TAP32" s="199"/>
      <c r="TAQ32" s="199"/>
      <c r="TAR32" s="199"/>
      <c r="TAS32" s="199"/>
      <c r="TAT32" s="199"/>
      <c r="TAU32" s="199"/>
      <c r="TAV32" s="199"/>
      <c r="TAW32" s="199"/>
      <c r="TAX32" s="199"/>
      <c r="TAY32" s="197"/>
      <c r="TAZ32" s="199"/>
      <c r="TBA32" s="199"/>
      <c r="TBB32" s="199"/>
      <c r="TBC32" s="199"/>
      <c r="TBD32" s="199"/>
      <c r="TBE32" s="199"/>
      <c r="TBF32" s="199"/>
      <c r="TBG32" s="199"/>
      <c r="TBH32" s="199"/>
      <c r="TBI32" s="199"/>
      <c r="TBJ32" s="199"/>
      <c r="TBK32" s="199"/>
      <c r="TBL32" s="197"/>
      <c r="TBM32" s="199"/>
      <c r="TBN32" s="199"/>
      <c r="TBO32" s="199"/>
      <c r="TBP32" s="199"/>
      <c r="TBQ32" s="199"/>
      <c r="TBR32" s="199"/>
      <c r="TBS32" s="199"/>
      <c r="TBT32" s="199"/>
      <c r="TBU32" s="199"/>
      <c r="TBV32" s="199"/>
      <c r="TBW32" s="199"/>
      <c r="TBX32" s="199"/>
      <c r="TBY32" s="197"/>
      <c r="TBZ32" s="199"/>
      <c r="TCA32" s="199"/>
      <c r="TCB32" s="199"/>
      <c r="TCC32" s="199"/>
      <c r="TCD32" s="199"/>
      <c r="TCE32" s="199"/>
      <c r="TCF32" s="199"/>
      <c r="TCG32" s="199"/>
      <c r="TCH32" s="199"/>
      <c r="TCI32" s="199"/>
      <c r="TCJ32" s="199"/>
      <c r="TCK32" s="199"/>
      <c r="TCL32" s="197"/>
      <c r="TCM32" s="199"/>
      <c r="TCN32" s="199"/>
      <c r="TCO32" s="199"/>
      <c r="TCP32" s="199"/>
      <c r="TCQ32" s="199"/>
      <c r="TCR32" s="199"/>
      <c r="TCS32" s="199"/>
      <c r="TCT32" s="199"/>
      <c r="TCU32" s="199"/>
      <c r="TCV32" s="199"/>
      <c r="TCW32" s="199"/>
      <c r="TCX32" s="199"/>
      <c r="TCY32" s="197"/>
      <c r="TCZ32" s="199"/>
      <c r="TDA32" s="199"/>
      <c r="TDB32" s="199"/>
      <c r="TDC32" s="199"/>
      <c r="TDD32" s="199"/>
      <c r="TDE32" s="199"/>
      <c r="TDF32" s="199"/>
      <c r="TDG32" s="199"/>
      <c r="TDH32" s="199"/>
      <c r="TDI32" s="199"/>
      <c r="TDJ32" s="199"/>
      <c r="TDK32" s="199"/>
      <c r="TDL32" s="197"/>
      <c r="TDM32" s="199"/>
      <c r="TDN32" s="199"/>
      <c r="TDO32" s="199"/>
      <c r="TDP32" s="199"/>
      <c r="TDQ32" s="199"/>
      <c r="TDR32" s="199"/>
      <c r="TDS32" s="199"/>
      <c r="TDT32" s="199"/>
      <c r="TDU32" s="199"/>
      <c r="TDV32" s="199"/>
      <c r="TDW32" s="199"/>
      <c r="TDX32" s="199"/>
      <c r="TDY32" s="197"/>
      <c r="TDZ32" s="199"/>
      <c r="TEA32" s="199"/>
      <c r="TEB32" s="199"/>
      <c r="TEC32" s="199"/>
      <c r="TED32" s="199"/>
      <c r="TEE32" s="199"/>
      <c r="TEF32" s="199"/>
      <c r="TEG32" s="199"/>
      <c r="TEH32" s="199"/>
      <c r="TEI32" s="199"/>
      <c r="TEJ32" s="199"/>
      <c r="TEK32" s="199"/>
      <c r="TEL32" s="197"/>
      <c r="TEM32" s="199"/>
      <c r="TEN32" s="199"/>
      <c r="TEO32" s="199"/>
      <c r="TEP32" s="199"/>
      <c r="TEQ32" s="199"/>
      <c r="TER32" s="199"/>
      <c r="TES32" s="199"/>
      <c r="TET32" s="199"/>
      <c r="TEU32" s="199"/>
      <c r="TEV32" s="199"/>
      <c r="TEW32" s="199"/>
      <c r="TEX32" s="199"/>
      <c r="TEY32" s="197"/>
      <c r="TEZ32" s="199"/>
      <c r="TFA32" s="199"/>
      <c r="TFB32" s="199"/>
      <c r="TFC32" s="199"/>
      <c r="TFD32" s="199"/>
      <c r="TFE32" s="199"/>
      <c r="TFF32" s="199"/>
      <c r="TFG32" s="199"/>
      <c r="TFH32" s="199"/>
      <c r="TFI32" s="199"/>
      <c r="TFJ32" s="199"/>
      <c r="TFK32" s="199"/>
      <c r="TFL32" s="197"/>
      <c r="TFM32" s="199"/>
      <c r="TFN32" s="199"/>
      <c r="TFO32" s="199"/>
      <c r="TFP32" s="199"/>
      <c r="TFQ32" s="199"/>
      <c r="TFR32" s="199"/>
      <c r="TFS32" s="199"/>
      <c r="TFT32" s="199"/>
      <c r="TFU32" s="199"/>
      <c r="TFV32" s="199"/>
      <c r="TFW32" s="199"/>
      <c r="TFX32" s="199"/>
      <c r="TFY32" s="197"/>
      <c r="TFZ32" s="199"/>
      <c r="TGA32" s="199"/>
      <c r="TGB32" s="199"/>
      <c r="TGC32" s="199"/>
      <c r="TGD32" s="199"/>
      <c r="TGE32" s="199"/>
      <c r="TGF32" s="199"/>
      <c r="TGG32" s="199"/>
      <c r="TGH32" s="199"/>
      <c r="TGI32" s="199"/>
      <c r="TGJ32" s="199"/>
      <c r="TGK32" s="199"/>
      <c r="TGL32" s="197"/>
      <c r="TGM32" s="199"/>
      <c r="TGN32" s="199"/>
      <c r="TGO32" s="199"/>
      <c r="TGP32" s="199"/>
      <c r="TGQ32" s="199"/>
      <c r="TGR32" s="199"/>
      <c r="TGS32" s="199"/>
      <c r="TGT32" s="199"/>
      <c r="TGU32" s="199"/>
      <c r="TGV32" s="199"/>
      <c r="TGW32" s="199"/>
      <c r="TGX32" s="199"/>
      <c r="TGY32" s="197"/>
      <c r="TGZ32" s="199"/>
      <c r="THA32" s="199"/>
      <c r="THB32" s="199"/>
      <c r="THC32" s="199"/>
      <c r="THD32" s="199"/>
      <c r="THE32" s="199"/>
      <c r="THF32" s="199"/>
      <c r="THG32" s="199"/>
      <c r="THH32" s="199"/>
      <c r="THI32" s="199"/>
      <c r="THJ32" s="199"/>
      <c r="THK32" s="199"/>
      <c r="THL32" s="197"/>
      <c r="THM32" s="199"/>
      <c r="THN32" s="199"/>
      <c r="THO32" s="199"/>
      <c r="THP32" s="199"/>
      <c r="THQ32" s="199"/>
      <c r="THR32" s="199"/>
      <c r="THS32" s="199"/>
      <c r="THT32" s="199"/>
      <c r="THU32" s="199"/>
      <c r="THV32" s="199"/>
      <c r="THW32" s="199"/>
      <c r="THX32" s="199"/>
      <c r="THY32" s="197"/>
      <c r="THZ32" s="199"/>
      <c r="TIA32" s="199"/>
      <c r="TIB32" s="199"/>
      <c r="TIC32" s="199"/>
      <c r="TID32" s="199"/>
      <c r="TIE32" s="199"/>
      <c r="TIF32" s="199"/>
      <c r="TIG32" s="199"/>
      <c r="TIH32" s="199"/>
      <c r="TII32" s="199"/>
      <c r="TIJ32" s="199"/>
      <c r="TIK32" s="199"/>
      <c r="TIL32" s="197"/>
      <c r="TIM32" s="199"/>
      <c r="TIN32" s="199"/>
      <c r="TIO32" s="199"/>
      <c r="TIP32" s="199"/>
      <c r="TIQ32" s="199"/>
      <c r="TIR32" s="199"/>
      <c r="TIS32" s="199"/>
      <c r="TIT32" s="199"/>
      <c r="TIU32" s="199"/>
      <c r="TIV32" s="199"/>
      <c r="TIW32" s="199"/>
      <c r="TIX32" s="199"/>
      <c r="TIY32" s="197"/>
      <c r="TIZ32" s="199"/>
      <c r="TJA32" s="199"/>
      <c r="TJB32" s="199"/>
      <c r="TJC32" s="199"/>
      <c r="TJD32" s="199"/>
      <c r="TJE32" s="199"/>
      <c r="TJF32" s="199"/>
      <c r="TJG32" s="199"/>
      <c r="TJH32" s="199"/>
      <c r="TJI32" s="199"/>
      <c r="TJJ32" s="199"/>
      <c r="TJK32" s="199"/>
      <c r="TJL32" s="197"/>
      <c r="TJM32" s="199"/>
      <c r="TJN32" s="199"/>
      <c r="TJO32" s="199"/>
      <c r="TJP32" s="199"/>
      <c r="TJQ32" s="199"/>
      <c r="TJR32" s="199"/>
      <c r="TJS32" s="199"/>
      <c r="TJT32" s="199"/>
      <c r="TJU32" s="199"/>
      <c r="TJV32" s="199"/>
      <c r="TJW32" s="199"/>
      <c r="TJX32" s="199"/>
      <c r="TJY32" s="197"/>
      <c r="TJZ32" s="199"/>
      <c r="TKA32" s="199"/>
      <c r="TKB32" s="199"/>
      <c r="TKC32" s="199"/>
      <c r="TKD32" s="199"/>
      <c r="TKE32" s="199"/>
      <c r="TKF32" s="199"/>
      <c r="TKG32" s="199"/>
      <c r="TKH32" s="199"/>
      <c r="TKI32" s="199"/>
      <c r="TKJ32" s="199"/>
      <c r="TKK32" s="199"/>
      <c r="TKL32" s="197"/>
      <c r="TKM32" s="199"/>
      <c r="TKN32" s="199"/>
      <c r="TKO32" s="199"/>
      <c r="TKP32" s="199"/>
      <c r="TKQ32" s="199"/>
      <c r="TKR32" s="199"/>
      <c r="TKS32" s="199"/>
      <c r="TKT32" s="199"/>
      <c r="TKU32" s="199"/>
      <c r="TKV32" s="199"/>
      <c r="TKW32" s="199"/>
      <c r="TKX32" s="199"/>
      <c r="TKY32" s="197"/>
      <c r="TKZ32" s="199"/>
      <c r="TLA32" s="199"/>
      <c r="TLB32" s="199"/>
      <c r="TLC32" s="199"/>
      <c r="TLD32" s="199"/>
      <c r="TLE32" s="199"/>
      <c r="TLF32" s="199"/>
      <c r="TLG32" s="199"/>
      <c r="TLH32" s="199"/>
      <c r="TLI32" s="199"/>
      <c r="TLJ32" s="199"/>
      <c r="TLK32" s="199"/>
      <c r="TLL32" s="197"/>
      <c r="TLM32" s="199"/>
      <c r="TLN32" s="199"/>
      <c r="TLO32" s="199"/>
      <c r="TLP32" s="199"/>
      <c r="TLQ32" s="199"/>
      <c r="TLR32" s="199"/>
      <c r="TLS32" s="199"/>
      <c r="TLT32" s="199"/>
      <c r="TLU32" s="199"/>
      <c r="TLV32" s="199"/>
      <c r="TLW32" s="199"/>
      <c r="TLX32" s="199"/>
      <c r="TLY32" s="197"/>
      <c r="TLZ32" s="199"/>
      <c r="TMA32" s="199"/>
      <c r="TMB32" s="199"/>
      <c r="TMC32" s="199"/>
      <c r="TMD32" s="199"/>
      <c r="TME32" s="199"/>
      <c r="TMF32" s="199"/>
      <c r="TMG32" s="199"/>
      <c r="TMH32" s="199"/>
      <c r="TMI32" s="199"/>
      <c r="TMJ32" s="199"/>
      <c r="TMK32" s="199"/>
      <c r="TML32" s="197"/>
      <c r="TMM32" s="199"/>
      <c r="TMN32" s="199"/>
      <c r="TMO32" s="199"/>
      <c r="TMP32" s="199"/>
      <c r="TMQ32" s="199"/>
      <c r="TMR32" s="199"/>
      <c r="TMS32" s="199"/>
      <c r="TMT32" s="199"/>
      <c r="TMU32" s="199"/>
      <c r="TMV32" s="199"/>
      <c r="TMW32" s="199"/>
      <c r="TMX32" s="199"/>
      <c r="TMY32" s="197"/>
      <c r="TMZ32" s="199"/>
      <c r="TNA32" s="199"/>
      <c r="TNB32" s="199"/>
      <c r="TNC32" s="199"/>
      <c r="TND32" s="199"/>
      <c r="TNE32" s="199"/>
      <c r="TNF32" s="199"/>
      <c r="TNG32" s="199"/>
      <c r="TNH32" s="199"/>
      <c r="TNI32" s="199"/>
      <c r="TNJ32" s="199"/>
      <c r="TNK32" s="199"/>
      <c r="TNL32" s="197"/>
      <c r="TNM32" s="199"/>
      <c r="TNN32" s="199"/>
      <c r="TNO32" s="199"/>
      <c r="TNP32" s="199"/>
      <c r="TNQ32" s="199"/>
      <c r="TNR32" s="199"/>
      <c r="TNS32" s="199"/>
      <c r="TNT32" s="199"/>
      <c r="TNU32" s="199"/>
      <c r="TNV32" s="199"/>
      <c r="TNW32" s="199"/>
      <c r="TNX32" s="199"/>
      <c r="TNY32" s="197"/>
      <c r="TNZ32" s="199"/>
      <c r="TOA32" s="199"/>
      <c r="TOB32" s="199"/>
      <c r="TOC32" s="199"/>
      <c r="TOD32" s="199"/>
      <c r="TOE32" s="199"/>
      <c r="TOF32" s="199"/>
      <c r="TOG32" s="199"/>
      <c r="TOH32" s="199"/>
      <c r="TOI32" s="199"/>
      <c r="TOJ32" s="199"/>
      <c r="TOK32" s="199"/>
      <c r="TOL32" s="197"/>
      <c r="TOM32" s="199"/>
      <c r="TON32" s="199"/>
      <c r="TOO32" s="199"/>
      <c r="TOP32" s="199"/>
      <c r="TOQ32" s="199"/>
      <c r="TOR32" s="199"/>
      <c r="TOS32" s="199"/>
      <c r="TOT32" s="199"/>
      <c r="TOU32" s="199"/>
      <c r="TOV32" s="199"/>
      <c r="TOW32" s="199"/>
      <c r="TOX32" s="199"/>
      <c r="TOY32" s="197"/>
      <c r="TOZ32" s="199"/>
      <c r="TPA32" s="199"/>
      <c r="TPB32" s="199"/>
      <c r="TPC32" s="199"/>
      <c r="TPD32" s="199"/>
      <c r="TPE32" s="199"/>
      <c r="TPF32" s="199"/>
      <c r="TPG32" s="199"/>
      <c r="TPH32" s="199"/>
      <c r="TPI32" s="199"/>
      <c r="TPJ32" s="199"/>
      <c r="TPK32" s="199"/>
      <c r="TPL32" s="197"/>
      <c r="TPM32" s="199"/>
      <c r="TPN32" s="199"/>
      <c r="TPO32" s="199"/>
      <c r="TPP32" s="199"/>
      <c r="TPQ32" s="199"/>
      <c r="TPR32" s="199"/>
      <c r="TPS32" s="199"/>
      <c r="TPT32" s="199"/>
      <c r="TPU32" s="199"/>
      <c r="TPV32" s="199"/>
      <c r="TPW32" s="199"/>
      <c r="TPX32" s="199"/>
      <c r="TPY32" s="197"/>
      <c r="TPZ32" s="199"/>
      <c r="TQA32" s="199"/>
      <c r="TQB32" s="199"/>
      <c r="TQC32" s="199"/>
      <c r="TQD32" s="199"/>
      <c r="TQE32" s="199"/>
      <c r="TQF32" s="199"/>
      <c r="TQG32" s="199"/>
      <c r="TQH32" s="199"/>
      <c r="TQI32" s="199"/>
      <c r="TQJ32" s="199"/>
      <c r="TQK32" s="199"/>
      <c r="TQL32" s="197"/>
      <c r="TQM32" s="199"/>
      <c r="TQN32" s="199"/>
      <c r="TQO32" s="199"/>
      <c r="TQP32" s="199"/>
      <c r="TQQ32" s="199"/>
      <c r="TQR32" s="199"/>
      <c r="TQS32" s="199"/>
      <c r="TQT32" s="199"/>
      <c r="TQU32" s="199"/>
      <c r="TQV32" s="199"/>
      <c r="TQW32" s="199"/>
      <c r="TQX32" s="199"/>
      <c r="TQY32" s="197"/>
      <c r="TQZ32" s="199"/>
      <c r="TRA32" s="199"/>
      <c r="TRB32" s="199"/>
      <c r="TRC32" s="199"/>
      <c r="TRD32" s="199"/>
      <c r="TRE32" s="199"/>
      <c r="TRF32" s="199"/>
      <c r="TRG32" s="199"/>
      <c r="TRH32" s="199"/>
      <c r="TRI32" s="199"/>
      <c r="TRJ32" s="199"/>
      <c r="TRK32" s="199"/>
      <c r="TRL32" s="197"/>
      <c r="TRM32" s="199"/>
      <c r="TRN32" s="199"/>
      <c r="TRO32" s="199"/>
      <c r="TRP32" s="199"/>
      <c r="TRQ32" s="199"/>
      <c r="TRR32" s="199"/>
      <c r="TRS32" s="199"/>
      <c r="TRT32" s="199"/>
      <c r="TRU32" s="199"/>
      <c r="TRV32" s="199"/>
      <c r="TRW32" s="199"/>
      <c r="TRX32" s="199"/>
      <c r="TRY32" s="197"/>
      <c r="TRZ32" s="199"/>
      <c r="TSA32" s="199"/>
      <c r="TSB32" s="199"/>
      <c r="TSC32" s="199"/>
      <c r="TSD32" s="199"/>
      <c r="TSE32" s="199"/>
      <c r="TSF32" s="199"/>
      <c r="TSG32" s="199"/>
      <c r="TSH32" s="199"/>
      <c r="TSI32" s="199"/>
      <c r="TSJ32" s="199"/>
      <c r="TSK32" s="199"/>
      <c r="TSL32" s="197"/>
      <c r="TSM32" s="199"/>
      <c r="TSN32" s="199"/>
      <c r="TSO32" s="199"/>
      <c r="TSP32" s="199"/>
      <c r="TSQ32" s="199"/>
      <c r="TSR32" s="199"/>
      <c r="TSS32" s="199"/>
      <c r="TST32" s="199"/>
      <c r="TSU32" s="199"/>
      <c r="TSV32" s="199"/>
      <c r="TSW32" s="199"/>
      <c r="TSX32" s="199"/>
      <c r="TSY32" s="197"/>
      <c r="TSZ32" s="199"/>
      <c r="TTA32" s="199"/>
      <c r="TTB32" s="199"/>
      <c r="TTC32" s="199"/>
      <c r="TTD32" s="199"/>
      <c r="TTE32" s="199"/>
      <c r="TTF32" s="199"/>
      <c r="TTG32" s="199"/>
      <c r="TTH32" s="199"/>
      <c r="TTI32" s="199"/>
      <c r="TTJ32" s="199"/>
      <c r="TTK32" s="199"/>
      <c r="TTL32" s="197"/>
      <c r="TTM32" s="199"/>
      <c r="TTN32" s="199"/>
      <c r="TTO32" s="199"/>
      <c r="TTP32" s="199"/>
      <c r="TTQ32" s="199"/>
      <c r="TTR32" s="199"/>
      <c r="TTS32" s="199"/>
      <c r="TTT32" s="199"/>
      <c r="TTU32" s="199"/>
      <c r="TTV32" s="199"/>
      <c r="TTW32" s="199"/>
      <c r="TTX32" s="199"/>
      <c r="TTY32" s="197"/>
      <c r="TTZ32" s="199"/>
      <c r="TUA32" s="199"/>
      <c r="TUB32" s="199"/>
      <c r="TUC32" s="199"/>
      <c r="TUD32" s="199"/>
      <c r="TUE32" s="199"/>
      <c r="TUF32" s="199"/>
      <c r="TUG32" s="199"/>
      <c r="TUH32" s="199"/>
      <c r="TUI32" s="199"/>
      <c r="TUJ32" s="199"/>
      <c r="TUK32" s="199"/>
      <c r="TUL32" s="197"/>
      <c r="TUM32" s="199"/>
      <c r="TUN32" s="199"/>
      <c r="TUO32" s="199"/>
      <c r="TUP32" s="199"/>
      <c r="TUQ32" s="199"/>
      <c r="TUR32" s="199"/>
      <c r="TUS32" s="199"/>
      <c r="TUT32" s="199"/>
      <c r="TUU32" s="199"/>
      <c r="TUV32" s="199"/>
      <c r="TUW32" s="199"/>
      <c r="TUX32" s="199"/>
      <c r="TUY32" s="197"/>
      <c r="TUZ32" s="199"/>
      <c r="TVA32" s="199"/>
      <c r="TVB32" s="199"/>
      <c r="TVC32" s="199"/>
      <c r="TVD32" s="199"/>
      <c r="TVE32" s="199"/>
      <c r="TVF32" s="199"/>
      <c r="TVG32" s="199"/>
      <c r="TVH32" s="199"/>
      <c r="TVI32" s="199"/>
      <c r="TVJ32" s="199"/>
      <c r="TVK32" s="199"/>
      <c r="TVL32" s="197"/>
      <c r="TVM32" s="199"/>
      <c r="TVN32" s="199"/>
      <c r="TVO32" s="199"/>
      <c r="TVP32" s="199"/>
      <c r="TVQ32" s="199"/>
      <c r="TVR32" s="199"/>
      <c r="TVS32" s="199"/>
      <c r="TVT32" s="199"/>
      <c r="TVU32" s="199"/>
      <c r="TVV32" s="199"/>
      <c r="TVW32" s="199"/>
      <c r="TVX32" s="199"/>
      <c r="TVY32" s="197"/>
      <c r="TVZ32" s="199"/>
      <c r="TWA32" s="199"/>
      <c r="TWB32" s="199"/>
      <c r="TWC32" s="199"/>
      <c r="TWD32" s="199"/>
      <c r="TWE32" s="199"/>
      <c r="TWF32" s="199"/>
      <c r="TWG32" s="199"/>
      <c r="TWH32" s="199"/>
      <c r="TWI32" s="199"/>
      <c r="TWJ32" s="199"/>
      <c r="TWK32" s="199"/>
      <c r="TWL32" s="197"/>
      <c r="TWM32" s="199"/>
      <c r="TWN32" s="199"/>
      <c r="TWO32" s="199"/>
      <c r="TWP32" s="199"/>
      <c r="TWQ32" s="199"/>
      <c r="TWR32" s="199"/>
      <c r="TWS32" s="199"/>
      <c r="TWT32" s="199"/>
      <c r="TWU32" s="199"/>
      <c r="TWV32" s="199"/>
      <c r="TWW32" s="199"/>
      <c r="TWX32" s="199"/>
      <c r="TWY32" s="197"/>
      <c r="TWZ32" s="199"/>
      <c r="TXA32" s="199"/>
      <c r="TXB32" s="199"/>
      <c r="TXC32" s="199"/>
      <c r="TXD32" s="199"/>
      <c r="TXE32" s="199"/>
      <c r="TXF32" s="199"/>
      <c r="TXG32" s="199"/>
      <c r="TXH32" s="199"/>
      <c r="TXI32" s="199"/>
      <c r="TXJ32" s="199"/>
      <c r="TXK32" s="199"/>
      <c r="TXL32" s="197"/>
      <c r="TXM32" s="199"/>
      <c r="TXN32" s="199"/>
      <c r="TXO32" s="199"/>
      <c r="TXP32" s="199"/>
      <c r="TXQ32" s="199"/>
      <c r="TXR32" s="199"/>
      <c r="TXS32" s="199"/>
      <c r="TXT32" s="199"/>
      <c r="TXU32" s="199"/>
      <c r="TXV32" s="199"/>
      <c r="TXW32" s="199"/>
      <c r="TXX32" s="199"/>
      <c r="TXY32" s="197"/>
      <c r="TXZ32" s="199"/>
      <c r="TYA32" s="199"/>
      <c r="TYB32" s="199"/>
      <c r="TYC32" s="199"/>
      <c r="TYD32" s="199"/>
      <c r="TYE32" s="199"/>
      <c r="TYF32" s="199"/>
      <c r="TYG32" s="199"/>
      <c r="TYH32" s="199"/>
      <c r="TYI32" s="199"/>
      <c r="TYJ32" s="199"/>
      <c r="TYK32" s="199"/>
      <c r="TYL32" s="197"/>
      <c r="TYM32" s="199"/>
      <c r="TYN32" s="199"/>
      <c r="TYO32" s="199"/>
      <c r="TYP32" s="199"/>
      <c r="TYQ32" s="199"/>
      <c r="TYR32" s="199"/>
      <c r="TYS32" s="199"/>
      <c r="TYT32" s="199"/>
      <c r="TYU32" s="199"/>
      <c r="TYV32" s="199"/>
      <c r="TYW32" s="199"/>
      <c r="TYX32" s="199"/>
      <c r="TYY32" s="197"/>
      <c r="TYZ32" s="199"/>
      <c r="TZA32" s="199"/>
      <c r="TZB32" s="199"/>
      <c r="TZC32" s="199"/>
      <c r="TZD32" s="199"/>
      <c r="TZE32" s="199"/>
      <c r="TZF32" s="199"/>
      <c r="TZG32" s="199"/>
      <c r="TZH32" s="199"/>
      <c r="TZI32" s="199"/>
      <c r="TZJ32" s="199"/>
      <c r="TZK32" s="199"/>
      <c r="TZL32" s="197"/>
      <c r="TZM32" s="199"/>
      <c r="TZN32" s="199"/>
      <c r="TZO32" s="199"/>
      <c r="TZP32" s="199"/>
      <c r="TZQ32" s="199"/>
      <c r="TZR32" s="199"/>
      <c r="TZS32" s="199"/>
      <c r="TZT32" s="199"/>
      <c r="TZU32" s="199"/>
      <c r="TZV32" s="199"/>
      <c r="TZW32" s="199"/>
      <c r="TZX32" s="199"/>
      <c r="TZY32" s="197"/>
      <c r="TZZ32" s="199"/>
      <c r="UAA32" s="199"/>
      <c r="UAB32" s="199"/>
      <c r="UAC32" s="199"/>
      <c r="UAD32" s="199"/>
      <c r="UAE32" s="199"/>
      <c r="UAF32" s="199"/>
      <c r="UAG32" s="199"/>
      <c r="UAH32" s="199"/>
      <c r="UAI32" s="199"/>
      <c r="UAJ32" s="199"/>
      <c r="UAK32" s="199"/>
      <c r="UAL32" s="197"/>
      <c r="UAM32" s="199"/>
      <c r="UAN32" s="199"/>
      <c r="UAO32" s="199"/>
      <c r="UAP32" s="199"/>
      <c r="UAQ32" s="199"/>
      <c r="UAR32" s="199"/>
      <c r="UAS32" s="199"/>
      <c r="UAT32" s="199"/>
      <c r="UAU32" s="199"/>
      <c r="UAV32" s="199"/>
      <c r="UAW32" s="199"/>
      <c r="UAX32" s="199"/>
      <c r="UAY32" s="197"/>
      <c r="UAZ32" s="199"/>
      <c r="UBA32" s="199"/>
      <c r="UBB32" s="199"/>
      <c r="UBC32" s="199"/>
      <c r="UBD32" s="199"/>
      <c r="UBE32" s="199"/>
      <c r="UBF32" s="199"/>
      <c r="UBG32" s="199"/>
      <c r="UBH32" s="199"/>
      <c r="UBI32" s="199"/>
      <c r="UBJ32" s="199"/>
      <c r="UBK32" s="199"/>
      <c r="UBL32" s="197"/>
      <c r="UBM32" s="199"/>
      <c r="UBN32" s="199"/>
      <c r="UBO32" s="199"/>
      <c r="UBP32" s="199"/>
      <c r="UBQ32" s="199"/>
      <c r="UBR32" s="199"/>
      <c r="UBS32" s="199"/>
      <c r="UBT32" s="199"/>
      <c r="UBU32" s="199"/>
      <c r="UBV32" s="199"/>
      <c r="UBW32" s="199"/>
      <c r="UBX32" s="199"/>
      <c r="UBY32" s="197"/>
      <c r="UBZ32" s="199"/>
      <c r="UCA32" s="199"/>
      <c r="UCB32" s="199"/>
      <c r="UCC32" s="199"/>
      <c r="UCD32" s="199"/>
      <c r="UCE32" s="199"/>
      <c r="UCF32" s="199"/>
      <c r="UCG32" s="199"/>
      <c r="UCH32" s="199"/>
      <c r="UCI32" s="199"/>
      <c r="UCJ32" s="199"/>
      <c r="UCK32" s="199"/>
      <c r="UCL32" s="197"/>
      <c r="UCM32" s="199"/>
      <c r="UCN32" s="199"/>
      <c r="UCO32" s="199"/>
      <c r="UCP32" s="199"/>
      <c r="UCQ32" s="199"/>
      <c r="UCR32" s="199"/>
      <c r="UCS32" s="199"/>
      <c r="UCT32" s="199"/>
      <c r="UCU32" s="199"/>
      <c r="UCV32" s="199"/>
      <c r="UCW32" s="199"/>
      <c r="UCX32" s="199"/>
      <c r="UCY32" s="197"/>
      <c r="UCZ32" s="199"/>
      <c r="UDA32" s="199"/>
      <c r="UDB32" s="199"/>
      <c r="UDC32" s="199"/>
      <c r="UDD32" s="199"/>
      <c r="UDE32" s="199"/>
      <c r="UDF32" s="199"/>
      <c r="UDG32" s="199"/>
      <c r="UDH32" s="199"/>
      <c r="UDI32" s="199"/>
      <c r="UDJ32" s="199"/>
      <c r="UDK32" s="199"/>
      <c r="UDL32" s="197"/>
      <c r="UDM32" s="199"/>
      <c r="UDN32" s="199"/>
      <c r="UDO32" s="199"/>
      <c r="UDP32" s="199"/>
      <c r="UDQ32" s="199"/>
      <c r="UDR32" s="199"/>
      <c r="UDS32" s="199"/>
      <c r="UDT32" s="199"/>
      <c r="UDU32" s="199"/>
      <c r="UDV32" s="199"/>
      <c r="UDW32" s="199"/>
      <c r="UDX32" s="199"/>
      <c r="UDY32" s="197"/>
      <c r="UDZ32" s="199"/>
      <c r="UEA32" s="199"/>
      <c r="UEB32" s="199"/>
      <c r="UEC32" s="199"/>
      <c r="UED32" s="199"/>
      <c r="UEE32" s="199"/>
      <c r="UEF32" s="199"/>
      <c r="UEG32" s="199"/>
      <c r="UEH32" s="199"/>
      <c r="UEI32" s="199"/>
      <c r="UEJ32" s="199"/>
      <c r="UEK32" s="199"/>
      <c r="UEL32" s="197"/>
      <c r="UEM32" s="199"/>
      <c r="UEN32" s="199"/>
      <c r="UEO32" s="199"/>
      <c r="UEP32" s="199"/>
      <c r="UEQ32" s="199"/>
      <c r="UER32" s="199"/>
      <c r="UES32" s="199"/>
      <c r="UET32" s="199"/>
      <c r="UEU32" s="199"/>
      <c r="UEV32" s="199"/>
      <c r="UEW32" s="199"/>
      <c r="UEX32" s="199"/>
      <c r="UEY32" s="197"/>
      <c r="UEZ32" s="199"/>
      <c r="UFA32" s="199"/>
      <c r="UFB32" s="199"/>
      <c r="UFC32" s="199"/>
      <c r="UFD32" s="199"/>
      <c r="UFE32" s="199"/>
      <c r="UFF32" s="199"/>
      <c r="UFG32" s="199"/>
      <c r="UFH32" s="199"/>
      <c r="UFI32" s="199"/>
      <c r="UFJ32" s="199"/>
      <c r="UFK32" s="199"/>
      <c r="UFL32" s="197"/>
      <c r="UFM32" s="199"/>
      <c r="UFN32" s="199"/>
      <c r="UFO32" s="199"/>
      <c r="UFP32" s="199"/>
      <c r="UFQ32" s="199"/>
      <c r="UFR32" s="199"/>
      <c r="UFS32" s="199"/>
      <c r="UFT32" s="199"/>
      <c r="UFU32" s="199"/>
      <c r="UFV32" s="199"/>
      <c r="UFW32" s="199"/>
      <c r="UFX32" s="199"/>
      <c r="UFY32" s="197"/>
      <c r="UFZ32" s="199"/>
      <c r="UGA32" s="199"/>
      <c r="UGB32" s="199"/>
      <c r="UGC32" s="199"/>
      <c r="UGD32" s="199"/>
      <c r="UGE32" s="199"/>
      <c r="UGF32" s="199"/>
      <c r="UGG32" s="199"/>
      <c r="UGH32" s="199"/>
      <c r="UGI32" s="199"/>
      <c r="UGJ32" s="199"/>
      <c r="UGK32" s="199"/>
      <c r="UGL32" s="197"/>
      <c r="UGM32" s="199"/>
      <c r="UGN32" s="199"/>
      <c r="UGO32" s="199"/>
      <c r="UGP32" s="199"/>
      <c r="UGQ32" s="199"/>
      <c r="UGR32" s="199"/>
      <c r="UGS32" s="199"/>
      <c r="UGT32" s="199"/>
      <c r="UGU32" s="199"/>
      <c r="UGV32" s="199"/>
      <c r="UGW32" s="199"/>
      <c r="UGX32" s="199"/>
      <c r="UGY32" s="197"/>
      <c r="UGZ32" s="199"/>
      <c r="UHA32" s="199"/>
      <c r="UHB32" s="199"/>
      <c r="UHC32" s="199"/>
      <c r="UHD32" s="199"/>
      <c r="UHE32" s="199"/>
      <c r="UHF32" s="199"/>
      <c r="UHG32" s="199"/>
      <c r="UHH32" s="199"/>
      <c r="UHI32" s="199"/>
      <c r="UHJ32" s="199"/>
      <c r="UHK32" s="199"/>
      <c r="UHL32" s="197"/>
      <c r="UHM32" s="199"/>
      <c r="UHN32" s="199"/>
      <c r="UHO32" s="199"/>
      <c r="UHP32" s="199"/>
      <c r="UHQ32" s="199"/>
      <c r="UHR32" s="199"/>
      <c r="UHS32" s="199"/>
      <c r="UHT32" s="199"/>
      <c r="UHU32" s="199"/>
      <c r="UHV32" s="199"/>
      <c r="UHW32" s="199"/>
      <c r="UHX32" s="199"/>
      <c r="UHY32" s="197"/>
      <c r="UHZ32" s="199"/>
      <c r="UIA32" s="199"/>
      <c r="UIB32" s="199"/>
      <c r="UIC32" s="199"/>
      <c r="UID32" s="199"/>
      <c r="UIE32" s="199"/>
      <c r="UIF32" s="199"/>
      <c r="UIG32" s="199"/>
      <c r="UIH32" s="199"/>
      <c r="UII32" s="199"/>
      <c r="UIJ32" s="199"/>
      <c r="UIK32" s="199"/>
      <c r="UIL32" s="197"/>
      <c r="UIM32" s="199"/>
      <c r="UIN32" s="199"/>
      <c r="UIO32" s="199"/>
      <c r="UIP32" s="199"/>
      <c r="UIQ32" s="199"/>
      <c r="UIR32" s="199"/>
      <c r="UIS32" s="199"/>
      <c r="UIT32" s="199"/>
      <c r="UIU32" s="199"/>
      <c r="UIV32" s="199"/>
      <c r="UIW32" s="199"/>
      <c r="UIX32" s="199"/>
      <c r="UIY32" s="197"/>
      <c r="UIZ32" s="199"/>
      <c r="UJA32" s="199"/>
      <c r="UJB32" s="199"/>
      <c r="UJC32" s="199"/>
      <c r="UJD32" s="199"/>
      <c r="UJE32" s="199"/>
      <c r="UJF32" s="199"/>
      <c r="UJG32" s="199"/>
      <c r="UJH32" s="199"/>
      <c r="UJI32" s="199"/>
      <c r="UJJ32" s="199"/>
      <c r="UJK32" s="199"/>
      <c r="UJL32" s="197"/>
      <c r="UJM32" s="199"/>
      <c r="UJN32" s="199"/>
      <c r="UJO32" s="199"/>
      <c r="UJP32" s="199"/>
      <c r="UJQ32" s="199"/>
      <c r="UJR32" s="199"/>
      <c r="UJS32" s="199"/>
      <c r="UJT32" s="199"/>
      <c r="UJU32" s="199"/>
      <c r="UJV32" s="199"/>
      <c r="UJW32" s="199"/>
      <c r="UJX32" s="199"/>
      <c r="UJY32" s="197"/>
      <c r="UJZ32" s="199"/>
      <c r="UKA32" s="199"/>
      <c r="UKB32" s="199"/>
      <c r="UKC32" s="199"/>
      <c r="UKD32" s="199"/>
      <c r="UKE32" s="199"/>
      <c r="UKF32" s="199"/>
      <c r="UKG32" s="199"/>
      <c r="UKH32" s="199"/>
      <c r="UKI32" s="199"/>
      <c r="UKJ32" s="199"/>
      <c r="UKK32" s="199"/>
      <c r="UKL32" s="197"/>
      <c r="UKM32" s="199"/>
      <c r="UKN32" s="199"/>
      <c r="UKO32" s="199"/>
      <c r="UKP32" s="199"/>
      <c r="UKQ32" s="199"/>
      <c r="UKR32" s="199"/>
      <c r="UKS32" s="199"/>
      <c r="UKT32" s="199"/>
      <c r="UKU32" s="199"/>
      <c r="UKV32" s="199"/>
      <c r="UKW32" s="199"/>
      <c r="UKX32" s="199"/>
      <c r="UKY32" s="197"/>
      <c r="UKZ32" s="199"/>
      <c r="ULA32" s="199"/>
      <c r="ULB32" s="199"/>
      <c r="ULC32" s="199"/>
      <c r="ULD32" s="199"/>
      <c r="ULE32" s="199"/>
      <c r="ULF32" s="199"/>
      <c r="ULG32" s="199"/>
      <c r="ULH32" s="199"/>
      <c r="ULI32" s="199"/>
      <c r="ULJ32" s="199"/>
      <c r="ULK32" s="199"/>
      <c r="ULL32" s="197"/>
      <c r="ULM32" s="199"/>
      <c r="ULN32" s="199"/>
      <c r="ULO32" s="199"/>
      <c r="ULP32" s="199"/>
      <c r="ULQ32" s="199"/>
      <c r="ULR32" s="199"/>
      <c r="ULS32" s="199"/>
      <c r="ULT32" s="199"/>
      <c r="ULU32" s="199"/>
      <c r="ULV32" s="199"/>
      <c r="ULW32" s="199"/>
      <c r="ULX32" s="199"/>
      <c r="ULY32" s="197"/>
      <c r="ULZ32" s="199"/>
      <c r="UMA32" s="199"/>
      <c r="UMB32" s="199"/>
      <c r="UMC32" s="199"/>
      <c r="UMD32" s="199"/>
      <c r="UME32" s="199"/>
      <c r="UMF32" s="199"/>
      <c r="UMG32" s="199"/>
      <c r="UMH32" s="199"/>
      <c r="UMI32" s="199"/>
      <c r="UMJ32" s="199"/>
      <c r="UMK32" s="199"/>
      <c r="UML32" s="197"/>
      <c r="UMM32" s="199"/>
      <c r="UMN32" s="199"/>
      <c r="UMO32" s="199"/>
      <c r="UMP32" s="199"/>
      <c r="UMQ32" s="199"/>
      <c r="UMR32" s="199"/>
      <c r="UMS32" s="199"/>
      <c r="UMT32" s="199"/>
      <c r="UMU32" s="199"/>
      <c r="UMV32" s="199"/>
      <c r="UMW32" s="199"/>
      <c r="UMX32" s="199"/>
      <c r="UMY32" s="197"/>
      <c r="UMZ32" s="199"/>
      <c r="UNA32" s="199"/>
      <c r="UNB32" s="199"/>
      <c r="UNC32" s="199"/>
      <c r="UND32" s="199"/>
      <c r="UNE32" s="199"/>
      <c r="UNF32" s="199"/>
      <c r="UNG32" s="199"/>
      <c r="UNH32" s="199"/>
      <c r="UNI32" s="199"/>
      <c r="UNJ32" s="199"/>
      <c r="UNK32" s="199"/>
      <c r="UNL32" s="197"/>
      <c r="UNM32" s="199"/>
      <c r="UNN32" s="199"/>
      <c r="UNO32" s="199"/>
      <c r="UNP32" s="199"/>
      <c r="UNQ32" s="199"/>
      <c r="UNR32" s="199"/>
      <c r="UNS32" s="199"/>
      <c r="UNT32" s="199"/>
      <c r="UNU32" s="199"/>
      <c r="UNV32" s="199"/>
      <c r="UNW32" s="199"/>
      <c r="UNX32" s="199"/>
      <c r="UNY32" s="197"/>
      <c r="UNZ32" s="199"/>
      <c r="UOA32" s="199"/>
      <c r="UOB32" s="199"/>
      <c r="UOC32" s="199"/>
      <c r="UOD32" s="199"/>
      <c r="UOE32" s="199"/>
      <c r="UOF32" s="199"/>
      <c r="UOG32" s="199"/>
      <c r="UOH32" s="199"/>
      <c r="UOI32" s="199"/>
      <c r="UOJ32" s="199"/>
      <c r="UOK32" s="199"/>
      <c r="UOL32" s="197"/>
      <c r="UOM32" s="199"/>
      <c r="UON32" s="199"/>
      <c r="UOO32" s="199"/>
      <c r="UOP32" s="199"/>
      <c r="UOQ32" s="199"/>
      <c r="UOR32" s="199"/>
      <c r="UOS32" s="199"/>
      <c r="UOT32" s="199"/>
      <c r="UOU32" s="199"/>
      <c r="UOV32" s="199"/>
      <c r="UOW32" s="199"/>
      <c r="UOX32" s="199"/>
      <c r="UOY32" s="197"/>
      <c r="UOZ32" s="199"/>
      <c r="UPA32" s="199"/>
      <c r="UPB32" s="199"/>
      <c r="UPC32" s="199"/>
      <c r="UPD32" s="199"/>
      <c r="UPE32" s="199"/>
      <c r="UPF32" s="199"/>
      <c r="UPG32" s="199"/>
      <c r="UPH32" s="199"/>
      <c r="UPI32" s="199"/>
      <c r="UPJ32" s="199"/>
      <c r="UPK32" s="199"/>
      <c r="UPL32" s="197"/>
      <c r="UPM32" s="199"/>
      <c r="UPN32" s="199"/>
      <c r="UPO32" s="199"/>
      <c r="UPP32" s="199"/>
      <c r="UPQ32" s="199"/>
      <c r="UPR32" s="199"/>
      <c r="UPS32" s="199"/>
      <c r="UPT32" s="199"/>
      <c r="UPU32" s="199"/>
      <c r="UPV32" s="199"/>
      <c r="UPW32" s="199"/>
      <c r="UPX32" s="199"/>
      <c r="UPY32" s="197"/>
      <c r="UPZ32" s="199"/>
      <c r="UQA32" s="199"/>
      <c r="UQB32" s="199"/>
      <c r="UQC32" s="199"/>
      <c r="UQD32" s="199"/>
      <c r="UQE32" s="199"/>
      <c r="UQF32" s="199"/>
      <c r="UQG32" s="199"/>
      <c r="UQH32" s="199"/>
      <c r="UQI32" s="199"/>
      <c r="UQJ32" s="199"/>
      <c r="UQK32" s="199"/>
      <c r="UQL32" s="197"/>
      <c r="UQM32" s="199"/>
      <c r="UQN32" s="199"/>
      <c r="UQO32" s="199"/>
      <c r="UQP32" s="199"/>
      <c r="UQQ32" s="199"/>
      <c r="UQR32" s="199"/>
      <c r="UQS32" s="199"/>
      <c r="UQT32" s="199"/>
      <c r="UQU32" s="199"/>
      <c r="UQV32" s="199"/>
      <c r="UQW32" s="199"/>
      <c r="UQX32" s="199"/>
      <c r="UQY32" s="197"/>
      <c r="UQZ32" s="199"/>
      <c r="URA32" s="199"/>
      <c r="URB32" s="199"/>
      <c r="URC32" s="199"/>
      <c r="URD32" s="199"/>
      <c r="URE32" s="199"/>
      <c r="URF32" s="199"/>
      <c r="URG32" s="199"/>
      <c r="URH32" s="199"/>
      <c r="URI32" s="199"/>
      <c r="URJ32" s="199"/>
      <c r="URK32" s="199"/>
      <c r="URL32" s="197"/>
      <c r="URM32" s="199"/>
      <c r="URN32" s="199"/>
      <c r="URO32" s="199"/>
      <c r="URP32" s="199"/>
      <c r="URQ32" s="199"/>
      <c r="URR32" s="199"/>
      <c r="URS32" s="199"/>
      <c r="URT32" s="199"/>
      <c r="URU32" s="199"/>
      <c r="URV32" s="199"/>
      <c r="URW32" s="199"/>
      <c r="URX32" s="199"/>
      <c r="URY32" s="197"/>
      <c r="URZ32" s="199"/>
      <c r="USA32" s="199"/>
      <c r="USB32" s="199"/>
      <c r="USC32" s="199"/>
      <c r="USD32" s="199"/>
      <c r="USE32" s="199"/>
      <c r="USF32" s="199"/>
      <c r="USG32" s="199"/>
      <c r="USH32" s="199"/>
      <c r="USI32" s="199"/>
      <c r="USJ32" s="199"/>
      <c r="USK32" s="199"/>
      <c r="USL32" s="197"/>
      <c r="USM32" s="199"/>
      <c r="USN32" s="199"/>
      <c r="USO32" s="199"/>
      <c r="USP32" s="199"/>
      <c r="USQ32" s="199"/>
      <c r="USR32" s="199"/>
      <c r="USS32" s="199"/>
      <c r="UST32" s="199"/>
      <c r="USU32" s="199"/>
      <c r="USV32" s="199"/>
      <c r="USW32" s="199"/>
      <c r="USX32" s="199"/>
      <c r="USY32" s="197"/>
      <c r="USZ32" s="199"/>
      <c r="UTA32" s="199"/>
      <c r="UTB32" s="199"/>
      <c r="UTC32" s="199"/>
      <c r="UTD32" s="199"/>
      <c r="UTE32" s="199"/>
      <c r="UTF32" s="199"/>
      <c r="UTG32" s="199"/>
      <c r="UTH32" s="199"/>
      <c r="UTI32" s="199"/>
      <c r="UTJ32" s="199"/>
      <c r="UTK32" s="199"/>
      <c r="UTL32" s="197"/>
      <c r="UTM32" s="199"/>
      <c r="UTN32" s="199"/>
      <c r="UTO32" s="199"/>
      <c r="UTP32" s="199"/>
      <c r="UTQ32" s="199"/>
      <c r="UTR32" s="199"/>
      <c r="UTS32" s="199"/>
      <c r="UTT32" s="199"/>
      <c r="UTU32" s="199"/>
      <c r="UTV32" s="199"/>
      <c r="UTW32" s="199"/>
      <c r="UTX32" s="199"/>
      <c r="UTY32" s="197"/>
      <c r="UTZ32" s="199"/>
      <c r="UUA32" s="199"/>
      <c r="UUB32" s="199"/>
      <c r="UUC32" s="199"/>
      <c r="UUD32" s="199"/>
      <c r="UUE32" s="199"/>
      <c r="UUF32" s="199"/>
      <c r="UUG32" s="199"/>
      <c r="UUH32" s="199"/>
      <c r="UUI32" s="199"/>
      <c r="UUJ32" s="199"/>
      <c r="UUK32" s="199"/>
      <c r="UUL32" s="197"/>
      <c r="UUM32" s="199"/>
      <c r="UUN32" s="199"/>
      <c r="UUO32" s="199"/>
      <c r="UUP32" s="199"/>
      <c r="UUQ32" s="199"/>
      <c r="UUR32" s="199"/>
      <c r="UUS32" s="199"/>
      <c r="UUT32" s="199"/>
      <c r="UUU32" s="199"/>
      <c r="UUV32" s="199"/>
      <c r="UUW32" s="199"/>
      <c r="UUX32" s="199"/>
      <c r="UUY32" s="197"/>
      <c r="UUZ32" s="199"/>
      <c r="UVA32" s="199"/>
      <c r="UVB32" s="199"/>
      <c r="UVC32" s="199"/>
      <c r="UVD32" s="199"/>
      <c r="UVE32" s="199"/>
      <c r="UVF32" s="199"/>
      <c r="UVG32" s="199"/>
      <c r="UVH32" s="199"/>
      <c r="UVI32" s="199"/>
      <c r="UVJ32" s="199"/>
      <c r="UVK32" s="199"/>
      <c r="UVL32" s="197"/>
      <c r="UVM32" s="199"/>
      <c r="UVN32" s="199"/>
      <c r="UVO32" s="199"/>
      <c r="UVP32" s="199"/>
      <c r="UVQ32" s="199"/>
      <c r="UVR32" s="199"/>
      <c r="UVS32" s="199"/>
      <c r="UVT32" s="199"/>
      <c r="UVU32" s="199"/>
      <c r="UVV32" s="199"/>
      <c r="UVW32" s="199"/>
      <c r="UVX32" s="199"/>
      <c r="UVY32" s="197"/>
      <c r="UVZ32" s="199"/>
      <c r="UWA32" s="199"/>
      <c r="UWB32" s="199"/>
      <c r="UWC32" s="199"/>
      <c r="UWD32" s="199"/>
      <c r="UWE32" s="199"/>
      <c r="UWF32" s="199"/>
      <c r="UWG32" s="199"/>
      <c r="UWH32" s="199"/>
      <c r="UWI32" s="199"/>
      <c r="UWJ32" s="199"/>
      <c r="UWK32" s="199"/>
      <c r="UWL32" s="197"/>
      <c r="UWM32" s="199"/>
      <c r="UWN32" s="199"/>
      <c r="UWO32" s="199"/>
      <c r="UWP32" s="199"/>
      <c r="UWQ32" s="199"/>
      <c r="UWR32" s="199"/>
      <c r="UWS32" s="199"/>
      <c r="UWT32" s="199"/>
      <c r="UWU32" s="199"/>
      <c r="UWV32" s="199"/>
      <c r="UWW32" s="199"/>
      <c r="UWX32" s="199"/>
      <c r="UWY32" s="197"/>
      <c r="UWZ32" s="199"/>
      <c r="UXA32" s="199"/>
      <c r="UXB32" s="199"/>
      <c r="UXC32" s="199"/>
      <c r="UXD32" s="199"/>
      <c r="UXE32" s="199"/>
      <c r="UXF32" s="199"/>
      <c r="UXG32" s="199"/>
      <c r="UXH32" s="199"/>
      <c r="UXI32" s="199"/>
      <c r="UXJ32" s="199"/>
      <c r="UXK32" s="199"/>
      <c r="UXL32" s="197"/>
      <c r="UXM32" s="199"/>
      <c r="UXN32" s="199"/>
      <c r="UXO32" s="199"/>
      <c r="UXP32" s="199"/>
      <c r="UXQ32" s="199"/>
      <c r="UXR32" s="199"/>
      <c r="UXS32" s="199"/>
      <c r="UXT32" s="199"/>
      <c r="UXU32" s="199"/>
      <c r="UXV32" s="199"/>
      <c r="UXW32" s="199"/>
      <c r="UXX32" s="199"/>
      <c r="UXY32" s="197"/>
      <c r="UXZ32" s="199"/>
      <c r="UYA32" s="199"/>
      <c r="UYB32" s="199"/>
      <c r="UYC32" s="199"/>
      <c r="UYD32" s="199"/>
      <c r="UYE32" s="199"/>
      <c r="UYF32" s="199"/>
      <c r="UYG32" s="199"/>
      <c r="UYH32" s="199"/>
      <c r="UYI32" s="199"/>
      <c r="UYJ32" s="199"/>
      <c r="UYK32" s="199"/>
      <c r="UYL32" s="197"/>
      <c r="UYM32" s="199"/>
      <c r="UYN32" s="199"/>
      <c r="UYO32" s="199"/>
      <c r="UYP32" s="199"/>
      <c r="UYQ32" s="199"/>
      <c r="UYR32" s="199"/>
      <c r="UYS32" s="199"/>
      <c r="UYT32" s="199"/>
      <c r="UYU32" s="199"/>
      <c r="UYV32" s="199"/>
      <c r="UYW32" s="199"/>
      <c r="UYX32" s="199"/>
      <c r="UYY32" s="197"/>
      <c r="UYZ32" s="199"/>
      <c r="UZA32" s="199"/>
      <c r="UZB32" s="199"/>
      <c r="UZC32" s="199"/>
      <c r="UZD32" s="199"/>
      <c r="UZE32" s="199"/>
      <c r="UZF32" s="199"/>
      <c r="UZG32" s="199"/>
      <c r="UZH32" s="199"/>
      <c r="UZI32" s="199"/>
      <c r="UZJ32" s="199"/>
      <c r="UZK32" s="199"/>
      <c r="UZL32" s="197"/>
      <c r="UZM32" s="199"/>
      <c r="UZN32" s="199"/>
      <c r="UZO32" s="199"/>
      <c r="UZP32" s="199"/>
      <c r="UZQ32" s="199"/>
      <c r="UZR32" s="199"/>
      <c r="UZS32" s="199"/>
      <c r="UZT32" s="199"/>
      <c r="UZU32" s="199"/>
      <c r="UZV32" s="199"/>
      <c r="UZW32" s="199"/>
      <c r="UZX32" s="199"/>
      <c r="UZY32" s="197"/>
      <c r="UZZ32" s="199"/>
      <c r="VAA32" s="199"/>
      <c r="VAB32" s="199"/>
      <c r="VAC32" s="199"/>
      <c r="VAD32" s="199"/>
      <c r="VAE32" s="199"/>
      <c r="VAF32" s="199"/>
      <c r="VAG32" s="199"/>
      <c r="VAH32" s="199"/>
      <c r="VAI32" s="199"/>
      <c r="VAJ32" s="199"/>
      <c r="VAK32" s="199"/>
      <c r="VAL32" s="197"/>
      <c r="VAM32" s="199"/>
      <c r="VAN32" s="199"/>
      <c r="VAO32" s="199"/>
      <c r="VAP32" s="199"/>
      <c r="VAQ32" s="199"/>
      <c r="VAR32" s="199"/>
      <c r="VAS32" s="199"/>
      <c r="VAT32" s="199"/>
      <c r="VAU32" s="199"/>
      <c r="VAV32" s="199"/>
      <c r="VAW32" s="199"/>
      <c r="VAX32" s="199"/>
      <c r="VAY32" s="197"/>
      <c r="VAZ32" s="199"/>
      <c r="VBA32" s="199"/>
      <c r="VBB32" s="199"/>
      <c r="VBC32" s="199"/>
      <c r="VBD32" s="199"/>
      <c r="VBE32" s="199"/>
      <c r="VBF32" s="199"/>
      <c r="VBG32" s="199"/>
      <c r="VBH32" s="199"/>
      <c r="VBI32" s="199"/>
      <c r="VBJ32" s="199"/>
      <c r="VBK32" s="199"/>
      <c r="VBL32" s="197"/>
      <c r="VBM32" s="199"/>
      <c r="VBN32" s="199"/>
      <c r="VBO32" s="199"/>
      <c r="VBP32" s="199"/>
      <c r="VBQ32" s="199"/>
      <c r="VBR32" s="199"/>
      <c r="VBS32" s="199"/>
      <c r="VBT32" s="199"/>
      <c r="VBU32" s="199"/>
      <c r="VBV32" s="199"/>
      <c r="VBW32" s="199"/>
      <c r="VBX32" s="199"/>
      <c r="VBY32" s="197"/>
      <c r="VBZ32" s="199"/>
      <c r="VCA32" s="199"/>
      <c r="VCB32" s="199"/>
      <c r="VCC32" s="199"/>
      <c r="VCD32" s="199"/>
      <c r="VCE32" s="199"/>
      <c r="VCF32" s="199"/>
      <c r="VCG32" s="199"/>
      <c r="VCH32" s="199"/>
      <c r="VCI32" s="199"/>
      <c r="VCJ32" s="199"/>
      <c r="VCK32" s="199"/>
      <c r="VCL32" s="197"/>
      <c r="VCM32" s="199"/>
      <c r="VCN32" s="199"/>
      <c r="VCO32" s="199"/>
      <c r="VCP32" s="199"/>
      <c r="VCQ32" s="199"/>
      <c r="VCR32" s="199"/>
      <c r="VCS32" s="199"/>
      <c r="VCT32" s="199"/>
      <c r="VCU32" s="199"/>
      <c r="VCV32" s="199"/>
      <c r="VCW32" s="199"/>
      <c r="VCX32" s="199"/>
      <c r="VCY32" s="197"/>
      <c r="VCZ32" s="199"/>
      <c r="VDA32" s="199"/>
      <c r="VDB32" s="199"/>
      <c r="VDC32" s="199"/>
      <c r="VDD32" s="199"/>
      <c r="VDE32" s="199"/>
      <c r="VDF32" s="199"/>
      <c r="VDG32" s="199"/>
      <c r="VDH32" s="199"/>
      <c r="VDI32" s="199"/>
      <c r="VDJ32" s="199"/>
      <c r="VDK32" s="199"/>
      <c r="VDL32" s="197"/>
      <c r="VDM32" s="199"/>
      <c r="VDN32" s="199"/>
      <c r="VDO32" s="199"/>
      <c r="VDP32" s="199"/>
      <c r="VDQ32" s="199"/>
      <c r="VDR32" s="199"/>
      <c r="VDS32" s="199"/>
      <c r="VDT32" s="199"/>
      <c r="VDU32" s="199"/>
      <c r="VDV32" s="199"/>
      <c r="VDW32" s="199"/>
      <c r="VDX32" s="199"/>
      <c r="VDY32" s="197"/>
      <c r="VDZ32" s="199"/>
      <c r="VEA32" s="199"/>
      <c r="VEB32" s="199"/>
      <c r="VEC32" s="199"/>
      <c r="VED32" s="199"/>
      <c r="VEE32" s="199"/>
      <c r="VEF32" s="199"/>
      <c r="VEG32" s="199"/>
      <c r="VEH32" s="199"/>
      <c r="VEI32" s="199"/>
      <c r="VEJ32" s="199"/>
      <c r="VEK32" s="199"/>
      <c r="VEL32" s="197"/>
      <c r="VEM32" s="199"/>
      <c r="VEN32" s="199"/>
      <c r="VEO32" s="199"/>
      <c r="VEP32" s="199"/>
      <c r="VEQ32" s="199"/>
      <c r="VER32" s="199"/>
      <c r="VES32" s="199"/>
      <c r="VET32" s="199"/>
      <c r="VEU32" s="199"/>
      <c r="VEV32" s="199"/>
      <c r="VEW32" s="199"/>
      <c r="VEX32" s="199"/>
      <c r="VEY32" s="197"/>
      <c r="VEZ32" s="199"/>
      <c r="VFA32" s="199"/>
      <c r="VFB32" s="199"/>
      <c r="VFC32" s="199"/>
      <c r="VFD32" s="199"/>
      <c r="VFE32" s="199"/>
      <c r="VFF32" s="199"/>
      <c r="VFG32" s="199"/>
      <c r="VFH32" s="199"/>
      <c r="VFI32" s="199"/>
      <c r="VFJ32" s="199"/>
      <c r="VFK32" s="199"/>
      <c r="VFL32" s="197"/>
      <c r="VFM32" s="199"/>
      <c r="VFN32" s="199"/>
      <c r="VFO32" s="199"/>
      <c r="VFP32" s="199"/>
      <c r="VFQ32" s="199"/>
      <c r="VFR32" s="199"/>
      <c r="VFS32" s="199"/>
      <c r="VFT32" s="199"/>
      <c r="VFU32" s="199"/>
      <c r="VFV32" s="199"/>
      <c r="VFW32" s="199"/>
      <c r="VFX32" s="199"/>
      <c r="VFY32" s="197"/>
      <c r="VFZ32" s="199"/>
      <c r="VGA32" s="199"/>
      <c r="VGB32" s="199"/>
      <c r="VGC32" s="199"/>
      <c r="VGD32" s="199"/>
      <c r="VGE32" s="199"/>
      <c r="VGF32" s="199"/>
      <c r="VGG32" s="199"/>
      <c r="VGH32" s="199"/>
      <c r="VGI32" s="199"/>
      <c r="VGJ32" s="199"/>
      <c r="VGK32" s="199"/>
      <c r="VGL32" s="197"/>
      <c r="VGM32" s="199"/>
      <c r="VGN32" s="199"/>
      <c r="VGO32" s="199"/>
      <c r="VGP32" s="199"/>
      <c r="VGQ32" s="199"/>
      <c r="VGR32" s="199"/>
      <c r="VGS32" s="199"/>
      <c r="VGT32" s="199"/>
      <c r="VGU32" s="199"/>
      <c r="VGV32" s="199"/>
      <c r="VGW32" s="199"/>
      <c r="VGX32" s="199"/>
      <c r="VGY32" s="197"/>
      <c r="VGZ32" s="199"/>
      <c r="VHA32" s="199"/>
      <c r="VHB32" s="199"/>
      <c r="VHC32" s="199"/>
      <c r="VHD32" s="199"/>
      <c r="VHE32" s="199"/>
      <c r="VHF32" s="199"/>
      <c r="VHG32" s="199"/>
      <c r="VHH32" s="199"/>
      <c r="VHI32" s="199"/>
      <c r="VHJ32" s="199"/>
      <c r="VHK32" s="199"/>
      <c r="VHL32" s="197"/>
      <c r="VHM32" s="199"/>
      <c r="VHN32" s="199"/>
      <c r="VHO32" s="199"/>
      <c r="VHP32" s="199"/>
      <c r="VHQ32" s="199"/>
      <c r="VHR32" s="199"/>
      <c r="VHS32" s="199"/>
      <c r="VHT32" s="199"/>
      <c r="VHU32" s="199"/>
      <c r="VHV32" s="199"/>
      <c r="VHW32" s="199"/>
      <c r="VHX32" s="199"/>
      <c r="VHY32" s="197"/>
      <c r="VHZ32" s="199"/>
      <c r="VIA32" s="199"/>
      <c r="VIB32" s="199"/>
      <c r="VIC32" s="199"/>
      <c r="VID32" s="199"/>
      <c r="VIE32" s="199"/>
      <c r="VIF32" s="199"/>
      <c r="VIG32" s="199"/>
      <c r="VIH32" s="199"/>
      <c r="VII32" s="199"/>
      <c r="VIJ32" s="199"/>
      <c r="VIK32" s="199"/>
      <c r="VIL32" s="197"/>
      <c r="VIM32" s="199"/>
      <c r="VIN32" s="199"/>
      <c r="VIO32" s="199"/>
      <c r="VIP32" s="199"/>
      <c r="VIQ32" s="199"/>
      <c r="VIR32" s="199"/>
      <c r="VIS32" s="199"/>
      <c r="VIT32" s="199"/>
      <c r="VIU32" s="199"/>
      <c r="VIV32" s="199"/>
      <c r="VIW32" s="199"/>
      <c r="VIX32" s="199"/>
      <c r="VIY32" s="197"/>
      <c r="VIZ32" s="199"/>
      <c r="VJA32" s="199"/>
      <c r="VJB32" s="199"/>
      <c r="VJC32" s="199"/>
      <c r="VJD32" s="199"/>
      <c r="VJE32" s="199"/>
      <c r="VJF32" s="199"/>
      <c r="VJG32" s="199"/>
      <c r="VJH32" s="199"/>
      <c r="VJI32" s="199"/>
      <c r="VJJ32" s="199"/>
      <c r="VJK32" s="199"/>
      <c r="VJL32" s="197"/>
      <c r="VJM32" s="199"/>
      <c r="VJN32" s="199"/>
      <c r="VJO32" s="199"/>
      <c r="VJP32" s="199"/>
      <c r="VJQ32" s="199"/>
      <c r="VJR32" s="199"/>
      <c r="VJS32" s="199"/>
      <c r="VJT32" s="199"/>
      <c r="VJU32" s="199"/>
      <c r="VJV32" s="199"/>
      <c r="VJW32" s="199"/>
      <c r="VJX32" s="199"/>
      <c r="VJY32" s="197"/>
      <c r="VJZ32" s="199"/>
      <c r="VKA32" s="199"/>
      <c r="VKB32" s="199"/>
      <c r="VKC32" s="199"/>
      <c r="VKD32" s="199"/>
      <c r="VKE32" s="199"/>
      <c r="VKF32" s="199"/>
      <c r="VKG32" s="199"/>
      <c r="VKH32" s="199"/>
      <c r="VKI32" s="199"/>
      <c r="VKJ32" s="199"/>
      <c r="VKK32" s="199"/>
      <c r="VKL32" s="197"/>
      <c r="VKM32" s="199"/>
      <c r="VKN32" s="199"/>
      <c r="VKO32" s="199"/>
      <c r="VKP32" s="199"/>
      <c r="VKQ32" s="199"/>
      <c r="VKR32" s="199"/>
      <c r="VKS32" s="199"/>
      <c r="VKT32" s="199"/>
      <c r="VKU32" s="199"/>
      <c r="VKV32" s="199"/>
      <c r="VKW32" s="199"/>
      <c r="VKX32" s="199"/>
      <c r="VKY32" s="197"/>
      <c r="VKZ32" s="199"/>
      <c r="VLA32" s="199"/>
      <c r="VLB32" s="199"/>
      <c r="VLC32" s="199"/>
      <c r="VLD32" s="199"/>
      <c r="VLE32" s="199"/>
      <c r="VLF32" s="199"/>
      <c r="VLG32" s="199"/>
      <c r="VLH32" s="199"/>
      <c r="VLI32" s="199"/>
      <c r="VLJ32" s="199"/>
      <c r="VLK32" s="199"/>
      <c r="VLL32" s="197"/>
      <c r="VLM32" s="199"/>
      <c r="VLN32" s="199"/>
      <c r="VLO32" s="199"/>
      <c r="VLP32" s="199"/>
      <c r="VLQ32" s="199"/>
      <c r="VLR32" s="199"/>
      <c r="VLS32" s="199"/>
      <c r="VLT32" s="199"/>
      <c r="VLU32" s="199"/>
      <c r="VLV32" s="199"/>
      <c r="VLW32" s="199"/>
      <c r="VLX32" s="199"/>
      <c r="VLY32" s="197"/>
      <c r="VLZ32" s="199"/>
      <c r="VMA32" s="199"/>
      <c r="VMB32" s="199"/>
      <c r="VMC32" s="199"/>
      <c r="VMD32" s="199"/>
      <c r="VME32" s="199"/>
      <c r="VMF32" s="199"/>
      <c r="VMG32" s="199"/>
      <c r="VMH32" s="199"/>
      <c r="VMI32" s="199"/>
      <c r="VMJ32" s="199"/>
      <c r="VMK32" s="199"/>
      <c r="VML32" s="197"/>
      <c r="VMM32" s="199"/>
      <c r="VMN32" s="199"/>
      <c r="VMO32" s="199"/>
      <c r="VMP32" s="199"/>
      <c r="VMQ32" s="199"/>
      <c r="VMR32" s="199"/>
      <c r="VMS32" s="199"/>
      <c r="VMT32" s="199"/>
      <c r="VMU32" s="199"/>
      <c r="VMV32" s="199"/>
      <c r="VMW32" s="199"/>
      <c r="VMX32" s="199"/>
      <c r="VMY32" s="197"/>
      <c r="VMZ32" s="199"/>
      <c r="VNA32" s="199"/>
      <c r="VNB32" s="199"/>
      <c r="VNC32" s="199"/>
      <c r="VND32" s="199"/>
      <c r="VNE32" s="199"/>
      <c r="VNF32" s="199"/>
      <c r="VNG32" s="199"/>
      <c r="VNH32" s="199"/>
      <c r="VNI32" s="199"/>
      <c r="VNJ32" s="199"/>
      <c r="VNK32" s="199"/>
      <c r="VNL32" s="197"/>
      <c r="VNM32" s="199"/>
      <c r="VNN32" s="199"/>
      <c r="VNO32" s="199"/>
      <c r="VNP32" s="199"/>
      <c r="VNQ32" s="199"/>
      <c r="VNR32" s="199"/>
      <c r="VNS32" s="199"/>
      <c r="VNT32" s="199"/>
      <c r="VNU32" s="199"/>
      <c r="VNV32" s="199"/>
      <c r="VNW32" s="199"/>
      <c r="VNX32" s="199"/>
      <c r="VNY32" s="197"/>
      <c r="VNZ32" s="199"/>
      <c r="VOA32" s="199"/>
      <c r="VOB32" s="199"/>
      <c r="VOC32" s="199"/>
      <c r="VOD32" s="199"/>
      <c r="VOE32" s="199"/>
      <c r="VOF32" s="199"/>
      <c r="VOG32" s="199"/>
      <c r="VOH32" s="199"/>
      <c r="VOI32" s="199"/>
      <c r="VOJ32" s="199"/>
      <c r="VOK32" s="199"/>
      <c r="VOL32" s="197"/>
      <c r="VOM32" s="199"/>
      <c r="VON32" s="199"/>
      <c r="VOO32" s="199"/>
      <c r="VOP32" s="199"/>
      <c r="VOQ32" s="199"/>
      <c r="VOR32" s="199"/>
      <c r="VOS32" s="199"/>
      <c r="VOT32" s="199"/>
      <c r="VOU32" s="199"/>
      <c r="VOV32" s="199"/>
      <c r="VOW32" s="199"/>
      <c r="VOX32" s="199"/>
      <c r="VOY32" s="197"/>
      <c r="VOZ32" s="199"/>
      <c r="VPA32" s="199"/>
      <c r="VPB32" s="199"/>
      <c r="VPC32" s="199"/>
      <c r="VPD32" s="199"/>
      <c r="VPE32" s="199"/>
      <c r="VPF32" s="199"/>
      <c r="VPG32" s="199"/>
      <c r="VPH32" s="199"/>
      <c r="VPI32" s="199"/>
      <c r="VPJ32" s="199"/>
      <c r="VPK32" s="199"/>
      <c r="VPL32" s="197"/>
      <c r="VPM32" s="199"/>
      <c r="VPN32" s="199"/>
      <c r="VPO32" s="199"/>
      <c r="VPP32" s="199"/>
      <c r="VPQ32" s="199"/>
      <c r="VPR32" s="199"/>
      <c r="VPS32" s="199"/>
      <c r="VPT32" s="199"/>
      <c r="VPU32" s="199"/>
      <c r="VPV32" s="199"/>
      <c r="VPW32" s="199"/>
      <c r="VPX32" s="199"/>
      <c r="VPY32" s="197"/>
      <c r="VPZ32" s="199"/>
      <c r="VQA32" s="199"/>
      <c r="VQB32" s="199"/>
      <c r="VQC32" s="199"/>
      <c r="VQD32" s="199"/>
      <c r="VQE32" s="199"/>
      <c r="VQF32" s="199"/>
      <c r="VQG32" s="199"/>
      <c r="VQH32" s="199"/>
      <c r="VQI32" s="199"/>
      <c r="VQJ32" s="199"/>
      <c r="VQK32" s="199"/>
      <c r="VQL32" s="197"/>
      <c r="VQM32" s="199"/>
      <c r="VQN32" s="199"/>
      <c r="VQO32" s="199"/>
      <c r="VQP32" s="199"/>
      <c r="VQQ32" s="199"/>
      <c r="VQR32" s="199"/>
      <c r="VQS32" s="199"/>
      <c r="VQT32" s="199"/>
      <c r="VQU32" s="199"/>
      <c r="VQV32" s="199"/>
      <c r="VQW32" s="199"/>
      <c r="VQX32" s="199"/>
      <c r="VQY32" s="197"/>
      <c r="VQZ32" s="199"/>
      <c r="VRA32" s="199"/>
      <c r="VRB32" s="199"/>
      <c r="VRC32" s="199"/>
      <c r="VRD32" s="199"/>
      <c r="VRE32" s="199"/>
      <c r="VRF32" s="199"/>
      <c r="VRG32" s="199"/>
      <c r="VRH32" s="199"/>
      <c r="VRI32" s="199"/>
      <c r="VRJ32" s="199"/>
      <c r="VRK32" s="199"/>
      <c r="VRL32" s="197"/>
      <c r="VRM32" s="199"/>
      <c r="VRN32" s="199"/>
      <c r="VRO32" s="199"/>
      <c r="VRP32" s="199"/>
      <c r="VRQ32" s="199"/>
      <c r="VRR32" s="199"/>
      <c r="VRS32" s="199"/>
      <c r="VRT32" s="199"/>
      <c r="VRU32" s="199"/>
      <c r="VRV32" s="199"/>
      <c r="VRW32" s="199"/>
      <c r="VRX32" s="199"/>
      <c r="VRY32" s="197"/>
      <c r="VRZ32" s="199"/>
      <c r="VSA32" s="199"/>
      <c r="VSB32" s="199"/>
      <c r="VSC32" s="199"/>
      <c r="VSD32" s="199"/>
      <c r="VSE32" s="199"/>
      <c r="VSF32" s="199"/>
      <c r="VSG32" s="199"/>
      <c r="VSH32" s="199"/>
      <c r="VSI32" s="199"/>
      <c r="VSJ32" s="199"/>
      <c r="VSK32" s="199"/>
      <c r="VSL32" s="197"/>
      <c r="VSM32" s="199"/>
      <c r="VSN32" s="199"/>
      <c r="VSO32" s="199"/>
      <c r="VSP32" s="199"/>
      <c r="VSQ32" s="199"/>
      <c r="VSR32" s="199"/>
      <c r="VSS32" s="199"/>
      <c r="VST32" s="199"/>
      <c r="VSU32" s="199"/>
      <c r="VSV32" s="199"/>
      <c r="VSW32" s="199"/>
      <c r="VSX32" s="199"/>
      <c r="VSY32" s="197"/>
      <c r="VSZ32" s="199"/>
      <c r="VTA32" s="199"/>
      <c r="VTB32" s="199"/>
      <c r="VTC32" s="199"/>
      <c r="VTD32" s="199"/>
      <c r="VTE32" s="199"/>
      <c r="VTF32" s="199"/>
      <c r="VTG32" s="199"/>
      <c r="VTH32" s="199"/>
      <c r="VTI32" s="199"/>
      <c r="VTJ32" s="199"/>
      <c r="VTK32" s="199"/>
      <c r="VTL32" s="197"/>
      <c r="VTM32" s="199"/>
      <c r="VTN32" s="199"/>
      <c r="VTO32" s="199"/>
      <c r="VTP32" s="199"/>
      <c r="VTQ32" s="199"/>
      <c r="VTR32" s="199"/>
      <c r="VTS32" s="199"/>
      <c r="VTT32" s="199"/>
      <c r="VTU32" s="199"/>
      <c r="VTV32" s="199"/>
      <c r="VTW32" s="199"/>
      <c r="VTX32" s="199"/>
      <c r="VTY32" s="197"/>
      <c r="VTZ32" s="199"/>
      <c r="VUA32" s="199"/>
      <c r="VUB32" s="199"/>
      <c r="VUC32" s="199"/>
      <c r="VUD32" s="199"/>
      <c r="VUE32" s="199"/>
      <c r="VUF32" s="199"/>
      <c r="VUG32" s="199"/>
      <c r="VUH32" s="199"/>
      <c r="VUI32" s="199"/>
      <c r="VUJ32" s="199"/>
      <c r="VUK32" s="199"/>
      <c r="VUL32" s="197"/>
      <c r="VUM32" s="199"/>
      <c r="VUN32" s="199"/>
      <c r="VUO32" s="199"/>
      <c r="VUP32" s="199"/>
      <c r="VUQ32" s="199"/>
      <c r="VUR32" s="199"/>
      <c r="VUS32" s="199"/>
      <c r="VUT32" s="199"/>
      <c r="VUU32" s="199"/>
      <c r="VUV32" s="199"/>
      <c r="VUW32" s="199"/>
      <c r="VUX32" s="199"/>
      <c r="VUY32" s="197"/>
      <c r="VUZ32" s="199"/>
      <c r="VVA32" s="199"/>
      <c r="VVB32" s="199"/>
      <c r="VVC32" s="199"/>
      <c r="VVD32" s="199"/>
      <c r="VVE32" s="199"/>
      <c r="VVF32" s="199"/>
      <c r="VVG32" s="199"/>
      <c r="VVH32" s="199"/>
      <c r="VVI32" s="199"/>
      <c r="VVJ32" s="199"/>
      <c r="VVK32" s="199"/>
      <c r="VVL32" s="197"/>
      <c r="VVM32" s="199"/>
      <c r="VVN32" s="199"/>
      <c r="VVO32" s="199"/>
      <c r="VVP32" s="199"/>
      <c r="VVQ32" s="199"/>
      <c r="VVR32" s="199"/>
      <c r="VVS32" s="199"/>
      <c r="VVT32" s="199"/>
      <c r="VVU32" s="199"/>
      <c r="VVV32" s="199"/>
      <c r="VVW32" s="199"/>
      <c r="VVX32" s="199"/>
      <c r="VVY32" s="197"/>
      <c r="VVZ32" s="199"/>
      <c r="VWA32" s="199"/>
      <c r="VWB32" s="199"/>
      <c r="VWC32" s="199"/>
      <c r="VWD32" s="199"/>
      <c r="VWE32" s="199"/>
      <c r="VWF32" s="199"/>
      <c r="VWG32" s="199"/>
      <c r="VWH32" s="199"/>
      <c r="VWI32" s="199"/>
      <c r="VWJ32" s="199"/>
      <c r="VWK32" s="199"/>
      <c r="VWL32" s="197"/>
      <c r="VWM32" s="199"/>
      <c r="VWN32" s="199"/>
      <c r="VWO32" s="199"/>
      <c r="VWP32" s="199"/>
      <c r="VWQ32" s="199"/>
      <c r="VWR32" s="199"/>
      <c r="VWS32" s="199"/>
      <c r="VWT32" s="199"/>
      <c r="VWU32" s="199"/>
      <c r="VWV32" s="199"/>
      <c r="VWW32" s="199"/>
      <c r="VWX32" s="199"/>
      <c r="VWY32" s="197"/>
      <c r="VWZ32" s="199"/>
      <c r="VXA32" s="199"/>
      <c r="VXB32" s="199"/>
      <c r="VXC32" s="199"/>
      <c r="VXD32" s="199"/>
      <c r="VXE32" s="199"/>
      <c r="VXF32" s="199"/>
      <c r="VXG32" s="199"/>
      <c r="VXH32" s="199"/>
      <c r="VXI32" s="199"/>
      <c r="VXJ32" s="199"/>
      <c r="VXK32" s="199"/>
      <c r="VXL32" s="197"/>
      <c r="VXM32" s="199"/>
      <c r="VXN32" s="199"/>
      <c r="VXO32" s="199"/>
      <c r="VXP32" s="199"/>
      <c r="VXQ32" s="199"/>
      <c r="VXR32" s="199"/>
      <c r="VXS32" s="199"/>
      <c r="VXT32" s="199"/>
      <c r="VXU32" s="199"/>
      <c r="VXV32" s="199"/>
      <c r="VXW32" s="199"/>
      <c r="VXX32" s="199"/>
      <c r="VXY32" s="197"/>
      <c r="VXZ32" s="199"/>
      <c r="VYA32" s="199"/>
      <c r="VYB32" s="199"/>
      <c r="VYC32" s="199"/>
      <c r="VYD32" s="199"/>
      <c r="VYE32" s="199"/>
      <c r="VYF32" s="199"/>
      <c r="VYG32" s="199"/>
      <c r="VYH32" s="199"/>
      <c r="VYI32" s="199"/>
      <c r="VYJ32" s="199"/>
      <c r="VYK32" s="199"/>
      <c r="VYL32" s="197"/>
      <c r="VYM32" s="199"/>
      <c r="VYN32" s="199"/>
      <c r="VYO32" s="199"/>
      <c r="VYP32" s="199"/>
      <c r="VYQ32" s="199"/>
      <c r="VYR32" s="199"/>
      <c r="VYS32" s="199"/>
      <c r="VYT32" s="199"/>
      <c r="VYU32" s="199"/>
      <c r="VYV32" s="199"/>
      <c r="VYW32" s="199"/>
      <c r="VYX32" s="199"/>
      <c r="VYY32" s="197"/>
      <c r="VYZ32" s="199"/>
      <c r="VZA32" s="199"/>
      <c r="VZB32" s="199"/>
      <c r="VZC32" s="199"/>
      <c r="VZD32" s="199"/>
      <c r="VZE32" s="199"/>
      <c r="VZF32" s="199"/>
      <c r="VZG32" s="199"/>
      <c r="VZH32" s="199"/>
      <c r="VZI32" s="199"/>
      <c r="VZJ32" s="199"/>
      <c r="VZK32" s="199"/>
      <c r="VZL32" s="197"/>
      <c r="VZM32" s="199"/>
      <c r="VZN32" s="199"/>
      <c r="VZO32" s="199"/>
      <c r="VZP32" s="199"/>
      <c r="VZQ32" s="199"/>
      <c r="VZR32" s="199"/>
      <c r="VZS32" s="199"/>
      <c r="VZT32" s="199"/>
      <c r="VZU32" s="199"/>
      <c r="VZV32" s="199"/>
      <c r="VZW32" s="199"/>
      <c r="VZX32" s="199"/>
      <c r="VZY32" s="197"/>
      <c r="VZZ32" s="199"/>
      <c r="WAA32" s="199"/>
      <c r="WAB32" s="199"/>
      <c r="WAC32" s="199"/>
      <c r="WAD32" s="199"/>
      <c r="WAE32" s="199"/>
      <c r="WAF32" s="199"/>
      <c r="WAG32" s="199"/>
      <c r="WAH32" s="199"/>
      <c r="WAI32" s="199"/>
      <c r="WAJ32" s="199"/>
      <c r="WAK32" s="199"/>
      <c r="WAL32" s="197"/>
      <c r="WAM32" s="199"/>
      <c r="WAN32" s="199"/>
      <c r="WAO32" s="199"/>
      <c r="WAP32" s="199"/>
      <c r="WAQ32" s="199"/>
      <c r="WAR32" s="199"/>
      <c r="WAS32" s="199"/>
      <c r="WAT32" s="199"/>
      <c r="WAU32" s="199"/>
      <c r="WAV32" s="199"/>
      <c r="WAW32" s="199"/>
      <c r="WAX32" s="199"/>
      <c r="WAY32" s="197"/>
      <c r="WAZ32" s="199"/>
      <c r="WBA32" s="199"/>
      <c r="WBB32" s="199"/>
      <c r="WBC32" s="199"/>
      <c r="WBD32" s="199"/>
      <c r="WBE32" s="199"/>
      <c r="WBF32" s="199"/>
      <c r="WBG32" s="199"/>
      <c r="WBH32" s="199"/>
      <c r="WBI32" s="199"/>
      <c r="WBJ32" s="199"/>
      <c r="WBK32" s="199"/>
      <c r="WBL32" s="197"/>
      <c r="WBM32" s="199"/>
      <c r="WBN32" s="199"/>
      <c r="WBO32" s="199"/>
      <c r="WBP32" s="199"/>
      <c r="WBQ32" s="199"/>
      <c r="WBR32" s="199"/>
      <c r="WBS32" s="199"/>
      <c r="WBT32" s="199"/>
      <c r="WBU32" s="199"/>
      <c r="WBV32" s="199"/>
      <c r="WBW32" s="199"/>
      <c r="WBX32" s="199"/>
      <c r="WBY32" s="197"/>
      <c r="WBZ32" s="199"/>
      <c r="WCA32" s="199"/>
      <c r="WCB32" s="199"/>
      <c r="WCC32" s="199"/>
      <c r="WCD32" s="199"/>
      <c r="WCE32" s="199"/>
      <c r="WCF32" s="199"/>
      <c r="WCG32" s="199"/>
      <c r="WCH32" s="199"/>
      <c r="WCI32" s="199"/>
      <c r="WCJ32" s="199"/>
      <c r="WCK32" s="199"/>
      <c r="WCL32" s="197"/>
      <c r="WCM32" s="199"/>
      <c r="WCN32" s="199"/>
      <c r="WCO32" s="199"/>
      <c r="WCP32" s="199"/>
      <c r="WCQ32" s="199"/>
      <c r="WCR32" s="199"/>
      <c r="WCS32" s="199"/>
      <c r="WCT32" s="199"/>
      <c r="WCU32" s="199"/>
      <c r="WCV32" s="199"/>
      <c r="WCW32" s="199"/>
      <c r="WCX32" s="199"/>
      <c r="WCY32" s="197"/>
      <c r="WCZ32" s="199"/>
      <c r="WDA32" s="199"/>
      <c r="WDB32" s="199"/>
      <c r="WDC32" s="199"/>
      <c r="WDD32" s="199"/>
      <c r="WDE32" s="199"/>
      <c r="WDF32" s="199"/>
      <c r="WDG32" s="199"/>
      <c r="WDH32" s="199"/>
      <c r="WDI32" s="199"/>
      <c r="WDJ32" s="199"/>
      <c r="WDK32" s="199"/>
      <c r="WDL32" s="197"/>
      <c r="WDM32" s="199"/>
      <c r="WDN32" s="199"/>
      <c r="WDO32" s="199"/>
      <c r="WDP32" s="199"/>
      <c r="WDQ32" s="199"/>
      <c r="WDR32" s="199"/>
      <c r="WDS32" s="199"/>
      <c r="WDT32" s="199"/>
      <c r="WDU32" s="199"/>
      <c r="WDV32" s="199"/>
      <c r="WDW32" s="199"/>
      <c r="WDX32" s="199"/>
      <c r="WDY32" s="197"/>
      <c r="WDZ32" s="199"/>
      <c r="WEA32" s="199"/>
      <c r="WEB32" s="199"/>
      <c r="WEC32" s="199"/>
      <c r="WED32" s="199"/>
      <c r="WEE32" s="199"/>
      <c r="WEF32" s="199"/>
      <c r="WEG32" s="199"/>
      <c r="WEH32" s="199"/>
      <c r="WEI32" s="199"/>
      <c r="WEJ32" s="199"/>
      <c r="WEK32" s="199"/>
      <c r="WEL32" s="197"/>
      <c r="WEM32" s="199"/>
      <c r="WEN32" s="199"/>
      <c r="WEO32" s="199"/>
      <c r="WEP32" s="199"/>
      <c r="WEQ32" s="199"/>
      <c r="WER32" s="199"/>
      <c r="WES32" s="199"/>
      <c r="WET32" s="199"/>
      <c r="WEU32" s="199"/>
      <c r="WEV32" s="199"/>
      <c r="WEW32" s="199"/>
      <c r="WEX32" s="199"/>
      <c r="WEY32" s="197"/>
      <c r="WEZ32" s="199"/>
      <c r="WFA32" s="199"/>
      <c r="WFB32" s="199"/>
      <c r="WFC32" s="199"/>
      <c r="WFD32" s="199"/>
      <c r="WFE32" s="199"/>
      <c r="WFF32" s="199"/>
      <c r="WFG32" s="199"/>
      <c r="WFH32" s="199"/>
      <c r="WFI32" s="199"/>
      <c r="WFJ32" s="199"/>
      <c r="WFK32" s="199"/>
      <c r="WFL32" s="197"/>
      <c r="WFM32" s="199"/>
      <c r="WFN32" s="199"/>
      <c r="WFO32" s="199"/>
      <c r="WFP32" s="199"/>
      <c r="WFQ32" s="199"/>
      <c r="WFR32" s="199"/>
      <c r="WFS32" s="199"/>
      <c r="WFT32" s="199"/>
      <c r="WFU32" s="199"/>
      <c r="WFV32" s="199"/>
      <c r="WFW32" s="199"/>
      <c r="WFX32" s="199"/>
      <c r="WFY32" s="197"/>
      <c r="WFZ32" s="199"/>
      <c r="WGA32" s="199"/>
      <c r="WGB32" s="199"/>
      <c r="WGC32" s="199"/>
      <c r="WGD32" s="199"/>
      <c r="WGE32" s="199"/>
      <c r="WGF32" s="199"/>
      <c r="WGG32" s="199"/>
      <c r="WGH32" s="199"/>
      <c r="WGI32" s="199"/>
      <c r="WGJ32" s="199"/>
      <c r="WGK32" s="199"/>
      <c r="WGL32" s="197"/>
      <c r="WGM32" s="199"/>
      <c r="WGN32" s="199"/>
      <c r="WGO32" s="199"/>
      <c r="WGP32" s="199"/>
      <c r="WGQ32" s="199"/>
      <c r="WGR32" s="199"/>
      <c r="WGS32" s="199"/>
      <c r="WGT32" s="199"/>
      <c r="WGU32" s="199"/>
      <c r="WGV32" s="199"/>
      <c r="WGW32" s="199"/>
      <c r="WGX32" s="199"/>
      <c r="WGY32" s="197"/>
      <c r="WGZ32" s="199"/>
      <c r="WHA32" s="199"/>
      <c r="WHB32" s="199"/>
      <c r="WHC32" s="199"/>
      <c r="WHD32" s="199"/>
      <c r="WHE32" s="199"/>
      <c r="WHF32" s="199"/>
      <c r="WHG32" s="199"/>
      <c r="WHH32" s="199"/>
      <c r="WHI32" s="199"/>
      <c r="WHJ32" s="199"/>
      <c r="WHK32" s="199"/>
      <c r="WHL32" s="197"/>
      <c r="WHM32" s="199"/>
      <c r="WHN32" s="199"/>
      <c r="WHO32" s="199"/>
      <c r="WHP32" s="199"/>
      <c r="WHQ32" s="199"/>
      <c r="WHR32" s="199"/>
      <c r="WHS32" s="199"/>
      <c r="WHT32" s="199"/>
      <c r="WHU32" s="199"/>
      <c r="WHV32" s="199"/>
      <c r="WHW32" s="199"/>
      <c r="WHX32" s="199"/>
      <c r="WHY32" s="197"/>
      <c r="WHZ32" s="199"/>
      <c r="WIA32" s="199"/>
      <c r="WIB32" s="199"/>
      <c r="WIC32" s="199"/>
      <c r="WID32" s="199"/>
      <c r="WIE32" s="199"/>
      <c r="WIF32" s="199"/>
      <c r="WIG32" s="199"/>
      <c r="WIH32" s="199"/>
      <c r="WII32" s="199"/>
      <c r="WIJ32" s="199"/>
      <c r="WIK32" s="199"/>
      <c r="WIL32" s="197"/>
      <c r="WIM32" s="199"/>
      <c r="WIN32" s="199"/>
      <c r="WIO32" s="199"/>
      <c r="WIP32" s="199"/>
      <c r="WIQ32" s="199"/>
      <c r="WIR32" s="199"/>
      <c r="WIS32" s="199"/>
      <c r="WIT32" s="199"/>
      <c r="WIU32" s="199"/>
      <c r="WIV32" s="199"/>
      <c r="WIW32" s="199"/>
      <c r="WIX32" s="199"/>
      <c r="WIY32" s="197"/>
      <c r="WIZ32" s="199"/>
      <c r="WJA32" s="199"/>
      <c r="WJB32" s="199"/>
      <c r="WJC32" s="199"/>
      <c r="WJD32" s="199"/>
      <c r="WJE32" s="199"/>
      <c r="WJF32" s="199"/>
      <c r="WJG32" s="199"/>
      <c r="WJH32" s="199"/>
      <c r="WJI32" s="199"/>
      <c r="WJJ32" s="199"/>
      <c r="WJK32" s="199"/>
      <c r="WJL32" s="197"/>
      <c r="WJM32" s="199"/>
      <c r="WJN32" s="199"/>
      <c r="WJO32" s="199"/>
      <c r="WJP32" s="199"/>
      <c r="WJQ32" s="199"/>
      <c r="WJR32" s="199"/>
      <c r="WJS32" s="199"/>
      <c r="WJT32" s="199"/>
      <c r="WJU32" s="199"/>
      <c r="WJV32" s="199"/>
      <c r="WJW32" s="199"/>
      <c r="WJX32" s="199"/>
      <c r="WJY32" s="197"/>
      <c r="WJZ32" s="199"/>
      <c r="WKA32" s="199"/>
      <c r="WKB32" s="199"/>
      <c r="WKC32" s="199"/>
      <c r="WKD32" s="199"/>
      <c r="WKE32" s="199"/>
      <c r="WKF32" s="199"/>
      <c r="WKG32" s="199"/>
      <c r="WKH32" s="199"/>
      <c r="WKI32" s="199"/>
      <c r="WKJ32" s="199"/>
      <c r="WKK32" s="199"/>
      <c r="WKL32" s="197"/>
      <c r="WKM32" s="199"/>
      <c r="WKN32" s="199"/>
      <c r="WKO32" s="199"/>
      <c r="WKP32" s="199"/>
      <c r="WKQ32" s="199"/>
      <c r="WKR32" s="199"/>
      <c r="WKS32" s="199"/>
      <c r="WKT32" s="199"/>
      <c r="WKU32" s="199"/>
      <c r="WKV32" s="199"/>
      <c r="WKW32" s="199"/>
      <c r="WKX32" s="199"/>
      <c r="WKY32" s="197"/>
      <c r="WKZ32" s="199"/>
      <c r="WLA32" s="199"/>
      <c r="WLB32" s="199"/>
      <c r="WLC32" s="199"/>
      <c r="WLD32" s="199"/>
      <c r="WLE32" s="199"/>
      <c r="WLF32" s="199"/>
      <c r="WLG32" s="199"/>
      <c r="WLH32" s="199"/>
      <c r="WLI32" s="199"/>
      <c r="WLJ32" s="199"/>
      <c r="WLK32" s="199"/>
      <c r="WLL32" s="197"/>
      <c r="WLM32" s="199"/>
      <c r="WLN32" s="199"/>
      <c r="WLO32" s="199"/>
      <c r="WLP32" s="199"/>
      <c r="WLQ32" s="199"/>
      <c r="WLR32" s="199"/>
      <c r="WLS32" s="199"/>
      <c r="WLT32" s="199"/>
      <c r="WLU32" s="199"/>
      <c r="WLV32" s="199"/>
      <c r="WLW32" s="199"/>
      <c r="WLX32" s="199"/>
      <c r="WLY32" s="197"/>
      <c r="WLZ32" s="199"/>
      <c r="WMA32" s="199"/>
      <c r="WMB32" s="199"/>
      <c r="WMC32" s="199"/>
      <c r="WMD32" s="199"/>
      <c r="WME32" s="199"/>
      <c r="WMF32" s="199"/>
      <c r="WMG32" s="199"/>
      <c r="WMH32" s="199"/>
      <c r="WMI32" s="199"/>
      <c r="WMJ32" s="199"/>
      <c r="WMK32" s="199"/>
      <c r="WML32" s="197"/>
      <c r="WMM32" s="199"/>
      <c r="WMN32" s="199"/>
      <c r="WMO32" s="199"/>
      <c r="WMP32" s="199"/>
      <c r="WMQ32" s="199"/>
      <c r="WMR32" s="199"/>
      <c r="WMS32" s="199"/>
      <c r="WMT32" s="199"/>
      <c r="WMU32" s="199"/>
      <c r="WMV32" s="199"/>
      <c r="WMW32" s="199"/>
      <c r="WMX32" s="199"/>
      <c r="WMY32" s="197"/>
      <c r="WMZ32" s="199"/>
      <c r="WNA32" s="199"/>
      <c r="WNB32" s="199"/>
      <c r="WNC32" s="199"/>
      <c r="WND32" s="199"/>
      <c r="WNE32" s="199"/>
      <c r="WNF32" s="199"/>
      <c r="WNG32" s="199"/>
      <c r="WNH32" s="199"/>
      <c r="WNI32" s="199"/>
      <c r="WNJ32" s="199"/>
      <c r="WNK32" s="199"/>
      <c r="WNL32" s="197"/>
      <c r="WNM32" s="199"/>
      <c r="WNN32" s="199"/>
      <c r="WNO32" s="199"/>
      <c r="WNP32" s="199"/>
      <c r="WNQ32" s="199"/>
      <c r="WNR32" s="199"/>
      <c r="WNS32" s="199"/>
      <c r="WNT32" s="199"/>
      <c r="WNU32" s="199"/>
      <c r="WNV32" s="199"/>
      <c r="WNW32" s="199"/>
      <c r="WNX32" s="199"/>
      <c r="WNY32" s="197"/>
      <c r="WNZ32" s="199"/>
      <c r="WOA32" s="199"/>
      <c r="WOB32" s="199"/>
      <c r="WOC32" s="199"/>
      <c r="WOD32" s="199"/>
      <c r="WOE32" s="199"/>
      <c r="WOF32" s="199"/>
      <c r="WOG32" s="199"/>
      <c r="WOH32" s="199"/>
      <c r="WOI32" s="199"/>
      <c r="WOJ32" s="199"/>
      <c r="WOK32" s="199"/>
      <c r="WOL32" s="197"/>
      <c r="WOM32" s="199"/>
      <c r="WON32" s="199"/>
      <c r="WOO32" s="199"/>
      <c r="WOP32" s="199"/>
      <c r="WOQ32" s="199"/>
      <c r="WOR32" s="199"/>
      <c r="WOS32" s="199"/>
      <c r="WOT32" s="199"/>
      <c r="WOU32" s="199"/>
      <c r="WOV32" s="199"/>
      <c r="WOW32" s="199"/>
      <c r="WOX32" s="199"/>
      <c r="WOY32" s="197"/>
      <c r="WOZ32" s="199"/>
      <c r="WPA32" s="199"/>
      <c r="WPB32" s="199"/>
      <c r="WPC32" s="199"/>
      <c r="WPD32" s="199"/>
      <c r="WPE32" s="199"/>
      <c r="WPF32" s="199"/>
      <c r="WPG32" s="199"/>
      <c r="WPH32" s="199"/>
      <c r="WPI32" s="199"/>
      <c r="WPJ32" s="199"/>
      <c r="WPK32" s="199"/>
      <c r="WPL32" s="197"/>
      <c r="WPM32" s="199"/>
      <c r="WPN32" s="199"/>
      <c r="WPO32" s="199"/>
      <c r="WPP32" s="199"/>
      <c r="WPQ32" s="199"/>
      <c r="WPR32" s="199"/>
      <c r="WPS32" s="199"/>
      <c r="WPT32" s="199"/>
      <c r="WPU32" s="199"/>
      <c r="WPV32" s="199"/>
      <c r="WPW32" s="199"/>
      <c r="WPX32" s="199"/>
      <c r="WPY32" s="197"/>
      <c r="WPZ32" s="199"/>
      <c r="WQA32" s="199"/>
      <c r="WQB32" s="199"/>
      <c r="WQC32" s="199"/>
      <c r="WQD32" s="199"/>
      <c r="WQE32" s="199"/>
      <c r="WQF32" s="199"/>
      <c r="WQG32" s="199"/>
      <c r="WQH32" s="199"/>
      <c r="WQI32" s="199"/>
      <c r="WQJ32" s="199"/>
      <c r="WQK32" s="199"/>
      <c r="WQL32" s="197"/>
      <c r="WQM32" s="199"/>
      <c r="WQN32" s="199"/>
      <c r="WQO32" s="199"/>
      <c r="WQP32" s="199"/>
      <c r="WQQ32" s="199"/>
      <c r="WQR32" s="199"/>
      <c r="WQS32" s="199"/>
      <c r="WQT32" s="199"/>
      <c r="WQU32" s="199"/>
      <c r="WQV32" s="199"/>
      <c r="WQW32" s="199"/>
      <c r="WQX32" s="199"/>
      <c r="WQY32" s="197"/>
      <c r="WQZ32" s="199"/>
      <c r="WRA32" s="199"/>
      <c r="WRB32" s="199"/>
      <c r="WRC32" s="199"/>
      <c r="WRD32" s="199"/>
      <c r="WRE32" s="199"/>
      <c r="WRF32" s="199"/>
      <c r="WRG32" s="199"/>
      <c r="WRH32" s="199"/>
      <c r="WRI32" s="199"/>
      <c r="WRJ32" s="199"/>
      <c r="WRK32" s="199"/>
      <c r="WRL32" s="197"/>
      <c r="WRM32" s="199"/>
      <c r="WRN32" s="199"/>
      <c r="WRO32" s="199"/>
      <c r="WRP32" s="199"/>
      <c r="WRQ32" s="199"/>
      <c r="WRR32" s="199"/>
      <c r="WRS32" s="199"/>
      <c r="WRT32" s="199"/>
      <c r="WRU32" s="199"/>
      <c r="WRV32" s="199"/>
      <c r="WRW32" s="199"/>
      <c r="WRX32" s="199"/>
      <c r="WRY32" s="197"/>
      <c r="WRZ32" s="199"/>
      <c r="WSA32" s="199"/>
      <c r="WSB32" s="199"/>
      <c r="WSC32" s="199"/>
      <c r="WSD32" s="199"/>
      <c r="WSE32" s="199"/>
      <c r="WSF32" s="199"/>
      <c r="WSG32" s="199"/>
      <c r="WSH32" s="199"/>
      <c r="WSI32" s="199"/>
      <c r="WSJ32" s="199"/>
      <c r="WSK32" s="199"/>
      <c r="WSL32" s="197"/>
      <c r="WSM32" s="199"/>
      <c r="WSN32" s="199"/>
      <c r="WSO32" s="199"/>
      <c r="WSP32" s="199"/>
      <c r="WSQ32" s="199"/>
      <c r="WSR32" s="199"/>
      <c r="WSS32" s="199"/>
      <c r="WST32" s="199"/>
      <c r="WSU32" s="199"/>
      <c r="WSV32" s="199"/>
      <c r="WSW32" s="199"/>
      <c r="WSX32" s="199"/>
      <c r="WSY32" s="197"/>
      <c r="WSZ32" s="199"/>
      <c r="WTA32" s="199"/>
      <c r="WTB32" s="199"/>
      <c r="WTC32" s="199"/>
      <c r="WTD32" s="199"/>
      <c r="WTE32" s="199"/>
      <c r="WTF32" s="199"/>
      <c r="WTG32" s="199"/>
      <c r="WTH32" s="199"/>
      <c r="WTI32" s="199"/>
      <c r="WTJ32" s="199"/>
      <c r="WTK32" s="199"/>
      <c r="WTL32" s="197"/>
      <c r="WTM32" s="199"/>
      <c r="WTN32" s="199"/>
      <c r="WTO32" s="199"/>
      <c r="WTP32" s="199"/>
      <c r="WTQ32" s="199"/>
      <c r="WTR32" s="199"/>
      <c r="WTS32" s="199"/>
      <c r="WTT32" s="199"/>
      <c r="WTU32" s="199"/>
      <c r="WTV32" s="199"/>
      <c r="WTW32" s="199"/>
      <c r="WTX32" s="199"/>
      <c r="WTY32" s="197"/>
      <c r="WTZ32" s="199"/>
      <c r="WUA32" s="199"/>
      <c r="WUB32" s="199"/>
      <c r="WUC32" s="199"/>
      <c r="WUD32" s="199"/>
      <c r="WUE32" s="199"/>
      <c r="WUF32" s="199"/>
      <c r="WUG32" s="199"/>
      <c r="WUH32" s="199"/>
      <c r="WUI32" s="199"/>
      <c r="WUJ32" s="199"/>
      <c r="WUK32" s="199"/>
      <c r="WUL32" s="197"/>
      <c r="WUM32" s="199"/>
      <c r="WUN32" s="199"/>
      <c r="WUO32" s="199"/>
      <c r="WUP32" s="199"/>
      <c r="WUQ32" s="199"/>
      <c r="WUR32" s="199"/>
      <c r="WUS32" s="199"/>
      <c r="WUT32" s="199"/>
      <c r="WUU32" s="199"/>
      <c r="WUV32" s="199"/>
      <c r="WUW32" s="199"/>
      <c r="WUX32" s="199"/>
      <c r="WUY32" s="197"/>
      <c r="WUZ32" s="199"/>
      <c r="WVA32" s="199"/>
      <c r="WVB32" s="199"/>
      <c r="WVC32" s="199"/>
      <c r="WVD32" s="199"/>
      <c r="WVE32" s="199"/>
      <c r="WVF32" s="199"/>
      <c r="WVG32" s="199"/>
      <c r="WVH32" s="199"/>
      <c r="WVI32" s="199"/>
      <c r="WVJ32" s="199"/>
      <c r="WVK32" s="199"/>
      <c r="WVL32" s="197"/>
      <c r="WVM32" s="199"/>
      <c r="WVN32" s="199"/>
      <c r="WVO32" s="199"/>
      <c r="WVP32" s="199"/>
      <c r="WVQ32" s="199"/>
      <c r="WVR32" s="199"/>
      <c r="WVS32" s="199"/>
      <c r="WVT32" s="199"/>
      <c r="WVU32" s="199"/>
      <c r="WVV32" s="199"/>
      <c r="WVW32" s="199"/>
      <c r="WVX32" s="199"/>
      <c r="WVY32" s="197"/>
      <c r="WVZ32" s="199"/>
      <c r="WWA32" s="199"/>
      <c r="WWB32" s="199"/>
      <c r="WWC32" s="199"/>
      <c r="WWD32" s="199"/>
      <c r="WWE32" s="199"/>
      <c r="WWF32" s="199"/>
      <c r="WWG32" s="199"/>
      <c r="WWH32" s="199"/>
      <c r="WWI32" s="199"/>
      <c r="WWJ32" s="199"/>
      <c r="WWK32" s="199"/>
      <c r="WWL32" s="197"/>
      <c r="WWM32" s="199"/>
      <c r="WWN32" s="199"/>
      <c r="WWO32" s="199"/>
      <c r="WWP32" s="199"/>
      <c r="WWQ32" s="199"/>
      <c r="WWR32" s="199"/>
      <c r="WWS32" s="199"/>
      <c r="WWT32" s="199"/>
      <c r="WWU32" s="199"/>
      <c r="WWV32" s="199"/>
      <c r="WWW32" s="199"/>
      <c r="WWX32" s="199"/>
      <c r="WWY32" s="197"/>
      <c r="WWZ32" s="199"/>
      <c r="WXA32" s="199"/>
      <c r="WXB32" s="199"/>
      <c r="WXC32" s="199"/>
      <c r="WXD32" s="199"/>
      <c r="WXE32" s="199"/>
      <c r="WXF32" s="199"/>
      <c r="WXG32" s="199"/>
      <c r="WXH32" s="199"/>
      <c r="WXI32" s="199"/>
      <c r="WXJ32" s="199"/>
      <c r="WXK32" s="199"/>
      <c r="WXL32" s="197"/>
      <c r="WXM32" s="199"/>
      <c r="WXN32" s="199"/>
      <c r="WXO32" s="199"/>
      <c r="WXP32" s="199"/>
      <c r="WXQ32" s="199"/>
      <c r="WXR32" s="199"/>
      <c r="WXS32" s="199"/>
      <c r="WXT32" s="199"/>
      <c r="WXU32" s="199"/>
      <c r="WXV32" s="199"/>
      <c r="WXW32" s="199"/>
      <c r="WXX32" s="199"/>
      <c r="WXY32" s="197"/>
      <c r="WXZ32" s="199"/>
      <c r="WYA32" s="199"/>
      <c r="WYB32" s="199"/>
      <c r="WYC32" s="199"/>
      <c r="WYD32" s="199"/>
      <c r="WYE32" s="199"/>
      <c r="WYF32" s="199"/>
      <c r="WYG32" s="199"/>
      <c r="WYH32" s="199"/>
      <c r="WYI32" s="199"/>
      <c r="WYJ32" s="199"/>
      <c r="WYK32" s="199"/>
      <c r="WYL32" s="197"/>
      <c r="WYM32" s="199"/>
      <c r="WYN32" s="199"/>
      <c r="WYO32" s="199"/>
      <c r="WYP32" s="199"/>
      <c r="WYQ32" s="199"/>
      <c r="WYR32" s="199"/>
      <c r="WYS32" s="199"/>
      <c r="WYT32" s="199"/>
      <c r="WYU32" s="199"/>
      <c r="WYV32" s="199"/>
      <c r="WYW32" s="199"/>
      <c r="WYX32" s="199"/>
      <c r="WYY32" s="197"/>
      <c r="WYZ32" s="199"/>
      <c r="WZA32" s="199"/>
      <c r="WZB32" s="199"/>
      <c r="WZC32" s="199"/>
      <c r="WZD32" s="199"/>
      <c r="WZE32" s="199"/>
      <c r="WZF32" s="199"/>
      <c r="WZG32" s="199"/>
      <c r="WZH32" s="199"/>
      <c r="WZI32" s="199"/>
      <c r="WZJ32" s="199"/>
      <c r="WZK32" s="199"/>
      <c r="WZL32" s="197"/>
      <c r="WZM32" s="199"/>
      <c r="WZN32" s="199"/>
      <c r="WZO32" s="199"/>
      <c r="WZP32" s="199"/>
      <c r="WZQ32" s="199"/>
      <c r="WZR32" s="199"/>
      <c r="WZS32" s="199"/>
      <c r="WZT32" s="199"/>
      <c r="WZU32" s="199"/>
      <c r="WZV32" s="199"/>
      <c r="WZW32" s="199"/>
      <c r="WZX32" s="199"/>
      <c r="WZY32" s="197"/>
      <c r="WZZ32" s="199"/>
      <c r="XAA32" s="199"/>
      <c r="XAB32" s="199"/>
      <c r="XAC32" s="199"/>
      <c r="XAD32" s="199"/>
      <c r="XAE32" s="199"/>
      <c r="XAF32" s="199"/>
      <c r="XAG32" s="199"/>
      <c r="XAH32" s="199"/>
      <c r="XAI32" s="199"/>
      <c r="XAJ32" s="199"/>
      <c r="XAK32" s="199"/>
      <c r="XAL32" s="197"/>
      <c r="XAM32" s="199"/>
      <c r="XAN32" s="199"/>
      <c r="XAO32" s="199"/>
      <c r="XAP32" s="199"/>
      <c r="XAQ32" s="199"/>
      <c r="XAR32" s="199"/>
      <c r="XAS32" s="199"/>
      <c r="XAT32" s="199"/>
      <c r="XAU32" s="199"/>
      <c r="XAV32" s="199"/>
      <c r="XAW32" s="199"/>
      <c r="XAX32" s="199"/>
      <c r="XAY32" s="197"/>
      <c r="XAZ32" s="199"/>
      <c r="XBA32" s="199"/>
      <c r="XBB32" s="199"/>
      <c r="XBC32" s="199"/>
      <c r="XBD32" s="199"/>
      <c r="XBE32" s="199"/>
      <c r="XBF32" s="199"/>
      <c r="XBG32" s="199"/>
      <c r="XBH32" s="199"/>
      <c r="XBI32" s="199"/>
      <c r="XBJ32" s="199"/>
      <c r="XBK32" s="199"/>
      <c r="XBL32" s="197"/>
      <c r="XBM32" s="199"/>
      <c r="XBN32" s="199"/>
      <c r="XBO32" s="199"/>
      <c r="XBP32" s="199"/>
      <c r="XBQ32" s="199"/>
      <c r="XBR32" s="199"/>
      <c r="XBS32" s="199"/>
      <c r="XBT32" s="199"/>
      <c r="XBU32" s="199"/>
      <c r="XBV32" s="199"/>
      <c r="XBW32" s="199"/>
      <c r="XBX32" s="199"/>
      <c r="XBY32" s="197"/>
      <c r="XBZ32" s="199"/>
      <c r="XCA32" s="199"/>
      <c r="XCB32" s="199"/>
      <c r="XCC32" s="199"/>
      <c r="XCD32" s="199"/>
      <c r="XCE32" s="199"/>
      <c r="XCF32" s="199"/>
      <c r="XCG32" s="199"/>
      <c r="XCH32" s="199"/>
      <c r="XCI32" s="199"/>
      <c r="XCJ32" s="199"/>
      <c r="XCK32" s="199"/>
      <c r="XCL32" s="197"/>
      <c r="XCM32" s="199"/>
      <c r="XCN32" s="199"/>
      <c r="XCO32" s="199"/>
      <c r="XCP32" s="199"/>
      <c r="XCQ32" s="199"/>
      <c r="XCR32" s="199"/>
      <c r="XCS32" s="199"/>
      <c r="XCT32" s="199"/>
      <c r="XCU32" s="199"/>
      <c r="XCV32" s="199"/>
      <c r="XCW32" s="199"/>
      <c r="XCX32" s="199"/>
      <c r="XCY32" s="197"/>
      <c r="XCZ32" s="199"/>
      <c r="XDA32" s="199"/>
      <c r="XDB32" s="199"/>
      <c r="XDC32" s="199"/>
      <c r="XDD32" s="199"/>
      <c r="XDE32" s="199"/>
      <c r="XDF32" s="199"/>
      <c r="XDG32" s="199"/>
      <c r="XDH32" s="199"/>
      <c r="XDI32" s="199"/>
      <c r="XDJ32" s="199"/>
      <c r="XDK32" s="199"/>
      <c r="XDL32" s="197"/>
      <c r="XDM32" s="199"/>
      <c r="XDN32" s="199"/>
      <c r="XDO32" s="199"/>
      <c r="XDP32" s="199"/>
      <c r="XDQ32" s="199"/>
      <c r="XDR32" s="199"/>
      <c r="XDS32" s="199"/>
      <c r="XDT32" s="199"/>
      <c r="XDU32" s="199"/>
      <c r="XDV32" s="199"/>
      <c r="XDW32" s="199"/>
      <c r="XDX32" s="199"/>
      <c r="XDY32" s="197"/>
      <c r="XDZ32" s="199"/>
      <c r="XEA32" s="199"/>
      <c r="XEB32" s="199"/>
      <c r="XEC32" s="199"/>
      <c r="XED32" s="199"/>
      <c r="XEE32" s="199"/>
      <c r="XEF32" s="199"/>
      <c r="XEG32" s="199"/>
      <c r="XEH32" s="199"/>
      <c r="XEI32" s="199"/>
      <c r="XEJ32" s="199"/>
      <c r="XEK32" s="199"/>
      <c r="XEL32" s="197"/>
      <c r="XEM32" s="199"/>
      <c r="XEN32" s="199"/>
      <c r="XEO32" s="199"/>
      <c r="XEP32" s="199"/>
      <c r="XEQ32" s="199"/>
      <c r="XER32" s="199"/>
      <c r="XES32" s="199"/>
      <c r="XET32" s="199"/>
      <c r="XEU32" s="199"/>
      <c r="XEV32" s="199"/>
      <c r="XEW32" s="199"/>
      <c r="XEX32" s="199"/>
      <c r="XEY32" s="197"/>
      <c r="XEZ32" s="199"/>
      <c r="XFA32" s="199"/>
      <c r="XFB32" s="199"/>
      <c r="XFC32" s="199"/>
    </row>
    <row r="33" spans="1:16383" s="198" customFormat="1" ht="18" customHeight="1" x14ac:dyDescent="0.25">
      <c r="A33" s="438" t="s">
        <v>310</v>
      </c>
      <c r="B33" s="438"/>
      <c r="C33" s="438"/>
      <c r="D33" s="438"/>
      <c r="E33" s="438"/>
      <c r="F33" s="438"/>
      <c r="G33" s="438"/>
      <c r="H33" s="344"/>
      <c r="I33" s="344"/>
      <c r="J33" s="344"/>
      <c r="K33" s="345"/>
      <c r="L33" s="345"/>
      <c r="M33" s="345"/>
      <c r="N33" s="329">
        <v>36</v>
      </c>
      <c r="O33" s="199"/>
      <c r="P33" s="199"/>
      <c r="Q33" s="199"/>
      <c r="R33" s="199"/>
      <c r="S33" s="199"/>
      <c r="T33" s="199"/>
      <c r="U33" s="197"/>
      <c r="V33" s="197"/>
      <c r="W33" s="197"/>
      <c r="X33" s="197"/>
      <c r="Y33" s="197"/>
      <c r="Z33" s="197"/>
      <c r="AA33" s="197"/>
      <c r="AB33" s="197"/>
    </row>
    <row r="34" spans="1:16383" s="198" customFormat="1" ht="18" customHeight="1" x14ac:dyDescent="0.25">
      <c r="A34" s="438" t="s">
        <v>323</v>
      </c>
      <c r="B34" s="438"/>
      <c r="C34" s="438"/>
      <c r="D34" s="438"/>
      <c r="E34" s="438"/>
      <c r="F34" s="438"/>
      <c r="G34" s="438"/>
      <c r="H34" s="344"/>
      <c r="I34" s="344"/>
      <c r="J34" s="345"/>
      <c r="K34" s="345"/>
      <c r="L34" s="345"/>
      <c r="M34" s="345"/>
      <c r="N34" s="329">
        <v>38</v>
      </c>
      <c r="O34" s="199"/>
      <c r="P34" s="199"/>
      <c r="Q34" s="199"/>
      <c r="R34" s="199"/>
      <c r="S34" s="199"/>
      <c r="T34" s="199"/>
      <c r="U34" s="197"/>
      <c r="V34" s="197"/>
      <c r="W34" s="197"/>
      <c r="X34" s="197"/>
      <c r="Y34" s="197"/>
      <c r="Z34" s="197"/>
      <c r="AA34" s="197"/>
      <c r="AB34" s="197"/>
    </row>
    <row r="35" spans="1:16383" s="198" customFormat="1" ht="18" customHeight="1" x14ac:dyDescent="0.25">
      <c r="A35" s="438" t="s">
        <v>276</v>
      </c>
      <c r="B35" s="438"/>
      <c r="C35" s="438"/>
      <c r="D35" s="438"/>
      <c r="E35" s="438"/>
      <c r="F35" s="438"/>
      <c r="G35" s="438"/>
      <c r="H35" s="344"/>
      <c r="I35" s="344"/>
      <c r="J35" s="344"/>
      <c r="K35" s="344"/>
      <c r="L35" s="344"/>
      <c r="M35" s="345"/>
      <c r="N35" s="329">
        <v>41</v>
      </c>
      <c r="O35" s="199"/>
      <c r="P35" s="199"/>
      <c r="Q35" s="199"/>
      <c r="R35" s="199"/>
      <c r="S35" s="199"/>
      <c r="T35" s="199"/>
      <c r="U35" s="201"/>
      <c r="V35" s="201"/>
      <c r="W35" s="201"/>
      <c r="X35" s="201"/>
      <c r="Y35" s="201"/>
      <c r="Z35" s="197"/>
      <c r="AA35" s="197"/>
      <c r="AB35" s="197"/>
    </row>
    <row r="36" spans="1:16383" s="198" customFormat="1" ht="18" customHeight="1" x14ac:dyDescent="0.25">
      <c r="A36" s="438" t="s">
        <v>277</v>
      </c>
      <c r="B36" s="438"/>
      <c r="C36" s="438"/>
      <c r="D36" s="438"/>
      <c r="E36" s="438"/>
      <c r="F36" s="438"/>
      <c r="G36" s="438"/>
      <c r="H36" s="344"/>
      <c r="I36" s="344"/>
      <c r="J36" s="344"/>
      <c r="K36" s="344"/>
      <c r="L36" s="345"/>
      <c r="M36" s="345"/>
      <c r="N36" s="329">
        <v>43</v>
      </c>
      <c r="O36" s="199"/>
      <c r="P36" s="199"/>
      <c r="Q36" s="199"/>
      <c r="R36" s="199"/>
      <c r="S36" s="199"/>
      <c r="T36" s="199"/>
      <c r="U36" s="197"/>
      <c r="V36" s="197"/>
      <c r="W36" s="197"/>
      <c r="X36" s="197"/>
      <c r="Y36" s="197"/>
      <c r="Z36" s="197"/>
      <c r="AA36" s="197"/>
      <c r="AB36" s="197"/>
    </row>
    <row r="37" spans="1:16383" s="198" customFormat="1" ht="18" customHeight="1" x14ac:dyDescent="0.25">
      <c r="A37" s="438" t="s">
        <v>202</v>
      </c>
      <c r="B37" s="438"/>
      <c r="C37" s="438"/>
      <c r="D37" s="438"/>
      <c r="E37" s="439"/>
      <c r="F37" s="439"/>
      <c r="G37" s="439"/>
      <c r="H37" s="345"/>
      <c r="I37" s="345"/>
      <c r="J37" s="345"/>
      <c r="K37" s="345"/>
      <c r="L37" s="345"/>
      <c r="M37" s="345"/>
      <c r="N37" s="329">
        <v>44</v>
      </c>
      <c r="O37" s="199"/>
      <c r="P37" s="199"/>
      <c r="Q37" s="199"/>
      <c r="R37" s="199"/>
      <c r="S37" s="199"/>
      <c r="T37" s="199"/>
      <c r="U37" s="197"/>
      <c r="V37" s="197"/>
      <c r="W37" s="197"/>
      <c r="X37" s="197"/>
      <c r="Y37" s="197"/>
      <c r="Z37" s="197"/>
      <c r="AA37" s="197"/>
      <c r="AB37" s="197"/>
    </row>
    <row r="38" spans="1:16383" s="198" customFormat="1" ht="18" customHeight="1" x14ac:dyDescent="0.25">
      <c r="A38" s="438" t="s">
        <v>393</v>
      </c>
      <c r="B38" s="438"/>
      <c r="C38" s="438"/>
      <c r="D38" s="438"/>
      <c r="E38" s="439"/>
      <c r="F38" s="439"/>
      <c r="G38" s="439"/>
      <c r="H38" s="345"/>
      <c r="I38" s="345"/>
      <c r="J38" s="345"/>
      <c r="K38" s="345"/>
      <c r="L38" s="345"/>
      <c r="M38" s="345"/>
      <c r="N38" s="329">
        <v>50</v>
      </c>
      <c r="O38" s="329"/>
      <c r="P38" s="329"/>
      <c r="Q38" s="329"/>
      <c r="R38" s="329"/>
      <c r="S38" s="329"/>
      <c r="T38" s="329"/>
      <c r="U38" s="197"/>
      <c r="V38" s="197"/>
      <c r="W38" s="197"/>
      <c r="X38" s="197"/>
      <c r="Y38" s="197"/>
      <c r="Z38" s="197"/>
      <c r="AA38" s="197"/>
      <c r="AB38" s="197"/>
    </row>
    <row r="39" spans="1:16383" s="198" customFormat="1" ht="18" customHeight="1" x14ac:dyDescent="0.25">
      <c r="A39" s="438" t="s">
        <v>273</v>
      </c>
      <c r="B39" s="438"/>
      <c r="C39" s="438"/>
      <c r="D39" s="438"/>
      <c r="E39" s="438"/>
      <c r="F39" s="438"/>
      <c r="G39" s="438"/>
      <c r="H39" s="344"/>
      <c r="I39" s="344"/>
      <c r="J39" s="345"/>
      <c r="K39" s="345"/>
      <c r="L39" s="345"/>
      <c r="M39" s="345"/>
      <c r="N39" s="329">
        <v>52</v>
      </c>
      <c r="O39" s="199"/>
      <c r="P39" s="199"/>
      <c r="Q39" s="199"/>
      <c r="R39" s="199"/>
      <c r="S39" s="199"/>
      <c r="T39" s="199"/>
      <c r="U39" s="197"/>
      <c r="V39" s="197"/>
      <c r="W39" s="197"/>
      <c r="X39" s="197"/>
      <c r="Y39" s="197"/>
      <c r="Z39" s="197"/>
      <c r="AA39" s="197"/>
      <c r="AB39" s="197"/>
    </row>
    <row r="40" spans="1:16383" s="198" customFormat="1" ht="18" customHeight="1" x14ac:dyDescent="0.25">
      <c r="A40" s="438" t="s">
        <v>264</v>
      </c>
      <c r="B40" s="438"/>
      <c r="C40" s="438"/>
      <c r="D40" s="438"/>
      <c r="E40" s="439"/>
      <c r="F40" s="439"/>
      <c r="G40" s="439"/>
      <c r="H40" s="345"/>
      <c r="I40" s="345"/>
      <c r="J40" s="345"/>
      <c r="K40" s="345"/>
      <c r="L40" s="345"/>
      <c r="M40" s="345"/>
      <c r="N40" s="329">
        <v>54</v>
      </c>
      <c r="O40" s="199"/>
      <c r="P40" s="199"/>
      <c r="Q40" s="199"/>
      <c r="R40" s="199"/>
      <c r="S40" s="199"/>
      <c r="T40" s="199"/>
      <c r="U40" s="200"/>
      <c r="V40" s="200"/>
      <c r="W40" s="200"/>
      <c r="X40" s="200"/>
      <c r="Y40" s="200"/>
      <c r="Z40" s="200"/>
      <c r="AA40" s="200"/>
      <c r="AB40" s="200"/>
    </row>
    <row r="41" spans="1:16383" s="198" customFormat="1" ht="18" customHeight="1" x14ac:dyDescent="0.25">
      <c r="A41" s="438" t="s">
        <v>284</v>
      </c>
      <c r="B41" s="438"/>
      <c r="C41" s="438"/>
      <c r="D41" s="438"/>
      <c r="E41" s="438"/>
      <c r="F41" s="438"/>
      <c r="G41" s="438"/>
      <c r="H41" s="344"/>
      <c r="I41" s="345"/>
      <c r="J41" s="345"/>
      <c r="K41" s="345"/>
      <c r="L41" s="345"/>
      <c r="M41" s="345"/>
      <c r="N41" s="329">
        <v>54</v>
      </c>
      <c r="O41" s="199"/>
      <c r="P41" s="199"/>
      <c r="Q41" s="199"/>
      <c r="R41" s="199"/>
      <c r="S41" s="199"/>
      <c r="T41" s="199"/>
      <c r="U41" s="197"/>
      <c r="V41" s="197"/>
      <c r="W41" s="197"/>
      <c r="X41" s="197"/>
      <c r="Y41" s="197"/>
      <c r="Z41" s="197"/>
      <c r="AA41" s="197"/>
      <c r="AB41" s="197"/>
    </row>
    <row r="42" spans="1:16383" s="198" customFormat="1" ht="18" customHeight="1" x14ac:dyDescent="0.25">
      <c r="A42" s="438" t="s">
        <v>317</v>
      </c>
      <c r="B42" s="438"/>
      <c r="C42" s="438"/>
      <c r="D42" s="438"/>
      <c r="E42" s="438"/>
      <c r="F42" s="438"/>
      <c r="G42" s="438"/>
      <c r="H42" s="344"/>
      <c r="I42" s="344"/>
      <c r="J42" s="344"/>
      <c r="K42" s="344"/>
      <c r="L42" s="344"/>
      <c r="M42" s="344"/>
      <c r="N42" s="420" t="s">
        <v>396</v>
      </c>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199"/>
      <c r="BI42" s="199"/>
      <c r="BJ42" s="199"/>
      <c r="BK42" s="199"/>
      <c r="BL42" s="199"/>
      <c r="BM42" s="199"/>
      <c r="BN42" s="199"/>
      <c r="BO42" s="199"/>
      <c r="BP42" s="199"/>
      <c r="BQ42" s="199"/>
      <c r="BR42" s="199"/>
      <c r="BS42" s="199"/>
      <c r="BT42" s="199"/>
      <c r="BU42" s="199"/>
      <c r="BV42" s="199"/>
      <c r="BW42" s="199"/>
      <c r="BX42" s="199"/>
      <c r="BY42" s="199"/>
      <c r="BZ42" s="199"/>
      <c r="CA42" s="199"/>
      <c r="CB42" s="199"/>
      <c r="CC42" s="199"/>
      <c r="CD42" s="199"/>
      <c r="CE42" s="199"/>
      <c r="CF42" s="199"/>
      <c r="CG42" s="199"/>
      <c r="CH42" s="199"/>
      <c r="CI42" s="199"/>
      <c r="CJ42" s="199"/>
      <c r="CK42" s="199"/>
      <c r="CL42" s="199"/>
      <c r="CM42" s="199"/>
      <c r="CN42" s="199"/>
      <c r="CO42" s="199"/>
      <c r="CP42" s="199"/>
      <c r="CQ42" s="199"/>
      <c r="CR42" s="199"/>
      <c r="CS42" s="199"/>
      <c r="CT42" s="199"/>
      <c r="CU42" s="199"/>
      <c r="CV42" s="199"/>
      <c r="CW42" s="199"/>
      <c r="CX42" s="199"/>
      <c r="CY42" s="199"/>
      <c r="CZ42" s="199"/>
      <c r="DA42" s="199"/>
      <c r="DB42" s="199"/>
      <c r="DC42" s="199"/>
      <c r="DD42" s="199"/>
      <c r="DE42" s="199"/>
      <c r="DF42" s="199"/>
      <c r="DG42" s="199"/>
      <c r="DH42" s="199"/>
      <c r="DI42" s="199"/>
      <c r="DJ42" s="199"/>
      <c r="DK42" s="199"/>
      <c r="DL42" s="199"/>
      <c r="DM42" s="199"/>
      <c r="DN42" s="199"/>
      <c r="DO42" s="199"/>
      <c r="DP42" s="199"/>
      <c r="DQ42" s="199"/>
      <c r="DR42" s="199"/>
      <c r="DS42" s="199"/>
      <c r="DT42" s="199"/>
      <c r="DU42" s="199"/>
      <c r="DV42" s="199"/>
      <c r="DW42" s="199"/>
      <c r="DX42" s="199"/>
      <c r="DY42" s="199"/>
      <c r="DZ42" s="199"/>
      <c r="EA42" s="199"/>
      <c r="EB42" s="199"/>
      <c r="EC42" s="199"/>
      <c r="ED42" s="199"/>
      <c r="EE42" s="199"/>
      <c r="EF42" s="199"/>
      <c r="EG42" s="199"/>
      <c r="EH42" s="199"/>
      <c r="EI42" s="199"/>
      <c r="EJ42" s="199"/>
      <c r="EK42" s="199"/>
      <c r="EL42" s="199"/>
      <c r="EM42" s="199"/>
      <c r="EN42" s="199"/>
      <c r="EO42" s="199"/>
      <c r="EP42" s="199"/>
      <c r="EQ42" s="199"/>
      <c r="ER42" s="199"/>
      <c r="ES42" s="199"/>
      <c r="ET42" s="199"/>
      <c r="EU42" s="199"/>
      <c r="EV42" s="199"/>
      <c r="EW42" s="199"/>
      <c r="EX42" s="199"/>
      <c r="EY42" s="199"/>
      <c r="EZ42" s="199"/>
      <c r="FA42" s="199"/>
      <c r="FB42" s="199"/>
      <c r="FC42" s="199"/>
      <c r="FD42" s="199"/>
      <c r="FE42" s="199"/>
      <c r="FF42" s="199"/>
      <c r="FG42" s="199"/>
      <c r="FH42" s="199"/>
      <c r="FI42" s="199"/>
      <c r="FJ42" s="199"/>
      <c r="FK42" s="199"/>
      <c r="FL42" s="199"/>
      <c r="FM42" s="199"/>
      <c r="FN42" s="199"/>
      <c r="FO42" s="199"/>
      <c r="FP42" s="199"/>
      <c r="FQ42" s="199"/>
      <c r="FR42" s="199"/>
      <c r="FS42" s="199"/>
      <c r="FT42" s="199"/>
      <c r="FU42" s="199"/>
      <c r="FV42" s="199"/>
      <c r="FW42" s="199"/>
      <c r="FX42" s="199"/>
      <c r="FY42" s="199"/>
      <c r="FZ42" s="199"/>
      <c r="GA42" s="199"/>
      <c r="GB42" s="199"/>
      <c r="GC42" s="199"/>
      <c r="GD42" s="199"/>
      <c r="GE42" s="199"/>
      <c r="GF42" s="199"/>
      <c r="GG42" s="199"/>
      <c r="GH42" s="199"/>
      <c r="GI42" s="199"/>
      <c r="GJ42" s="199"/>
      <c r="GK42" s="199"/>
      <c r="GL42" s="199"/>
      <c r="GM42" s="199"/>
      <c r="GN42" s="199"/>
      <c r="GO42" s="199"/>
      <c r="GP42" s="199"/>
      <c r="GQ42" s="199"/>
      <c r="GR42" s="199"/>
      <c r="GS42" s="199"/>
      <c r="GT42" s="199"/>
      <c r="GU42" s="199"/>
      <c r="GV42" s="199"/>
      <c r="GW42" s="199"/>
      <c r="GX42" s="199"/>
      <c r="GY42" s="199"/>
      <c r="GZ42" s="199"/>
      <c r="HA42" s="199"/>
      <c r="HB42" s="199"/>
      <c r="HC42" s="199"/>
      <c r="HD42" s="199"/>
      <c r="HE42" s="199"/>
      <c r="HF42" s="199"/>
      <c r="HG42" s="199"/>
      <c r="HH42" s="199"/>
      <c r="HI42" s="199"/>
      <c r="HJ42" s="199"/>
      <c r="HK42" s="199"/>
      <c r="HL42" s="199"/>
      <c r="HM42" s="199"/>
      <c r="HN42" s="199"/>
      <c r="HO42" s="199"/>
      <c r="HP42" s="199"/>
      <c r="HQ42" s="199"/>
      <c r="HR42" s="199"/>
      <c r="HS42" s="199"/>
      <c r="HT42" s="199"/>
      <c r="HU42" s="199"/>
      <c r="HV42" s="199"/>
      <c r="HW42" s="199"/>
      <c r="HX42" s="199"/>
      <c r="HY42" s="199"/>
      <c r="HZ42" s="199"/>
      <c r="IA42" s="199"/>
      <c r="IB42" s="199"/>
      <c r="IC42" s="199"/>
      <c r="ID42" s="199"/>
      <c r="IE42" s="199"/>
      <c r="IF42" s="199"/>
      <c r="IG42" s="199"/>
      <c r="IH42" s="199"/>
      <c r="II42" s="199"/>
      <c r="IJ42" s="199"/>
      <c r="IK42" s="199"/>
      <c r="IL42" s="199"/>
      <c r="IM42" s="199"/>
      <c r="IN42" s="199"/>
      <c r="IO42" s="199"/>
      <c r="IP42" s="199"/>
      <c r="IQ42" s="199"/>
      <c r="IR42" s="199"/>
      <c r="IS42" s="199"/>
      <c r="IT42" s="199"/>
      <c r="IU42" s="199"/>
      <c r="IV42" s="199"/>
      <c r="IW42" s="199"/>
      <c r="IX42" s="199"/>
      <c r="IY42" s="199"/>
      <c r="IZ42" s="199"/>
      <c r="JA42" s="199"/>
      <c r="JB42" s="199"/>
      <c r="JC42" s="199"/>
      <c r="JD42" s="199"/>
      <c r="JE42" s="199"/>
      <c r="JF42" s="199"/>
      <c r="JG42" s="199"/>
      <c r="JH42" s="199"/>
      <c r="JI42" s="199"/>
      <c r="JJ42" s="199"/>
      <c r="JK42" s="199"/>
      <c r="JL42" s="199"/>
      <c r="JM42" s="199"/>
      <c r="JN42" s="199"/>
      <c r="JO42" s="199"/>
      <c r="JP42" s="199"/>
      <c r="JQ42" s="199"/>
      <c r="JR42" s="199"/>
      <c r="JS42" s="199"/>
      <c r="JT42" s="199"/>
      <c r="JU42" s="199"/>
      <c r="JV42" s="199"/>
      <c r="JW42" s="199"/>
      <c r="JX42" s="199"/>
      <c r="JY42" s="199"/>
      <c r="JZ42" s="199"/>
      <c r="KA42" s="199"/>
      <c r="KB42" s="199"/>
      <c r="KC42" s="199"/>
      <c r="KD42" s="199"/>
      <c r="KE42" s="199"/>
      <c r="KF42" s="199"/>
      <c r="KG42" s="199"/>
      <c r="KH42" s="199"/>
      <c r="KI42" s="199"/>
      <c r="KJ42" s="199"/>
      <c r="KK42" s="199"/>
      <c r="KL42" s="199"/>
      <c r="KM42" s="199"/>
      <c r="KN42" s="199"/>
      <c r="KO42" s="199"/>
      <c r="KP42" s="199"/>
      <c r="KQ42" s="199"/>
      <c r="KR42" s="199"/>
      <c r="KS42" s="199"/>
      <c r="KT42" s="199"/>
      <c r="KU42" s="199"/>
      <c r="KV42" s="199"/>
      <c r="KW42" s="199"/>
      <c r="KX42" s="199"/>
      <c r="KY42" s="199"/>
      <c r="KZ42" s="199"/>
      <c r="LA42" s="199"/>
      <c r="LB42" s="199"/>
      <c r="LC42" s="199"/>
      <c r="LD42" s="199"/>
      <c r="LE42" s="199"/>
      <c r="LF42" s="199"/>
      <c r="LG42" s="199"/>
      <c r="LH42" s="199"/>
      <c r="LI42" s="199"/>
      <c r="LJ42" s="199"/>
      <c r="LK42" s="199"/>
      <c r="LL42" s="199"/>
      <c r="LM42" s="199"/>
      <c r="LN42" s="199"/>
      <c r="LO42" s="199"/>
      <c r="LP42" s="199"/>
      <c r="LQ42" s="199"/>
      <c r="LR42" s="199"/>
      <c r="LS42" s="199"/>
      <c r="LT42" s="199"/>
      <c r="LU42" s="199"/>
      <c r="LV42" s="199"/>
      <c r="LW42" s="199"/>
      <c r="LX42" s="199"/>
      <c r="LY42" s="199"/>
      <c r="LZ42" s="199"/>
      <c r="MA42" s="199"/>
      <c r="MB42" s="199"/>
      <c r="MC42" s="199"/>
      <c r="MD42" s="199"/>
      <c r="ME42" s="199"/>
      <c r="MF42" s="199"/>
      <c r="MG42" s="199"/>
      <c r="MH42" s="199"/>
      <c r="MI42" s="199"/>
      <c r="MJ42" s="199"/>
      <c r="MK42" s="199"/>
      <c r="ML42" s="199"/>
      <c r="MM42" s="199"/>
      <c r="MN42" s="199"/>
      <c r="MO42" s="199"/>
      <c r="MP42" s="199"/>
      <c r="MQ42" s="199"/>
      <c r="MR42" s="199"/>
      <c r="MS42" s="199"/>
      <c r="MT42" s="199"/>
      <c r="MU42" s="199"/>
      <c r="MV42" s="199"/>
      <c r="MW42" s="199"/>
      <c r="MX42" s="199"/>
      <c r="MY42" s="199"/>
      <c r="MZ42" s="199"/>
      <c r="NA42" s="199"/>
      <c r="NB42" s="199"/>
      <c r="NC42" s="199"/>
      <c r="ND42" s="199"/>
      <c r="NE42" s="199"/>
      <c r="NF42" s="199"/>
      <c r="NG42" s="199"/>
      <c r="NH42" s="199"/>
      <c r="NI42" s="199"/>
      <c r="NJ42" s="199"/>
      <c r="NK42" s="199"/>
      <c r="NL42" s="199"/>
      <c r="NM42" s="199"/>
      <c r="NN42" s="199"/>
      <c r="NO42" s="199"/>
      <c r="NP42" s="199"/>
      <c r="NQ42" s="199"/>
      <c r="NR42" s="199"/>
      <c r="NS42" s="199"/>
      <c r="NT42" s="199"/>
      <c r="NU42" s="199"/>
      <c r="NV42" s="199"/>
      <c r="NW42" s="199"/>
      <c r="NX42" s="199"/>
      <c r="NY42" s="199"/>
      <c r="NZ42" s="199"/>
      <c r="OA42" s="199"/>
      <c r="OB42" s="199"/>
      <c r="OC42" s="199"/>
      <c r="OD42" s="199"/>
      <c r="OE42" s="199"/>
      <c r="OF42" s="199"/>
      <c r="OG42" s="199"/>
      <c r="OH42" s="199"/>
      <c r="OI42" s="199"/>
      <c r="OJ42" s="199"/>
      <c r="OK42" s="199"/>
      <c r="OL42" s="199"/>
      <c r="OM42" s="199"/>
      <c r="ON42" s="199"/>
      <c r="OO42" s="199"/>
      <c r="OP42" s="199"/>
      <c r="OQ42" s="199"/>
      <c r="OR42" s="199"/>
      <c r="OS42" s="199"/>
      <c r="OT42" s="199"/>
      <c r="OU42" s="199"/>
      <c r="OV42" s="199"/>
      <c r="OW42" s="199"/>
      <c r="OX42" s="199"/>
      <c r="OY42" s="199"/>
      <c r="OZ42" s="199"/>
      <c r="PA42" s="199"/>
      <c r="PB42" s="199"/>
      <c r="PC42" s="199"/>
      <c r="PD42" s="199"/>
      <c r="PE42" s="199"/>
      <c r="PF42" s="199"/>
      <c r="PG42" s="199"/>
      <c r="PH42" s="199"/>
      <c r="PI42" s="199"/>
      <c r="PJ42" s="199"/>
      <c r="PK42" s="199"/>
      <c r="PL42" s="199"/>
      <c r="PM42" s="199"/>
      <c r="PN42" s="199"/>
      <c r="PO42" s="199"/>
      <c r="PP42" s="199"/>
      <c r="PQ42" s="199"/>
      <c r="PR42" s="199"/>
      <c r="PS42" s="199"/>
      <c r="PT42" s="199"/>
      <c r="PU42" s="199"/>
      <c r="PV42" s="199"/>
      <c r="PW42" s="199"/>
      <c r="PX42" s="199"/>
      <c r="PY42" s="199"/>
      <c r="PZ42" s="199"/>
      <c r="QA42" s="199"/>
      <c r="QB42" s="199"/>
      <c r="QC42" s="199"/>
      <c r="QD42" s="199"/>
      <c r="QE42" s="199"/>
      <c r="QF42" s="199"/>
      <c r="QG42" s="199"/>
      <c r="QH42" s="199"/>
      <c r="QI42" s="199"/>
      <c r="QJ42" s="199"/>
      <c r="QK42" s="199"/>
      <c r="QL42" s="199"/>
      <c r="QM42" s="199"/>
      <c r="QN42" s="199"/>
      <c r="QO42" s="199"/>
      <c r="QP42" s="199"/>
      <c r="QQ42" s="199"/>
      <c r="QR42" s="199"/>
      <c r="QS42" s="199"/>
      <c r="QT42" s="199"/>
      <c r="QU42" s="199"/>
      <c r="QV42" s="199"/>
      <c r="QW42" s="199"/>
      <c r="QX42" s="199"/>
      <c r="QY42" s="199"/>
      <c r="QZ42" s="199"/>
      <c r="RA42" s="199"/>
      <c r="RB42" s="199"/>
      <c r="RC42" s="199"/>
      <c r="RD42" s="199"/>
      <c r="RE42" s="199"/>
      <c r="RF42" s="199"/>
      <c r="RG42" s="199"/>
      <c r="RH42" s="199"/>
      <c r="RI42" s="199"/>
      <c r="RJ42" s="199"/>
      <c r="RK42" s="199"/>
      <c r="RL42" s="199"/>
      <c r="RM42" s="199"/>
      <c r="RN42" s="199"/>
      <c r="RO42" s="199"/>
      <c r="RP42" s="199"/>
      <c r="RQ42" s="199"/>
      <c r="RR42" s="199"/>
      <c r="RS42" s="199"/>
      <c r="RT42" s="199"/>
      <c r="RU42" s="199"/>
      <c r="RV42" s="199"/>
      <c r="RW42" s="199"/>
      <c r="RX42" s="199"/>
      <c r="RY42" s="199"/>
      <c r="RZ42" s="199"/>
      <c r="SA42" s="199"/>
      <c r="SB42" s="199"/>
      <c r="SC42" s="199"/>
      <c r="SD42" s="199"/>
      <c r="SE42" s="199"/>
      <c r="SF42" s="199"/>
      <c r="SG42" s="199"/>
      <c r="SH42" s="199"/>
      <c r="SI42" s="199"/>
      <c r="SJ42" s="199"/>
      <c r="SK42" s="199"/>
      <c r="SL42" s="199"/>
      <c r="SM42" s="199"/>
      <c r="SN42" s="199"/>
      <c r="SO42" s="199"/>
      <c r="SP42" s="199"/>
      <c r="SQ42" s="199"/>
      <c r="SR42" s="199"/>
      <c r="SS42" s="199"/>
      <c r="ST42" s="199"/>
      <c r="SU42" s="199"/>
      <c r="SV42" s="199"/>
      <c r="SW42" s="199"/>
      <c r="SX42" s="199"/>
      <c r="SY42" s="199"/>
      <c r="SZ42" s="199"/>
      <c r="TA42" s="199"/>
      <c r="TB42" s="199"/>
      <c r="TC42" s="199"/>
      <c r="TD42" s="199"/>
      <c r="TE42" s="199"/>
      <c r="TF42" s="199"/>
      <c r="TG42" s="199"/>
      <c r="TH42" s="199"/>
      <c r="TI42" s="199"/>
      <c r="TJ42" s="199"/>
      <c r="TK42" s="199"/>
      <c r="TL42" s="199"/>
      <c r="TM42" s="199"/>
      <c r="TN42" s="199"/>
      <c r="TO42" s="199"/>
      <c r="TP42" s="199"/>
      <c r="TQ42" s="199"/>
      <c r="TR42" s="199"/>
      <c r="TS42" s="199"/>
      <c r="TT42" s="199"/>
      <c r="TU42" s="199"/>
      <c r="TV42" s="199"/>
      <c r="TW42" s="199"/>
      <c r="TX42" s="199"/>
      <c r="TY42" s="199"/>
      <c r="TZ42" s="199"/>
      <c r="UA42" s="199"/>
      <c r="UB42" s="199"/>
      <c r="UC42" s="199"/>
      <c r="UD42" s="199"/>
      <c r="UE42" s="199"/>
      <c r="UF42" s="199"/>
      <c r="UG42" s="199"/>
      <c r="UH42" s="199"/>
      <c r="UI42" s="199"/>
      <c r="UJ42" s="199"/>
      <c r="UK42" s="199"/>
      <c r="UL42" s="199"/>
      <c r="UM42" s="199"/>
      <c r="UN42" s="199"/>
      <c r="UO42" s="199"/>
      <c r="UP42" s="199"/>
      <c r="UQ42" s="199"/>
      <c r="UR42" s="199"/>
      <c r="US42" s="199"/>
      <c r="UT42" s="199"/>
      <c r="UU42" s="199"/>
      <c r="UV42" s="199"/>
      <c r="UW42" s="199"/>
      <c r="UX42" s="199"/>
      <c r="UY42" s="199"/>
      <c r="UZ42" s="199"/>
      <c r="VA42" s="199"/>
      <c r="VB42" s="199"/>
      <c r="VC42" s="199"/>
      <c r="VD42" s="199"/>
      <c r="VE42" s="199"/>
      <c r="VF42" s="199"/>
      <c r="VG42" s="199"/>
      <c r="VH42" s="199"/>
      <c r="VI42" s="199"/>
      <c r="VJ42" s="199"/>
      <c r="VK42" s="199"/>
      <c r="VL42" s="199"/>
      <c r="VM42" s="199"/>
      <c r="VN42" s="199"/>
      <c r="VO42" s="199"/>
      <c r="VP42" s="199"/>
      <c r="VQ42" s="199"/>
      <c r="VR42" s="199"/>
      <c r="VS42" s="199"/>
      <c r="VT42" s="199"/>
      <c r="VU42" s="199"/>
      <c r="VV42" s="199"/>
      <c r="VW42" s="199"/>
      <c r="VX42" s="199"/>
      <c r="VY42" s="199"/>
      <c r="VZ42" s="199"/>
      <c r="WA42" s="199"/>
      <c r="WB42" s="199"/>
      <c r="WC42" s="199"/>
      <c r="WD42" s="199"/>
      <c r="WE42" s="199"/>
      <c r="WF42" s="199"/>
      <c r="WG42" s="199"/>
      <c r="WH42" s="199"/>
      <c r="WI42" s="199"/>
      <c r="WJ42" s="199"/>
      <c r="WK42" s="199"/>
      <c r="WL42" s="199"/>
      <c r="WM42" s="199"/>
      <c r="WN42" s="199"/>
      <c r="WO42" s="199"/>
      <c r="WP42" s="199"/>
      <c r="WQ42" s="199"/>
      <c r="WR42" s="199"/>
      <c r="WS42" s="199"/>
      <c r="WT42" s="199"/>
      <c r="WU42" s="199"/>
      <c r="WV42" s="199"/>
      <c r="WW42" s="199"/>
      <c r="WX42" s="199"/>
      <c r="WY42" s="199"/>
      <c r="WZ42" s="199"/>
      <c r="XA42" s="199"/>
      <c r="XB42" s="199"/>
      <c r="XC42" s="199"/>
      <c r="XD42" s="199"/>
      <c r="XE42" s="199"/>
      <c r="XF42" s="199"/>
      <c r="XG42" s="199"/>
      <c r="XH42" s="199"/>
      <c r="XI42" s="199"/>
      <c r="XJ42" s="199"/>
      <c r="XK42" s="199"/>
      <c r="XL42" s="199"/>
      <c r="XM42" s="199"/>
      <c r="XN42" s="199"/>
      <c r="XO42" s="199"/>
      <c r="XP42" s="199"/>
      <c r="XQ42" s="199"/>
      <c r="XR42" s="199"/>
      <c r="XS42" s="199"/>
      <c r="XT42" s="199"/>
      <c r="XU42" s="199"/>
      <c r="XV42" s="199"/>
      <c r="XW42" s="199"/>
      <c r="XX42" s="199"/>
      <c r="XY42" s="199"/>
      <c r="XZ42" s="199"/>
      <c r="YA42" s="199"/>
      <c r="YB42" s="199"/>
      <c r="YC42" s="199"/>
      <c r="YD42" s="199"/>
      <c r="YE42" s="199"/>
      <c r="YF42" s="199"/>
      <c r="YG42" s="199"/>
      <c r="YH42" s="199"/>
      <c r="YI42" s="199"/>
      <c r="YJ42" s="199"/>
      <c r="YK42" s="199"/>
      <c r="YL42" s="199"/>
      <c r="YM42" s="199"/>
      <c r="YN42" s="199"/>
      <c r="YO42" s="199"/>
      <c r="YP42" s="199"/>
      <c r="YQ42" s="199"/>
      <c r="YR42" s="199"/>
      <c r="YS42" s="199"/>
      <c r="YT42" s="199"/>
      <c r="YU42" s="199"/>
      <c r="YV42" s="199"/>
      <c r="YW42" s="199"/>
      <c r="YX42" s="199"/>
      <c r="YY42" s="199"/>
      <c r="YZ42" s="199"/>
      <c r="ZA42" s="199"/>
      <c r="ZB42" s="199"/>
      <c r="ZC42" s="199"/>
      <c r="ZD42" s="199"/>
      <c r="ZE42" s="199"/>
      <c r="ZF42" s="199"/>
      <c r="ZG42" s="199"/>
      <c r="ZH42" s="199"/>
      <c r="ZI42" s="199"/>
      <c r="ZJ42" s="199"/>
      <c r="ZK42" s="199"/>
      <c r="ZL42" s="199"/>
      <c r="ZM42" s="199"/>
      <c r="ZN42" s="199"/>
      <c r="ZO42" s="199"/>
      <c r="ZP42" s="199"/>
      <c r="ZQ42" s="199"/>
      <c r="ZR42" s="199"/>
      <c r="ZS42" s="199"/>
      <c r="ZT42" s="199"/>
      <c r="ZU42" s="199"/>
      <c r="ZV42" s="199"/>
      <c r="ZW42" s="199"/>
      <c r="ZX42" s="199"/>
      <c r="ZY42" s="199"/>
      <c r="ZZ42" s="199"/>
      <c r="AAA42" s="199"/>
      <c r="AAB42" s="199"/>
      <c r="AAC42" s="199"/>
      <c r="AAD42" s="199"/>
      <c r="AAE42" s="199"/>
      <c r="AAF42" s="199"/>
      <c r="AAG42" s="199"/>
      <c r="AAH42" s="199"/>
      <c r="AAI42" s="199"/>
      <c r="AAJ42" s="199"/>
      <c r="AAK42" s="199"/>
      <c r="AAL42" s="199"/>
      <c r="AAM42" s="199"/>
      <c r="AAN42" s="199"/>
      <c r="AAO42" s="199"/>
      <c r="AAP42" s="199"/>
      <c r="AAQ42" s="199"/>
      <c r="AAR42" s="199"/>
      <c r="AAS42" s="199"/>
      <c r="AAT42" s="199"/>
      <c r="AAU42" s="199"/>
      <c r="AAV42" s="199"/>
      <c r="AAW42" s="199"/>
      <c r="AAX42" s="199"/>
      <c r="AAY42" s="199"/>
      <c r="AAZ42" s="199"/>
      <c r="ABA42" s="199"/>
      <c r="ABB42" s="199"/>
      <c r="ABC42" s="199"/>
      <c r="ABD42" s="199"/>
      <c r="ABE42" s="199"/>
      <c r="ABF42" s="199"/>
      <c r="ABG42" s="199"/>
      <c r="ABH42" s="199"/>
      <c r="ABI42" s="199"/>
      <c r="ABJ42" s="199"/>
      <c r="ABK42" s="199"/>
      <c r="ABL42" s="199"/>
      <c r="ABM42" s="199"/>
      <c r="ABN42" s="199"/>
      <c r="ABO42" s="199"/>
      <c r="ABP42" s="199"/>
      <c r="ABQ42" s="199"/>
      <c r="ABR42" s="199"/>
      <c r="ABS42" s="199"/>
      <c r="ABT42" s="199"/>
      <c r="ABU42" s="199"/>
      <c r="ABV42" s="199"/>
      <c r="ABW42" s="199"/>
      <c r="ABX42" s="199"/>
      <c r="ABY42" s="199"/>
      <c r="ABZ42" s="199"/>
      <c r="ACA42" s="199"/>
      <c r="ACB42" s="199"/>
      <c r="ACC42" s="199"/>
      <c r="ACD42" s="199"/>
      <c r="ACE42" s="199"/>
      <c r="ACF42" s="199"/>
      <c r="ACG42" s="199"/>
      <c r="ACH42" s="199"/>
      <c r="ACI42" s="199"/>
      <c r="ACJ42" s="199"/>
      <c r="ACK42" s="199"/>
      <c r="ACL42" s="199"/>
      <c r="ACM42" s="199"/>
      <c r="ACN42" s="199"/>
      <c r="ACO42" s="199"/>
      <c r="ACP42" s="199"/>
      <c r="ACQ42" s="199"/>
      <c r="ACR42" s="199"/>
      <c r="ACS42" s="199"/>
      <c r="ACT42" s="199"/>
      <c r="ACU42" s="199"/>
      <c r="ACV42" s="199"/>
      <c r="ACW42" s="199"/>
      <c r="ACX42" s="199"/>
      <c r="ACY42" s="199"/>
      <c r="ACZ42" s="199"/>
      <c r="ADA42" s="199"/>
      <c r="ADB42" s="199"/>
      <c r="ADC42" s="199"/>
      <c r="ADD42" s="199"/>
      <c r="ADE42" s="199"/>
      <c r="ADF42" s="199"/>
      <c r="ADG42" s="199"/>
      <c r="ADH42" s="199"/>
      <c r="ADI42" s="199"/>
      <c r="ADJ42" s="199"/>
      <c r="ADK42" s="199"/>
      <c r="ADL42" s="199"/>
      <c r="ADM42" s="199"/>
      <c r="ADN42" s="199"/>
      <c r="ADO42" s="199"/>
      <c r="ADP42" s="199"/>
      <c r="ADQ42" s="199"/>
      <c r="ADR42" s="199"/>
      <c r="ADS42" s="199"/>
      <c r="ADT42" s="199"/>
      <c r="ADU42" s="199"/>
      <c r="ADV42" s="199"/>
      <c r="ADW42" s="199"/>
      <c r="ADX42" s="199"/>
      <c r="ADY42" s="199"/>
      <c r="ADZ42" s="199"/>
      <c r="AEA42" s="199"/>
      <c r="AEB42" s="199"/>
      <c r="AEC42" s="199"/>
      <c r="AED42" s="199"/>
      <c r="AEE42" s="199"/>
      <c r="AEF42" s="199"/>
      <c r="AEG42" s="199"/>
      <c r="AEH42" s="199"/>
      <c r="AEI42" s="199"/>
      <c r="AEJ42" s="199"/>
      <c r="AEK42" s="199"/>
      <c r="AEL42" s="199"/>
      <c r="AEM42" s="199"/>
      <c r="AEN42" s="199"/>
      <c r="AEO42" s="199"/>
      <c r="AEP42" s="199"/>
      <c r="AEQ42" s="199"/>
      <c r="AER42" s="199"/>
      <c r="AES42" s="199"/>
      <c r="AET42" s="199"/>
      <c r="AEU42" s="199"/>
      <c r="AEV42" s="199"/>
      <c r="AEW42" s="199"/>
      <c r="AEX42" s="199"/>
      <c r="AEY42" s="199"/>
      <c r="AEZ42" s="199"/>
      <c r="AFA42" s="199"/>
      <c r="AFB42" s="199"/>
      <c r="AFC42" s="199"/>
      <c r="AFD42" s="199"/>
      <c r="AFE42" s="199"/>
      <c r="AFF42" s="199"/>
      <c r="AFG42" s="199"/>
      <c r="AFH42" s="199"/>
      <c r="AFI42" s="199"/>
      <c r="AFJ42" s="199"/>
      <c r="AFK42" s="199"/>
      <c r="AFL42" s="199"/>
      <c r="AFM42" s="199"/>
      <c r="AFN42" s="199"/>
      <c r="AFO42" s="199"/>
      <c r="AFP42" s="199"/>
      <c r="AFQ42" s="199"/>
      <c r="AFR42" s="199"/>
      <c r="AFS42" s="199"/>
      <c r="AFT42" s="199"/>
      <c r="AFU42" s="199"/>
      <c r="AFV42" s="199"/>
      <c r="AFW42" s="199"/>
      <c r="AFX42" s="199"/>
      <c r="AFY42" s="199"/>
      <c r="AFZ42" s="199"/>
      <c r="AGA42" s="199"/>
      <c r="AGB42" s="199"/>
      <c r="AGC42" s="199"/>
      <c r="AGD42" s="199"/>
      <c r="AGE42" s="199"/>
      <c r="AGF42" s="199"/>
      <c r="AGG42" s="199"/>
      <c r="AGH42" s="199"/>
      <c r="AGI42" s="199"/>
      <c r="AGJ42" s="199"/>
      <c r="AGK42" s="199"/>
      <c r="AGL42" s="199"/>
      <c r="AGM42" s="199"/>
      <c r="AGN42" s="199"/>
      <c r="AGO42" s="199"/>
      <c r="AGP42" s="199"/>
      <c r="AGQ42" s="199"/>
      <c r="AGR42" s="199"/>
      <c r="AGS42" s="199"/>
      <c r="AGT42" s="199"/>
      <c r="AGU42" s="199"/>
      <c r="AGV42" s="199"/>
      <c r="AGW42" s="199"/>
      <c r="AGX42" s="199"/>
      <c r="AGY42" s="199"/>
      <c r="AGZ42" s="199"/>
      <c r="AHA42" s="199"/>
      <c r="AHB42" s="199"/>
      <c r="AHC42" s="199"/>
      <c r="AHD42" s="199"/>
      <c r="AHE42" s="199"/>
      <c r="AHF42" s="199"/>
      <c r="AHG42" s="199"/>
      <c r="AHH42" s="199"/>
      <c r="AHI42" s="199"/>
      <c r="AHJ42" s="199"/>
      <c r="AHK42" s="199"/>
      <c r="AHL42" s="199"/>
      <c r="AHM42" s="199"/>
      <c r="AHN42" s="199"/>
      <c r="AHO42" s="199"/>
      <c r="AHP42" s="199"/>
      <c r="AHQ42" s="199"/>
      <c r="AHR42" s="199"/>
      <c r="AHS42" s="199"/>
      <c r="AHT42" s="199"/>
      <c r="AHU42" s="199"/>
      <c r="AHV42" s="199"/>
      <c r="AHW42" s="199"/>
      <c r="AHX42" s="199"/>
      <c r="AHY42" s="199"/>
      <c r="AHZ42" s="199"/>
      <c r="AIA42" s="199"/>
      <c r="AIB42" s="199"/>
      <c r="AIC42" s="199"/>
      <c r="AID42" s="199"/>
      <c r="AIE42" s="199"/>
      <c r="AIF42" s="199"/>
      <c r="AIG42" s="199"/>
      <c r="AIH42" s="199"/>
      <c r="AII42" s="199"/>
      <c r="AIJ42" s="199"/>
      <c r="AIK42" s="199"/>
      <c r="AIL42" s="199"/>
      <c r="AIM42" s="199"/>
      <c r="AIN42" s="199"/>
      <c r="AIO42" s="199"/>
      <c r="AIP42" s="199"/>
      <c r="AIQ42" s="199"/>
      <c r="AIR42" s="199"/>
      <c r="AIS42" s="199"/>
      <c r="AIT42" s="199"/>
      <c r="AIU42" s="199"/>
      <c r="AIV42" s="199"/>
      <c r="AIW42" s="199"/>
      <c r="AIX42" s="199"/>
      <c r="AIY42" s="199"/>
      <c r="AIZ42" s="199"/>
      <c r="AJA42" s="199"/>
      <c r="AJB42" s="199"/>
      <c r="AJC42" s="199"/>
      <c r="AJD42" s="199"/>
      <c r="AJE42" s="199"/>
      <c r="AJF42" s="199"/>
      <c r="AJG42" s="199"/>
      <c r="AJH42" s="199"/>
      <c r="AJI42" s="199"/>
      <c r="AJJ42" s="199"/>
      <c r="AJK42" s="199"/>
      <c r="AJL42" s="199"/>
      <c r="AJM42" s="199"/>
      <c r="AJN42" s="199"/>
      <c r="AJO42" s="199"/>
      <c r="AJP42" s="199"/>
      <c r="AJQ42" s="199"/>
      <c r="AJR42" s="199"/>
      <c r="AJS42" s="199"/>
      <c r="AJT42" s="199"/>
      <c r="AJU42" s="199"/>
      <c r="AJV42" s="199"/>
      <c r="AJW42" s="199"/>
      <c r="AJX42" s="199"/>
      <c r="AJY42" s="199"/>
      <c r="AJZ42" s="199"/>
      <c r="AKA42" s="199"/>
      <c r="AKB42" s="199"/>
      <c r="AKC42" s="199"/>
      <c r="AKD42" s="199"/>
      <c r="AKE42" s="199"/>
      <c r="AKF42" s="199"/>
      <c r="AKG42" s="199"/>
      <c r="AKH42" s="199"/>
      <c r="AKI42" s="199"/>
      <c r="AKJ42" s="199"/>
      <c r="AKK42" s="199"/>
      <c r="AKL42" s="199"/>
      <c r="AKM42" s="199"/>
      <c r="AKN42" s="199"/>
      <c r="AKO42" s="199"/>
      <c r="AKP42" s="199"/>
      <c r="AKQ42" s="199"/>
      <c r="AKR42" s="199"/>
      <c r="AKS42" s="199"/>
      <c r="AKT42" s="199"/>
      <c r="AKU42" s="199"/>
      <c r="AKV42" s="199"/>
      <c r="AKW42" s="199"/>
      <c r="AKX42" s="199"/>
      <c r="AKY42" s="199"/>
      <c r="AKZ42" s="199"/>
      <c r="ALA42" s="199"/>
      <c r="ALB42" s="199"/>
      <c r="ALC42" s="199"/>
      <c r="ALD42" s="199"/>
      <c r="ALE42" s="199"/>
      <c r="ALF42" s="199"/>
      <c r="ALG42" s="199"/>
      <c r="ALH42" s="199"/>
      <c r="ALI42" s="199"/>
      <c r="ALJ42" s="199"/>
      <c r="ALK42" s="199"/>
      <c r="ALL42" s="199"/>
      <c r="ALM42" s="199"/>
      <c r="ALN42" s="199"/>
      <c r="ALO42" s="199"/>
      <c r="ALP42" s="199"/>
      <c r="ALQ42" s="199"/>
      <c r="ALR42" s="199"/>
      <c r="ALS42" s="199"/>
      <c r="ALT42" s="199"/>
      <c r="ALU42" s="199"/>
      <c r="ALV42" s="199"/>
      <c r="ALW42" s="199"/>
      <c r="ALX42" s="199"/>
      <c r="ALY42" s="199"/>
      <c r="ALZ42" s="199"/>
      <c r="AMA42" s="199"/>
      <c r="AMB42" s="199"/>
      <c r="AMC42" s="199"/>
      <c r="AMD42" s="199"/>
      <c r="AME42" s="199"/>
      <c r="AMF42" s="199"/>
      <c r="AMG42" s="199"/>
      <c r="AMH42" s="199"/>
      <c r="AMI42" s="199"/>
      <c r="AMJ42" s="199"/>
      <c r="AMK42" s="199"/>
      <c r="AML42" s="199"/>
      <c r="AMM42" s="199"/>
      <c r="AMN42" s="199"/>
      <c r="AMO42" s="199"/>
      <c r="AMP42" s="199"/>
      <c r="AMQ42" s="199"/>
      <c r="AMR42" s="199"/>
      <c r="AMS42" s="199"/>
      <c r="AMT42" s="199"/>
      <c r="AMU42" s="199"/>
      <c r="AMV42" s="199"/>
      <c r="AMW42" s="199"/>
      <c r="AMX42" s="199"/>
      <c r="AMY42" s="199"/>
      <c r="AMZ42" s="199"/>
      <c r="ANA42" s="199"/>
      <c r="ANB42" s="199"/>
      <c r="ANC42" s="199"/>
      <c r="AND42" s="199"/>
      <c r="ANE42" s="199"/>
      <c r="ANF42" s="199"/>
      <c r="ANG42" s="199"/>
      <c r="ANH42" s="199"/>
      <c r="ANI42" s="199"/>
      <c r="ANJ42" s="199"/>
      <c r="ANK42" s="199"/>
      <c r="ANL42" s="199"/>
      <c r="ANM42" s="199"/>
      <c r="ANN42" s="199"/>
      <c r="ANO42" s="199"/>
      <c r="ANP42" s="199"/>
      <c r="ANQ42" s="199"/>
      <c r="ANR42" s="199"/>
      <c r="ANS42" s="199"/>
      <c r="ANT42" s="199"/>
      <c r="ANU42" s="199"/>
      <c r="ANV42" s="199"/>
      <c r="ANW42" s="199"/>
      <c r="ANX42" s="199"/>
      <c r="ANY42" s="199"/>
      <c r="ANZ42" s="199"/>
      <c r="AOA42" s="199"/>
      <c r="AOB42" s="199"/>
      <c r="AOC42" s="199"/>
      <c r="AOD42" s="199"/>
      <c r="AOE42" s="199"/>
      <c r="AOF42" s="199"/>
      <c r="AOG42" s="199"/>
      <c r="AOH42" s="199"/>
      <c r="AOI42" s="199"/>
      <c r="AOJ42" s="199"/>
      <c r="AOK42" s="199"/>
      <c r="AOL42" s="199"/>
      <c r="AOM42" s="199"/>
      <c r="AON42" s="199"/>
      <c r="AOO42" s="199"/>
      <c r="AOP42" s="199"/>
      <c r="AOQ42" s="199"/>
      <c r="AOR42" s="199"/>
      <c r="AOS42" s="199"/>
      <c r="AOT42" s="199"/>
      <c r="AOU42" s="199"/>
      <c r="AOV42" s="199"/>
      <c r="AOW42" s="199"/>
      <c r="AOX42" s="199"/>
      <c r="AOY42" s="199"/>
      <c r="AOZ42" s="199"/>
      <c r="APA42" s="199"/>
      <c r="APB42" s="199"/>
      <c r="APC42" s="199"/>
      <c r="APD42" s="199"/>
      <c r="APE42" s="199"/>
      <c r="APF42" s="199"/>
      <c r="APG42" s="199"/>
      <c r="APH42" s="199"/>
      <c r="API42" s="199"/>
      <c r="APJ42" s="199"/>
      <c r="APK42" s="199"/>
      <c r="APL42" s="199"/>
      <c r="APM42" s="199"/>
      <c r="APN42" s="199"/>
      <c r="APO42" s="199"/>
      <c r="APP42" s="199"/>
      <c r="APQ42" s="199"/>
      <c r="APR42" s="199"/>
      <c r="APS42" s="199"/>
      <c r="APT42" s="199"/>
      <c r="APU42" s="199"/>
      <c r="APV42" s="199"/>
      <c r="APW42" s="199"/>
      <c r="APX42" s="199"/>
      <c r="APY42" s="199"/>
      <c r="APZ42" s="199"/>
      <c r="AQA42" s="199"/>
      <c r="AQB42" s="199"/>
      <c r="AQC42" s="199"/>
      <c r="AQD42" s="199"/>
      <c r="AQE42" s="199"/>
      <c r="AQF42" s="199"/>
      <c r="AQG42" s="199"/>
      <c r="AQH42" s="199"/>
      <c r="AQI42" s="199"/>
      <c r="AQJ42" s="199"/>
      <c r="AQK42" s="199"/>
      <c r="AQL42" s="199"/>
      <c r="AQM42" s="199"/>
      <c r="AQN42" s="199"/>
      <c r="AQO42" s="199"/>
      <c r="AQP42" s="199"/>
      <c r="AQQ42" s="199"/>
      <c r="AQR42" s="199"/>
      <c r="AQS42" s="199"/>
      <c r="AQT42" s="199"/>
      <c r="AQU42" s="199"/>
      <c r="AQV42" s="199"/>
      <c r="AQW42" s="199"/>
      <c r="AQX42" s="199"/>
      <c r="AQY42" s="199"/>
      <c r="AQZ42" s="199"/>
      <c r="ARA42" s="199"/>
      <c r="ARB42" s="199"/>
      <c r="ARC42" s="199"/>
      <c r="ARD42" s="199"/>
      <c r="ARE42" s="199"/>
      <c r="ARF42" s="199"/>
      <c r="ARG42" s="199"/>
      <c r="ARH42" s="199"/>
      <c r="ARI42" s="199"/>
      <c r="ARJ42" s="199"/>
      <c r="ARK42" s="199"/>
      <c r="ARL42" s="199"/>
      <c r="ARM42" s="199"/>
      <c r="ARN42" s="199"/>
      <c r="ARO42" s="199"/>
      <c r="ARP42" s="199"/>
      <c r="ARQ42" s="199"/>
      <c r="ARR42" s="199"/>
      <c r="ARS42" s="199"/>
      <c r="ART42" s="199"/>
      <c r="ARU42" s="199"/>
      <c r="ARV42" s="199"/>
      <c r="ARW42" s="199"/>
      <c r="ARX42" s="199"/>
      <c r="ARY42" s="199"/>
      <c r="ARZ42" s="199"/>
      <c r="ASA42" s="199"/>
      <c r="ASB42" s="199"/>
      <c r="ASC42" s="199"/>
      <c r="ASD42" s="199"/>
      <c r="ASE42" s="199"/>
      <c r="ASF42" s="199"/>
      <c r="ASG42" s="199"/>
      <c r="ASH42" s="199"/>
      <c r="ASI42" s="199"/>
      <c r="ASJ42" s="199"/>
      <c r="ASK42" s="199"/>
      <c r="ASL42" s="199"/>
      <c r="ASM42" s="199"/>
      <c r="ASN42" s="199"/>
      <c r="ASO42" s="199"/>
      <c r="ASP42" s="199"/>
      <c r="ASQ42" s="199"/>
      <c r="ASR42" s="199"/>
      <c r="ASS42" s="199"/>
      <c r="AST42" s="199"/>
      <c r="ASU42" s="199"/>
      <c r="ASV42" s="199"/>
      <c r="ASW42" s="199"/>
      <c r="ASX42" s="199"/>
      <c r="ASY42" s="199"/>
      <c r="ASZ42" s="199"/>
      <c r="ATA42" s="199"/>
      <c r="ATB42" s="199"/>
      <c r="ATC42" s="199"/>
      <c r="ATD42" s="199"/>
      <c r="ATE42" s="199"/>
      <c r="ATF42" s="199"/>
      <c r="ATG42" s="199"/>
      <c r="ATH42" s="199"/>
      <c r="ATI42" s="199"/>
      <c r="ATJ42" s="199"/>
      <c r="ATK42" s="199"/>
      <c r="ATL42" s="199"/>
      <c r="ATM42" s="199"/>
      <c r="ATN42" s="199"/>
      <c r="ATO42" s="199"/>
      <c r="ATP42" s="199"/>
      <c r="ATQ42" s="199"/>
      <c r="ATR42" s="199"/>
      <c r="ATS42" s="199"/>
      <c r="ATT42" s="199"/>
      <c r="ATU42" s="199"/>
      <c r="ATV42" s="199"/>
      <c r="ATW42" s="199"/>
      <c r="ATX42" s="199"/>
      <c r="ATY42" s="199"/>
      <c r="ATZ42" s="199"/>
      <c r="AUA42" s="199"/>
      <c r="AUB42" s="199"/>
      <c r="AUC42" s="199"/>
      <c r="AUD42" s="199"/>
      <c r="AUE42" s="199"/>
      <c r="AUF42" s="199"/>
      <c r="AUG42" s="199"/>
      <c r="AUH42" s="199"/>
      <c r="AUI42" s="199"/>
      <c r="AUJ42" s="199"/>
      <c r="AUK42" s="199"/>
      <c r="AUL42" s="199"/>
      <c r="AUM42" s="199"/>
      <c r="AUN42" s="199"/>
      <c r="AUO42" s="199"/>
      <c r="AUP42" s="199"/>
      <c r="AUQ42" s="199"/>
      <c r="AUR42" s="199"/>
      <c r="AUS42" s="199"/>
      <c r="AUT42" s="199"/>
      <c r="AUU42" s="199"/>
      <c r="AUV42" s="199"/>
      <c r="AUW42" s="199"/>
      <c r="AUX42" s="199"/>
      <c r="AUY42" s="199"/>
      <c r="AUZ42" s="199"/>
      <c r="AVA42" s="199"/>
      <c r="AVB42" s="199"/>
      <c r="AVC42" s="199"/>
      <c r="AVD42" s="199"/>
      <c r="AVE42" s="199"/>
      <c r="AVF42" s="199"/>
      <c r="AVG42" s="199"/>
      <c r="AVH42" s="199"/>
      <c r="AVI42" s="199"/>
      <c r="AVJ42" s="199"/>
      <c r="AVK42" s="199"/>
      <c r="AVL42" s="199"/>
      <c r="AVM42" s="199"/>
      <c r="AVN42" s="199"/>
      <c r="AVO42" s="199"/>
      <c r="AVP42" s="199"/>
      <c r="AVQ42" s="199"/>
      <c r="AVR42" s="199"/>
      <c r="AVS42" s="199"/>
      <c r="AVT42" s="199"/>
      <c r="AVU42" s="199"/>
      <c r="AVV42" s="199"/>
      <c r="AVW42" s="199"/>
      <c r="AVX42" s="199"/>
      <c r="AVY42" s="199"/>
      <c r="AVZ42" s="199"/>
      <c r="AWA42" s="199"/>
      <c r="AWB42" s="199"/>
      <c r="AWC42" s="199"/>
      <c r="AWD42" s="199"/>
      <c r="AWE42" s="199"/>
      <c r="AWF42" s="199"/>
      <c r="AWG42" s="199"/>
      <c r="AWH42" s="199"/>
      <c r="AWI42" s="199"/>
      <c r="AWJ42" s="199"/>
      <c r="AWK42" s="199"/>
      <c r="AWL42" s="199"/>
      <c r="AWM42" s="199"/>
      <c r="AWN42" s="199"/>
      <c r="AWO42" s="199"/>
      <c r="AWP42" s="199"/>
      <c r="AWQ42" s="199"/>
      <c r="AWR42" s="199"/>
      <c r="AWS42" s="199"/>
      <c r="AWT42" s="199"/>
      <c r="AWU42" s="199"/>
      <c r="AWV42" s="199"/>
      <c r="AWW42" s="199"/>
      <c r="AWX42" s="199"/>
      <c r="AWY42" s="199"/>
      <c r="AWZ42" s="199"/>
      <c r="AXA42" s="199"/>
      <c r="AXB42" s="199"/>
      <c r="AXC42" s="199"/>
      <c r="AXD42" s="199"/>
      <c r="AXE42" s="199"/>
      <c r="AXF42" s="199"/>
      <c r="AXG42" s="199"/>
      <c r="AXH42" s="199"/>
      <c r="AXI42" s="199"/>
      <c r="AXJ42" s="199"/>
      <c r="AXK42" s="199"/>
      <c r="AXL42" s="199"/>
      <c r="AXM42" s="199"/>
      <c r="AXN42" s="199"/>
      <c r="AXO42" s="199"/>
      <c r="AXP42" s="199"/>
      <c r="AXQ42" s="199"/>
      <c r="AXR42" s="199"/>
      <c r="AXS42" s="199"/>
      <c r="AXT42" s="199"/>
      <c r="AXU42" s="199"/>
      <c r="AXV42" s="199"/>
      <c r="AXW42" s="199"/>
      <c r="AXX42" s="199"/>
      <c r="AXY42" s="199"/>
      <c r="AXZ42" s="199"/>
      <c r="AYA42" s="199"/>
      <c r="AYB42" s="199"/>
      <c r="AYC42" s="199"/>
      <c r="AYD42" s="199"/>
      <c r="AYE42" s="199"/>
      <c r="AYF42" s="199"/>
      <c r="AYG42" s="199"/>
      <c r="AYH42" s="199"/>
      <c r="AYI42" s="199"/>
      <c r="AYJ42" s="199"/>
      <c r="AYK42" s="199"/>
      <c r="AYL42" s="199"/>
      <c r="AYM42" s="199"/>
      <c r="AYN42" s="199"/>
      <c r="AYO42" s="199"/>
      <c r="AYP42" s="199"/>
      <c r="AYQ42" s="199"/>
      <c r="AYR42" s="199"/>
      <c r="AYS42" s="199"/>
      <c r="AYT42" s="199"/>
      <c r="AYU42" s="199"/>
      <c r="AYV42" s="199"/>
      <c r="AYW42" s="199"/>
      <c r="AYX42" s="199"/>
      <c r="AYY42" s="199"/>
      <c r="AYZ42" s="199"/>
      <c r="AZA42" s="199"/>
      <c r="AZB42" s="199"/>
      <c r="AZC42" s="199"/>
      <c r="AZD42" s="199"/>
      <c r="AZE42" s="199"/>
      <c r="AZF42" s="199"/>
      <c r="AZG42" s="199"/>
      <c r="AZH42" s="199"/>
      <c r="AZI42" s="199"/>
      <c r="AZJ42" s="199"/>
      <c r="AZK42" s="199"/>
      <c r="AZL42" s="199"/>
      <c r="AZM42" s="199"/>
      <c r="AZN42" s="199"/>
      <c r="AZO42" s="199"/>
      <c r="AZP42" s="199"/>
      <c r="AZQ42" s="199"/>
      <c r="AZR42" s="199"/>
      <c r="AZS42" s="199"/>
      <c r="AZT42" s="199"/>
      <c r="AZU42" s="199"/>
      <c r="AZV42" s="199"/>
      <c r="AZW42" s="199"/>
      <c r="AZX42" s="199"/>
      <c r="AZY42" s="199"/>
      <c r="AZZ42" s="199"/>
      <c r="BAA42" s="199"/>
      <c r="BAB42" s="199"/>
      <c r="BAC42" s="199"/>
      <c r="BAD42" s="199"/>
      <c r="BAE42" s="199"/>
      <c r="BAF42" s="199"/>
      <c r="BAG42" s="199"/>
      <c r="BAH42" s="199"/>
      <c r="BAI42" s="199"/>
      <c r="BAJ42" s="199"/>
      <c r="BAK42" s="199"/>
      <c r="BAL42" s="199"/>
      <c r="BAM42" s="199"/>
      <c r="BAN42" s="199"/>
      <c r="BAO42" s="199"/>
      <c r="BAP42" s="199"/>
      <c r="BAQ42" s="199"/>
      <c r="BAR42" s="199"/>
      <c r="BAS42" s="199"/>
      <c r="BAT42" s="199"/>
      <c r="BAU42" s="199"/>
      <c r="BAV42" s="199"/>
      <c r="BAW42" s="199"/>
      <c r="BAX42" s="199"/>
      <c r="BAY42" s="199"/>
      <c r="BAZ42" s="199"/>
      <c r="BBA42" s="199"/>
      <c r="BBB42" s="199"/>
      <c r="BBC42" s="199"/>
      <c r="BBD42" s="199"/>
      <c r="BBE42" s="199"/>
      <c r="BBF42" s="199"/>
      <c r="BBG42" s="199"/>
      <c r="BBH42" s="199"/>
      <c r="BBI42" s="199"/>
      <c r="BBJ42" s="199"/>
      <c r="BBK42" s="199"/>
      <c r="BBL42" s="199"/>
      <c r="BBM42" s="199"/>
      <c r="BBN42" s="199"/>
      <c r="BBO42" s="199"/>
      <c r="BBP42" s="199"/>
      <c r="BBQ42" s="199"/>
      <c r="BBR42" s="199"/>
      <c r="BBS42" s="199"/>
      <c r="BBT42" s="199"/>
      <c r="BBU42" s="199"/>
      <c r="BBV42" s="199"/>
      <c r="BBW42" s="199"/>
      <c r="BBX42" s="199"/>
      <c r="BBY42" s="199"/>
      <c r="BBZ42" s="199"/>
      <c r="BCA42" s="199"/>
      <c r="BCB42" s="199"/>
      <c r="BCC42" s="199"/>
      <c r="BCD42" s="199"/>
      <c r="BCE42" s="199"/>
      <c r="BCF42" s="199"/>
      <c r="BCG42" s="199"/>
      <c r="BCH42" s="199"/>
      <c r="BCI42" s="199"/>
      <c r="BCJ42" s="199"/>
      <c r="BCK42" s="199"/>
      <c r="BCL42" s="199"/>
      <c r="BCM42" s="199"/>
      <c r="BCN42" s="199"/>
      <c r="BCO42" s="199"/>
      <c r="BCP42" s="199"/>
      <c r="BCQ42" s="199"/>
      <c r="BCR42" s="199"/>
      <c r="BCS42" s="199"/>
      <c r="BCT42" s="199"/>
      <c r="BCU42" s="199"/>
      <c r="BCV42" s="199"/>
      <c r="BCW42" s="199"/>
      <c r="BCX42" s="199"/>
      <c r="BCY42" s="199"/>
      <c r="BCZ42" s="199"/>
      <c r="BDA42" s="199"/>
      <c r="BDB42" s="199"/>
      <c r="BDC42" s="199"/>
      <c r="BDD42" s="199"/>
      <c r="BDE42" s="199"/>
      <c r="BDF42" s="199"/>
      <c r="BDG42" s="199"/>
      <c r="BDH42" s="199"/>
      <c r="BDI42" s="199"/>
      <c r="BDJ42" s="199"/>
      <c r="BDK42" s="199"/>
      <c r="BDL42" s="199"/>
      <c r="BDM42" s="199"/>
      <c r="BDN42" s="199"/>
      <c r="BDO42" s="199"/>
      <c r="BDP42" s="199"/>
      <c r="BDQ42" s="199"/>
      <c r="BDR42" s="199"/>
      <c r="BDS42" s="199"/>
      <c r="BDT42" s="199"/>
      <c r="BDU42" s="199"/>
      <c r="BDV42" s="199"/>
      <c r="BDW42" s="199"/>
      <c r="BDX42" s="199"/>
      <c r="BDY42" s="199"/>
      <c r="BDZ42" s="199"/>
      <c r="BEA42" s="199"/>
      <c r="BEB42" s="199"/>
      <c r="BEC42" s="199"/>
      <c r="BED42" s="199"/>
      <c r="BEE42" s="199"/>
      <c r="BEF42" s="199"/>
      <c r="BEG42" s="199"/>
      <c r="BEH42" s="199"/>
      <c r="BEI42" s="199"/>
      <c r="BEJ42" s="199"/>
      <c r="BEK42" s="199"/>
      <c r="BEL42" s="199"/>
      <c r="BEM42" s="199"/>
      <c r="BEN42" s="199"/>
      <c r="BEO42" s="199"/>
      <c r="BEP42" s="199"/>
      <c r="BEQ42" s="199"/>
      <c r="BER42" s="199"/>
      <c r="BES42" s="199"/>
      <c r="BET42" s="199"/>
      <c r="BEU42" s="199"/>
      <c r="BEV42" s="199"/>
      <c r="BEW42" s="199"/>
      <c r="BEX42" s="199"/>
      <c r="BEY42" s="199"/>
      <c r="BEZ42" s="199"/>
      <c r="BFA42" s="199"/>
      <c r="BFB42" s="199"/>
      <c r="BFC42" s="199"/>
      <c r="BFD42" s="199"/>
      <c r="BFE42" s="199"/>
      <c r="BFF42" s="199"/>
      <c r="BFG42" s="199"/>
      <c r="BFH42" s="199"/>
      <c r="BFI42" s="199"/>
      <c r="BFJ42" s="199"/>
      <c r="BFK42" s="199"/>
      <c r="BFL42" s="199"/>
      <c r="BFM42" s="199"/>
      <c r="BFN42" s="199"/>
      <c r="BFO42" s="199"/>
      <c r="BFP42" s="199"/>
      <c r="BFQ42" s="199"/>
      <c r="BFR42" s="199"/>
      <c r="BFS42" s="199"/>
      <c r="BFT42" s="199"/>
      <c r="BFU42" s="199"/>
      <c r="BFV42" s="199"/>
      <c r="BFW42" s="199"/>
      <c r="BFX42" s="199"/>
      <c r="BFY42" s="199"/>
      <c r="BFZ42" s="199"/>
      <c r="BGA42" s="199"/>
      <c r="BGB42" s="199"/>
      <c r="BGC42" s="199"/>
      <c r="BGD42" s="199"/>
      <c r="BGE42" s="199"/>
      <c r="BGF42" s="199"/>
      <c r="BGG42" s="199"/>
      <c r="BGH42" s="199"/>
      <c r="BGI42" s="199"/>
      <c r="BGJ42" s="199"/>
      <c r="BGK42" s="199"/>
      <c r="BGL42" s="199"/>
      <c r="BGM42" s="199"/>
      <c r="BGN42" s="199"/>
      <c r="BGO42" s="199"/>
      <c r="BGP42" s="199"/>
      <c r="BGQ42" s="199"/>
      <c r="BGR42" s="199"/>
      <c r="BGS42" s="199"/>
      <c r="BGT42" s="199"/>
      <c r="BGU42" s="199"/>
      <c r="BGV42" s="199"/>
      <c r="BGW42" s="199"/>
      <c r="BGX42" s="199"/>
      <c r="BGY42" s="199"/>
      <c r="BGZ42" s="199"/>
      <c r="BHA42" s="199"/>
      <c r="BHB42" s="199"/>
      <c r="BHC42" s="199"/>
      <c r="BHD42" s="199"/>
      <c r="BHE42" s="199"/>
      <c r="BHF42" s="199"/>
      <c r="BHG42" s="199"/>
      <c r="BHH42" s="199"/>
      <c r="BHI42" s="199"/>
      <c r="BHJ42" s="199"/>
      <c r="BHK42" s="199"/>
      <c r="BHL42" s="199"/>
      <c r="BHM42" s="199"/>
      <c r="BHN42" s="199"/>
      <c r="BHO42" s="199"/>
      <c r="BHP42" s="199"/>
      <c r="BHQ42" s="199"/>
      <c r="BHR42" s="199"/>
      <c r="BHS42" s="199"/>
      <c r="BHT42" s="199"/>
      <c r="BHU42" s="199"/>
      <c r="BHV42" s="199"/>
      <c r="BHW42" s="199"/>
      <c r="BHX42" s="199"/>
      <c r="BHY42" s="199"/>
      <c r="BHZ42" s="199"/>
      <c r="BIA42" s="199"/>
      <c r="BIB42" s="199"/>
      <c r="BIC42" s="199"/>
      <c r="BID42" s="199"/>
      <c r="BIE42" s="199"/>
      <c r="BIF42" s="199"/>
      <c r="BIG42" s="199"/>
      <c r="BIH42" s="199"/>
      <c r="BII42" s="199"/>
      <c r="BIJ42" s="199"/>
      <c r="BIK42" s="199"/>
      <c r="BIL42" s="199"/>
      <c r="BIM42" s="199"/>
      <c r="BIN42" s="199"/>
      <c r="BIO42" s="199"/>
      <c r="BIP42" s="199"/>
      <c r="BIQ42" s="199"/>
      <c r="BIR42" s="199"/>
      <c r="BIS42" s="199"/>
      <c r="BIT42" s="199"/>
      <c r="BIU42" s="199"/>
      <c r="BIV42" s="199"/>
      <c r="BIW42" s="199"/>
      <c r="BIX42" s="199"/>
      <c r="BIY42" s="199"/>
      <c r="BIZ42" s="199"/>
      <c r="BJA42" s="199"/>
      <c r="BJB42" s="199"/>
      <c r="BJC42" s="199"/>
      <c r="BJD42" s="199"/>
      <c r="BJE42" s="199"/>
      <c r="BJF42" s="199"/>
      <c r="BJG42" s="199"/>
      <c r="BJH42" s="199"/>
      <c r="BJI42" s="199"/>
      <c r="BJJ42" s="199"/>
      <c r="BJK42" s="199"/>
      <c r="BJL42" s="199"/>
      <c r="BJM42" s="199"/>
      <c r="BJN42" s="199"/>
      <c r="BJO42" s="199"/>
      <c r="BJP42" s="199"/>
      <c r="BJQ42" s="199"/>
      <c r="BJR42" s="199"/>
      <c r="BJS42" s="199"/>
      <c r="BJT42" s="199"/>
      <c r="BJU42" s="199"/>
      <c r="BJV42" s="199"/>
      <c r="BJW42" s="199"/>
      <c r="BJX42" s="199"/>
      <c r="BJY42" s="199"/>
      <c r="BJZ42" s="199"/>
      <c r="BKA42" s="199"/>
      <c r="BKB42" s="199"/>
      <c r="BKC42" s="199"/>
      <c r="BKD42" s="199"/>
      <c r="BKE42" s="199"/>
      <c r="BKF42" s="199"/>
      <c r="BKG42" s="199"/>
      <c r="BKH42" s="199"/>
      <c r="BKI42" s="199"/>
      <c r="BKJ42" s="199"/>
      <c r="BKK42" s="199"/>
      <c r="BKL42" s="199"/>
      <c r="BKM42" s="199"/>
      <c r="BKN42" s="199"/>
      <c r="BKO42" s="199"/>
      <c r="BKP42" s="199"/>
      <c r="BKQ42" s="199"/>
      <c r="BKR42" s="199"/>
      <c r="BKS42" s="199"/>
      <c r="BKT42" s="199"/>
      <c r="BKU42" s="199"/>
      <c r="BKV42" s="199"/>
      <c r="BKW42" s="199"/>
      <c r="BKX42" s="199"/>
      <c r="BKY42" s="199"/>
      <c r="BKZ42" s="199"/>
      <c r="BLA42" s="199"/>
      <c r="BLB42" s="199"/>
      <c r="BLC42" s="199"/>
      <c r="BLD42" s="199"/>
      <c r="BLE42" s="199"/>
      <c r="BLF42" s="199"/>
      <c r="BLG42" s="199"/>
      <c r="BLH42" s="199"/>
      <c r="BLI42" s="199"/>
      <c r="BLJ42" s="199"/>
      <c r="BLK42" s="199"/>
      <c r="BLL42" s="199"/>
      <c r="BLM42" s="199"/>
      <c r="BLN42" s="199"/>
      <c r="BLO42" s="199"/>
      <c r="BLP42" s="199"/>
      <c r="BLQ42" s="199"/>
      <c r="BLR42" s="199"/>
      <c r="BLS42" s="199"/>
      <c r="BLT42" s="199"/>
      <c r="BLU42" s="199"/>
      <c r="BLV42" s="199"/>
      <c r="BLW42" s="199"/>
      <c r="BLX42" s="199"/>
      <c r="BLY42" s="199"/>
      <c r="BLZ42" s="199"/>
      <c r="BMA42" s="199"/>
      <c r="BMB42" s="199"/>
      <c r="BMC42" s="199"/>
      <c r="BMD42" s="199"/>
      <c r="BME42" s="199"/>
      <c r="BMF42" s="199"/>
      <c r="BMG42" s="199"/>
      <c r="BMH42" s="199"/>
      <c r="BMI42" s="199"/>
      <c r="BMJ42" s="199"/>
      <c r="BMK42" s="199"/>
      <c r="BML42" s="199"/>
      <c r="BMM42" s="199"/>
      <c r="BMN42" s="199"/>
      <c r="BMO42" s="199"/>
      <c r="BMP42" s="199"/>
      <c r="BMQ42" s="199"/>
      <c r="BMR42" s="199"/>
      <c r="BMS42" s="199"/>
      <c r="BMT42" s="199"/>
      <c r="BMU42" s="199"/>
      <c r="BMV42" s="199"/>
      <c r="BMW42" s="199"/>
      <c r="BMX42" s="199"/>
      <c r="BMY42" s="199"/>
      <c r="BMZ42" s="199"/>
      <c r="BNA42" s="199"/>
      <c r="BNB42" s="199"/>
      <c r="BNC42" s="199"/>
      <c r="BND42" s="199"/>
      <c r="BNE42" s="199"/>
      <c r="BNF42" s="199"/>
      <c r="BNG42" s="199"/>
      <c r="BNH42" s="199"/>
      <c r="BNI42" s="199"/>
      <c r="BNJ42" s="199"/>
      <c r="BNK42" s="199"/>
      <c r="BNL42" s="199"/>
      <c r="BNM42" s="199"/>
      <c r="BNN42" s="199"/>
      <c r="BNO42" s="199"/>
      <c r="BNP42" s="199"/>
      <c r="BNQ42" s="199"/>
      <c r="BNR42" s="199"/>
      <c r="BNS42" s="199"/>
      <c r="BNT42" s="199"/>
      <c r="BNU42" s="199"/>
      <c r="BNV42" s="199"/>
      <c r="BNW42" s="199"/>
      <c r="BNX42" s="199"/>
      <c r="BNY42" s="199"/>
      <c r="BNZ42" s="199"/>
      <c r="BOA42" s="199"/>
      <c r="BOB42" s="199"/>
      <c r="BOC42" s="199"/>
      <c r="BOD42" s="199"/>
      <c r="BOE42" s="199"/>
      <c r="BOF42" s="199"/>
      <c r="BOG42" s="199"/>
      <c r="BOH42" s="199"/>
      <c r="BOI42" s="199"/>
      <c r="BOJ42" s="199"/>
      <c r="BOK42" s="199"/>
      <c r="BOL42" s="199"/>
      <c r="BOM42" s="199"/>
      <c r="BON42" s="199"/>
      <c r="BOO42" s="199"/>
      <c r="BOP42" s="199"/>
      <c r="BOQ42" s="199"/>
      <c r="BOR42" s="199"/>
      <c r="BOS42" s="199"/>
      <c r="BOT42" s="199"/>
      <c r="BOU42" s="199"/>
      <c r="BOV42" s="199"/>
      <c r="BOW42" s="199"/>
      <c r="BOX42" s="199"/>
      <c r="BOY42" s="199"/>
      <c r="BOZ42" s="199"/>
      <c r="BPA42" s="199"/>
      <c r="BPB42" s="199"/>
      <c r="BPC42" s="199"/>
      <c r="BPD42" s="199"/>
      <c r="BPE42" s="199"/>
      <c r="BPF42" s="199"/>
      <c r="BPG42" s="199"/>
      <c r="BPH42" s="199"/>
      <c r="BPI42" s="199"/>
      <c r="BPJ42" s="199"/>
      <c r="BPK42" s="199"/>
      <c r="BPL42" s="199"/>
      <c r="BPM42" s="199"/>
      <c r="BPN42" s="199"/>
      <c r="BPO42" s="199"/>
      <c r="BPP42" s="199"/>
      <c r="BPQ42" s="199"/>
      <c r="BPR42" s="199"/>
      <c r="BPS42" s="199"/>
      <c r="BPT42" s="199"/>
      <c r="BPU42" s="199"/>
      <c r="BPV42" s="199"/>
      <c r="BPW42" s="199"/>
      <c r="BPX42" s="199"/>
      <c r="BPY42" s="199"/>
      <c r="BPZ42" s="199"/>
      <c r="BQA42" s="199"/>
      <c r="BQB42" s="199"/>
      <c r="BQC42" s="199"/>
      <c r="BQD42" s="199"/>
      <c r="BQE42" s="199"/>
      <c r="BQF42" s="199"/>
      <c r="BQG42" s="199"/>
      <c r="BQH42" s="199"/>
      <c r="BQI42" s="199"/>
      <c r="BQJ42" s="199"/>
      <c r="BQK42" s="199"/>
      <c r="BQL42" s="199"/>
      <c r="BQM42" s="199"/>
      <c r="BQN42" s="199"/>
      <c r="BQO42" s="199"/>
      <c r="BQP42" s="199"/>
      <c r="BQQ42" s="199"/>
      <c r="BQR42" s="199"/>
      <c r="BQS42" s="199"/>
      <c r="BQT42" s="199"/>
      <c r="BQU42" s="199"/>
      <c r="BQV42" s="199"/>
      <c r="BQW42" s="199"/>
      <c r="BQX42" s="199"/>
      <c r="BQY42" s="199"/>
      <c r="BQZ42" s="199"/>
      <c r="BRA42" s="199"/>
      <c r="BRB42" s="199"/>
      <c r="BRC42" s="199"/>
      <c r="BRD42" s="199"/>
      <c r="BRE42" s="199"/>
      <c r="BRF42" s="199"/>
      <c r="BRG42" s="199"/>
      <c r="BRH42" s="199"/>
      <c r="BRI42" s="199"/>
      <c r="BRJ42" s="199"/>
      <c r="BRK42" s="199"/>
      <c r="BRL42" s="199"/>
      <c r="BRM42" s="199"/>
      <c r="BRN42" s="199"/>
      <c r="BRO42" s="199"/>
      <c r="BRP42" s="199"/>
      <c r="BRQ42" s="199"/>
      <c r="BRR42" s="199"/>
      <c r="BRS42" s="199"/>
      <c r="BRT42" s="199"/>
      <c r="BRU42" s="199"/>
      <c r="BRV42" s="199"/>
      <c r="BRW42" s="199"/>
      <c r="BRX42" s="199"/>
      <c r="BRY42" s="199"/>
      <c r="BRZ42" s="199"/>
      <c r="BSA42" s="199"/>
      <c r="BSB42" s="199"/>
      <c r="BSC42" s="199"/>
      <c r="BSD42" s="199"/>
      <c r="BSE42" s="199"/>
      <c r="BSF42" s="199"/>
      <c r="BSG42" s="199"/>
      <c r="BSH42" s="199"/>
      <c r="BSI42" s="199"/>
      <c r="BSJ42" s="199"/>
      <c r="BSK42" s="199"/>
      <c r="BSL42" s="199"/>
      <c r="BSM42" s="199"/>
      <c r="BSN42" s="199"/>
      <c r="BSO42" s="199"/>
      <c r="BSP42" s="199"/>
      <c r="BSQ42" s="199"/>
      <c r="BSR42" s="199"/>
      <c r="BSS42" s="199"/>
      <c r="BST42" s="199"/>
      <c r="BSU42" s="199"/>
      <c r="BSV42" s="199"/>
      <c r="BSW42" s="199"/>
      <c r="BSX42" s="199"/>
      <c r="BSY42" s="199"/>
      <c r="BSZ42" s="199"/>
      <c r="BTA42" s="199"/>
      <c r="BTB42" s="199"/>
      <c r="BTC42" s="199"/>
      <c r="BTD42" s="199"/>
      <c r="BTE42" s="199"/>
      <c r="BTF42" s="199"/>
      <c r="BTG42" s="199"/>
      <c r="BTH42" s="199"/>
      <c r="BTI42" s="199"/>
      <c r="BTJ42" s="199"/>
      <c r="BTK42" s="199"/>
      <c r="BTL42" s="199"/>
      <c r="BTM42" s="199"/>
      <c r="BTN42" s="199"/>
      <c r="BTO42" s="199"/>
      <c r="BTP42" s="199"/>
      <c r="BTQ42" s="199"/>
      <c r="BTR42" s="199"/>
      <c r="BTS42" s="199"/>
      <c r="BTT42" s="199"/>
      <c r="BTU42" s="199"/>
      <c r="BTV42" s="199"/>
      <c r="BTW42" s="199"/>
      <c r="BTX42" s="199"/>
      <c r="BTY42" s="199"/>
      <c r="BTZ42" s="199"/>
      <c r="BUA42" s="199"/>
      <c r="BUB42" s="199"/>
      <c r="BUC42" s="199"/>
      <c r="BUD42" s="199"/>
      <c r="BUE42" s="199"/>
      <c r="BUF42" s="199"/>
      <c r="BUG42" s="199"/>
      <c r="BUH42" s="199"/>
      <c r="BUI42" s="199"/>
      <c r="BUJ42" s="199"/>
      <c r="BUK42" s="199"/>
      <c r="BUL42" s="199"/>
      <c r="BUM42" s="199"/>
      <c r="BUN42" s="199"/>
      <c r="BUO42" s="199"/>
      <c r="BUP42" s="199"/>
      <c r="BUQ42" s="199"/>
      <c r="BUR42" s="199"/>
      <c r="BUS42" s="199"/>
      <c r="BUT42" s="199"/>
      <c r="BUU42" s="199"/>
      <c r="BUV42" s="199"/>
      <c r="BUW42" s="199"/>
      <c r="BUX42" s="199"/>
      <c r="BUY42" s="199"/>
      <c r="BUZ42" s="199"/>
      <c r="BVA42" s="199"/>
      <c r="BVB42" s="199"/>
      <c r="BVC42" s="199"/>
      <c r="BVD42" s="199"/>
      <c r="BVE42" s="199"/>
      <c r="BVF42" s="199"/>
      <c r="BVG42" s="199"/>
      <c r="BVH42" s="199"/>
      <c r="BVI42" s="199"/>
      <c r="BVJ42" s="199"/>
      <c r="BVK42" s="199"/>
      <c r="BVL42" s="199"/>
      <c r="BVM42" s="199"/>
      <c r="BVN42" s="199"/>
      <c r="BVO42" s="199"/>
      <c r="BVP42" s="199"/>
      <c r="BVQ42" s="199"/>
      <c r="BVR42" s="199"/>
      <c r="BVS42" s="199"/>
      <c r="BVT42" s="199"/>
      <c r="BVU42" s="199"/>
      <c r="BVV42" s="199"/>
      <c r="BVW42" s="199"/>
      <c r="BVX42" s="199"/>
      <c r="BVY42" s="199"/>
      <c r="BVZ42" s="199"/>
      <c r="BWA42" s="199"/>
      <c r="BWB42" s="199"/>
      <c r="BWC42" s="199"/>
      <c r="BWD42" s="199"/>
      <c r="BWE42" s="199"/>
      <c r="BWF42" s="199"/>
      <c r="BWG42" s="199"/>
      <c r="BWH42" s="199"/>
      <c r="BWI42" s="199"/>
      <c r="BWJ42" s="199"/>
      <c r="BWK42" s="199"/>
      <c r="BWL42" s="199"/>
      <c r="BWM42" s="199"/>
      <c r="BWN42" s="199"/>
      <c r="BWO42" s="199"/>
      <c r="BWP42" s="199"/>
      <c r="BWQ42" s="199"/>
      <c r="BWR42" s="199"/>
      <c r="BWS42" s="199"/>
      <c r="BWT42" s="199"/>
      <c r="BWU42" s="199"/>
      <c r="BWV42" s="199"/>
      <c r="BWW42" s="199"/>
      <c r="BWX42" s="199"/>
      <c r="BWY42" s="199"/>
      <c r="BWZ42" s="199"/>
      <c r="BXA42" s="199"/>
      <c r="BXB42" s="199"/>
      <c r="BXC42" s="199"/>
      <c r="BXD42" s="199"/>
      <c r="BXE42" s="199"/>
      <c r="BXF42" s="199"/>
      <c r="BXG42" s="199"/>
      <c r="BXH42" s="199"/>
      <c r="BXI42" s="199"/>
      <c r="BXJ42" s="199"/>
      <c r="BXK42" s="199"/>
      <c r="BXL42" s="199"/>
      <c r="BXM42" s="199"/>
      <c r="BXN42" s="199"/>
      <c r="BXO42" s="199"/>
      <c r="BXP42" s="199"/>
      <c r="BXQ42" s="199"/>
      <c r="BXR42" s="199"/>
      <c r="BXS42" s="199"/>
      <c r="BXT42" s="199"/>
      <c r="BXU42" s="199"/>
      <c r="BXV42" s="199"/>
      <c r="BXW42" s="199"/>
      <c r="BXX42" s="199"/>
      <c r="BXY42" s="199"/>
      <c r="BXZ42" s="199"/>
      <c r="BYA42" s="199"/>
      <c r="BYB42" s="199"/>
      <c r="BYC42" s="199"/>
      <c r="BYD42" s="199"/>
      <c r="BYE42" s="199"/>
      <c r="BYF42" s="199"/>
      <c r="BYG42" s="199"/>
      <c r="BYH42" s="199"/>
      <c r="BYI42" s="199"/>
      <c r="BYJ42" s="199"/>
      <c r="BYK42" s="199"/>
      <c r="BYL42" s="199"/>
      <c r="BYM42" s="199"/>
      <c r="BYN42" s="199"/>
      <c r="BYO42" s="199"/>
      <c r="BYP42" s="199"/>
      <c r="BYQ42" s="199"/>
      <c r="BYR42" s="199"/>
      <c r="BYS42" s="199"/>
      <c r="BYT42" s="199"/>
      <c r="BYU42" s="199"/>
      <c r="BYV42" s="199"/>
      <c r="BYW42" s="199"/>
      <c r="BYX42" s="199"/>
      <c r="BYY42" s="199"/>
      <c r="BYZ42" s="199"/>
      <c r="BZA42" s="199"/>
      <c r="BZB42" s="199"/>
      <c r="BZC42" s="199"/>
      <c r="BZD42" s="199"/>
      <c r="BZE42" s="199"/>
      <c r="BZF42" s="199"/>
      <c r="BZG42" s="199"/>
      <c r="BZH42" s="199"/>
      <c r="BZI42" s="199"/>
      <c r="BZJ42" s="199"/>
      <c r="BZK42" s="199"/>
      <c r="BZL42" s="199"/>
      <c r="BZM42" s="199"/>
      <c r="BZN42" s="199"/>
      <c r="BZO42" s="199"/>
      <c r="BZP42" s="199"/>
      <c r="BZQ42" s="199"/>
      <c r="BZR42" s="199"/>
      <c r="BZS42" s="199"/>
      <c r="BZT42" s="199"/>
      <c r="BZU42" s="199"/>
      <c r="BZV42" s="199"/>
      <c r="BZW42" s="199"/>
      <c r="BZX42" s="199"/>
      <c r="BZY42" s="199"/>
      <c r="BZZ42" s="199"/>
      <c r="CAA42" s="199"/>
      <c r="CAB42" s="199"/>
      <c r="CAC42" s="199"/>
      <c r="CAD42" s="199"/>
      <c r="CAE42" s="199"/>
      <c r="CAF42" s="199"/>
      <c r="CAG42" s="199"/>
      <c r="CAH42" s="199"/>
      <c r="CAI42" s="199"/>
      <c r="CAJ42" s="199"/>
      <c r="CAK42" s="199"/>
      <c r="CAL42" s="199"/>
      <c r="CAM42" s="199"/>
      <c r="CAN42" s="199"/>
      <c r="CAO42" s="199"/>
      <c r="CAP42" s="199"/>
      <c r="CAQ42" s="199"/>
      <c r="CAR42" s="199"/>
      <c r="CAS42" s="199"/>
      <c r="CAT42" s="199"/>
      <c r="CAU42" s="199"/>
      <c r="CAV42" s="199"/>
      <c r="CAW42" s="199"/>
      <c r="CAX42" s="199"/>
      <c r="CAY42" s="199"/>
      <c r="CAZ42" s="199"/>
      <c r="CBA42" s="199"/>
      <c r="CBB42" s="199"/>
      <c r="CBC42" s="199"/>
      <c r="CBD42" s="199"/>
      <c r="CBE42" s="199"/>
      <c r="CBF42" s="199"/>
      <c r="CBG42" s="199"/>
      <c r="CBH42" s="199"/>
      <c r="CBI42" s="199"/>
      <c r="CBJ42" s="199"/>
      <c r="CBK42" s="199"/>
      <c r="CBL42" s="199"/>
      <c r="CBM42" s="199"/>
      <c r="CBN42" s="199"/>
      <c r="CBO42" s="199"/>
      <c r="CBP42" s="199"/>
      <c r="CBQ42" s="199"/>
      <c r="CBR42" s="199"/>
      <c r="CBS42" s="199"/>
      <c r="CBT42" s="199"/>
      <c r="CBU42" s="199"/>
      <c r="CBV42" s="199"/>
      <c r="CBW42" s="199"/>
      <c r="CBX42" s="199"/>
      <c r="CBY42" s="199"/>
      <c r="CBZ42" s="199"/>
      <c r="CCA42" s="199"/>
      <c r="CCB42" s="199"/>
      <c r="CCC42" s="199"/>
      <c r="CCD42" s="199"/>
      <c r="CCE42" s="199"/>
      <c r="CCF42" s="199"/>
      <c r="CCG42" s="199"/>
      <c r="CCH42" s="199"/>
      <c r="CCI42" s="199"/>
      <c r="CCJ42" s="199"/>
      <c r="CCK42" s="199"/>
      <c r="CCL42" s="199"/>
      <c r="CCM42" s="199"/>
      <c r="CCN42" s="199"/>
      <c r="CCO42" s="199"/>
      <c r="CCP42" s="199"/>
      <c r="CCQ42" s="199"/>
      <c r="CCR42" s="199"/>
      <c r="CCS42" s="199"/>
      <c r="CCT42" s="199"/>
      <c r="CCU42" s="199"/>
      <c r="CCV42" s="199"/>
      <c r="CCW42" s="199"/>
      <c r="CCX42" s="199"/>
      <c r="CCY42" s="199"/>
      <c r="CCZ42" s="199"/>
      <c r="CDA42" s="199"/>
      <c r="CDB42" s="199"/>
      <c r="CDC42" s="199"/>
      <c r="CDD42" s="199"/>
      <c r="CDE42" s="199"/>
      <c r="CDF42" s="199"/>
      <c r="CDG42" s="199"/>
      <c r="CDH42" s="199"/>
      <c r="CDI42" s="199"/>
      <c r="CDJ42" s="199"/>
      <c r="CDK42" s="199"/>
      <c r="CDL42" s="199"/>
      <c r="CDM42" s="199"/>
      <c r="CDN42" s="199"/>
      <c r="CDO42" s="199"/>
      <c r="CDP42" s="199"/>
      <c r="CDQ42" s="199"/>
      <c r="CDR42" s="199"/>
      <c r="CDS42" s="199"/>
      <c r="CDT42" s="199"/>
      <c r="CDU42" s="199"/>
      <c r="CDV42" s="199"/>
      <c r="CDW42" s="199"/>
      <c r="CDX42" s="199"/>
      <c r="CDY42" s="199"/>
      <c r="CDZ42" s="199"/>
      <c r="CEA42" s="199"/>
      <c r="CEB42" s="199"/>
      <c r="CEC42" s="199"/>
      <c r="CED42" s="199"/>
      <c r="CEE42" s="199"/>
      <c r="CEF42" s="199"/>
      <c r="CEG42" s="199"/>
      <c r="CEH42" s="199"/>
      <c r="CEI42" s="199"/>
      <c r="CEJ42" s="199"/>
      <c r="CEK42" s="199"/>
      <c r="CEL42" s="199"/>
      <c r="CEM42" s="199"/>
      <c r="CEN42" s="199"/>
      <c r="CEO42" s="199"/>
      <c r="CEP42" s="199"/>
      <c r="CEQ42" s="199"/>
      <c r="CER42" s="199"/>
      <c r="CES42" s="199"/>
      <c r="CET42" s="199"/>
      <c r="CEU42" s="199"/>
      <c r="CEV42" s="199"/>
      <c r="CEW42" s="199"/>
      <c r="CEX42" s="199"/>
      <c r="CEY42" s="199"/>
      <c r="CEZ42" s="199"/>
      <c r="CFA42" s="199"/>
      <c r="CFB42" s="199"/>
      <c r="CFC42" s="199"/>
      <c r="CFD42" s="199"/>
      <c r="CFE42" s="199"/>
      <c r="CFF42" s="199"/>
      <c r="CFG42" s="199"/>
      <c r="CFH42" s="199"/>
      <c r="CFI42" s="199"/>
      <c r="CFJ42" s="199"/>
      <c r="CFK42" s="199"/>
      <c r="CFL42" s="199"/>
      <c r="CFM42" s="199"/>
      <c r="CFN42" s="199"/>
      <c r="CFO42" s="199"/>
      <c r="CFP42" s="199"/>
      <c r="CFQ42" s="199"/>
      <c r="CFR42" s="199"/>
      <c r="CFS42" s="199"/>
      <c r="CFT42" s="199"/>
      <c r="CFU42" s="199"/>
      <c r="CFV42" s="199"/>
      <c r="CFW42" s="199"/>
      <c r="CFX42" s="199"/>
      <c r="CFY42" s="199"/>
      <c r="CFZ42" s="199"/>
      <c r="CGA42" s="199"/>
      <c r="CGB42" s="199"/>
      <c r="CGC42" s="199"/>
      <c r="CGD42" s="199"/>
      <c r="CGE42" s="199"/>
      <c r="CGF42" s="199"/>
      <c r="CGG42" s="199"/>
      <c r="CGH42" s="199"/>
      <c r="CGI42" s="199"/>
      <c r="CGJ42" s="199"/>
      <c r="CGK42" s="199"/>
      <c r="CGL42" s="199"/>
      <c r="CGM42" s="199"/>
      <c r="CGN42" s="199"/>
      <c r="CGO42" s="199"/>
      <c r="CGP42" s="199"/>
      <c r="CGQ42" s="199"/>
      <c r="CGR42" s="199"/>
      <c r="CGS42" s="199"/>
      <c r="CGT42" s="199"/>
      <c r="CGU42" s="199"/>
      <c r="CGV42" s="199"/>
      <c r="CGW42" s="199"/>
      <c r="CGX42" s="199"/>
      <c r="CGY42" s="199"/>
      <c r="CGZ42" s="199"/>
      <c r="CHA42" s="199"/>
      <c r="CHB42" s="199"/>
      <c r="CHC42" s="199"/>
      <c r="CHD42" s="199"/>
      <c r="CHE42" s="199"/>
      <c r="CHF42" s="199"/>
      <c r="CHG42" s="199"/>
      <c r="CHH42" s="199"/>
      <c r="CHI42" s="199"/>
      <c r="CHJ42" s="199"/>
      <c r="CHK42" s="199"/>
      <c r="CHL42" s="199"/>
      <c r="CHM42" s="199"/>
      <c r="CHN42" s="199"/>
      <c r="CHO42" s="199"/>
      <c r="CHP42" s="199"/>
      <c r="CHQ42" s="199"/>
      <c r="CHR42" s="199"/>
      <c r="CHS42" s="199"/>
      <c r="CHT42" s="199"/>
      <c r="CHU42" s="199"/>
      <c r="CHV42" s="199"/>
      <c r="CHW42" s="199"/>
      <c r="CHX42" s="199"/>
      <c r="CHY42" s="199"/>
      <c r="CHZ42" s="199"/>
      <c r="CIA42" s="199"/>
      <c r="CIB42" s="199"/>
      <c r="CIC42" s="199"/>
      <c r="CID42" s="199"/>
      <c r="CIE42" s="199"/>
      <c r="CIF42" s="199"/>
      <c r="CIG42" s="199"/>
      <c r="CIH42" s="199"/>
      <c r="CII42" s="199"/>
      <c r="CIJ42" s="199"/>
      <c r="CIK42" s="199"/>
      <c r="CIL42" s="199"/>
      <c r="CIM42" s="199"/>
      <c r="CIN42" s="199"/>
      <c r="CIO42" s="199"/>
      <c r="CIP42" s="199"/>
      <c r="CIQ42" s="199"/>
      <c r="CIR42" s="199"/>
      <c r="CIS42" s="199"/>
      <c r="CIT42" s="199"/>
      <c r="CIU42" s="199"/>
      <c r="CIV42" s="199"/>
      <c r="CIW42" s="199"/>
      <c r="CIX42" s="199"/>
      <c r="CIY42" s="199"/>
      <c r="CIZ42" s="199"/>
      <c r="CJA42" s="199"/>
      <c r="CJB42" s="199"/>
      <c r="CJC42" s="199"/>
      <c r="CJD42" s="199"/>
      <c r="CJE42" s="199"/>
      <c r="CJF42" s="199"/>
      <c r="CJG42" s="199"/>
      <c r="CJH42" s="199"/>
      <c r="CJI42" s="199"/>
      <c r="CJJ42" s="199"/>
      <c r="CJK42" s="199"/>
      <c r="CJL42" s="199"/>
      <c r="CJM42" s="199"/>
      <c r="CJN42" s="199"/>
      <c r="CJO42" s="199"/>
      <c r="CJP42" s="199"/>
      <c r="CJQ42" s="199"/>
      <c r="CJR42" s="199"/>
      <c r="CJS42" s="199"/>
      <c r="CJT42" s="199"/>
      <c r="CJU42" s="199"/>
      <c r="CJV42" s="199"/>
      <c r="CJW42" s="199"/>
      <c r="CJX42" s="199"/>
      <c r="CJY42" s="199"/>
      <c r="CJZ42" s="199"/>
      <c r="CKA42" s="199"/>
      <c r="CKB42" s="199"/>
      <c r="CKC42" s="199"/>
      <c r="CKD42" s="199"/>
      <c r="CKE42" s="199"/>
      <c r="CKF42" s="199"/>
      <c r="CKG42" s="199"/>
      <c r="CKH42" s="199"/>
      <c r="CKI42" s="199"/>
      <c r="CKJ42" s="199"/>
      <c r="CKK42" s="199"/>
      <c r="CKL42" s="199"/>
      <c r="CKM42" s="199"/>
      <c r="CKN42" s="199"/>
      <c r="CKO42" s="199"/>
      <c r="CKP42" s="199"/>
      <c r="CKQ42" s="199"/>
      <c r="CKR42" s="199"/>
      <c r="CKS42" s="199"/>
      <c r="CKT42" s="199"/>
      <c r="CKU42" s="199"/>
      <c r="CKV42" s="199"/>
      <c r="CKW42" s="199"/>
      <c r="CKX42" s="199"/>
      <c r="CKY42" s="199"/>
      <c r="CKZ42" s="199"/>
      <c r="CLA42" s="199"/>
      <c r="CLB42" s="199"/>
      <c r="CLC42" s="199"/>
      <c r="CLD42" s="199"/>
      <c r="CLE42" s="199"/>
      <c r="CLF42" s="199"/>
      <c r="CLG42" s="199"/>
      <c r="CLH42" s="199"/>
      <c r="CLI42" s="199"/>
      <c r="CLJ42" s="199"/>
      <c r="CLK42" s="199"/>
      <c r="CLL42" s="199"/>
      <c r="CLM42" s="199"/>
      <c r="CLN42" s="199"/>
      <c r="CLO42" s="199"/>
      <c r="CLP42" s="199"/>
      <c r="CLQ42" s="199"/>
      <c r="CLR42" s="199"/>
      <c r="CLS42" s="199"/>
      <c r="CLT42" s="199"/>
      <c r="CLU42" s="199"/>
      <c r="CLV42" s="199"/>
      <c r="CLW42" s="199"/>
      <c r="CLX42" s="199"/>
      <c r="CLY42" s="199"/>
      <c r="CLZ42" s="199"/>
      <c r="CMA42" s="199"/>
      <c r="CMB42" s="199"/>
      <c r="CMC42" s="199"/>
      <c r="CMD42" s="199"/>
      <c r="CME42" s="199"/>
      <c r="CMF42" s="199"/>
      <c r="CMG42" s="199"/>
      <c r="CMH42" s="199"/>
      <c r="CMI42" s="199"/>
      <c r="CMJ42" s="199"/>
      <c r="CMK42" s="199"/>
      <c r="CML42" s="199"/>
      <c r="CMM42" s="199"/>
      <c r="CMN42" s="199"/>
      <c r="CMO42" s="199"/>
      <c r="CMP42" s="199"/>
      <c r="CMQ42" s="199"/>
      <c r="CMR42" s="199"/>
      <c r="CMS42" s="199"/>
      <c r="CMT42" s="199"/>
      <c r="CMU42" s="199"/>
      <c r="CMV42" s="199"/>
      <c r="CMW42" s="199"/>
      <c r="CMX42" s="199"/>
      <c r="CMY42" s="199"/>
      <c r="CMZ42" s="199"/>
      <c r="CNA42" s="199"/>
      <c r="CNB42" s="199"/>
      <c r="CNC42" s="199"/>
      <c r="CND42" s="199"/>
      <c r="CNE42" s="199"/>
      <c r="CNF42" s="199"/>
      <c r="CNG42" s="199"/>
      <c r="CNH42" s="199"/>
      <c r="CNI42" s="199"/>
      <c r="CNJ42" s="199"/>
      <c r="CNK42" s="199"/>
      <c r="CNL42" s="199"/>
      <c r="CNM42" s="199"/>
      <c r="CNN42" s="199"/>
      <c r="CNO42" s="199"/>
      <c r="CNP42" s="199"/>
      <c r="CNQ42" s="199"/>
      <c r="CNR42" s="199"/>
      <c r="CNS42" s="199"/>
      <c r="CNT42" s="199"/>
      <c r="CNU42" s="199"/>
      <c r="CNV42" s="199"/>
      <c r="CNW42" s="199"/>
      <c r="CNX42" s="199"/>
      <c r="CNY42" s="199"/>
      <c r="CNZ42" s="199"/>
      <c r="COA42" s="199"/>
      <c r="COB42" s="199"/>
      <c r="COC42" s="199"/>
      <c r="COD42" s="199"/>
      <c r="COE42" s="199"/>
      <c r="COF42" s="199"/>
      <c r="COG42" s="199"/>
      <c r="COH42" s="199"/>
      <c r="COI42" s="199"/>
      <c r="COJ42" s="199"/>
      <c r="COK42" s="199"/>
      <c r="COL42" s="199"/>
      <c r="COM42" s="199"/>
      <c r="CON42" s="199"/>
      <c r="COO42" s="199"/>
      <c r="COP42" s="199"/>
      <c r="COQ42" s="199"/>
      <c r="COR42" s="199"/>
      <c r="COS42" s="199"/>
      <c r="COT42" s="199"/>
      <c r="COU42" s="199"/>
      <c r="COV42" s="199"/>
      <c r="COW42" s="199"/>
      <c r="COX42" s="199"/>
      <c r="COY42" s="199"/>
      <c r="COZ42" s="199"/>
      <c r="CPA42" s="199"/>
      <c r="CPB42" s="199"/>
      <c r="CPC42" s="199"/>
      <c r="CPD42" s="199"/>
      <c r="CPE42" s="199"/>
      <c r="CPF42" s="199"/>
      <c r="CPG42" s="199"/>
      <c r="CPH42" s="199"/>
      <c r="CPI42" s="199"/>
      <c r="CPJ42" s="199"/>
      <c r="CPK42" s="199"/>
      <c r="CPL42" s="199"/>
      <c r="CPM42" s="199"/>
      <c r="CPN42" s="199"/>
      <c r="CPO42" s="199"/>
      <c r="CPP42" s="199"/>
      <c r="CPQ42" s="199"/>
      <c r="CPR42" s="199"/>
      <c r="CPS42" s="199"/>
      <c r="CPT42" s="199"/>
      <c r="CPU42" s="199"/>
      <c r="CPV42" s="199"/>
      <c r="CPW42" s="199"/>
      <c r="CPX42" s="199"/>
      <c r="CPY42" s="199"/>
      <c r="CPZ42" s="199"/>
      <c r="CQA42" s="199"/>
      <c r="CQB42" s="199"/>
      <c r="CQC42" s="199"/>
      <c r="CQD42" s="199"/>
      <c r="CQE42" s="199"/>
      <c r="CQF42" s="199"/>
      <c r="CQG42" s="199"/>
      <c r="CQH42" s="199"/>
      <c r="CQI42" s="199"/>
      <c r="CQJ42" s="199"/>
      <c r="CQK42" s="199"/>
      <c r="CQL42" s="199"/>
      <c r="CQM42" s="199"/>
      <c r="CQN42" s="199"/>
      <c r="CQO42" s="199"/>
      <c r="CQP42" s="199"/>
      <c r="CQQ42" s="199"/>
      <c r="CQR42" s="199"/>
      <c r="CQS42" s="199"/>
      <c r="CQT42" s="199"/>
      <c r="CQU42" s="199"/>
      <c r="CQV42" s="199"/>
      <c r="CQW42" s="199"/>
      <c r="CQX42" s="199"/>
      <c r="CQY42" s="199"/>
      <c r="CQZ42" s="199"/>
      <c r="CRA42" s="199"/>
      <c r="CRB42" s="199"/>
      <c r="CRC42" s="199"/>
      <c r="CRD42" s="199"/>
      <c r="CRE42" s="199"/>
      <c r="CRF42" s="199"/>
      <c r="CRG42" s="199"/>
      <c r="CRH42" s="199"/>
      <c r="CRI42" s="199"/>
      <c r="CRJ42" s="199"/>
      <c r="CRK42" s="199"/>
      <c r="CRL42" s="199"/>
      <c r="CRM42" s="199"/>
      <c r="CRN42" s="199"/>
      <c r="CRO42" s="199"/>
      <c r="CRP42" s="199"/>
      <c r="CRQ42" s="199"/>
      <c r="CRR42" s="199"/>
      <c r="CRS42" s="199"/>
      <c r="CRT42" s="199"/>
      <c r="CRU42" s="199"/>
      <c r="CRV42" s="199"/>
      <c r="CRW42" s="199"/>
      <c r="CRX42" s="199"/>
      <c r="CRY42" s="199"/>
      <c r="CRZ42" s="199"/>
      <c r="CSA42" s="199"/>
      <c r="CSB42" s="199"/>
      <c r="CSC42" s="199"/>
      <c r="CSD42" s="199"/>
      <c r="CSE42" s="199"/>
      <c r="CSF42" s="199"/>
      <c r="CSG42" s="199"/>
      <c r="CSH42" s="199"/>
      <c r="CSI42" s="199"/>
      <c r="CSJ42" s="199"/>
      <c r="CSK42" s="199"/>
      <c r="CSL42" s="199"/>
      <c r="CSM42" s="199"/>
      <c r="CSN42" s="199"/>
      <c r="CSO42" s="199"/>
      <c r="CSP42" s="199"/>
      <c r="CSQ42" s="199"/>
      <c r="CSR42" s="199"/>
      <c r="CSS42" s="199"/>
      <c r="CST42" s="199"/>
      <c r="CSU42" s="199"/>
      <c r="CSV42" s="199"/>
      <c r="CSW42" s="199"/>
      <c r="CSX42" s="199"/>
      <c r="CSY42" s="199"/>
      <c r="CSZ42" s="199"/>
      <c r="CTA42" s="199"/>
      <c r="CTB42" s="199"/>
      <c r="CTC42" s="199"/>
      <c r="CTD42" s="199"/>
      <c r="CTE42" s="199"/>
      <c r="CTF42" s="199"/>
      <c r="CTG42" s="199"/>
      <c r="CTH42" s="199"/>
      <c r="CTI42" s="199"/>
      <c r="CTJ42" s="199"/>
      <c r="CTK42" s="199"/>
      <c r="CTL42" s="199"/>
      <c r="CTM42" s="199"/>
      <c r="CTN42" s="199"/>
      <c r="CTO42" s="199"/>
      <c r="CTP42" s="199"/>
      <c r="CTQ42" s="199"/>
      <c r="CTR42" s="199"/>
      <c r="CTS42" s="199"/>
      <c r="CTT42" s="199"/>
      <c r="CTU42" s="199"/>
      <c r="CTV42" s="199"/>
      <c r="CTW42" s="199"/>
      <c r="CTX42" s="199"/>
      <c r="CTY42" s="199"/>
      <c r="CTZ42" s="199"/>
      <c r="CUA42" s="199"/>
      <c r="CUB42" s="199"/>
      <c r="CUC42" s="199"/>
      <c r="CUD42" s="199"/>
      <c r="CUE42" s="199"/>
      <c r="CUF42" s="199"/>
      <c r="CUG42" s="199"/>
      <c r="CUH42" s="199"/>
      <c r="CUI42" s="199"/>
      <c r="CUJ42" s="199"/>
      <c r="CUK42" s="199"/>
      <c r="CUL42" s="199"/>
      <c r="CUM42" s="199"/>
      <c r="CUN42" s="199"/>
      <c r="CUO42" s="199"/>
      <c r="CUP42" s="199"/>
      <c r="CUQ42" s="199"/>
      <c r="CUR42" s="199"/>
      <c r="CUS42" s="199"/>
      <c r="CUT42" s="199"/>
      <c r="CUU42" s="199"/>
      <c r="CUV42" s="199"/>
      <c r="CUW42" s="199"/>
      <c r="CUX42" s="199"/>
      <c r="CUY42" s="199"/>
      <c r="CUZ42" s="199"/>
      <c r="CVA42" s="199"/>
      <c r="CVB42" s="199"/>
      <c r="CVC42" s="199"/>
      <c r="CVD42" s="199"/>
      <c r="CVE42" s="199"/>
      <c r="CVF42" s="199"/>
      <c r="CVG42" s="199"/>
      <c r="CVH42" s="199"/>
      <c r="CVI42" s="199"/>
      <c r="CVJ42" s="199"/>
      <c r="CVK42" s="199"/>
      <c r="CVL42" s="199"/>
      <c r="CVM42" s="199"/>
      <c r="CVN42" s="199"/>
      <c r="CVO42" s="199"/>
      <c r="CVP42" s="199"/>
      <c r="CVQ42" s="199"/>
      <c r="CVR42" s="199"/>
      <c r="CVS42" s="199"/>
      <c r="CVT42" s="199"/>
      <c r="CVU42" s="199"/>
      <c r="CVV42" s="199"/>
      <c r="CVW42" s="199"/>
      <c r="CVX42" s="199"/>
      <c r="CVY42" s="199"/>
      <c r="CVZ42" s="199"/>
      <c r="CWA42" s="199"/>
      <c r="CWB42" s="199"/>
      <c r="CWC42" s="199"/>
      <c r="CWD42" s="199"/>
      <c r="CWE42" s="199"/>
      <c r="CWF42" s="199"/>
      <c r="CWG42" s="199"/>
      <c r="CWH42" s="199"/>
      <c r="CWI42" s="199"/>
      <c r="CWJ42" s="199"/>
      <c r="CWK42" s="199"/>
      <c r="CWL42" s="199"/>
      <c r="CWM42" s="199"/>
      <c r="CWN42" s="199"/>
      <c r="CWO42" s="199"/>
      <c r="CWP42" s="199"/>
      <c r="CWQ42" s="199"/>
      <c r="CWR42" s="199"/>
      <c r="CWS42" s="199"/>
      <c r="CWT42" s="199"/>
      <c r="CWU42" s="199"/>
      <c r="CWV42" s="199"/>
      <c r="CWW42" s="199"/>
      <c r="CWX42" s="199"/>
      <c r="CWY42" s="199"/>
      <c r="CWZ42" s="199"/>
      <c r="CXA42" s="199"/>
      <c r="CXB42" s="199"/>
      <c r="CXC42" s="199"/>
      <c r="CXD42" s="199"/>
      <c r="CXE42" s="199"/>
      <c r="CXF42" s="199"/>
      <c r="CXG42" s="199"/>
      <c r="CXH42" s="199"/>
      <c r="CXI42" s="199"/>
      <c r="CXJ42" s="199"/>
      <c r="CXK42" s="199"/>
      <c r="CXL42" s="199"/>
      <c r="CXM42" s="199"/>
      <c r="CXN42" s="199"/>
      <c r="CXO42" s="199"/>
      <c r="CXP42" s="199"/>
      <c r="CXQ42" s="199"/>
      <c r="CXR42" s="199"/>
      <c r="CXS42" s="199"/>
      <c r="CXT42" s="199"/>
      <c r="CXU42" s="199"/>
      <c r="CXV42" s="199"/>
      <c r="CXW42" s="199"/>
      <c r="CXX42" s="199"/>
      <c r="CXY42" s="199"/>
      <c r="CXZ42" s="199"/>
      <c r="CYA42" s="199"/>
      <c r="CYB42" s="199"/>
      <c r="CYC42" s="199"/>
      <c r="CYD42" s="199"/>
      <c r="CYE42" s="199"/>
      <c r="CYF42" s="199"/>
      <c r="CYG42" s="199"/>
      <c r="CYH42" s="199"/>
      <c r="CYI42" s="199"/>
      <c r="CYJ42" s="199"/>
      <c r="CYK42" s="199"/>
      <c r="CYL42" s="199"/>
      <c r="CYM42" s="199"/>
      <c r="CYN42" s="199"/>
      <c r="CYO42" s="199"/>
      <c r="CYP42" s="199"/>
      <c r="CYQ42" s="199"/>
      <c r="CYR42" s="199"/>
      <c r="CYS42" s="199"/>
      <c r="CYT42" s="199"/>
      <c r="CYU42" s="199"/>
      <c r="CYV42" s="199"/>
      <c r="CYW42" s="199"/>
      <c r="CYX42" s="199"/>
      <c r="CYY42" s="199"/>
      <c r="CYZ42" s="199"/>
      <c r="CZA42" s="199"/>
      <c r="CZB42" s="199"/>
      <c r="CZC42" s="199"/>
      <c r="CZD42" s="199"/>
      <c r="CZE42" s="199"/>
      <c r="CZF42" s="199"/>
      <c r="CZG42" s="199"/>
      <c r="CZH42" s="199"/>
      <c r="CZI42" s="199"/>
      <c r="CZJ42" s="199"/>
      <c r="CZK42" s="199"/>
      <c r="CZL42" s="199"/>
      <c r="CZM42" s="199"/>
      <c r="CZN42" s="199"/>
      <c r="CZO42" s="199"/>
      <c r="CZP42" s="199"/>
      <c r="CZQ42" s="199"/>
      <c r="CZR42" s="199"/>
      <c r="CZS42" s="199"/>
      <c r="CZT42" s="199"/>
      <c r="CZU42" s="199"/>
      <c r="CZV42" s="199"/>
      <c r="CZW42" s="199"/>
      <c r="CZX42" s="199"/>
      <c r="CZY42" s="199"/>
      <c r="CZZ42" s="199"/>
      <c r="DAA42" s="199"/>
      <c r="DAB42" s="199"/>
      <c r="DAC42" s="199"/>
      <c r="DAD42" s="199"/>
      <c r="DAE42" s="199"/>
      <c r="DAF42" s="199"/>
      <c r="DAG42" s="199"/>
      <c r="DAH42" s="199"/>
      <c r="DAI42" s="199"/>
      <c r="DAJ42" s="199"/>
      <c r="DAK42" s="199"/>
      <c r="DAL42" s="199"/>
      <c r="DAM42" s="199"/>
      <c r="DAN42" s="199"/>
      <c r="DAO42" s="199"/>
      <c r="DAP42" s="199"/>
      <c r="DAQ42" s="199"/>
      <c r="DAR42" s="199"/>
      <c r="DAS42" s="199"/>
      <c r="DAT42" s="199"/>
      <c r="DAU42" s="199"/>
      <c r="DAV42" s="199"/>
      <c r="DAW42" s="199"/>
      <c r="DAX42" s="199"/>
      <c r="DAY42" s="199"/>
      <c r="DAZ42" s="199"/>
      <c r="DBA42" s="199"/>
      <c r="DBB42" s="199"/>
      <c r="DBC42" s="199"/>
      <c r="DBD42" s="199"/>
      <c r="DBE42" s="199"/>
      <c r="DBF42" s="199"/>
      <c r="DBG42" s="199"/>
      <c r="DBH42" s="199"/>
      <c r="DBI42" s="199"/>
      <c r="DBJ42" s="199"/>
      <c r="DBK42" s="199"/>
      <c r="DBL42" s="199"/>
      <c r="DBM42" s="199"/>
      <c r="DBN42" s="199"/>
      <c r="DBO42" s="199"/>
      <c r="DBP42" s="199"/>
      <c r="DBQ42" s="199"/>
      <c r="DBR42" s="199"/>
      <c r="DBS42" s="199"/>
      <c r="DBT42" s="199"/>
      <c r="DBU42" s="199"/>
      <c r="DBV42" s="199"/>
      <c r="DBW42" s="199"/>
      <c r="DBX42" s="199"/>
      <c r="DBY42" s="199"/>
      <c r="DBZ42" s="199"/>
      <c r="DCA42" s="199"/>
      <c r="DCB42" s="199"/>
      <c r="DCC42" s="199"/>
      <c r="DCD42" s="199"/>
      <c r="DCE42" s="199"/>
      <c r="DCF42" s="199"/>
      <c r="DCG42" s="199"/>
      <c r="DCH42" s="199"/>
      <c r="DCI42" s="199"/>
      <c r="DCJ42" s="199"/>
      <c r="DCK42" s="199"/>
      <c r="DCL42" s="199"/>
      <c r="DCM42" s="199"/>
      <c r="DCN42" s="199"/>
      <c r="DCO42" s="199"/>
      <c r="DCP42" s="199"/>
      <c r="DCQ42" s="199"/>
      <c r="DCR42" s="199"/>
      <c r="DCS42" s="199"/>
      <c r="DCT42" s="199"/>
      <c r="DCU42" s="199"/>
      <c r="DCV42" s="199"/>
      <c r="DCW42" s="199"/>
      <c r="DCX42" s="199"/>
      <c r="DCY42" s="199"/>
      <c r="DCZ42" s="199"/>
      <c r="DDA42" s="199"/>
      <c r="DDB42" s="199"/>
      <c r="DDC42" s="199"/>
      <c r="DDD42" s="199"/>
      <c r="DDE42" s="199"/>
      <c r="DDF42" s="199"/>
      <c r="DDG42" s="199"/>
      <c r="DDH42" s="199"/>
      <c r="DDI42" s="199"/>
      <c r="DDJ42" s="199"/>
      <c r="DDK42" s="199"/>
      <c r="DDL42" s="199"/>
      <c r="DDM42" s="199"/>
      <c r="DDN42" s="199"/>
      <c r="DDO42" s="199"/>
      <c r="DDP42" s="199"/>
      <c r="DDQ42" s="199"/>
      <c r="DDR42" s="199"/>
      <c r="DDS42" s="199"/>
      <c r="DDT42" s="199"/>
      <c r="DDU42" s="199"/>
      <c r="DDV42" s="199"/>
      <c r="DDW42" s="199"/>
      <c r="DDX42" s="199"/>
      <c r="DDY42" s="199"/>
      <c r="DDZ42" s="199"/>
      <c r="DEA42" s="199"/>
      <c r="DEB42" s="199"/>
      <c r="DEC42" s="199"/>
      <c r="DED42" s="199"/>
      <c r="DEE42" s="199"/>
      <c r="DEF42" s="199"/>
      <c r="DEG42" s="199"/>
      <c r="DEH42" s="199"/>
      <c r="DEI42" s="199"/>
      <c r="DEJ42" s="199"/>
      <c r="DEK42" s="199"/>
      <c r="DEL42" s="199"/>
      <c r="DEM42" s="199"/>
      <c r="DEN42" s="199"/>
      <c r="DEO42" s="199"/>
      <c r="DEP42" s="199"/>
      <c r="DEQ42" s="199"/>
      <c r="DER42" s="199"/>
      <c r="DES42" s="199"/>
      <c r="DET42" s="199"/>
      <c r="DEU42" s="199"/>
      <c r="DEV42" s="199"/>
      <c r="DEW42" s="199"/>
      <c r="DEX42" s="199"/>
      <c r="DEY42" s="199"/>
      <c r="DEZ42" s="199"/>
      <c r="DFA42" s="199"/>
      <c r="DFB42" s="199"/>
      <c r="DFC42" s="199"/>
      <c r="DFD42" s="199"/>
      <c r="DFE42" s="199"/>
      <c r="DFF42" s="199"/>
      <c r="DFG42" s="199"/>
      <c r="DFH42" s="199"/>
      <c r="DFI42" s="199"/>
      <c r="DFJ42" s="199"/>
      <c r="DFK42" s="199"/>
      <c r="DFL42" s="199"/>
      <c r="DFM42" s="199"/>
      <c r="DFN42" s="199"/>
      <c r="DFO42" s="199"/>
      <c r="DFP42" s="199"/>
      <c r="DFQ42" s="199"/>
      <c r="DFR42" s="199"/>
      <c r="DFS42" s="199"/>
      <c r="DFT42" s="199"/>
      <c r="DFU42" s="199"/>
      <c r="DFV42" s="199"/>
      <c r="DFW42" s="199"/>
      <c r="DFX42" s="199"/>
      <c r="DFY42" s="199"/>
      <c r="DFZ42" s="199"/>
      <c r="DGA42" s="199"/>
      <c r="DGB42" s="199"/>
      <c r="DGC42" s="199"/>
      <c r="DGD42" s="199"/>
      <c r="DGE42" s="199"/>
      <c r="DGF42" s="199"/>
      <c r="DGG42" s="199"/>
      <c r="DGH42" s="199"/>
      <c r="DGI42" s="199"/>
      <c r="DGJ42" s="199"/>
      <c r="DGK42" s="199"/>
      <c r="DGL42" s="199"/>
      <c r="DGM42" s="199"/>
      <c r="DGN42" s="199"/>
      <c r="DGO42" s="199"/>
      <c r="DGP42" s="199"/>
      <c r="DGQ42" s="199"/>
      <c r="DGR42" s="199"/>
      <c r="DGS42" s="199"/>
      <c r="DGT42" s="199"/>
      <c r="DGU42" s="199"/>
      <c r="DGV42" s="199"/>
      <c r="DGW42" s="199"/>
      <c r="DGX42" s="199"/>
      <c r="DGY42" s="199"/>
      <c r="DGZ42" s="199"/>
      <c r="DHA42" s="199"/>
      <c r="DHB42" s="199"/>
      <c r="DHC42" s="199"/>
      <c r="DHD42" s="199"/>
      <c r="DHE42" s="199"/>
      <c r="DHF42" s="199"/>
      <c r="DHG42" s="199"/>
      <c r="DHH42" s="199"/>
      <c r="DHI42" s="199"/>
      <c r="DHJ42" s="199"/>
      <c r="DHK42" s="199"/>
      <c r="DHL42" s="199"/>
      <c r="DHM42" s="199"/>
      <c r="DHN42" s="199"/>
      <c r="DHO42" s="199"/>
      <c r="DHP42" s="199"/>
      <c r="DHQ42" s="199"/>
      <c r="DHR42" s="199"/>
      <c r="DHS42" s="199"/>
      <c r="DHT42" s="199"/>
      <c r="DHU42" s="199"/>
      <c r="DHV42" s="199"/>
      <c r="DHW42" s="199"/>
      <c r="DHX42" s="199"/>
      <c r="DHY42" s="199"/>
      <c r="DHZ42" s="199"/>
      <c r="DIA42" s="199"/>
      <c r="DIB42" s="199"/>
      <c r="DIC42" s="199"/>
      <c r="DID42" s="199"/>
      <c r="DIE42" s="199"/>
      <c r="DIF42" s="199"/>
      <c r="DIG42" s="199"/>
      <c r="DIH42" s="199"/>
      <c r="DII42" s="199"/>
      <c r="DIJ42" s="199"/>
      <c r="DIK42" s="199"/>
      <c r="DIL42" s="199"/>
      <c r="DIM42" s="199"/>
      <c r="DIN42" s="199"/>
      <c r="DIO42" s="199"/>
      <c r="DIP42" s="199"/>
      <c r="DIQ42" s="199"/>
      <c r="DIR42" s="199"/>
      <c r="DIS42" s="199"/>
      <c r="DIT42" s="199"/>
      <c r="DIU42" s="199"/>
      <c r="DIV42" s="199"/>
      <c r="DIW42" s="199"/>
      <c r="DIX42" s="199"/>
      <c r="DIY42" s="199"/>
      <c r="DIZ42" s="199"/>
      <c r="DJA42" s="199"/>
      <c r="DJB42" s="199"/>
      <c r="DJC42" s="199"/>
      <c r="DJD42" s="199"/>
      <c r="DJE42" s="199"/>
      <c r="DJF42" s="199"/>
      <c r="DJG42" s="199"/>
      <c r="DJH42" s="199"/>
      <c r="DJI42" s="199"/>
      <c r="DJJ42" s="199"/>
      <c r="DJK42" s="199"/>
      <c r="DJL42" s="199"/>
      <c r="DJM42" s="199"/>
      <c r="DJN42" s="199"/>
      <c r="DJO42" s="199"/>
      <c r="DJP42" s="199"/>
      <c r="DJQ42" s="199"/>
      <c r="DJR42" s="199"/>
      <c r="DJS42" s="199"/>
      <c r="DJT42" s="199"/>
      <c r="DJU42" s="199"/>
      <c r="DJV42" s="199"/>
      <c r="DJW42" s="199"/>
      <c r="DJX42" s="199"/>
      <c r="DJY42" s="199"/>
      <c r="DJZ42" s="199"/>
      <c r="DKA42" s="199"/>
      <c r="DKB42" s="199"/>
      <c r="DKC42" s="199"/>
      <c r="DKD42" s="199"/>
      <c r="DKE42" s="199"/>
      <c r="DKF42" s="199"/>
      <c r="DKG42" s="199"/>
      <c r="DKH42" s="199"/>
      <c r="DKI42" s="199"/>
      <c r="DKJ42" s="199"/>
      <c r="DKK42" s="199"/>
      <c r="DKL42" s="199"/>
      <c r="DKM42" s="199"/>
      <c r="DKN42" s="199"/>
      <c r="DKO42" s="199"/>
      <c r="DKP42" s="199"/>
      <c r="DKQ42" s="199"/>
      <c r="DKR42" s="199"/>
      <c r="DKS42" s="199"/>
      <c r="DKT42" s="199"/>
      <c r="DKU42" s="199"/>
      <c r="DKV42" s="199"/>
      <c r="DKW42" s="199"/>
      <c r="DKX42" s="199"/>
      <c r="DKY42" s="199"/>
      <c r="DKZ42" s="199"/>
      <c r="DLA42" s="199"/>
      <c r="DLB42" s="199"/>
      <c r="DLC42" s="199"/>
      <c r="DLD42" s="199"/>
      <c r="DLE42" s="199"/>
      <c r="DLF42" s="199"/>
      <c r="DLG42" s="199"/>
      <c r="DLH42" s="199"/>
      <c r="DLI42" s="199"/>
      <c r="DLJ42" s="199"/>
      <c r="DLK42" s="199"/>
      <c r="DLL42" s="199"/>
      <c r="DLM42" s="199"/>
      <c r="DLN42" s="199"/>
      <c r="DLO42" s="199"/>
      <c r="DLP42" s="199"/>
      <c r="DLQ42" s="199"/>
      <c r="DLR42" s="199"/>
      <c r="DLS42" s="199"/>
      <c r="DLT42" s="199"/>
      <c r="DLU42" s="199"/>
      <c r="DLV42" s="199"/>
      <c r="DLW42" s="199"/>
      <c r="DLX42" s="199"/>
      <c r="DLY42" s="199"/>
      <c r="DLZ42" s="199"/>
      <c r="DMA42" s="199"/>
      <c r="DMB42" s="199"/>
      <c r="DMC42" s="199"/>
      <c r="DMD42" s="199"/>
      <c r="DME42" s="199"/>
      <c r="DMF42" s="199"/>
      <c r="DMG42" s="199"/>
      <c r="DMH42" s="199"/>
      <c r="DMI42" s="199"/>
      <c r="DMJ42" s="199"/>
      <c r="DMK42" s="199"/>
      <c r="DML42" s="199"/>
      <c r="DMM42" s="199"/>
      <c r="DMN42" s="199"/>
      <c r="DMO42" s="199"/>
      <c r="DMP42" s="199"/>
      <c r="DMQ42" s="199"/>
      <c r="DMR42" s="199"/>
      <c r="DMS42" s="199"/>
      <c r="DMT42" s="199"/>
      <c r="DMU42" s="199"/>
      <c r="DMV42" s="199"/>
      <c r="DMW42" s="199"/>
      <c r="DMX42" s="199"/>
      <c r="DMY42" s="199"/>
      <c r="DMZ42" s="199"/>
      <c r="DNA42" s="199"/>
      <c r="DNB42" s="199"/>
      <c r="DNC42" s="199"/>
      <c r="DND42" s="199"/>
      <c r="DNE42" s="199"/>
      <c r="DNF42" s="199"/>
      <c r="DNG42" s="199"/>
      <c r="DNH42" s="199"/>
      <c r="DNI42" s="199"/>
      <c r="DNJ42" s="199"/>
      <c r="DNK42" s="199"/>
      <c r="DNL42" s="199"/>
      <c r="DNM42" s="199"/>
      <c r="DNN42" s="199"/>
      <c r="DNO42" s="199"/>
      <c r="DNP42" s="199"/>
      <c r="DNQ42" s="199"/>
      <c r="DNR42" s="199"/>
      <c r="DNS42" s="199"/>
      <c r="DNT42" s="199"/>
      <c r="DNU42" s="199"/>
      <c r="DNV42" s="199"/>
      <c r="DNW42" s="199"/>
      <c r="DNX42" s="199"/>
      <c r="DNY42" s="199"/>
      <c r="DNZ42" s="199"/>
      <c r="DOA42" s="199"/>
      <c r="DOB42" s="199"/>
      <c r="DOC42" s="199"/>
      <c r="DOD42" s="199"/>
      <c r="DOE42" s="199"/>
      <c r="DOF42" s="199"/>
      <c r="DOG42" s="199"/>
      <c r="DOH42" s="199"/>
      <c r="DOI42" s="199"/>
      <c r="DOJ42" s="199"/>
      <c r="DOK42" s="199"/>
      <c r="DOL42" s="199"/>
      <c r="DOM42" s="199"/>
      <c r="DON42" s="199"/>
      <c r="DOO42" s="199"/>
      <c r="DOP42" s="199"/>
      <c r="DOQ42" s="199"/>
      <c r="DOR42" s="199"/>
      <c r="DOS42" s="199"/>
      <c r="DOT42" s="199"/>
      <c r="DOU42" s="199"/>
      <c r="DOV42" s="199"/>
      <c r="DOW42" s="199"/>
      <c r="DOX42" s="199"/>
      <c r="DOY42" s="199"/>
      <c r="DOZ42" s="199"/>
      <c r="DPA42" s="199"/>
      <c r="DPB42" s="199"/>
      <c r="DPC42" s="199"/>
      <c r="DPD42" s="199"/>
      <c r="DPE42" s="199"/>
      <c r="DPF42" s="199"/>
      <c r="DPG42" s="199"/>
      <c r="DPH42" s="199"/>
      <c r="DPI42" s="199"/>
      <c r="DPJ42" s="199"/>
      <c r="DPK42" s="199"/>
      <c r="DPL42" s="199"/>
      <c r="DPM42" s="199"/>
      <c r="DPN42" s="199"/>
      <c r="DPO42" s="199"/>
      <c r="DPP42" s="199"/>
      <c r="DPQ42" s="199"/>
      <c r="DPR42" s="199"/>
      <c r="DPS42" s="199"/>
      <c r="DPT42" s="199"/>
      <c r="DPU42" s="199"/>
      <c r="DPV42" s="199"/>
      <c r="DPW42" s="199"/>
      <c r="DPX42" s="199"/>
      <c r="DPY42" s="199"/>
      <c r="DPZ42" s="199"/>
      <c r="DQA42" s="199"/>
      <c r="DQB42" s="199"/>
      <c r="DQC42" s="199"/>
      <c r="DQD42" s="199"/>
      <c r="DQE42" s="199"/>
      <c r="DQF42" s="199"/>
      <c r="DQG42" s="199"/>
      <c r="DQH42" s="199"/>
      <c r="DQI42" s="199"/>
      <c r="DQJ42" s="199"/>
      <c r="DQK42" s="199"/>
      <c r="DQL42" s="199"/>
      <c r="DQM42" s="199"/>
      <c r="DQN42" s="199"/>
      <c r="DQO42" s="199"/>
      <c r="DQP42" s="199"/>
      <c r="DQQ42" s="199"/>
      <c r="DQR42" s="199"/>
      <c r="DQS42" s="199"/>
      <c r="DQT42" s="199"/>
      <c r="DQU42" s="199"/>
      <c r="DQV42" s="199"/>
      <c r="DQW42" s="199"/>
      <c r="DQX42" s="199"/>
      <c r="DQY42" s="199"/>
      <c r="DQZ42" s="199"/>
      <c r="DRA42" s="199"/>
      <c r="DRB42" s="199"/>
      <c r="DRC42" s="199"/>
      <c r="DRD42" s="199"/>
      <c r="DRE42" s="199"/>
      <c r="DRF42" s="199"/>
      <c r="DRG42" s="199"/>
      <c r="DRH42" s="199"/>
      <c r="DRI42" s="199"/>
      <c r="DRJ42" s="199"/>
      <c r="DRK42" s="199"/>
      <c r="DRL42" s="199"/>
      <c r="DRM42" s="199"/>
      <c r="DRN42" s="199"/>
      <c r="DRO42" s="199"/>
      <c r="DRP42" s="199"/>
      <c r="DRQ42" s="199"/>
      <c r="DRR42" s="199"/>
      <c r="DRS42" s="199"/>
      <c r="DRT42" s="199"/>
      <c r="DRU42" s="199"/>
      <c r="DRV42" s="199"/>
      <c r="DRW42" s="199"/>
      <c r="DRX42" s="199"/>
      <c r="DRY42" s="199"/>
      <c r="DRZ42" s="199"/>
      <c r="DSA42" s="199"/>
      <c r="DSB42" s="199"/>
      <c r="DSC42" s="199"/>
      <c r="DSD42" s="199"/>
      <c r="DSE42" s="199"/>
      <c r="DSF42" s="199"/>
      <c r="DSG42" s="199"/>
      <c r="DSH42" s="199"/>
      <c r="DSI42" s="199"/>
      <c r="DSJ42" s="199"/>
      <c r="DSK42" s="199"/>
      <c r="DSL42" s="199"/>
      <c r="DSM42" s="199"/>
      <c r="DSN42" s="199"/>
      <c r="DSO42" s="199"/>
      <c r="DSP42" s="199"/>
      <c r="DSQ42" s="199"/>
      <c r="DSR42" s="199"/>
      <c r="DSS42" s="199"/>
      <c r="DST42" s="199"/>
      <c r="DSU42" s="199"/>
      <c r="DSV42" s="199"/>
      <c r="DSW42" s="199"/>
      <c r="DSX42" s="199"/>
      <c r="DSY42" s="199"/>
      <c r="DSZ42" s="199"/>
      <c r="DTA42" s="199"/>
      <c r="DTB42" s="199"/>
      <c r="DTC42" s="199"/>
      <c r="DTD42" s="199"/>
      <c r="DTE42" s="199"/>
      <c r="DTF42" s="199"/>
      <c r="DTG42" s="199"/>
      <c r="DTH42" s="199"/>
      <c r="DTI42" s="199"/>
      <c r="DTJ42" s="199"/>
      <c r="DTK42" s="199"/>
      <c r="DTL42" s="199"/>
      <c r="DTM42" s="199"/>
      <c r="DTN42" s="199"/>
      <c r="DTO42" s="199"/>
      <c r="DTP42" s="199"/>
      <c r="DTQ42" s="199"/>
      <c r="DTR42" s="199"/>
      <c r="DTS42" s="199"/>
      <c r="DTT42" s="199"/>
      <c r="DTU42" s="199"/>
      <c r="DTV42" s="199"/>
      <c r="DTW42" s="199"/>
      <c r="DTX42" s="199"/>
      <c r="DTY42" s="199"/>
      <c r="DTZ42" s="199"/>
      <c r="DUA42" s="199"/>
      <c r="DUB42" s="199"/>
      <c r="DUC42" s="199"/>
      <c r="DUD42" s="199"/>
      <c r="DUE42" s="199"/>
      <c r="DUF42" s="199"/>
      <c r="DUG42" s="199"/>
      <c r="DUH42" s="199"/>
      <c r="DUI42" s="199"/>
      <c r="DUJ42" s="199"/>
      <c r="DUK42" s="199"/>
      <c r="DUL42" s="199"/>
      <c r="DUM42" s="199"/>
      <c r="DUN42" s="199"/>
      <c r="DUO42" s="199"/>
      <c r="DUP42" s="199"/>
      <c r="DUQ42" s="199"/>
      <c r="DUR42" s="199"/>
      <c r="DUS42" s="199"/>
      <c r="DUT42" s="199"/>
      <c r="DUU42" s="199"/>
      <c r="DUV42" s="199"/>
      <c r="DUW42" s="199"/>
      <c r="DUX42" s="199"/>
      <c r="DUY42" s="199"/>
      <c r="DUZ42" s="199"/>
      <c r="DVA42" s="199"/>
      <c r="DVB42" s="199"/>
      <c r="DVC42" s="199"/>
      <c r="DVD42" s="199"/>
      <c r="DVE42" s="199"/>
      <c r="DVF42" s="199"/>
      <c r="DVG42" s="199"/>
      <c r="DVH42" s="199"/>
      <c r="DVI42" s="199"/>
      <c r="DVJ42" s="199"/>
      <c r="DVK42" s="199"/>
      <c r="DVL42" s="199"/>
      <c r="DVM42" s="199"/>
      <c r="DVN42" s="199"/>
      <c r="DVO42" s="199"/>
      <c r="DVP42" s="199"/>
      <c r="DVQ42" s="199"/>
      <c r="DVR42" s="199"/>
      <c r="DVS42" s="199"/>
      <c r="DVT42" s="199"/>
      <c r="DVU42" s="199"/>
      <c r="DVV42" s="199"/>
      <c r="DVW42" s="199"/>
      <c r="DVX42" s="199"/>
      <c r="DVY42" s="199"/>
      <c r="DVZ42" s="199"/>
      <c r="DWA42" s="199"/>
      <c r="DWB42" s="199"/>
      <c r="DWC42" s="199"/>
      <c r="DWD42" s="199"/>
      <c r="DWE42" s="199"/>
      <c r="DWF42" s="199"/>
      <c r="DWG42" s="199"/>
      <c r="DWH42" s="199"/>
      <c r="DWI42" s="199"/>
      <c r="DWJ42" s="199"/>
      <c r="DWK42" s="199"/>
      <c r="DWL42" s="199"/>
      <c r="DWM42" s="199"/>
      <c r="DWN42" s="199"/>
      <c r="DWO42" s="199"/>
      <c r="DWP42" s="199"/>
      <c r="DWQ42" s="199"/>
      <c r="DWR42" s="199"/>
      <c r="DWS42" s="199"/>
      <c r="DWT42" s="199"/>
      <c r="DWU42" s="199"/>
      <c r="DWV42" s="199"/>
      <c r="DWW42" s="199"/>
      <c r="DWX42" s="199"/>
      <c r="DWY42" s="199"/>
      <c r="DWZ42" s="199"/>
      <c r="DXA42" s="199"/>
      <c r="DXB42" s="199"/>
      <c r="DXC42" s="199"/>
      <c r="DXD42" s="199"/>
      <c r="DXE42" s="199"/>
      <c r="DXF42" s="199"/>
      <c r="DXG42" s="199"/>
      <c r="DXH42" s="199"/>
      <c r="DXI42" s="199"/>
      <c r="DXJ42" s="199"/>
      <c r="DXK42" s="199"/>
      <c r="DXL42" s="199"/>
      <c r="DXM42" s="199"/>
      <c r="DXN42" s="199"/>
      <c r="DXO42" s="199"/>
      <c r="DXP42" s="199"/>
      <c r="DXQ42" s="199"/>
      <c r="DXR42" s="199"/>
      <c r="DXS42" s="199"/>
      <c r="DXT42" s="199"/>
      <c r="DXU42" s="199"/>
      <c r="DXV42" s="199"/>
      <c r="DXW42" s="199"/>
      <c r="DXX42" s="199"/>
      <c r="DXY42" s="199"/>
      <c r="DXZ42" s="199"/>
      <c r="DYA42" s="199"/>
      <c r="DYB42" s="199"/>
      <c r="DYC42" s="199"/>
      <c r="DYD42" s="199"/>
      <c r="DYE42" s="199"/>
      <c r="DYF42" s="199"/>
      <c r="DYG42" s="199"/>
      <c r="DYH42" s="199"/>
      <c r="DYI42" s="199"/>
      <c r="DYJ42" s="199"/>
      <c r="DYK42" s="199"/>
      <c r="DYL42" s="199"/>
      <c r="DYM42" s="199"/>
      <c r="DYN42" s="199"/>
      <c r="DYO42" s="199"/>
      <c r="DYP42" s="199"/>
      <c r="DYQ42" s="199"/>
      <c r="DYR42" s="199"/>
      <c r="DYS42" s="199"/>
      <c r="DYT42" s="199"/>
      <c r="DYU42" s="199"/>
      <c r="DYV42" s="199"/>
      <c r="DYW42" s="199"/>
      <c r="DYX42" s="199"/>
      <c r="DYY42" s="199"/>
      <c r="DYZ42" s="199"/>
      <c r="DZA42" s="199"/>
      <c r="DZB42" s="199"/>
      <c r="DZC42" s="199"/>
      <c r="DZD42" s="199"/>
      <c r="DZE42" s="199"/>
      <c r="DZF42" s="199"/>
      <c r="DZG42" s="199"/>
      <c r="DZH42" s="199"/>
      <c r="DZI42" s="199"/>
      <c r="DZJ42" s="199"/>
      <c r="DZK42" s="199"/>
      <c r="DZL42" s="199"/>
      <c r="DZM42" s="199"/>
      <c r="DZN42" s="199"/>
      <c r="DZO42" s="199"/>
      <c r="DZP42" s="199"/>
      <c r="DZQ42" s="199"/>
      <c r="DZR42" s="199"/>
      <c r="DZS42" s="199"/>
      <c r="DZT42" s="199"/>
      <c r="DZU42" s="199"/>
      <c r="DZV42" s="199"/>
      <c r="DZW42" s="199"/>
      <c r="DZX42" s="199"/>
      <c r="DZY42" s="199"/>
      <c r="DZZ42" s="199"/>
      <c r="EAA42" s="199"/>
      <c r="EAB42" s="199"/>
      <c r="EAC42" s="199"/>
      <c r="EAD42" s="199"/>
      <c r="EAE42" s="199"/>
      <c r="EAF42" s="199"/>
      <c r="EAG42" s="199"/>
      <c r="EAH42" s="199"/>
      <c r="EAI42" s="199"/>
      <c r="EAJ42" s="199"/>
      <c r="EAK42" s="199"/>
      <c r="EAL42" s="199"/>
      <c r="EAM42" s="199"/>
      <c r="EAN42" s="199"/>
      <c r="EAO42" s="199"/>
      <c r="EAP42" s="199"/>
      <c r="EAQ42" s="199"/>
      <c r="EAR42" s="199"/>
      <c r="EAS42" s="199"/>
      <c r="EAT42" s="199"/>
      <c r="EAU42" s="199"/>
      <c r="EAV42" s="199"/>
      <c r="EAW42" s="199"/>
      <c r="EAX42" s="199"/>
      <c r="EAY42" s="199"/>
      <c r="EAZ42" s="199"/>
      <c r="EBA42" s="199"/>
      <c r="EBB42" s="199"/>
      <c r="EBC42" s="199"/>
      <c r="EBD42" s="199"/>
      <c r="EBE42" s="199"/>
      <c r="EBF42" s="199"/>
      <c r="EBG42" s="199"/>
      <c r="EBH42" s="199"/>
      <c r="EBI42" s="199"/>
      <c r="EBJ42" s="199"/>
      <c r="EBK42" s="199"/>
      <c r="EBL42" s="199"/>
      <c r="EBM42" s="199"/>
      <c r="EBN42" s="199"/>
      <c r="EBO42" s="199"/>
      <c r="EBP42" s="199"/>
      <c r="EBQ42" s="199"/>
      <c r="EBR42" s="199"/>
      <c r="EBS42" s="199"/>
      <c r="EBT42" s="199"/>
      <c r="EBU42" s="199"/>
      <c r="EBV42" s="199"/>
      <c r="EBW42" s="199"/>
      <c r="EBX42" s="199"/>
      <c r="EBY42" s="199"/>
      <c r="EBZ42" s="199"/>
      <c r="ECA42" s="199"/>
      <c r="ECB42" s="199"/>
      <c r="ECC42" s="199"/>
      <c r="ECD42" s="199"/>
      <c r="ECE42" s="199"/>
      <c r="ECF42" s="199"/>
      <c r="ECG42" s="199"/>
      <c r="ECH42" s="199"/>
      <c r="ECI42" s="199"/>
      <c r="ECJ42" s="199"/>
      <c r="ECK42" s="199"/>
      <c r="ECL42" s="199"/>
      <c r="ECM42" s="199"/>
      <c r="ECN42" s="199"/>
      <c r="ECO42" s="199"/>
      <c r="ECP42" s="199"/>
      <c r="ECQ42" s="199"/>
      <c r="ECR42" s="199"/>
      <c r="ECS42" s="199"/>
      <c r="ECT42" s="199"/>
      <c r="ECU42" s="199"/>
      <c r="ECV42" s="199"/>
      <c r="ECW42" s="199"/>
      <c r="ECX42" s="199"/>
      <c r="ECY42" s="199"/>
      <c r="ECZ42" s="199"/>
      <c r="EDA42" s="199"/>
      <c r="EDB42" s="199"/>
      <c r="EDC42" s="199"/>
      <c r="EDD42" s="199"/>
      <c r="EDE42" s="199"/>
      <c r="EDF42" s="199"/>
      <c r="EDG42" s="199"/>
      <c r="EDH42" s="199"/>
      <c r="EDI42" s="199"/>
      <c r="EDJ42" s="199"/>
      <c r="EDK42" s="199"/>
      <c r="EDL42" s="199"/>
      <c r="EDM42" s="199"/>
      <c r="EDN42" s="199"/>
      <c r="EDO42" s="199"/>
      <c r="EDP42" s="199"/>
      <c r="EDQ42" s="199"/>
      <c r="EDR42" s="199"/>
      <c r="EDS42" s="199"/>
      <c r="EDT42" s="199"/>
      <c r="EDU42" s="199"/>
      <c r="EDV42" s="199"/>
      <c r="EDW42" s="199"/>
      <c r="EDX42" s="199"/>
      <c r="EDY42" s="199"/>
      <c r="EDZ42" s="199"/>
      <c r="EEA42" s="199"/>
      <c r="EEB42" s="199"/>
      <c r="EEC42" s="199"/>
      <c r="EED42" s="199"/>
      <c r="EEE42" s="199"/>
      <c r="EEF42" s="199"/>
      <c r="EEG42" s="199"/>
      <c r="EEH42" s="199"/>
      <c r="EEI42" s="199"/>
      <c r="EEJ42" s="199"/>
      <c r="EEK42" s="199"/>
      <c r="EEL42" s="199"/>
      <c r="EEM42" s="199"/>
      <c r="EEN42" s="199"/>
      <c r="EEO42" s="199"/>
      <c r="EEP42" s="199"/>
      <c r="EEQ42" s="199"/>
      <c r="EER42" s="199"/>
      <c r="EES42" s="199"/>
      <c r="EET42" s="199"/>
      <c r="EEU42" s="199"/>
      <c r="EEV42" s="199"/>
      <c r="EEW42" s="199"/>
      <c r="EEX42" s="199"/>
      <c r="EEY42" s="199"/>
      <c r="EEZ42" s="199"/>
      <c r="EFA42" s="199"/>
      <c r="EFB42" s="199"/>
      <c r="EFC42" s="199"/>
      <c r="EFD42" s="199"/>
      <c r="EFE42" s="199"/>
      <c r="EFF42" s="199"/>
      <c r="EFG42" s="199"/>
      <c r="EFH42" s="199"/>
      <c r="EFI42" s="199"/>
      <c r="EFJ42" s="199"/>
      <c r="EFK42" s="199"/>
      <c r="EFL42" s="199"/>
      <c r="EFM42" s="199"/>
      <c r="EFN42" s="199"/>
      <c r="EFO42" s="199"/>
      <c r="EFP42" s="199"/>
      <c r="EFQ42" s="199"/>
      <c r="EFR42" s="199"/>
      <c r="EFS42" s="199"/>
      <c r="EFT42" s="199"/>
      <c r="EFU42" s="199"/>
      <c r="EFV42" s="199"/>
      <c r="EFW42" s="199"/>
      <c r="EFX42" s="199"/>
      <c r="EFY42" s="199"/>
      <c r="EFZ42" s="199"/>
      <c r="EGA42" s="199"/>
      <c r="EGB42" s="199"/>
      <c r="EGC42" s="199"/>
      <c r="EGD42" s="199"/>
      <c r="EGE42" s="199"/>
      <c r="EGF42" s="199"/>
      <c r="EGG42" s="199"/>
      <c r="EGH42" s="199"/>
      <c r="EGI42" s="199"/>
      <c r="EGJ42" s="199"/>
      <c r="EGK42" s="199"/>
      <c r="EGL42" s="199"/>
      <c r="EGM42" s="199"/>
      <c r="EGN42" s="199"/>
      <c r="EGO42" s="199"/>
      <c r="EGP42" s="199"/>
      <c r="EGQ42" s="199"/>
      <c r="EGR42" s="199"/>
      <c r="EGS42" s="199"/>
      <c r="EGT42" s="199"/>
      <c r="EGU42" s="199"/>
      <c r="EGV42" s="199"/>
      <c r="EGW42" s="199"/>
      <c r="EGX42" s="199"/>
      <c r="EGY42" s="199"/>
      <c r="EGZ42" s="199"/>
      <c r="EHA42" s="199"/>
      <c r="EHB42" s="199"/>
      <c r="EHC42" s="199"/>
      <c r="EHD42" s="199"/>
      <c r="EHE42" s="199"/>
      <c r="EHF42" s="199"/>
      <c r="EHG42" s="199"/>
      <c r="EHH42" s="199"/>
      <c r="EHI42" s="199"/>
      <c r="EHJ42" s="199"/>
      <c r="EHK42" s="199"/>
      <c r="EHL42" s="199"/>
      <c r="EHM42" s="199"/>
      <c r="EHN42" s="199"/>
      <c r="EHO42" s="199"/>
      <c r="EHP42" s="199"/>
      <c r="EHQ42" s="199"/>
      <c r="EHR42" s="199"/>
      <c r="EHS42" s="199"/>
      <c r="EHT42" s="199"/>
      <c r="EHU42" s="199"/>
      <c r="EHV42" s="199"/>
      <c r="EHW42" s="199"/>
      <c r="EHX42" s="199"/>
      <c r="EHY42" s="199"/>
      <c r="EHZ42" s="199"/>
      <c r="EIA42" s="199"/>
      <c r="EIB42" s="199"/>
      <c r="EIC42" s="199"/>
      <c r="EID42" s="199"/>
      <c r="EIE42" s="199"/>
      <c r="EIF42" s="199"/>
      <c r="EIG42" s="199"/>
      <c r="EIH42" s="199"/>
      <c r="EII42" s="199"/>
      <c r="EIJ42" s="199"/>
      <c r="EIK42" s="199"/>
      <c r="EIL42" s="199"/>
      <c r="EIM42" s="199"/>
      <c r="EIN42" s="199"/>
      <c r="EIO42" s="199"/>
      <c r="EIP42" s="199"/>
      <c r="EIQ42" s="199"/>
      <c r="EIR42" s="199"/>
      <c r="EIS42" s="199"/>
      <c r="EIT42" s="199"/>
      <c r="EIU42" s="199"/>
      <c r="EIV42" s="199"/>
      <c r="EIW42" s="199"/>
      <c r="EIX42" s="199"/>
      <c r="EIY42" s="199"/>
      <c r="EIZ42" s="199"/>
      <c r="EJA42" s="199"/>
      <c r="EJB42" s="199"/>
      <c r="EJC42" s="199"/>
      <c r="EJD42" s="199"/>
      <c r="EJE42" s="199"/>
      <c r="EJF42" s="199"/>
      <c r="EJG42" s="199"/>
      <c r="EJH42" s="199"/>
      <c r="EJI42" s="199"/>
      <c r="EJJ42" s="199"/>
      <c r="EJK42" s="199"/>
      <c r="EJL42" s="199"/>
      <c r="EJM42" s="199"/>
      <c r="EJN42" s="199"/>
      <c r="EJO42" s="199"/>
      <c r="EJP42" s="199"/>
      <c r="EJQ42" s="199"/>
      <c r="EJR42" s="199"/>
      <c r="EJS42" s="199"/>
      <c r="EJT42" s="199"/>
      <c r="EJU42" s="199"/>
      <c r="EJV42" s="199"/>
      <c r="EJW42" s="199"/>
      <c r="EJX42" s="199"/>
      <c r="EJY42" s="199"/>
      <c r="EJZ42" s="199"/>
      <c r="EKA42" s="199"/>
      <c r="EKB42" s="199"/>
      <c r="EKC42" s="199"/>
      <c r="EKD42" s="199"/>
      <c r="EKE42" s="199"/>
      <c r="EKF42" s="199"/>
      <c r="EKG42" s="199"/>
      <c r="EKH42" s="199"/>
      <c r="EKI42" s="199"/>
      <c r="EKJ42" s="199"/>
      <c r="EKK42" s="199"/>
      <c r="EKL42" s="199"/>
      <c r="EKM42" s="199"/>
      <c r="EKN42" s="199"/>
      <c r="EKO42" s="199"/>
      <c r="EKP42" s="199"/>
      <c r="EKQ42" s="199"/>
      <c r="EKR42" s="199"/>
      <c r="EKS42" s="199"/>
      <c r="EKT42" s="199"/>
      <c r="EKU42" s="199"/>
      <c r="EKV42" s="199"/>
      <c r="EKW42" s="199"/>
      <c r="EKX42" s="199"/>
      <c r="EKY42" s="199"/>
      <c r="EKZ42" s="199"/>
      <c r="ELA42" s="199"/>
      <c r="ELB42" s="199"/>
      <c r="ELC42" s="199"/>
      <c r="ELD42" s="199"/>
      <c r="ELE42" s="199"/>
      <c r="ELF42" s="199"/>
      <c r="ELG42" s="199"/>
      <c r="ELH42" s="199"/>
      <c r="ELI42" s="199"/>
      <c r="ELJ42" s="199"/>
      <c r="ELK42" s="199"/>
      <c r="ELL42" s="199"/>
      <c r="ELM42" s="199"/>
      <c r="ELN42" s="199"/>
      <c r="ELO42" s="199"/>
      <c r="ELP42" s="199"/>
      <c r="ELQ42" s="199"/>
      <c r="ELR42" s="199"/>
      <c r="ELS42" s="199"/>
      <c r="ELT42" s="199"/>
      <c r="ELU42" s="199"/>
      <c r="ELV42" s="199"/>
      <c r="ELW42" s="199"/>
      <c r="ELX42" s="199"/>
      <c r="ELY42" s="199"/>
      <c r="ELZ42" s="199"/>
      <c r="EMA42" s="199"/>
      <c r="EMB42" s="199"/>
      <c r="EMC42" s="199"/>
      <c r="EMD42" s="199"/>
      <c r="EME42" s="199"/>
      <c r="EMF42" s="199"/>
      <c r="EMG42" s="199"/>
      <c r="EMH42" s="199"/>
      <c r="EMI42" s="199"/>
      <c r="EMJ42" s="199"/>
      <c r="EMK42" s="199"/>
      <c r="EML42" s="199"/>
      <c r="EMM42" s="199"/>
      <c r="EMN42" s="199"/>
      <c r="EMO42" s="199"/>
      <c r="EMP42" s="199"/>
      <c r="EMQ42" s="199"/>
      <c r="EMR42" s="199"/>
      <c r="EMS42" s="199"/>
      <c r="EMT42" s="199"/>
      <c r="EMU42" s="199"/>
      <c r="EMV42" s="199"/>
      <c r="EMW42" s="199"/>
      <c r="EMX42" s="199"/>
      <c r="EMY42" s="199"/>
      <c r="EMZ42" s="199"/>
      <c r="ENA42" s="199"/>
      <c r="ENB42" s="199"/>
      <c r="ENC42" s="199"/>
      <c r="END42" s="199"/>
      <c r="ENE42" s="199"/>
      <c r="ENF42" s="199"/>
      <c r="ENG42" s="199"/>
      <c r="ENH42" s="199"/>
      <c r="ENI42" s="199"/>
      <c r="ENJ42" s="199"/>
      <c r="ENK42" s="199"/>
      <c r="ENL42" s="199"/>
      <c r="ENM42" s="199"/>
      <c r="ENN42" s="199"/>
      <c r="ENO42" s="199"/>
      <c r="ENP42" s="199"/>
      <c r="ENQ42" s="199"/>
      <c r="ENR42" s="199"/>
      <c r="ENS42" s="199"/>
      <c r="ENT42" s="199"/>
      <c r="ENU42" s="199"/>
      <c r="ENV42" s="199"/>
      <c r="ENW42" s="199"/>
      <c r="ENX42" s="199"/>
      <c r="ENY42" s="199"/>
      <c r="ENZ42" s="199"/>
      <c r="EOA42" s="199"/>
      <c r="EOB42" s="199"/>
      <c r="EOC42" s="199"/>
      <c r="EOD42" s="199"/>
      <c r="EOE42" s="199"/>
      <c r="EOF42" s="199"/>
      <c r="EOG42" s="199"/>
      <c r="EOH42" s="199"/>
      <c r="EOI42" s="199"/>
      <c r="EOJ42" s="199"/>
      <c r="EOK42" s="199"/>
      <c r="EOL42" s="199"/>
      <c r="EOM42" s="199"/>
      <c r="EON42" s="199"/>
      <c r="EOO42" s="199"/>
      <c r="EOP42" s="199"/>
      <c r="EOQ42" s="199"/>
      <c r="EOR42" s="199"/>
      <c r="EOS42" s="199"/>
      <c r="EOT42" s="199"/>
      <c r="EOU42" s="199"/>
      <c r="EOV42" s="199"/>
      <c r="EOW42" s="199"/>
      <c r="EOX42" s="199"/>
      <c r="EOY42" s="199"/>
      <c r="EOZ42" s="199"/>
      <c r="EPA42" s="199"/>
      <c r="EPB42" s="199"/>
      <c r="EPC42" s="199"/>
      <c r="EPD42" s="199"/>
      <c r="EPE42" s="199"/>
      <c r="EPF42" s="199"/>
      <c r="EPG42" s="199"/>
      <c r="EPH42" s="199"/>
      <c r="EPI42" s="199"/>
      <c r="EPJ42" s="199"/>
      <c r="EPK42" s="199"/>
      <c r="EPL42" s="199"/>
      <c r="EPM42" s="199"/>
      <c r="EPN42" s="199"/>
      <c r="EPO42" s="199"/>
      <c r="EPP42" s="199"/>
      <c r="EPQ42" s="199"/>
      <c r="EPR42" s="199"/>
      <c r="EPS42" s="199"/>
      <c r="EPT42" s="199"/>
      <c r="EPU42" s="199"/>
      <c r="EPV42" s="199"/>
      <c r="EPW42" s="199"/>
      <c r="EPX42" s="199"/>
      <c r="EPY42" s="199"/>
      <c r="EPZ42" s="199"/>
      <c r="EQA42" s="199"/>
      <c r="EQB42" s="199"/>
      <c r="EQC42" s="199"/>
      <c r="EQD42" s="199"/>
      <c r="EQE42" s="199"/>
      <c r="EQF42" s="199"/>
      <c r="EQG42" s="199"/>
      <c r="EQH42" s="199"/>
      <c r="EQI42" s="199"/>
      <c r="EQJ42" s="199"/>
      <c r="EQK42" s="199"/>
      <c r="EQL42" s="199"/>
      <c r="EQM42" s="199"/>
      <c r="EQN42" s="199"/>
      <c r="EQO42" s="199"/>
      <c r="EQP42" s="199"/>
      <c r="EQQ42" s="199"/>
      <c r="EQR42" s="199"/>
      <c r="EQS42" s="199"/>
      <c r="EQT42" s="199"/>
      <c r="EQU42" s="199"/>
      <c r="EQV42" s="199"/>
      <c r="EQW42" s="199"/>
      <c r="EQX42" s="199"/>
      <c r="EQY42" s="199"/>
      <c r="EQZ42" s="199"/>
      <c r="ERA42" s="199"/>
      <c r="ERB42" s="199"/>
      <c r="ERC42" s="199"/>
      <c r="ERD42" s="199"/>
      <c r="ERE42" s="199"/>
      <c r="ERF42" s="199"/>
      <c r="ERG42" s="199"/>
      <c r="ERH42" s="199"/>
      <c r="ERI42" s="199"/>
      <c r="ERJ42" s="199"/>
      <c r="ERK42" s="199"/>
      <c r="ERL42" s="199"/>
      <c r="ERM42" s="199"/>
      <c r="ERN42" s="199"/>
      <c r="ERO42" s="199"/>
      <c r="ERP42" s="199"/>
      <c r="ERQ42" s="199"/>
      <c r="ERR42" s="199"/>
      <c r="ERS42" s="199"/>
      <c r="ERT42" s="199"/>
      <c r="ERU42" s="199"/>
      <c r="ERV42" s="199"/>
      <c r="ERW42" s="199"/>
      <c r="ERX42" s="199"/>
      <c r="ERY42" s="199"/>
      <c r="ERZ42" s="199"/>
      <c r="ESA42" s="199"/>
      <c r="ESB42" s="199"/>
      <c r="ESC42" s="199"/>
      <c r="ESD42" s="199"/>
      <c r="ESE42" s="199"/>
      <c r="ESF42" s="199"/>
      <c r="ESG42" s="199"/>
      <c r="ESH42" s="199"/>
      <c r="ESI42" s="199"/>
      <c r="ESJ42" s="199"/>
      <c r="ESK42" s="199"/>
      <c r="ESL42" s="199"/>
      <c r="ESM42" s="199"/>
      <c r="ESN42" s="199"/>
      <c r="ESO42" s="199"/>
      <c r="ESP42" s="199"/>
      <c r="ESQ42" s="199"/>
      <c r="ESR42" s="199"/>
      <c r="ESS42" s="199"/>
      <c r="EST42" s="199"/>
      <c r="ESU42" s="199"/>
      <c r="ESV42" s="199"/>
      <c r="ESW42" s="199"/>
      <c r="ESX42" s="199"/>
      <c r="ESY42" s="199"/>
      <c r="ESZ42" s="199"/>
      <c r="ETA42" s="199"/>
      <c r="ETB42" s="199"/>
      <c r="ETC42" s="199"/>
      <c r="ETD42" s="199"/>
      <c r="ETE42" s="199"/>
      <c r="ETF42" s="199"/>
      <c r="ETG42" s="199"/>
      <c r="ETH42" s="199"/>
      <c r="ETI42" s="199"/>
      <c r="ETJ42" s="199"/>
      <c r="ETK42" s="199"/>
      <c r="ETL42" s="199"/>
      <c r="ETM42" s="199"/>
      <c r="ETN42" s="199"/>
      <c r="ETO42" s="199"/>
      <c r="ETP42" s="199"/>
      <c r="ETQ42" s="199"/>
      <c r="ETR42" s="199"/>
      <c r="ETS42" s="199"/>
      <c r="ETT42" s="199"/>
      <c r="ETU42" s="199"/>
      <c r="ETV42" s="199"/>
      <c r="ETW42" s="199"/>
      <c r="ETX42" s="199"/>
      <c r="ETY42" s="199"/>
      <c r="ETZ42" s="199"/>
      <c r="EUA42" s="199"/>
      <c r="EUB42" s="199"/>
      <c r="EUC42" s="199"/>
      <c r="EUD42" s="199"/>
      <c r="EUE42" s="199"/>
      <c r="EUF42" s="199"/>
      <c r="EUG42" s="199"/>
      <c r="EUH42" s="199"/>
      <c r="EUI42" s="199"/>
      <c r="EUJ42" s="199"/>
      <c r="EUK42" s="199"/>
      <c r="EUL42" s="199"/>
      <c r="EUM42" s="199"/>
      <c r="EUN42" s="199"/>
      <c r="EUO42" s="199"/>
      <c r="EUP42" s="199"/>
      <c r="EUQ42" s="199"/>
      <c r="EUR42" s="199"/>
      <c r="EUS42" s="199"/>
      <c r="EUT42" s="199"/>
      <c r="EUU42" s="199"/>
      <c r="EUV42" s="199"/>
      <c r="EUW42" s="199"/>
      <c r="EUX42" s="199"/>
      <c r="EUY42" s="199"/>
      <c r="EUZ42" s="199"/>
      <c r="EVA42" s="199"/>
      <c r="EVB42" s="199"/>
      <c r="EVC42" s="199"/>
      <c r="EVD42" s="199"/>
      <c r="EVE42" s="199"/>
      <c r="EVF42" s="199"/>
      <c r="EVG42" s="199"/>
      <c r="EVH42" s="199"/>
      <c r="EVI42" s="199"/>
      <c r="EVJ42" s="199"/>
      <c r="EVK42" s="199"/>
      <c r="EVL42" s="199"/>
      <c r="EVM42" s="199"/>
      <c r="EVN42" s="199"/>
      <c r="EVO42" s="199"/>
      <c r="EVP42" s="199"/>
      <c r="EVQ42" s="199"/>
      <c r="EVR42" s="199"/>
      <c r="EVS42" s="199"/>
      <c r="EVT42" s="199"/>
      <c r="EVU42" s="199"/>
      <c r="EVV42" s="199"/>
      <c r="EVW42" s="199"/>
      <c r="EVX42" s="199"/>
      <c r="EVY42" s="199"/>
      <c r="EVZ42" s="199"/>
      <c r="EWA42" s="199"/>
      <c r="EWB42" s="199"/>
      <c r="EWC42" s="199"/>
      <c r="EWD42" s="199"/>
      <c r="EWE42" s="199"/>
      <c r="EWF42" s="199"/>
      <c r="EWG42" s="199"/>
      <c r="EWH42" s="199"/>
      <c r="EWI42" s="199"/>
      <c r="EWJ42" s="199"/>
      <c r="EWK42" s="199"/>
      <c r="EWL42" s="199"/>
      <c r="EWM42" s="199"/>
      <c r="EWN42" s="199"/>
      <c r="EWO42" s="199"/>
      <c r="EWP42" s="199"/>
      <c r="EWQ42" s="199"/>
      <c r="EWR42" s="199"/>
      <c r="EWS42" s="199"/>
      <c r="EWT42" s="199"/>
      <c r="EWU42" s="199"/>
      <c r="EWV42" s="199"/>
      <c r="EWW42" s="199"/>
      <c r="EWX42" s="199"/>
      <c r="EWY42" s="199"/>
      <c r="EWZ42" s="199"/>
      <c r="EXA42" s="199"/>
      <c r="EXB42" s="199"/>
      <c r="EXC42" s="199"/>
      <c r="EXD42" s="199"/>
      <c r="EXE42" s="199"/>
      <c r="EXF42" s="199"/>
      <c r="EXG42" s="199"/>
      <c r="EXH42" s="199"/>
      <c r="EXI42" s="199"/>
      <c r="EXJ42" s="199"/>
      <c r="EXK42" s="199"/>
      <c r="EXL42" s="199"/>
      <c r="EXM42" s="199"/>
      <c r="EXN42" s="199"/>
      <c r="EXO42" s="199"/>
      <c r="EXP42" s="199"/>
      <c r="EXQ42" s="199"/>
      <c r="EXR42" s="199"/>
      <c r="EXS42" s="199"/>
      <c r="EXT42" s="199"/>
      <c r="EXU42" s="199"/>
      <c r="EXV42" s="199"/>
      <c r="EXW42" s="199"/>
      <c r="EXX42" s="199"/>
      <c r="EXY42" s="199"/>
      <c r="EXZ42" s="199"/>
      <c r="EYA42" s="199"/>
      <c r="EYB42" s="199"/>
      <c r="EYC42" s="199"/>
      <c r="EYD42" s="199"/>
      <c r="EYE42" s="199"/>
      <c r="EYF42" s="199"/>
      <c r="EYG42" s="199"/>
      <c r="EYH42" s="199"/>
      <c r="EYI42" s="199"/>
      <c r="EYJ42" s="199"/>
      <c r="EYK42" s="199"/>
      <c r="EYL42" s="199"/>
      <c r="EYM42" s="199"/>
      <c r="EYN42" s="199"/>
      <c r="EYO42" s="199"/>
      <c r="EYP42" s="199"/>
      <c r="EYQ42" s="199"/>
      <c r="EYR42" s="199"/>
      <c r="EYS42" s="199"/>
      <c r="EYT42" s="199"/>
      <c r="EYU42" s="199"/>
      <c r="EYV42" s="199"/>
      <c r="EYW42" s="199"/>
      <c r="EYX42" s="199"/>
      <c r="EYY42" s="199"/>
      <c r="EYZ42" s="199"/>
      <c r="EZA42" s="199"/>
      <c r="EZB42" s="199"/>
      <c r="EZC42" s="199"/>
      <c r="EZD42" s="199"/>
      <c r="EZE42" s="199"/>
      <c r="EZF42" s="199"/>
      <c r="EZG42" s="199"/>
      <c r="EZH42" s="199"/>
      <c r="EZI42" s="199"/>
      <c r="EZJ42" s="199"/>
      <c r="EZK42" s="199"/>
      <c r="EZL42" s="199"/>
      <c r="EZM42" s="199"/>
      <c r="EZN42" s="199"/>
      <c r="EZO42" s="199"/>
      <c r="EZP42" s="199"/>
      <c r="EZQ42" s="199"/>
      <c r="EZR42" s="199"/>
      <c r="EZS42" s="199"/>
      <c r="EZT42" s="199"/>
      <c r="EZU42" s="199"/>
      <c r="EZV42" s="199"/>
      <c r="EZW42" s="199"/>
      <c r="EZX42" s="199"/>
      <c r="EZY42" s="199"/>
      <c r="EZZ42" s="199"/>
      <c r="FAA42" s="199"/>
      <c r="FAB42" s="199"/>
      <c r="FAC42" s="199"/>
      <c r="FAD42" s="199"/>
      <c r="FAE42" s="199"/>
      <c r="FAF42" s="199"/>
      <c r="FAG42" s="199"/>
      <c r="FAH42" s="199"/>
      <c r="FAI42" s="199"/>
      <c r="FAJ42" s="199"/>
      <c r="FAK42" s="199"/>
      <c r="FAL42" s="199"/>
      <c r="FAM42" s="199"/>
      <c r="FAN42" s="199"/>
      <c r="FAO42" s="199"/>
      <c r="FAP42" s="199"/>
      <c r="FAQ42" s="199"/>
      <c r="FAR42" s="199"/>
      <c r="FAS42" s="199"/>
      <c r="FAT42" s="199"/>
      <c r="FAU42" s="199"/>
      <c r="FAV42" s="199"/>
      <c r="FAW42" s="199"/>
      <c r="FAX42" s="199"/>
      <c r="FAY42" s="199"/>
      <c r="FAZ42" s="199"/>
      <c r="FBA42" s="199"/>
      <c r="FBB42" s="199"/>
      <c r="FBC42" s="199"/>
      <c r="FBD42" s="199"/>
      <c r="FBE42" s="199"/>
      <c r="FBF42" s="199"/>
      <c r="FBG42" s="199"/>
      <c r="FBH42" s="199"/>
      <c r="FBI42" s="199"/>
      <c r="FBJ42" s="199"/>
      <c r="FBK42" s="199"/>
      <c r="FBL42" s="199"/>
      <c r="FBM42" s="199"/>
      <c r="FBN42" s="199"/>
      <c r="FBO42" s="199"/>
      <c r="FBP42" s="199"/>
      <c r="FBQ42" s="199"/>
      <c r="FBR42" s="199"/>
      <c r="FBS42" s="199"/>
      <c r="FBT42" s="199"/>
      <c r="FBU42" s="199"/>
      <c r="FBV42" s="199"/>
      <c r="FBW42" s="199"/>
      <c r="FBX42" s="199"/>
      <c r="FBY42" s="199"/>
      <c r="FBZ42" s="199"/>
      <c r="FCA42" s="199"/>
      <c r="FCB42" s="199"/>
      <c r="FCC42" s="199"/>
      <c r="FCD42" s="199"/>
      <c r="FCE42" s="199"/>
      <c r="FCF42" s="199"/>
      <c r="FCG42" s="199"/>
      <c r="FCH42" s="199"/>
      <c r="FCI42" s="199"/>
      <c r="FCJ42" s="199"/>
      <c r="FCK42" s="199"/>
      <c r="FCL42" s="199"/>
      <c r="FCM42" s="199"/>
      <c r="FCN42" s="199"/>
      <c r="FCO42" s="199"/>
      <c r="FCP42" s="199"/>
      <c r="FCQ42" s="199"/>
      <c r="FCR42" s="199"/>
      <c r="FCS42" s="199"/>
      <c r="FCT42" s="199"/>
      <c r="FCU42" s="199"/>
      <c r="FCV42" s="199"/>
      <c r="FCW42" s="199"/>
      <c r="FCX42" s="199"/>
      <c r="FCY42" s="199"/>
      <c r="FCZ42" s="199"/>
      <c r="FDA42" s="199"/>
      <c r="FDB42" s="199"/>
      <c r="FDC42" s="199"/>
      <c r="FDD42" s="199"/>
      <c r="FDE42" s="199"/>
      <c r="FDF42" s="199"/>
      <c r="FDG42" s="199"/>
      <c r="FDH42" s="199"/>
      <c r="FDI42" s="199"/>
      <c r="FDJ42" s="199"/>
      <c r="FDK42" s="199"/>
      <c r="FDL42" s="199"/>
      <c r="FDM42" s="199"/>
      <c r="FDN42" s="199"/>
      <c r="FDO42" s="199"/>
      <c r="FDP42" s="199"/>
      <c r="FDQ42" s="199"/>
      <c r="FDR42" s="199"/>
      <c r="FDS42" s="199"/>
      <c r="FDT42" s="199"/>
      <c r="FDU42" s="199"/>
      <c r="FDV42" s="199"/>
      <c r="FDW42" s="199"/>
      <c r="FDX42" s="199"/>
      <c r="FDY42" s="199"/>
      <c r="FDZ42" s="199"/>
      <c r="FEA42" s="199"/>
      <c r="FEB42" s="199"/>
      <c r="FEC42" s="199"/>
      <c r="FED42" s="199"/>
      <c r="FEE42" s="199"/>
      <c r="FEF42" s="199"/>
      <c r="FEG42" s="199"/>
      <c r="FEH42" s="199"/>
      <c r="FEI42" s="199"/>
      <c r="FEJ42" s="199"/>
      <c r="FEK42" s="199"/>
      <c r="FEL42" s="199"/>
      <c r="FEM42" s="199"/>
      <c r="FEN42" s="199"/>
      <c r="FEO42" s="199"/>
      <c r="FEP42" s="199"/>
      <c r="FEQ42" s="199"/>
      <c r="FER42" s="199"/>
      <c r="FES42" s="199"/>
      <c r="FET42" s="199"/>
      <c r="FEU42" s="199"/>
      <c r="FEV42" s="199"/>
      <c r="FEW42" s="199"/>
      <c r="FEX42" s="199"/>
      <c r="FEY42" s="199"/>
      <c r="FEZ42" s="199"/>
      <c r="FFA42" s="199"/>
      <c r="FFB42" s="199"/>
      <c r="FFC42" s="199"/>
      <c r="FFD42" s="199"/>
      <c r="FFE42" s="199"/>
      <c r="FFF42" s="199"/>
      <c r="FFG42" s="199"/>
      <c r="FFH42" s="199"/>
      <c r="FFI42" s="199"/>
      <c r="FFJ42" s="199"/>
      <c r="FFK42" s="199"/>
      <c r="FFL42" s="199"/>
      <c r="FFM42" s="199"/>
      <c r="FFN42" s="199"/>
      <c r="FFO42" s="199"/>
      <c r="FFP42" s="199"/>
      <c r="FFQ42" s="199"/>
      <c r="FFR42" s="199"/>
      <c r="FFS42" s="199"/>
      <c r="FFT42" s="199"/>
      <c r="FFU42" s="199"/>
      <c r="FFV42" s="199"/>
      <c r="FFW42" s="199"/>
      <c r="FFX42" s="199"/>
      <c r="FFY42" s="199"/>
      <c r="FFZ42" s="199"/>
      <c r="FGA42" s="199"/>
      <c r="FGB42" s="199"/>
      <c r="FGC42" s="199"/>
      <c r="FGD42" s="199"/>
      <c r="FGE42" s="199"/>
      <c r="FGF42" s="199"/>
      <c r="FGG42" s="199"/>
      <c r="FGH42" s="199"/>
      <c r="FGI42" s="199"/>
      <c r="FGJ42" s="199"/>
      <c r="FGK42" s="199"/>
      <c r="FGL42" s="199"/>
      <c r="FGM42" s="199"/>
      <c r="FGN42" s="199"/>
      <c r="FGO42" s="199"/>
      <c r="FGP42" s="199"/>
      <c r="FGQ42" s="199"/>
      <c r="FGR42" s="199"/>
      <c r="FGS42" s="199"/>
      <c r="FGT42" s="199"/>
      <c r="FGU42" s="199"/>
      <c r="FGV42" s="199"/>
      <c r="FGW42" s="199"/>
      <c r="FGX42" s="199"/>
      <c r="FGY42" s="199"/>
      <c r="FGZ42" s="199"/>
      <c r="FHA42" s="199"/>
      <c r="FHB42" s="199"/>
      <c r="FHC42" s="199"/>
      <c r="FHD42" s="199"/>
      <c r="FHE42" s="199"/>
      <c r="FHF42" s="199"/>
      <c r="FHG42" s="199"/>
      <c r="FHH42" s="199"/>
      <c r="FHI42" s="199"/>
      <c r="FHJ42" s="199"/>
      <c r="FHK42" s="199"/>
      <c r="FHL42" s="199"/>
      <c r="FHM42" s="199"/>
      <c r="FHN42" s="199"/>
      <c r="FHO42" s="199"/>
      <c r="FHP42" s="199"/>
      <c r="FHQ42" s="199"/>
      <c r="FHR42" s="199"/>
      <c r="FHS42" s="199"/>
      <c r="FHT42" s="199"/>
      <c r="FHU42" s="199"/>
      <c r="FHV42" s="199"/>
      <c r="FHW42" s="199"/>
      <c r="FHX42" s="199"/>
      <c r="FHY42" s="199"/>
      <c r="FHZ42" s="199"/>
      <c r="FIA42" s="199"/>
      <c r="FIB42" s="199"/>
      <c r="FIC42" s="199"/>
      <c r="FID42" s="199"/>
      <c r="FIE42" s="199"/>
      <c r="FIF42" s="199"/>
      <c r="FIG42" s="199"/>
      <c r="FIH42" s="199"/>
      <c r="FII42" s="199"/>
      <c r="FIJ42" s="199"/>
      <c r="FIK42" s="199"/>
      <c r="FIL42" s="199"/>
      <c r="FIM42" s="199"/>
      <c r="FIN42" s="199"/>
      <c r="FIO42" s="199"/>
      <c r="FIP42" s="199"/>
      <c r="FIQ42" s="199"/>
      <c r="FIR42" s="199"/>
      <c r="FIS42" s="199"/>
      <c r="FIT42" s="199"/>
      <c r="FIU42" s="199"/>
      <c r="FIV42" s="199"/>
      <c r="FIW42" s="199"/>
      <c r="FIX42" s="199"/>
      <c r="FIY42" s="199"/>
      <c r="FIZ42" s="199"/>
      <c r="FJA42" s="199"/>
      <c r="FJB42" s="199"/>
      <c r="FJC42" s="199"/>
      <c r="FJD42" s="199"/>
      <c r="FJE42" s="199"/>
      <c r="FJF42" s="199"/>
      <c r="FJG42" s="199"/>
      <c r="FJH42" s="199"/>
      <c r="FJI42" s="199"/>
      <c r="FJJ42" s="199"/>
      <c r="FJK42" s="199"/>
      <c r="FJL42" s="199"/>
      <c r="FJM42" s="199"/>
      <c r="FJN42" s="199"/>
      <c r="FJO42" s="199"/>
      <c r="FJP42" s="199"/>
      <c r="FJQ42" s="199"/>
      <c r="FJR42" s="199"/>
      <c r="FJS42" s="199"/>
      <c r="FJT42" s="199"/>
      <c r="FJU42" s="199"/>
      <c r="FJV42" s="199"/>
      <c r="FJW42" s="199"/>
      <c r="FJX42" s="199"/>
      <c r="FJY42" s="199"/>
      <c r="FJZ42" s="199"/>
      <c r="FKA42" s="199"/>
      <c r="FKB42" s="199"/>
      <c r="FKC42" s="199"/>
      <c r="FKD42" s="199"/>
      <c r="FKE42" s="199"/>
      <c r="FKF42" s="199"/>
      <c r="FKG42" s="199"/>
      <c r="FKH42" s="199"/>
      <c r="FKI42" s="199"/>
      <c r="FKJ42" s="199"/>
      <c r="FKK42" s="199"/>
      <c r="FKL42" s="199"/>
      <c r="FKM42" s="199"/>
      <c r="FKN42" s="199"/>
      <c r="FKO42" s="199"/>
      <c r="FKP42" s="199"/>
      <c r="FKQ42" s="199"/>
      <c r="FKR42" s="199"/>
      <c r="FKS42" s="199"/>
      <c r="FKT42" s="199"/>
      <c r="FKU42" s="199"/>
      <c r="FKV42" s="199"/>
      <c r="FKW42" s="199"/>
      <c r="FKX42" s="199"/>
      <c r="FKY42" s="199"/>
      <c r="FKZ42" s="199"/>
      <c r="FLA42" s="199"/>
      <c r="FLB42" s="199"/>
      <c r="FLC42" s="199"/>
      <c r="FLD42" s="199"/>
      <c r="FLE42" s="199"/>
      <c r="FLF42" s="199"/>
      <c r="FLG42" s="199"/>
      <c r="FLH42" s="199"/>
      <c r="FLI42" s="199"/>
      <c r="FLJ42" s="199"/>
      <c r="FLK42" s="199"/>
      <c r="FLL42" s="199"/>
      <c r="FLM42" s="199"/>
      <c r="FLN42" s="199"/>
      <c r="FLO42" s="199"/>
      <c r="FLP42" s="199"/>
      <c r="FLQ42" s="199"/>
      <c r="FLR42" s="199"/>
      <c r="FLS42" s="199"/>
      <c r="FLT42" s="199"/>
      <c r="FLU42" s="199"/>
      <c r="FLV42" s="199"/>
      <c r="FLW42" s="199"/>
      <c r="FLX42" s="199"/>
      <c r="FLY42" s="199"/>
      <c r="FLZ42" s="199"/>
      <c r="FMA42" s="199"/>
      <c r="FMB42" s="199"/>
      <c r="FMC42" s="199"/>
      <c r="FMD42" s="199"/>
      <c r="FME42" s="199"/>
      <c r="FMF42" s="199"/>
      <c r="FMG42" s="199"/>
      <c r="FMH42" s="199"/>
      <c r="FMI42" s="199"/>
      <c r="FMJ42" s="199"/>
      <c r="FMK42" s="199"/>
      <c r="FML42" s="199"/>
      <c r="FMM42" s="199"/>
      <c r="FMN42" s="199"/>
      <c r="FMO42" s="199"/>
      <c r="FMP42" s="199"/>
      <c r="FMQ42" s="199"/>
      <c r="FMR42" s="199"/>
      <c r="FMS42" s="199"/>
      <c r="FMT42" s="199"/>
      <c r="FMU42" s="199"/>
      <c r="FMV42" s="199"/>
      <c r="FMW42" s="199"/>
      <c r="FMX42" s="199"/>
      <c r="FMY42" s="199"/>
      <c r="FMZ42" s="199"/>
      <c r="FNA42" s="199"/>
      <c r="FNB42" s="199"/>
      <c r="FNC42" s="199"/>
      <c r="FND42" s="199"/>
      <c r="FNE42" s="199"/>
      <c r="FNF42" s="199"/>
      <c r="FNG42" s="199"/>
      <c r="FNH42" s="199"/>
      <c r="FNI42" s="199"/>
      <c r="FNJ42" s="199"/>
      <c r="FNK42" s="199"/>
      <c r="FNL42" s="199"/>
      <c r="FNM42" s="199"/>
      <c r="FNN42" s="199"/>
      <c r="FNO42" s="199"/>
      <c r="FNP42" s="199"/>
      <c r="FNQ42" s="199"/>
      <c r="FNR42" s="199"/>
      <c r="FNS42" s="199"/>
      <c r="FNT42" s="199"/>
      <c r="FNU42" s="199"/>
      <c r="FNV42" s="199"/>
      <c r="FNW42" s="199"/>
      <c r="FNX42" s="199"/>
      <c r="FNY42" s="199"/>
      <c r="FNZ42" s="199"/>
      <c r="FOA42" s="199"/>
      <c r="FOB42" s="199"/>
      <c r="FOC42" s="199"/>
      <c r="FOD42" s="199"/>
      <c r="FOE42" s="199"/>
      <c r="FOF42" s="199"/>
      <c r="FOG42" s="199"/>
      <c r="FOH42" s="199"/>
      <c r="FOI42" s="199"/>
      <c r="FOJ42" s="199"/>
      <c r="FOK42" s="199"/>
      <c r="FOL42" s="199"/>
      <c r="FOM42" s="199"/>
      <c r="FON42" s="199"/>
      <c r="FOO42" s="199"/>
      <c r="FOP42" s="199"/>
      <c r="FOQ42" s="199"/>
      <c r="FOR42" s="199"/>
      <c r="FOS42" s="199"/>
      <c r="FOT42" s="199"/>
      <c r="FOU42" s="199"/>
      <c r="FOV42" s="199"/>
      <c r="FOW42" s="199"/>
      <c r="FOX42" s="199"/>
      <c r="FOY42" s="199"/>
      <c r="FOZ42" s="199"/>
      <c r="FPA42" s="199"/>
      <c r="FPB42" s="199"/>
      <c r="FPC42" s="199"/>
      <c r="FPD42" s="199"/>
      <c r="FPE42" s="199"/>
      <c r="FPF42" s="199"/>
      <c r="FPG42" s="199"/>
      <c r="FPH42" s="199"/>
      <c r="FPI42" s="199"/>
      <c r="FPJ42" s="199"/>
      <c r="FPK42" s="199"/>
      <c r="FPL42" s="199"/>
      <c r="FPM42" s="199"/>
      <c r="FPN42" s="199"/>
      <c r="FPO42" s="199"/>
      <c r="FPP42" s="199"/>
      <c r="FPQ42" s="199"/>
      <c r="FPR42" s="199"/>
      <c r="FPS42" s="199"/>
      <c r="FPT42" s="199"/>
      <c r="FPU42" s="199"/>
      <c r="FPV42" s="199"/>
      <c r="FPW42" s="199"/>
      <c r="FPX42" s="199"/>
      <c r="FPY42" s="199"/>
      <c r="FPZ42" s="199"/>
      <c r="FQA42" s="199"/>
      <c r="FQB42" s="199"/>
      <c r="FQC42" s="199"/>
      <c r="FQD42" s="199"/>
      <c r="FQE42" s="199"/>
      <c r="FQF42" s="199"/>
      <c r="FQG42" s="199"/>
      <c r="FQH42" s="199"/>
      <c r="FQI42" s="199"/>
      <c r="FQJ42" s="199"/>
      <c r="FQK42" s="199"/>
      <c r="FQL42" s="199"/>
      <c r="FQM42" s="199"/>
      <c r="FQN42" s="199"/>
      <c r="FQO42" s="199"/>
      <c r="FQP42" s="199"/>
      <c r="FQQ42" s="199"/>
      <c r="FQR42" s="199"/>
      <c r="FQS42" s="199"/>
      <c r="FQT42" s="199"/>
      <c r="FQU42" s="199"/>
      <c r="FQV42" s="199"/>
      <c r="FQW42" s="199"/>
      <c r="FQX42" s="199"/>
      <c r="FQY42" s="199"/>
      <c r="FQZ42" s="199"/>
      <c r="FRA42" s="199"/>
      <c r="FRB42" s="199"/>
      <c r="FRC42" s="199"/>
      <c r="FRD42" s="199"/>
      <c r="FRE42" s="199"/>
      <c r="FRF42" s="199"/>
      <c r="FRG42" s="199"/>
      <c r="FRH42" s="199"/>
      <c r="FRI42" s="199"/>
      <c r="FRJ42" s="199"/>
      <c r="FRK42" s="199"/>
      <c r="FRL42" s="199"/>
      <c r="FRM42" s="199"/>
      <c r="FRN42" s="199"/>
      <c r="FRO42" s="199"/>
      <c r="FRP42" s="199"/>
      <c r="FRQ42" s="199"/>
      <c r="FRR42" s="199"/>
      <c r="FRS42" s="199"/>
      <c r="FRT42" s="199"/>
      <c r="FRU42" s="199"/>
      <c r="FRV42" s="199"/>
      <c r="FRW42" s="199"/>
      <c r="FRX42" s="199"/>
      <c r="FRY42" s="199"/>
      <c r="FRZ42" s="199"/>
      <c r="FSA42" s="199"/>
      <c r="FSB42" s="199"/>
      <c r="FSC42" s="199"/>
      <c r="FSD42" s="199"/>
      <c r="FSE42" s="199"/>
      <c r="FSF42" s="199"/>
      <c r="FSG42" s="199"/>
      <c r="FSH42" s="199"/>
      <c r="FSI42" s="199"/>
      <c r="FSJ42" s="199"/>
      <c r="FSK42" s="199"/>
      <c r="FSL42" s="199"/>
      <c r="FSM42" s="199"/>
      <c r="FSN42" s="199"/>
      <c r="FSO42" s="199"/>
      <c r="FSP42" s="199"/>
      <c r="FSQ42" s="199"/>
      <c r="FSR42" s="199"/>
      <c r="FSS42" s="199"/>
      <c r="FST42" s="199"/>
      <c r="FSU42" s="199"/>
      <c r="FSV42" s="199"/>
      <c r="FSW42" s="199"/>
      <c r="FSX42" s="199"/>
      <c r="FSY42" s="199"/>
      <c r="FSZ42" s="199"/>
      <c r="FTA42" s="199"/>
      <c r="FTB42" s="199"/>
      <c r="FTC42" s="199"/>
      <c r="FTD42" s="199"/>
      <c r="FTE42" s="199"/>
      <c r="FTF42" s="199"/>
      <c r="FTG42" s="199"/>
      <c r="FTH42" s="199"/>
      <c r="FTI42" s="199"/>
      <c r="FTJ42" s="199"/>
      <c r="FTK42" s="199"/>
      <c r="FTL42" s="199"/>
      <c r="FTM42" s="199"/>
      <c r="FTN42" s="199"/>
      <c r="FTO42" s="199"/>
      <c r="FTP42" s="199"/>
      <c r="FTQ42" s="199"/>
      <c r="FTR42" s="199"/>
      <c r="FTS42" s="199"/>
      <c r="FTT42" s="199"/>
      <c r="FTU42" s="199"/>
      <c r="FTV42" s="199"/>
      <c r="FTW42" s="199"/>
      <c r="FTX42" s="199"/>
      <c r="FTY42" s="199"/>
      <c r="FTZ42" s="199"/>
      <c r="FUA42" s="199"/>
      <c r="FUB42" s="199"/>
      <c r="FUC42" s="199"/>
      <c r="FUD42" s="199"/>
      <c r="FUE42" s="199"/>
      <c r="FUF42" s="199"/>
      <c r="FUG42" s="199"/>
      <c r="FUH42" s="199"/>
      <c r="FUI42" s="199"/>
      <c r="FUJ42" s="199"/>
      <c r="FUK42" s="199"/>
      <c r="FUL42" s="199"/>
      <c r="FUM42" s="199"/>
      <c r="FUN42" s="199"/>
      <c r="FUO42" s="199"/>
      <c r="FUP42" s="199"/>
      <c r="FUQ42" s="199"/>
      <c r="FUR42" s="199"/>
      <c r="FUS42" s="199"/>
      <c r="FUT42" s="199"/>
      <c r="FUU42" s="199"/>
      <c r="FUV42" s="199"/>
      <c r="FUW42" s="199"/>
      <c r="FUX42" s="199"/>
      <c r="FUY42" s="199"/>
      <c r="FUZ42" s="199"/>
      <c r="FVA42" s="199"/>
      <c r="FVB42" s="199"/>
      <c r="FVC42" s="199"/>
      <c r="FVD42" s="199"/>
      <c r="FVE42" s="199"/>
      <c r="FVF42" s="199"/>
      <c r="FVG42" s="199"/>
      <c r="FVH42" s="199"/>
      <c r="FVI42" s="199"/>
      <c r="FVJ42" s="199"/>
      <c r="FVK42" s="199"/>
      <c r="FVL42" s="199"/>
      <c r="FVM42" s="199"/>
      <c r="FVN42" s="199"/>
      <c r="FVO42" s="199"/>
      <c r="FVP42" s="199"/>
      <c r="FVQ42" s="199"/>
      <c r="FVR42" s="199"/>
      <c r="FVS42" s="199"/>
      <c r="FVT42" s="199"/>
      <c r="FVU42" s="199"/>
      <c r="FVV42" s="199"/>
      <c r="FVW42" s="199"/>
      <c r="FVX42" s="199"/>
      <c r="FVY42" s="199"/>
      <c r="FVZ42" s="199"/>
      <c r="FWA42" s="199"/>
      <c r="FWB42" s="199"/>
      <c r="FWC42" s="199"/>
      <c r="FWD42" s="199"/>
      <c r="FWE42" s="199"/>
      <c r="FWF42" s="199"/>
      <c r="FWG42" s="199"/>
      <c r="FWH42" s="199"/>
      <c r="FWI42" s="199"/>
      <c r="FWJ42" s="199"/>
      <c r="FWK42" s="199"/>
      <c r="FWL42" s="199"/>
      <c r="FWM42" s="199"/>
      <c r="FWN42" s="199"/>
      <c r="FWO42" s="199"/>
      <c r="FWP42" s="199"/>
      <c r="FWQ42" s="199"/>
      <c r="FWR42" s="199"/>
      <c r="FWS42" s="199"/>
      <c r="FWT42" s="199"/>
      <c r="FWU42" s="199"/>
      <c r="FWV42" s="199"/>
      <c r="FWW42" s="199"/>
      <c r="FWX42" s="199"/>
      <c r="FWY42" s="199"/>
      <c r="FWZ42" s="199"/>
      <c r="FXA42" s="199"/>
      <c r="FXB42" s="199"/>
      <c r="FXC42" s="199"/>
      <c r="FXD42" s="199"/>
      <c r="FXE42" s="199"/>
      <c r="FXF42" s="199"/>
      <c r="FXG42" s="199"/>
      <c r="FXH42" s="199"/>
      <c r="FXI42" s="199"/>
      <c r="FXJ42" s="199"/>
      <c r="FXK42" s="199"/>
      <c r="FXL42" s="199"/>
      <c r="FXM42" s="199"/>
      <c r="FXN42" s="199"/>
      <c r="FXO42" s="199"/>
      <c r="FXP42" s="199"/>
      <c r="FXQ42" s="199"/>
      <c r="FXR42" s="199"/>
      <c r="FXS42" s="199"/>
      <c r="FXT42" s="199"/>
      <c r="FXU42" s="199"/>
      <c r="FXV42" s="199"/>
      <c r="FXW42" s="199"/>
      <c r="FXX42" s="199"/>
      <c r="FXY42" s="199"/>
      <c r="FXZ42" s="199"/>
      <c r="FYA42" s="199"/>
      <c r="FYB42" s="199"/>
      <c r="FYC42" s="199"/>
      <c r="FYD42" s="199"/>
      <c r="FYE42" s="199"/>
      <c r="FYF42" s="199"/>
      <c r="FYG42" s="199"/>
      <c r="FYH42" s="199"/>
      <c r="FYI42" s="199"/>
      <c r="FYJ42" s="199"/>
      <c r="FYK42" s="199"/>
      <c r="FYL42" s="199"/>
      <c r="FYM42" s="199"/>
      <c r="FYN42" s="199"/>
      <c r="FYO42" s="199"/>
      <c r="FYP42" s="199"/>
      <c r="FYQ42" s="199"/>
      <c r="FYR42" s="199"/>
      <c r="FYS42" s="199"/>
      <c r="FYT42" s="199"/>
      <c r="FYU42" s="199"/>
      <c r="FYV42" s="199"/>
      <c r="FYW42" s="199"/>
      <c r="FYX42" s="199"/>
      <c r="FYY42" s="199"/>
      <c r="FYZ42" s="199"/>
      <c r="FZA42" s="199"/>
      <c r="FZB42" s="199"/>
      <c r="FZC42" s="199"/>
      <c r="FZD42" s="199"/>
      <c r="FZE42" s="199"/>
      <c r="FZF42" s="199"/>
      <c r="FZG42" s="199"/>
      <c r="FZH42" s="199"/>
      <c r="FZI42" s="199"/>
      <c r="FZJ42" s="199"/>
      <c r="FZK42" s="199"/>
      <c r="FZL42" s="199"/>
      <c r="FZM42" s="199"/>
      <c r="FZN42" s="199"/>
      <c r="FZO42" s="199"/>
      <c r="FZP42" s="199"/>
      <c r="FZQ42" s="199"/>
      <c r="FZR42" s="199"/>
      <c r="FZS42" s="199"/>
      <c r="FZT42" s="199"/>
      <c r="FZU42" s="199"/>
      <c r="FZV42" s="199"/>
      <c r="FZW42" s="199"/>
      <c r="FZX42" s="199"/>
      <c r="FZY42" s="199"/>
      <c r="FZZ42" s="199"/>
      <c r="GAA42" s="199"/>
      <c r="GAB42" s="199"/>
      <c r="GAC42" s="199"/>
      <c r="GAD42" s="199"/>
      <c r="GAE42" s="199"/>
      <c r="GAF42" s="199"/>
      <c r="GAG42" s="199"/>
      <c r="GAH42" s="199"/>
      <c r="GAI42" s="199"/>
      <c r="GAJ42" s="199"/>
      <c r="GAK42" s="199"/>
      <c r="GAL42" s="199"/>
      <c r="GAM42" s="199"/>
      <c r="GAN42" s="199"/>
      <c r="GAO42" s="199"/>
      <c r="GAP42" s="199"/>
      <c r="GAQ42" s="199"/>
      <c r="GAR42" s="199"/>
      <c r="GAS42" s="199"/>
      <c r="GAT42" s="199"/>
      <c r="GAU42" s="199"/>
      <c r="GAV42" s="199"/>
      <c r="GAW42" s="199"/>
      <c r="GAX42" s="199"/>
      <c r="GAY42" s="199"/>
      <c r="GAZ42" s="199"/>
      <c r="GBA42" s="199"/>
      <c r="GBB42" s="199"/>
      <c r="GBC42" s="199"/>
      <c r="GBD42" s="199"/>
      <c r="GBE42" s="199"/>
      <c r="GBF42" s="199"/>
      <c r="GBG42" s="199"/>
      <c r="GBH42" s="199"/>
      <c r="GBI42" s="199"/>
      <c r="GBJ42" s="199"/>
      <c r="GBK42" s="199"/>
      <c r="GBL42" s="199"/>
      <c r="GBM42" s="199"/>
      <c r="GBN42" s="199"/>
      <c r="GBO42" s="199"/>
      <c r="GBP42" s="199"/>
      <c r="GBQ42" s="199"/>
      <c r="GBR42" s="199"/>
      <c r="GBS42" s="199"/>
      <c r="GBT42" s="199"/>
      <c r="GBU42" s="199"/>
      <c r="GBV42" s="199"/>
      <c r="GBW42" s="199"/>
      <c r="GBX42" s="199"/>
      <c r="GBY42" s="199"/>
      <c r="GBZ42" s="199"/>
      <c r="GCA42" s="199"/>
      <c r="GCB42" s="199"/>
      <c r="GCC42" s="199"/>
      <c r="GCD42" s="199"/>
      <c r="GCE42" s="199"/>
      <c r="GCF42" s="199"/>
      <c r="GCG42" s="199"/>
      <c r="GCH42" s="199"/>
      <c r="GCI42" s="199"/>
      <c r="GCJ42" s="199"/>
      <c r="GCK42" s="199"/>
      <c r="GCL42" s="199"/>
      <c r="GCM42" s="199"/>
      <c r="GCN42" s="199"/>
      <c r="GCO42" s="199"/>
      <c r="GCP42" s="199"/>
      <c r="GCQ42" s="199"/>
      <c r="GCR42" s="199"/>
      <c r="GCS42" s="199"/>
      <c r="GCT42" s="199"/>
      <c r="GCU42" s="199"/>
      <c r="GCV42" s="199"/>
      <c r="GCW42" s="199"/>
      <c r="GCX42" s="199"/>
      <c r="GCY42" s="199"/>
      <c r="GCZ42" s="199"/>
      <c r="GDA42" s="199"/>
      <c r="GDB42" s="199"/>
      <c r="GDC42" s="199"/>
      <c r="GDD42" s="199"/>
      <c r="GDE42" s="199"/>
      <c r="GDF42" s="199"/>
      <c r="GDG42" s="199"/>
      <c r="GDH42" s="199"/>
      <c r="GDI42" s="199"/>
      <c r="GDJ42" s="199"/>
      <c r="GDK42" s="199"/>
      <c r="GDL42" s="199"/>
      <c r="GDM42" s="199"/>
      <c r="GDN42" s="199"/>
      <c r="GDO42" s="199"/>
      <c r="GDP42" s="199"/>
      <c r="GDQ42" s="199"/>
      <c r="GDR42" s="199"/>
      <c r="GDS42" s="199"/>
      <c r="GDT42" s="199"/>
      <c r="GDU42" s="199"/>
      <c r="GDV42" s="199"/>
      <c r="GDW42" s="199"/>
      <c r="GDX42" s="199"/>
      <c r="GDY42" s="199"/>
      <c r="GDZ42" s="199"/>
      <c r="GEA42" s="199"/>
      <c r="GEB42" s="199"/>
      <c r="GEC42" s="199"/>
      <c r="GED42" s="199"/>
      <c r="GEE42" s="199"/>
      <c r="GEF42" s="199"/>
      <c r="GEG42" s="199"/>
      <c r="GEH42" s="199"/>
      <c r="GEI42" s="199"/>
      <c r="GEJ42" s="199"/>
      <c r="GEK42" s="199"/>
      <c r="GEL42" s="199"/>
      <c r="GEM42" s="199"/>
      <c r="GEN42" s="199"/>
      <c r="GEO42" s="199"/>
      <c r="GEP42" s="199"/>
      <c r="GEQ42" s="199"/>
      <c r="GER42" s="199"/>
      <c r="GES42" s="199"/>
      <c r="GET42" s="199"/>
      <c r="GEU42" s="199"/>
      <c r="GEV42" s="199"/>
      <c r="GEW42" s="199"/>
      <c r="GEX42" s="199"/>
      <c r="GEY42" s="199"/>
      <c r="GEZ42" s="199"/>
      <c r="GFA42" s="199"/>
      <c r="GFB42" s="199"/>
      <c r="GFC42" s="199"/>
      <c r="GFD42" s="199"/>
      <c r="GFE42" s="199"/>
      <c r="GFF42" s="199"/>
      <c r="GFG42" s="199"/>
      <c r="GFH42" s="199"/>
      <c r="GFI42" s="199"/>
      <c r="GFJ42" s="199"/>
      <c r="GFK42" s="199"/>
      <c r="GFL42" s="199"/>
      <c r="GFM42" s="199"/>
      <c r="GFN42" s="199"/>
      <c r="GFO42" s="199"/>
      <c r="GFP42" s="199"/>
      <c r="GFQ42" s="199"/>
      <c r="GFR42" s="199"/>
      <c r="GFS42" s="199"/>
      <c r="GFT42" s="199"/>
      <c r="GFU42" s="199"/>
      <c r="GFV42" s="199"/>
      <c r="GFW42" s="199"/>
      <c r="GFX42" s="199"/>
      <c r="GFY42" s="199"/>
      <c r="GFZ42" s="199"/>
      <c r="GGA42" s="199"/>
      <c r="GGB42" s="199"/>
      <c r="GGC42" s="199"/>
      <c r="GGD42" s="199"/>
      <c r="GGE42" s="199"/>
      <c r="GGF42" s="199"/>
      <c r="GGG42" s="199"/>
      <c r="GGH42" s="199"/>
      <c r="GGI42" s="199"/>
      <c r="GGJ42" s="199"/>
      <c r="GGK42" s="199"/>
      <c r="GGL42" s="199"/>
      <c r="GGM42" s="199"/>
      <c r="GGN42" s="199"/>
      <c r="GGO42" s="199"/>
      <c r="GGP42" s="199"/>
      <c r="GGQ42" s="199"/>
      <c r="GGR42" s="199"/>
      <c r="GGS42" s="199"/>
      <c r="GGT42" s="199"/>
      <c r="GGU42" s="199"/>
      <c r="GGV42" s="199"/>
      <c r="GGW42" s="199"/>
      <c r="GGX42" s="199"/>
      <c r="GGY42" s="199"/>
      <c r="GGZ42" s="199"/>
      <c r="GHA42" s="199"/>
      <c r="GHB42" s="199"/>
      <c r="GHC42" s="199"/>
      <c r="GHD42" s="199"/>
      <c r="GHE42" s="199"/>
      <c r="GHF42" s="199"/>
      <c r="GHG42" s="199"/>
      <c r="GHH42" s="199"/>
      <c r="GHI42" s="199"/>
      <c r="GHJ42" s="199"/>
      <c r="GHK42" s="199"/>
      <c r="GHL42" s="199"/>
      <c r="GHM42" s="199"/>
      <c r="GHN42" s="199"/>
      <c r="GHO42" s="199"/>
      <c r="GHP42" s="199"/>
      <c r="GHQ42" s="199"/>
      <c r="GHR42" s="199"/>
      <c r="GHS42" s="199"/>
      <c r="GHT42" s="199"/>
      <c r="GHU42" s="199"/>
      <c r="GHV42" s="199"/>
      <c r="GHW42" s="199"/>
      <c r="GHX42" s="199"/>
      <c r="GHY42" s="199"/>
      <c r="GHZ42" s="199"/>
      <c r="GIA42" s="199"/>
      <c r="GIB42" s="199"/>
      <c r="GIC42" s="199"/>
      <c r="GID42" s="199"/>
      <c r="GIE42" s="199"/>
      <c r="GIF42" s="199"/>
      <c r="GIG42" s="199"/>
      <c r="GIH42" s="199"/>
      <c r="GII42" s="199"/>
      <c r="GIJ42" s="199"/>
      <c r="GIK42" s="199"/>
      <c r="GIL42" s="199"/>
      <c r="GIM42" s="199"/>
      <c r="GIN42" s="199"/>
      <c r="GIO42" s="199"/>
      <c r="GIP42" s="199"/>
      <c r="GIQ42" s="199"/>
      <c r="GIR42" s="199"/>
      <c r="GIS42" s="199"/>
      <c r="GIT42" s="199"/>
      <c r="GIU42" s="199"/>
      <c r="GIV42" s="199"/>
      <c r="GIW42" s="199"/>
      <c r="GIX42" s="199"/>
      <c r="GIY42" s="199"/>
      <c r="GIZ42" s="199"/>
      <c r="GJA42" s="199"/>
      <c r="GJB42" s="199"/>
      <c r="GJC42" s="199"/>
      <c r="GJD42" s="199"/>
      <c r="GJE42" s="199"/>
      <c r="GJF42" s="199"/>
      <c r="GJG42" s="199"/>
      <c r="GJH42" s="199"/>
      <c r="GJI42" s="199"/>
      <c r="GJJ42" s="199"/>
      <c r="GJK42" s="199"/>
      <c r="GJL42" s="199"/>
      <c r="GJM42" s="199"/>
      <c r="GJN42" s="199"/>
      <c r="GJO42" s="199"/>
      <c r="GJP42" s="199"/>
      <c r="GJQ42" s="199"/>
      <c r="GJR42" s="199"/>
      <c r="GJS42" s="199"/>
      <c r="GJT42" s="199"/>
      <c r="GJU42" s="199"/>
      <c r="GJV42" s="199"/>
      <c r="GJW42" s="199"/>
      <c r="GJX42" s="199"/>
      <c r="GJY42" s="199"/>
      <c r="GJZ42" s="199"/>
      <c r="GKA42" s="199"/>
      <c r="GKB42" s="199"/>
      <c r="GKC42" s="199"/>
      <c r="GKD42" s="199"/>
      <c r="GKE42" s="199"/>
      <c r="GKF42" s="199"/>
      <c r="GKG42" s="199"/>
      <c r="GKH42" s="199"/>
      <c r="GKI42" s="199"/>
      <c r="GKJ42" s="199"/>
      <c r="GKK42" s="199"/>
      <c r="GKL42" s="199"/>
      <c r="GKM42" s="199"/>
      <c r="GKN42" s="199"/>
      <c r="GKO42" s="199"/>
      <c r="GKP42" s="199"/>
      <c r="GKQ42" s="199"/>
      <c r="GKR42" s="199"/>
      <c r="GKS42" s="199"/>
      <c r="GKT42" s="199"/>
      <c r="GKU42" s="199"/>
      <c r="GKV42" s="199"/>
      <c r="GKW42" s="199"/>
      <c r="GKX42" s="199"/>
      <c r="GKY42" s="199"/>
      <c r="GKZ42" s="199"/>
      <c r="GLA42" s="199"/>
      <c r="GLB42" s="199"/>
      <c r="GLC42" s="199"/>
      <c r="GLD42" s="199"/>
      <c r="GLE42" s="199"/>
      <c r="GLF42" s="199"/>
      <c r="GLG42" s="199"/>
      <c r="GLH42" s="199"/>
      <c r="GLI42" s="199"/>
      <c r="GLJ42" s="199"/>
      <c r="GLK42" s="199"/>
      <c r="GLL42" s="199"/>
      <c r="GLM42" s="199"/>
      <c r="GLN42" s="199"/>
      <c r="GLO42" s="199"/>
      <c r="GLP42" s="199"/>
      <c r="GLQ42" s="199"/>
      <c r="GLR42" s="199"/>
      <c r="GLS42" s="199"/>
      <c r="GLT42" s="199"/>
      <c r="GLU42" s="199"/>
      <c r="GLV42" s="199"/>
      <c r="GLW42" s="199"/>
      <c r="GLX42" s="199"/>
      <c r="GLY42" s="199"/>
      <c r="GLZ42" s="199"/>
      <c r="GMA42" s="199"/>
      <c r="GMB42" s="199"/>
      <c r="GMC42" s="199"/>
      <c r="GMD42" s="199"/>
      <c r="GME42" s="199"/>
      <c r="GMF42" s="199"/>
      <c r="GMG42" s="199"/>
      <c r="GMH42" s="199"/>
      <c r="GMI42" s="199"/>
      <c r="GMJ42" s="199"/>
      <c r="GMK42" s="199"/>
      <c r="GML42" s="199"/>
      <c r="GMM42" s="199"/>
      <c r="GMN42" s="199"/>
      <c r="GMO42" s="199"/>
      <c r="GMP42" s="199"/>
      <c r="GMQ42" s="199"/>
      <c r="GMR42" s="199"/>
      <c r="GMS42" s="199"/>
      <c r="GMT42" s="199"/>
      <c r="GMU42" s="199"/>
      <c r="GMV42" s="199"/>
      <c r="GMW42" s="199"/>
      <c r="GMX42" s="199"/>
      <c r="GMY42" s="199"/>
      <c r="GMZ42" s="199"/>
      <c r="GNA42" s="199"/>
      <c r="GNB42" s="199"/>
      <c r="GNC42" s="199"/>
      <c r="GND42" s="199"/>
      <c r="GNE42" s="199"/>
      <c r="GNF42" s="199"/>
      <c r="GNG42" s="199"/>
      <c r="GNH42" s="199"/>
      <c r="GNI42" s="199"/>
      <c r="GNJ42" s="199"/>
      <c r="GNK42" s="199"/>
      <c r="GNL42" s="199"/>
      <c r="GNM42" s="199"/>
      <c r="GNN42" s="199"/>
      <c r="GNO42" s="199"/>
      <c r="GNP42" s="199"/>
      <c r="GNQ42" s="199"/>
      <c r="GNR42" s="199"/>
      <c r="GNS42" s="199"/>
      <c r="GNT42" s="199"/>
      <c r="GNU42" s="199"/>
      <c r="GNV42" s="199"/>
      <c r="GNW42" s="199"/>
      <c r="GNX42" s="199"/>
      <c r="GNY42" s="199"/>
      <c r="GNZ42" s="199"/>
      <c r="GOA42" s="199"/>
      <c r="GOB42" s="199"/>
      <c r="GOC42" s="199"/>
      <c r="GOD42" s="199"/>
      <c r="GOE42" s="199"/>
      <c r="GOF42" s="199"/>
      <c r="GOG42" s="199"/>
      <c r="GOH42" s="199"/>
      <c r="GOI42" s="199"/>
      <c r="GOJ42" s="199"/>
      <c r="GOK42" s="199"/>
      <c r="GOL42" s="199"/>
      <c r="GOM42" s="199"/>
      <c r="GON42" s="199"/>
      <c r="GOO42" s="199"/>
      <c r="GOP42" s="199"/>
      <c r="GOQ42" s="199"/>
      <c r="GOR42" s="199"/>
      <c r="GOS42" s="199"/>
      <c r="GOT42" s="199"/>
      <c r="GOU42" s="199"/>
      <c r="GOV42" s="199"/>
      <c r="GOW42" s="199"/>
      <c r="GOX42" s="199"/>
      <c r="GOY42" s="199"/>
      <c r="GOZ42" s="199"/>
      <c r="GPA42" s="199"/>
      <c r="GPB42" s="199"/>
      <c r="GPC42" s="199"/>
      <c r="GPD42" s="199"/>
      <c r="GPE42" s="199"/>
      <c r="GPF42" s="199"/>
      <c r="GPG42" s="199"/>
      <c r="GPH42" s="199"/>
      <c r="GPI42" s="199"/>
      <c r="GPJ42" s="199"/>
      <c r="GPK42" s="199"/>
      <c r="GPL42" s="199"/>
      <c r="GPM42" s="199"/>
      <c r="GPN42" s="199"/>
      <c r="GPO42" s="199"/>
      <c r="GPP42" s="199"/>
      <c r="GPQ42" s="199"/>
      <c r="GPR42" s="199"/>
      <c r="GPS42" s="199"/>
      <c r="GPT42" s="199"/>
      <c r="GPU42" s="199"/>
      <c r="GPV42" s="199"/>
      <c r="GPW42" s="199"/>
      <c r="GPX42" s="199"/>
      <c r="GPY42" s="199"/>
      <c r="GPZ42" s="199"/>
      <c r="GQA42" s="199"/>
      <c r="GQB42" s="199"/>
      <c r="GQC42" s="199"/>
      <c r="GQD42" s="199"/>
      <c r="GQE42" s="199"/>
      <c r="GQF42" s="199"/>
      <c r="GQG42" s="199"/>
      <c r="GQH42" s="199"/>
      <c r="GQI42" s="199"/>
      <c r="GQJ42" s="199"/>
      <c r="GQK42" s="199"/>
      <c r="GQL42" s="199"/>
      <c r="GQM42" s="199"/>
      <c r="GQN42" s="199"/>
      <c r="GQO42" s="199"/>
      <c r="GQP42" s="199"/>
      <c r="GQQ42" s="199"/>
      <c r="GQR42" s="199"/>
      <c r="GQS42" s="199"/>
      <c r="GQT42" s="199"/>
      <c r="GQU42" s="199"/>
      <c r="GQV42" s="199"/>
      <c r="GQW42" s="199"/>
      <c r="GQX42" s="199"/>
      <c r="GQY42" s="199"/>
      <c r="GQZ42" s="199"/>
      <c r="GRA42" s="199"/>
      <c r="GRB42" s="199"/>
      <c r="GRC42" s="199"/>
      <c r="GRD42" s="199"/>
      <c r="GRE42" s="199"/>
      <c r="GRF42" s="199"/>
      <c r="GRG42" s="199"/>
      <c r="GRH42" s="199"/>
      <c r="GRI42" s="199"/>
      <c r="GRJ42" s="199"/>
      <c r="GRK42" s="199"/>
      <c r="GRL42" s="199"/>
      <c r="GRM42" s="199"/>
      <c r="GRN42" s="199"/>
      <c r="GRO42" s="199"/>
      <c r="GRP42" s="199"/>
      <c r="GRQ42" s="199"/>
      <c r="GRR42" s="199"/>
      <c r="GRS42" s="199"/>
      <c r="GRT42" s="199"/>
      <c r="GRU42" s="199"/>
      <c r="GRV42" s="199"/>
      <c r="GRW42" s="199"/>
      <c r="GRX42" s="199"/>
      <c r="GRY42" s="199"/>
      <c r="GRZ42" s="199"/>
      <c r="GSA42" s="199"/>
      <c r="GSB42" s="199"/>
      <c r="GSC42" s="199"/>
      <c r="GSD42" s="199"/>
      <c r="GSE42" s="199"/>
      <c r="GSF42" s="199"/>
      <c r="GSG42" s="199"/>
      <c r="GSH42" s="199"/>
      <c r="GSI42" s="199"/>
      <c r="GSJ42" s="199"/>
      <c r="GSK42" s="199"/>
      <c r="GSL42" s="199"/>
      <c r="GSM42" s="199"/>
      <c r="GSN42" s="199"/>
      <c r="GSO42" s="199"/>
      <c r="GSP42" s="199"/>
      <c r="GSQ42" s="199"/>
      <c r="GSR42" s="199"/>
      <c r="GSS42" s="199"/>
      <c r="GST42" s="199"/>
      <c r="GSU42" s="199"/>
      <c r="GSV42" s="199"/>
      <c r="GSW42" s="199"/>
      <c r="GSX42" s="199"/>
      <c r="GSY42" s="199"/>
      <c r="GSZ42" s="199"/>
      <c r="GTA42" s="199"/>
      <c r="GTB42" s="199"/>
      <c r="GTC42" s="199"/>
      <c r="GTD42" s="199"/>
      <c r="GTE42" s="199"/>
      <c r="GTF42" s="199"/>
      <c r="GTG42" s="199"/>
      <c r="GTH42" s="199"/>
      <c r="GTI42" s="199"/>
      <c r="GTJ42" s="199"/>
      <c r="GTK42" s="199"/>
      <c r="GTL42" s="199"/>
      <c r="GTM42" s="199"/>
      <c r="GTN42" s="199"/>
      <c r="GTO42" s="199"/>
      <c r="GTP42" s="199"/>
      <c r="GTQ42" s="199"/>
      <c r="GTR42" s="199"/>
      <c r="GTS42" s="199"/>
      <c r="GTT42" s="199"/>
      <c r="GTU42" s="199"/>
      <c r="GTV42" s="199"/>
      <c r="GTW42" s="199"/>
      <c r="GTX42" s="199"/>
      <c r="GTY42" s="199"/>
      <c r="GTZ42" s="199"/>
      <c r="GUA42" s="199"/>
      <c r="GUB42" s="199"/>
      <c r="GUC42" s="199"/>
      <c r="GUD42" s="199"/>
      <c r="GUE42" s="199"/>
      <c r="GUF42" s="199"/>
      <c r="GUG42" s="199"/>
      <c r="GUH42" s="199"/>
      <c r="GUI42" s="199"/>
      <c r="GUJ42" s="199"/>
      <c r="GUK42" s="199"/>
      <c r="GUL42" s="199"/>
      <c r="GUM42" s="199"/>
      <c r="GUN42" s="199"/>
      <c r="GUO42" s="199"/>
      <c r="GUP42" s="199"/>
      <c r="GUQ42" s="199"/>
      <c r="GUR42" s="199"/>
      <c r="GUS42" s="199"/>
      <c r="GUT42" s="199"/>
      <c r="GUU42" s="199"/>
      <c r="GUV42" s="199"/>
      <c r="GUW42" s="199"/>
      <c r="GUX42" s="199"/>
      <c r="GUY42" s="199"/>
      <c r="GUZ42" s="199"/>
      <c r="GVA42" s="199"/>
      <c r="GVB42" s="199"/>
      <c r="GVC42" s="199"/>
      <c r="GVD42" s="199"/>
      <c r="GVE42" s="199"/>
      <c r="GVF42" s="199"/>
      <c r="GVG42" s="199"/>
      <c r="GVH42" s="199"/>
      <c r="GVI42" s="199"/>
      <c r="GVJ42" s="199"/>
      <c r="GVK42" s="199"/>
      <c r="GVL42" s="199"/>
      <c r="GVM42" s="199"/>
      <c r="GVN42" s="199"/>
      <c r="GVO42" s="199"/>
      <c r="GVP42" s="199"/>
      <c r="GVQ42" s="199"/>
      <c r="GVR42" s="199"/>
      <c r="GVS42" s="199"/>
      <c r="GVT42" s="199"/>
      <c r="GVU42" s="199"/>
      <c r="GVV42" s="199"/>
      <c r="GVW42" s="199"/>
      <c r="GVX42" s="199"/>
      <c r="GVY42" s="199"/>
      <c r="GVZ42" s="199"/>
      <c r="GWA42" s="199"/>
      <c r="GWB42" s="199"/>
      <c r="GWC42" s="199"/>
      <c r="GWD42" s="199"/>
      <c r="GWE42" s="199"/>
      <c r="GWF42" s="199"/>
      <c r="GWG42" s="199"/>
      <c r="GWH42" s="199"/>
      <c r="GWI42" s="199"/>
      <c r="GWJ42" s="199"/>
      <c r="GWK42" s="199"/>
      <c r="GWL42" s="199"/>
      <c r="GWM42" s="199"/>
      <c r="GWN42" s="199"/>
      <c r="GWO42" s="199"/>
      <c r="GWP42" s="199"/>
      <c r="GWQ42" s="199"/>
      <c r="GWR42" s="199"/>
      <c r="GWS42" s="199"/>
      <c r="GWT42" s="199"/>
      <c r="GWU42" s="199"/>
      <c r="GWV42" s="199"/>
      <c r="GWW42" s="199"/>
      <c r="GWX42" s="199"/>
      <c r="GWY42" s="199"/>
      <c r="GWZ42" s="199"/>
      <c r="GXA42" s="199"/>
      <c r="GXB42" s="199"/>
      <c r="GXC42" s="199"/>
      <c r="GXD42" s="199"/>
      <c r="GXE42" s="199"/>
      <c r="GXF42" s="199"/>
      <c r="GXG42" s="199"/>
      <c r="GXH42" s="199"/>
      <c r="GXI42" s="199"/>
      <c r="GXJ42" s="199"/>
      <c r="GXK42" s="199"/>
      <c r="GXL42" s="199"/>
      <c r="GXM42" s="199"/>
      <c r="GXN42" s="199"/>
      <c r="GXO42" s="199"/>
      <c r="GXP42" s="199"/>
      <c r="GXQ42" s="199"/>
      <c r="GXR42" s="199"/>
      <c r="GXS42" s="199"/>
      <c r="GXT42" s="199"/>
      <c r="GXU42" s="199"/>
      <c r="GXV42" s="199"/>
      <c r="GXW42" s="199"/>
      <c r="GXX42" s="199"/>
      <c r="GXY42" s="199"/>
      <c r="GXZ42" s="199"/>
      <c r="GYA42" s="199"/>
      <c r="GYB42" s="199"/>
      <c r="GYC42" s="199"/>
      <c r="GYD42" s="199"/>
      <c r="GYE42" s="199"/>
      <c r="GYF42" s="199"/>
      <c r="GYG42" s="199"/>
      <c r="GYH42" s="199"/>
      <c r="GYI42" s="199"/>
      <c r="GYJ42" s="199"/>
      <c r="GYK42" s="199"/>
      <c r="GYL42" s="199"/>
      <c r="GYM42" s="199"/>
      <c r="GYN42" s="199"/>
      <c r="GYO42" s="199"/>
      <c r="GYP42" s="199"/>
      <c r="GYQ42" s="199"/>
      <c r="GYR42" s="199"/>
      <c r="GYS42" s="199"/>
      <c r="GYT42" s="199"/>
      <c r="GYU42" s="199"/>
      <c r="GYV42" s="199"/>
      <c r="GYW42" s="199"/>
      <c r="GYX42" s="199"/>
      <c r="GYY42" s="199"/>
      <c r="GYZ42" s="199"/>
      <c r="GZA42" s="199"/>
      <c r="GZB42" s="199"/>
      <c r="GZC42" s="199"/>
      <c r="GZD42" s="199"/>
      <c r="GZE42" s="199"/>
      <c r="GZF42" s="199"/>
      <c r="GZG42" s="199"/>
      <c r="GZH42" s="199"/>
      <c r="GZI42" s="199"/>
      <c r="GZJ42" s="199"/>
      <c r="GZK42" s="199"/>
      <c r="GZL42" s="199"/>
      <c r="GZM42" s="199"/>
      <c r="GZN42" s="199"/>
      <c r="GZO42" s="199"/>
      <c r="GZP42" s="199"/>
      <c r="GZQ42" s="199"/>
      <c r="GZR42" s="199"/>
      <c r="GZS42" s="199"/>
      <c r="GZT42" s="199"/>
      <c r="GZU42" s="199"/>
      <c r="GZV42" s="199"/>
      <c r="GZW42" s="199"/>
      <c r="GZX42" s="199"/>
      <c r="GZY42" s="199"/>
      <c r="GZZ42" s="199"/>
      <c r="HAA42" s="199"/>
      <c r="HAB42" s="199"/>
      <c r="HAC42" s="199"/>
      <c r="HAD42" s="199"/>
      <c r="HAE42" s="199"/>
      <c r="HAF42" s="199"/>
      <c r="HAG42" s="199"/>
      <c r="HAH42" s="199"/>
      <c r="HAI42" s="199"/>
      <c r="HAJ42" s="199"/>
      <c r="HAK42" s="199"/>
      <c r="HAL42" s="199"/>
      <c r="HAM42" s="199"/>
      <c r="HAN42" s="199"/>
      <c r="HAO42" s="199"/>
      <c r="HAP42" s="199"/>
      <c r="HAQ42" s="199"/>
      <c r="HAR42" s="199"/>
      <c r="HAS42" s="199"/>
      <c r="HAT42" s="199"/>
      <c r="HAU42" s="199"/>
      <c r="HAV42" s="199"/>
      <c r="HAW42" s="199"/>
      <c r="HAX42" s="199"/>
      <c r="HAY42" s="199"/>
      <c r="HAZ42" s="199"/>
      <c r="HBA42" s="199"/>
      <c r="HBB42" s="199"/>
      <c r="HBC42" s="199"/>
      <c r="HBD42" s="199"/>
      <c r="HBE42" s="199"/>
      <c r="HBF42" s="199"/>
      <c r="HBG42" s="199"/>
      <c r="HBH42" s="199"/>
      <c r="HBI42" s="199"/>
      <c r="HBJ42" s="199"/>
      <c r="HBK42" s="199"/>
      <c r="HBL42" s="199"/>
      <c r="HBM42" s="199"/>
      <c r="HBN42" s="199"/>
      <c r="HBO42" s="199"/>
      <c r="HBP42" s="199"/>
      <c r="HBQ42" s="199"/>
      <c r="HBR42" s="199"/>
      <c r="HBS42" s="199"/>
      <c r="HBT42" s="199"/>
      <c r="HBU42" s="199"/>
      <c r="HBV42" s="199"/>
      <c r="HBW42" s="199"/>
      <c r="HBX42" s="199"/>
      <c r="HBY42" s="199"/>
      <c r="HBZ42" s="199"/>
      <c r="HCA42" s="199"/>
      <c r="HCB42" s="199"/>
      <c r="HCC42" s="199"/>
      <c r="HCD42" s="199"/>
      <c r="HCE42" s="199"/>
      <c r="HCF42" s="199"/>
      <c r="HCG42" s="199"/>
      <c r="HCH42" s="199"/>
      <c r="HCI42" s="199"/>
      <c r="HCJ42" s="199"/>
      <c r="HCK42" s="199"/>
      <c r="HCL42" s="199"/>
      <c r="HCM42" s="199"/>
      <c r="HCN42" s="199"/>
      <c r="HCO42" s="199"/>
      <c r="HCP42" s="199"/>
      <c r="HCQ42" s="199"/>
      <c r="HCR42" s="199"/>
      <c r="HCS42" s="199"/>
      <c r="HCT42" s="199"/>
      <c r="HCU42" s="199"/>
      <c r="HCV42" s="199"/>
      <c r="HCW42" s="199"/>
      <c r="HCX42" s="199"/>
      <c r="HCY42" s="199"/>
      <c r="HCZ42" s="199"/>
      <c r="HDA42" s="199"/>
      <c r="HDB42" s="199"/>
      <c r="HDC42" s="199"/>
      <c r="HDD42" s="199"/>
      <c r="HDE42" s="199"/>
      <c r="HDF42" s="199"/>
      <c r="HDG42" s="199"/>
      <c r="HDH42" s="199"/>
      <c r="HDI42" s="199"/>
      <c r="HDJ42" s="199"/>
      <c r="HDK42" s="199"/>
      <c r="HDL42" s="199"/>
      <c r="HDM42" s="199"/>
      <c r="HDN42" s="199"/>
      <c r="HDO42" s="199"/>
      <c r="HDP42" s="199"/>
      <c r="HDQ42" s="199"/>
      <c r="HDR42" s="199"/>
      <c r="HDS42" s="199"/>
      <c r="HDT42" s="199"/>
      <c r="HDU42" s="199"/>
      <c r="HDV42" s="199"/>
      <c r="HDW42" s="199"/>
      <c r="HDX42" s="199"/>
      <c r="HDY42" s="199"/>
      <c r="HDZ42" s="199"/>
      <c r="HEA42" s="199"/>
      <c r="HEB42" s="199"/>
      <c r="HEC42" s="199"/>
      <c r="HED42" s="199"/>
      <c r="HEE42" s="199"/>
      <c r="HEF42" s="199"/>
      <c r="HEG42" s="199"/>
      <c r="HEH42" s="199"/>
      <c r="HEI42" s="199"/>
      <c r="HEJ42" s="199"/>
      <c r="HEK42" s="199"/>
      <c r="HEL42" s="199"/>
      <c r="HEM42" s="199"/>
      <c r="HEN42" s="199"/>
      <c r="HEO42" s="199"/>
      <c r="HEP42" s="199"/>
      <c r="HEQ42" s="199"/>
      <c r="HER42" s="199"/>
      <c r="HES42" s="199"/>
      <c r="HET42" s="199"/>
      <c r="HEU42" s="199"/>
      <c r="HEV42" s="199"/>
      <c r="HEW42" s="199"/>
      <c r="HEX42" s="199"/>
      <c r="HEY42" s="199"/>
      <c r="HEZ42" s="199"/>
      <c r="HFA42" s="199"/>
      <c r="HFB42" s="199"/>
      <c r="HFC42" s="199"/>
      <c r="HFD42" s="199"/>
      <c r="HFE42" s="199"/>
      <c r="HFF42" s="199"/>
      <c r="HFG42" s="199"/>
      <c r="HFH42" s="199"/>
      <c r="HFI42" s="199"/>
      <c r="HFJ42" s="199"/>
      <c r="HFK42" s="199"/>
      <c r="HFL42" s="199"/>
      <c r="HFM42" s="199"/>
      <c r="HFN42" s="199"/>
      <c r="HFO42" s="199"/>
      <c r="HFP42" s="199"/>
      <c r="HFQ42" s="199"/>
      <c r="HFR42" s="199"/>
      <c r="HFS42" s="199"/>
      <c r="HFT42" s="199"/>
      <c r="HFU42" s="199"/>
      <c r="HFV42" s="199"/>
      <c r="HFW42" s="199"/>
      <c r="HFX42" s="199"/>
      <c r="HFY42" s="199"/>
      <c r="HFZ42" s="199"/>
      <c r="HGA42" s="199"/>
      <c r="HGB42" s="199"/>
      <c r="HGC42" s="199"/>
      <c r="HGD42" s="199"/>
      <c r="HGE42" s="199"/>
      <c r="HGF42" s="199"/>
      <c r="HGG42" s="199"/>
      <c r="HGH42" s="199"/>
      <c r="HGI42" s="199"/>
      <c r="HGJ42" s="199"/>
      <c r="HGK42" s="199"/>
      <c r="HGL42" s="199"/>
      <c r="HGM42" s="199"/>
      <c r="HGN42" s="199"/>
      <c r="HGO42" s="199"/>
      <c r="HGP42" s="199"/>
      <c r="HGQ42" s="199"/>
      <c r="HGR42" s="199"/>
      <c r="HGS42" s="199"/>
      <c r="HGT42" s="199"/>
      <c r="HGU42" s="199"/>
      <c r="HGV42" s="199"/>
      <c r="HGW42" s="199"/>
      <c r="HGX42" s="199"/>
      <c r="HGY42" s="199"/>
      <c r="HGZ42" s="199"/>
      <c r="HHA42" s="199"/>
      <c r="HHB42" s="199"/>
      <c r="HHC42" s="199"/>
      <c r="HHD42" s="199"/>
      <c r="HHE42" s="199"/>
      <c r="HHF42" s="199"/>
      <c r="HHG42" s="199"/>
      <c r="HHH42" s="199"/>
      <c r="HHI42" s="199"/>
      <c r="HHJ42" s="199"/>
      <c r="HHK42" s="199"/>
      <c r="HHL42" s="199"/>
      <c r="HHM42" s="199"/>
      <c r="HHN42" s="199"/>
      <c r="HHO42" s="199"/>
      <c r="HHP42" s="199"/>
      <c r="HHQ42" s="199"/>
      <c r="HHR42" s="199"/>
      <c r="HHS42" s="199"/>
      <c r="HHT42" s="199"/>
      <c r="HHU42" s="199"/>
      <c r="HHV42" s="199"/>
      <c r="HHW42" s="199"/>
      <c r="HHX42" s="199"/>
      <c r="HHY42" s="199"/>
      <c r="HHZ42" s="199"/>
      <c r="HIA42" s="199"/>
      <c r="HIB42" s="199"/>
      <c r="HIC42" s="199"/>
      <c r="HID42" s="199"/>
      <c r="HIE42" s="199"/>
      <c r="HIF42" s="199"/>
      <c r="HIG42" s="199"/>
      <c r="HIH42" s="199"/>
      <c r="HII42" s="199"/>
      <c r="HIJ42" s="199"/>
      <c r="HIK42" s="199"/>
      <c r="HIL42" s="199"/>
      <c r="HIM42" s="199"/>
      <c r="HIN42" s="199"/>
      <c r="HIO42" s="199"/>
      <c r="HIP42" s="199"/>
      <c r="HIQ42" s="199"/>
      <c r="HIR42" s="199"/>
      <c r="HIS42" s="199"/>
      <c r="HIT42" s="199"/>
      <c r="HIU42" s="199"/>
      <c r="HIV42" s="199"/>
      <c r="HIW42" s="199"/>
      <c r="HIX42" s="199"/>
      <c r="HIY42" s="199"/>
      <c r="HIZ42" s="199"/>
      <c r="HJA42" s="199"/>
      <c r="HJB42" s="199"/>
      <c r="HJC42" s="199"/>
      <c r="HJD42" s="199"/>
      <c r="HJE42" s="199"/>
      <c r="HJF42" s="199"/>
      <c r="HJG42" s="199"/>
      <c r="HJH42" s="199"/>
      <c r="HJI42" s="199"/>
      <c r="HJJ42" s="199"/>
      <c r="HJK42" s="199"/>
      <c r="HJL42" s="199"/>
      <c r="HJM42" s="199"/>
      <c r="HJN42" s="199"/>
      <c r="HJO42" s="199"/>
      <c r="HJP42" s="199"/>
      <c r="HJQ42" s="199"/>
      <c r="HJR42" s="199"/>
      <c r="HJS42" s="199"/>
      <c r="HJT42" s="199"/>
      <c r="HJU42" s="199"/>
      <c r="HJV42" s="199"/>
      <c r="HJW42" s="199"/>
      <c r="HJX42" s="199"/>
      <c r="HJY42" s="199"/>
      <c r="HJZ42" s="199"/>
      <c r="HKA42" s="199"/>
      <c r="HKB42" s="199"/>
      <c r="HKC42" s="199"/>
      <c r="HKD42" s="199"/>
      <c r="HKE42" s="199"/>
      <c r="HKF42" s="199"/>
      <c r="HKG42" s="199"/>
      <c r="HKH42" s="199"/>
      <c r="HKI42" s="199"/>
      <c r="HKJ42" s="199"/>
      <c r="HKK42" s="199"/>
      <c r="HKL42" s="199"/>
      <c r="HKM42" s="199"/>
      <c r="HKN42" s="199"/>
      <c r="HKO42" s="199"/>
      <c r="HKP42" s="199"/>
      <c r="HKQ42" s="199"/>
      <c r="HKR42" s="199"/>
      <c r="HKS42" s="199"/>
      <c r="HKT42" s="199"/>
      <c r="HKU42" s="199"/>
      <c r="HKV42" s="199"/>
      <c r="HKW42" s="199"/>
      <c r="HKX42" s="199"/>
      <c r="HKY42" s="199"/>
      <c r="HKZ42" s="199"/>
      <c r="HLA42" s="199"/>
      <c r="HLB42" s="199"/>
      <c r="HLC42" s="199"/>
      <c r="HLD42" s="199"/>
      <c r="HLE42" s="199"/>
      <c r="HLF42" s="199"/>
      <c r="HLG42" s="199"/>
      <c r="HLH42" s="199"/>
      <c r="HLI42" s="199"/>
      <c r="HLJ42" s="199"/>
      <c r="HLK42" s="199"/>
      <c r="HLL42" s="199"/>
      <c r="HLM42" s="199"/>
      <c r="HLN42" s="199"/>
      <c r="HLO42" s="199"/>
      <c r="HLP42" s="199"/>
      <c r="HLQ42" s="199"/>
      <c r="HLR42" s="199"/>
      <c r="HLS42" s="199"/>
      <c r="HLT42" s="199"/>
      <c r="HLU42" s="199"/>
      <c r="HLV42" s="199"/>
      <c r="HLW42" s="199"/>
      <c r="HLX42" s="199"/>
      <c r="HLY42" s="199"/>
      <c r="HLZ42" s="199"/>
      <c r="HMA42" s="199"/>
      <c r="HMB42" s="199"/>
      <c r="HMC42" s="199"/>
      <c r="HMD42" s="199"/>
      <c r="HME42" s="199"/>
      <c r="HMF42" s="199"/>
      <c r="HMG42" s="199"/>
      <c r="HMH42" s="199"/>
      <c r="HMI42" s="199"/>
      <c r="HMJ42" s="199"/>
      <c r="HMK42" s="199"/>
      <c r="HML42" s="199"/>
      <c r="HMM42" s="199"/>
      <c r="HMN42" s="199"/>
      <c r="HMO42" s="199"/>
      <c r="HMP42" s="199"/>
      <c r="HMQ42" s="199"/>
      <c r="HMR42" s="199"/>
      <c r="HMS42" s="199"/>
      <c r="HMT42" s="199"/>
      <c r="HMU42" s="199"/>
      <c r="HMV42" s="199"/>
      <c r="HMW42" s="199"/>
      <c r="HMX42" s="199"/>
      <c r="HMY42" s="199"/>
      <c r="HMZ42" s="199"/>
      <c r="HNA42" s="199"/>
      <c r="HNB42" s="199"/>
      <c r="HNC42" s="199"/>
      <c r="HND42" s="199"/>
      <c r="HNE42" s="199"/>
      <c r="HNF42" s="199"/>
      <c r="HNG42" s="199"/>
      <c r="HNH42" s="199"/>
      <c r="HNI42" s="199"/>
      <c r="HNJ42" s="199"/>
      <c r="HNK42" s="199"/>
      <c r="HNL42" s="199"/>
      <c r="HNM42" s="199"/>
      <c r="HNN42" s="199"/>
      <c r="HNO42" s="199"/>
      <c r="HNP42" s="199"/>
      <c r="HNQ42" s="199"/>
      <c r="HNR42" s="199"/>
      <c r="HNS42" s="199"/>
      <c r="HNT42" s="199"/>
      <c r="HNU42" s="199"/>
      <c r="HNV42" s="199"/>
      <c r="HNW42" s="199"/>
      <c r="HNX42" s="199"/>
      <c r="HNY42" s="199"/>
      <c r="HNZ42" s="199"/>
      <c r="HOA42" s="199"/>
      <c r="HOB42" s="199"/>
      <c r="HOC42" s="199"/>
      <c r="HOD42" s="199"/>
      <c r="HOE42" s="199"/>
      <c r="HOF42" s="199"/>
      <c r="HOG42" s="199"/>
      <c r="HOH42" s="199"/>
      <c r="HOI42" s="199"/>
      <c r="HOJ42" s="199"/>
      <c r="HOK42" s="199"/>
      <c r="HOL42" s="199"/>
      <c r="HOM42" s="199"/>
      <c r="HON42" s="199"/>
      <c r="HOO42" s="199"/>
      <c r="HOP42" s="199"/>
      <c r="HOQ42" s="199"/>
      <c r="HOR42" s="199"/>
      <c r="HOS42" s="199"/>
      <c r="HOT42" s="199"/>
      <c r="HOU42" s="199"/>
      <c r="HOV42" s="199"/>
      <c r="HOW42" s="199"/>
      <c r="HOX42" s="199"/>
      <c r="HOY42" s="199"/>
      <c r="HOZ42" s="199"/>
      <c r="HPA42" s="199"/>
      <c r="HPB42" s="199"/>
      <c r="HPC42" s="199"/>
      <c r="HPD42" s="199"/>
      <c r="HPE42" s="199"/>
      <c r="HPF42" s="199"/>
      <c r="HPG42" s="199"/>
      <c r="HPH42" s="199"/>
      <c r="HPI42" s="199"/>
      <c r="HPJ42" s="199"/>
      <c r="HPK42" s="199"/>
      <c r="HPL42" s="199"/>
      <c r="HPM42" s="199"/>
      <c r="HPN42" s="199"/>
      <c r="HPO42" s="199"/>
      <c r="HPP42" s="199"/>
      <c r="HPQ42" s="199"/>
      <c r="HPR42" s="199"/>
      <c r="HPS42" s="199"/>
      <c r="HPT42" s="199"/>
      <c r="HPU42" s="199"/>
      <c r="HPV42" s="199"/>
      <c r="HPW42" s="199"/>
      <c r="HPX42" s="199"/>
      <c r="HPY42" s="199"/>
      <c r="HPZ42" s="199"/>
      <c r="HQA42" s="199"/>
      <c r="HQB42" s="199"/>
      <c r="HQC42" s="199"/>
      <c r="HQD42" s="199"/>
      <c r="HQE42" s="199"/>
      <c r="HQF42" s="199"/>
      <c r="HQG42" s="199"/>
      <c r="HQH42" s="199"/>
      <c r="HQI42" s="199"/>
      <c r="HQJ42" s="199"/>
      <c r="HQK42" s="199"/>
      <c r="HQL42" s="199"/>
      <c r="HQM42" s="199"/>
      <c r="HQN42" s="199"/>
      <c r="HQO42" s="199"/>
      <c r="HQP42" s="199"/>
      <c r="HQQ42" s="199"/>
      <c r="HQR42" s="199"/>
      <c r="HQS42" s="199"/>
      <c r="HQT42" s="199"/>
      <c r="HQU42" s="199"/>
      <c r="HQV42" s="199"/>
      <c r="HQW42" s="199"/>
      <c r="HQX42" s="199"/>
      <c r="HQY42" s="199"/>
      <c r="HQZ42" s="199"/>
      <c r="HRA42" s="199"/>
      <c r="HRB42" s="199"/>
      <c r="HRC42" s="199"/>
      <c r="HRD42" s="199"/>
      <c r="HRE42" s="199"/>
      <c r="HRF42" s="199"/>
      <c r="HRG42" s="199"/>
      <c r="HRH42" s="199"/>
      <c r="HRI42" s="199"/>
      <c r="HRJ42" s="199"/>
      <c r="HRK42" s="199"/>
      <c r="HRL42" s="199"/>
      <c r="HRM42" s="199"/>
      <c r="HRN42" s="199"/>
      <c r="HRO42" s="199"/>
      <c r="HRP42" s="199"/>
      <c r="HRQ42" s="199"/>
      <c r="HRR42" s="199"/>
      <c r="HRS42" s="199"/>
      <c r="HRT42" s="199"/>
      <c r="HRU42" s="199"/>
      <c r="HRV42" s="199"/>
      <c r="HRW42" s="199"/>
      <c r="HRX42" s="199"/>
      <c r="HRY42" s="199"/>
      <c r="HRZ42" s="199"/>
      <c r="HSA42" s="199"/>
      <c r="HSB42" s="199"/>
      <c r="HSC42" s="199"/>
      <c r="HSD42" s="199"/>
      <c r="HSE42" s="199"/>
      <c r="HSF42" s="199"/>
      <c r="HSG42" s="199"/>
      <c r="HSH42" s="199"/>
      <c r="HSI42" s="199"/>
      <c r="HSJ42" s="199"/>
      <c r="HSK42" s="199"/>
      <c r="HSL42" s="199"/>
      <c r="HSM42" s="199"/>
      <c r="HSN42" s="199"/>
      <c r="HSO42" s="199"/>
      <c r="HSP42" s="199"/>
      <c r="HSQ42" s="199"/>
      <c r="HSR42" s="199"/>
      <c r="HSS42" s="199"/>
      <c r="HST42" s="199"/>
      <c r="HSU42" s="199"/>
      <c r="HSV42" s="199"/>
      <c r="HSW42" s="199"/>
      <c r="HSX42" s="199"/>
      <c r="HSY42" s="199"/>
      <c r="HSZ42" s="199"/>
      <c r="HTA42" s="199"/>
      <c r="HTB42" s="199"/>
      <c r="HTC42" s="199"/>
      <c r="HTD42" s="199"/>
      <c r="HTE42" s="199"/>
      <c r="HTF42" s="199"/>
      <c r="HTG42" s="199"/>
      <c r="HTH42" s="199"/>
      <c r="HTI42" s="199"/>
      <c r="HTJ42" s="199"/>
      <c r="HTK42" s="199"/>
      <c r="HTL42" s="199"/>
      <c r="HTM42" s="199"/>
      <c r="HTN42" s="199"/>
      <c r="HTO42" s="199"/>
      <c r="HTP42" s="199"/>
      <c r="HTQ42" s="199"/>
      <c r="HTR42" s="199"/>
      <c r="HTS42" s="199"/>
      <c r="HTT42" s="199"/>
      <c r="HTU42" s="199"/>
      <c r="HTV42" s="199"/>
      <c r="HTW42" s="199"/>
      <c r="HTX42" s="199"/>
      <c r="HTY42" s="199"/>
      <c r="HTZ42" s="199"/>
      <c r="HUA42" s="199"/>
      <c r="HUB42" s="199"/>
      <c r="HUC42" s="199"/>
      <c r="HUD42" s="199"/>
      <c r="HUE42" s="199"/>
      <c r="HUF42" s="199"/>
      <c r="HUG42" s="199"/>
      <c r="HUH42" s="199"/>
      <c r="HUI42" s="199"/>
      <c r="HUJ42" s="199"/>
      <c r="HUK42" s="199"/>
      <c r="HUL42" s="199"/>
      <c r="HUM42" s="199"/>
      <c r="HUN42" s="199"/>
      <c r="HUO42" s="199"/>
      <c r="HUP42" s="199"/>
      <c r="HUQ42" s="199"/>
      <c r="HUR42" s="199"/>
      <c r="HUS42" s="199"/>
      <c r="HUT42" s="199"/>
      <c r="HUU42" s="199"/>
      <c r="HUV42" s="199"/>
      <c r="HUW42" s="199"/>
      <c r="HUX42" s="199"/>
      <c r="HUY42" s="199"/>
      <c r="HUZ42" s="199"/>
      <c r="HVA42" s="199"/>
      <c r="HVB42" s="199"/>
      <c r="HVC42" s="199"/>
      <c r="HVD42" s="199"/>
      <c r="HVE42" s="199"/>
      <c r="HVF42" s="199"/>
      <c r="HVG42" s="199"/>
      <c r="HVH42" s="199"/>
      <c r="HVI42" s="199"/>
      <c r="HVJ42" s="199"/>
      <c r="HVK42" s="199"/>
      <c r="HVL42" s="199"/>
      <c r="HVM42" s="199"/>
      <c r="HVN42" s="199"/>
      <c r="HVO42" s="199"/>
      <c r="HVP42" s="199"/>
      <c r="HVQ42" s="199"/>
      <c r="HVR42" s="199"/>
      <c r="HVS42" s="199"/>
      <c r="HVT42" s="199"/>
      <c r="HVU42" s="199"/>
      <c r="HVV42" s="199"/>
      <c r="HVW42" s="199"/>
      <c r="HVX42" s="199"/>
      <c r="HVY42" s="199"/>
      <c r="HVZ42" s="199"/>
      <c r="HWA42" s="199"/>
      <c r="HWB42" s="199"/>
      <c r="HWC42" s="199"/>
      <c r="HWD42" s="199"/>
      <c r="HWE42" s="199"/>
      <c r="HWF42" s="199"/>
      <c r="HWG42" s="199"/>
      <c r="HWH42" s="199"/>
      <c r="HWI42" s="199"/>
      <c r="HWJ42" s="199"/>
      <c r="HWK42" s="199"/>
      <c r="HWL42" s="199"/>
      <c r="HWM42" s="199"/>
      <c r="HWN42" s="199"/>
      <c r="HWO42" s="199"/>
      <c r="HWP42" s="199"/>
      <c r="HWQ42" s="199"/>
      <c r="HWR42" s="199"/>
      <c r="HWS42" s="199"/>
      <c r="HWT42" s="199"/>
      <c r="HWU42" s="199"/>
      <c r="HWV42" s="199"/>
      <c r="HWW42" s="199"/>
      <c r="HWX42" s="199"/>
      <c r="HWY42" s="199"/>
      <c r="HWZ42" s="199"/>
      <c r="HXA42" s="199"/>
      <c r="HXB42" s="199"/>
      <c r="HXC42" s="199"/>
      <c r="HXD42" s="199"/>
      <c r="HXE42" s="199"/>
      <c r="HXF42" s="199"/>
      <c r="HXG42" s="199"/>
      <c r="HXH42" s="199"/>
      <c r="HXI42" s="199"/>
      <c r="HXJ42" s="199"/>
      <c r="HXK42" s="199"/>
      <c r="HXL42" s="199"/>
      <c r="HXM42" s="199"/>
      <c r="HXN42" s="199"/>
      <c r="HXO42" s="199"/>
      <c r="HXP42" s="199"/>
      <c r="HXQ42" s="199"/>
      <c r="HXR42" s="199"/>
      <c r="HXS42" s="199"/>
      <c r="HXT42" s="199"/>
      <c r="HXU42" s="199"/>
      <c r="HXV42" s="199"/>
      <c r="HXW42" s="199"/>
      <c r="HXX42" s="199"/>
      <c r="HXY42" s="199"/>
      <c r="HXZ42" s="199"/>
      <c r="HYA42" s="199"/>
      <c r="HYB42" s="199"/>
      <c r="HYC42" s="199"/>
      <c r="HYD42" s="199"/>
      <c r="HYE42" s="199"/>
      <c r="HYF42" s="199"/>
      <c r="HYG42" s="199"/>
      <c r="HYH42" s="199"/>
      <c r="HYI42" s="199"/>
      <c r="HYJ42" s="199"/>
      <c r="HYK42" s="199"/>
      <c r="HYL42" s="199"/>
      <c r="HYM42" s="199"/>
      <c r="HYN42" s="199"/>
      <c r="HYO42" s="199"/>
      <c r="HYP42" s="199"/>
      <c r="HYQ42" s="199"/>
      <c r="HYR42" s="199"/>
      <c r="HYS42" s="199"/>
      <c r="HYT42" s="199"/>
      <c r="HYU42" s="199"/>
      <c r="HYV42" s="199"/>
      <c r="HYW42" s="199"/>
      <c r="HYX42" s="199"/>
      <c r="HYY42" s="199"/>
      <c r="HYZ42" s="199"/>
      <c r="HZA42" s="199"/>
      <c r="HZB42" s="199"/>
      <c r="HZC42" s="199"/>
      <c r="HZD42" s="199"/>
      <c r="HZE42" s="199"/>
      <c r="HZF42" s="199"/>
      <c r="HZG42" s="199"/>
      <c r="HZH42" s="199"/>
      <c r="HZI42" s="199"/>
      <c r="HZJ42" s="199"/>
      <c r="HZK42" s="199"/>
      <c r="HZL42" s="199"/>
      <c r="HZM42" s="199"/>
      <c r="HZN42" s="199"/>
      <c r="HZO42" s="199"/>
      <c r="HZP42" s="199"/>
      <c r="HZQ42" s="199"/>
      <c r="HZR42" s="199"/>
      <c r="HZS42" s="199"/>
      <c r="HZT42" s="199"/>
      <c r="HZU42" s="199"/>
      <c r="HZV42" s="199"/>
      <c r="HZW42" s="199"/>
      <c r="HZX42" s="199"/>
      <c r="HZY42" s="199"/>
      <c r="HZZ42" s="199"/>
      <c r="IAA42" s="199"/>
      <c r="IAB42" s="199"/>
      <c r="IAC42" s="199"/>
      <c r="IAD42" s="199"/>
      <c r="IAE42" s="199"/>
      <c r="IAF42" s="199"/>
      <c r="IAG42" s="199"/>
      <c r="IAH42" s="199"/>
      <c r="IAI42" s="199"/>
      <c r="IAJ42" s="199"/>
      <c r="IAK42" s="199"/>
      <c r="IAL42" s="199"/>
      <c r="IAM42" s="199"/>
      <c r="IAN42" s="199"/>
      <c r="IAO42" s="199"/>
      <c r="IAP42" s="199"/>
      <c r="IAQ42" s="199"/>
      <c r="IAR42" s="199"/>
      <c r="IAS42" s="199"/>
      <c r="IAT42" s="199"/>
      <c r="IAU42" s="199"/>
      <c r="IAV42" s="199"/>
      <c r="IAW42" s="199"/>
      <c r="IAX42" s="199"/>
      <c r="IAY42" s="199"/>
      <c r="IAZ42" s="199"/>
      <c r="IBA42" s="199"/>
      <c r="IBB42" s="199"/>
      <c r="IBC42" s="199"/>
      <c r="IBD42" s="199"/>
      <c r="IBE42" s="199"/>
      <c r="IBF42" s="199"/>
      <c r="IBG42" s="199"/>
      <c r="IBH42" s="199"/>
      <c r="IBI42" s="199"/>
      <c r="IBJ42" s="199"/>
      <c r="IBK42" s="199"/>
      <c r="IBL42" s="199"/>
      <c r="IBM42" s="199"/>
      <c r="IBN42" s="199"/>
      <c r="IBO42" s="199"/>
      <c r="IBP42" s="199"/>
      <c r="IBQ42" s="199"/>
      <c r="IBR42" s="199"/>
      <c r="IBS42" s="199"/>
      <c r="IBT42" s="199"/>
      <c r="IBU42" s="199"/>
      <c r="IBV42" s="199"/>
      <c r="IBW42" s="199"/>
      <c r="IBX42" s="199"/>
      <c r="IBY42" s="199"/>
      <c r="IBZ42" s="199"/>
      <c r="ICA42" s="199"/>
      <c r="ICB42" s="199"/>
      <c r="ICC42" s="199"/>
      <c r="ICD42" s="199"/>
      <c r="ICE42" s="199"/>
      <c r="ICF42" s="199"/>
      <c r="ICG42" s="199"/>
      <c r="ICH42" s="199"/>
      <c r="ICI42" s="199"/>
      <c r="ICJ42" s="199"/>
      <c r="ICK42" s="199"/>
      <c r="ICL42" s="199"/>
      <c r="ICM42" s="199"/>
      <c r="ICN42" s="199"/>
      <c r="ICO42" s="199"/>
      <c r="ICP42" s="199"/>
      <c r="ICQ42" s="199"/>
      <c r="ICR42" s="199"/>
      <c r="ICS42" s="199"/>
      <c r="ICT42" s="199"/>
      <c r="ICU42" s="199"/>
      <c r="ICV42" s="199"/>
      <c r="ICW42" s="199"/>
      <c r="ICX42" s="199"/>
      <c r="ICY42" s="199"/>
      <c r="ICZ42" s="199"/>
      <c r="IDA42" s="199"/>
      <c r="IDB42" s="199"/>
      <c r="IDC42" s="199"/>
      <c r="IDD42" s="199"/>
      <c r="IDE42" s="199"/>
      <c r="IDF42" s="199"/>
      <c r="IDG42" s="199"/>
      <c r="IDH42" s="199"/>
      <c r="IDI42" s="199"/>
      <c r="IDJ42" s="199"/>
      <c r="IDK42" s="199"/>
      <c r="IDL42" s="199"/>
      <c r="IDM42" s="199"/>
      <c r="IDN42" s="199"/>
      <c r="IDO42" s="199"/>
      <c r="IDP42" s="199"/>
      <c r="IDQ42" s="199"/>
      <c r="IDR42" s="199"/>
      <c r="IDS42" s="199"/>
      <c r="IDT42" s="199"/>
      <c r="IDU42" s="199"/>
      <c r="IDV42" s="199"/>
      <c r="IDW42" s="199"/>
      <c r="IDX42" s="199"/>
      <c r="IDY42" s="199"/>
      <c r="IDZ42" s="199"/>
      <c r="IEA42" s="199"/>
      <c r="IEB42" s="199"/>
      <c r="IEC42" s="199"/>
      <c r="IED42" s="199"/>
      <c r="IEE42" s="199"/>
      <c r="IEF42" s="199"/>
      <c r="IEG42" s="199"/>
      <c r="IEH42" s="199"/>
      <c r="IEI42" s="199"/>
      <c r="IEJ42" s="199"/>
      <c r="IEK42" s="199"/>
      <c r="IEL42" s="199"/>
      <c r="IEM42" s="199"/>
      <c r="IEN42" s="199"/>
      <c r="IEO42" s="199"/>
      <c r="IEP42" s="199"/>
      <c r="IEQ42" s="199"/>
      <c r="IER42" s="199"/>
      <c r="IES42" s="199"/>
      <c r="IET42" s="199"/>
      <c r="IEU42" s="199"/>
      <c r="IEV42" s="199"/>
      <c r="IEW42" s="199"/>
      <c r="IEX42" s="199"/>
      <c r="IEY42" s="199"/>
      <c r="IEZ42" s="199"/>
      <c r="IFA42" s="199"/>
      <c r="IFB42" s="199"/>
      <c r="IFC42" s="199"/>
      <c r="IFD42" s="199"/>
      <c r="IFE42" s="199"/>
      <c r="IFF42" s="199"/>
      <c r="IFG42" s="199"/>
      <c r="IFH42" s="199"/>
      <c r="IFI42" s="199"/>
      <c r="IFJ42" s="199"/>
      <c r="IFK42" s="199"/>
      <c r="IFL42" s="199"/>
      <c r="IFM42" s="199"/>
      <c r="IFN42" s="199"/>
      <c r="IFO42" s="199"/>
      <c r="IFP42" s="199"/>
      <c r="IFQ42" s="199"/>
      <c r="IFR42" s="199"/>
      <c r="IFS42" s="199"/>
      <c r="IFT42" s="199"/>
      <c r="IFU42" s="199"/>
      <c r="IFV42" s="199"/>
      <c r="IFW42" s="199"/>
      <c r="IFX42" s="199"/>
      <c r="IFY42" s="199"/>
      <c r="IFZ42" s="199"/>
      <c r="IGA42" s="199"/>
      <c r="IGB42" s="199"/>
      <c r="IGC42" s="199"/>
      <c r="IGD42" s="199"/>
      <c r="IGE42" s="199"/>
      <c r="IGF42" s="199"/>
      <c r="IGG42" s="199"/>
      <c r="IGH42" s="199"/>
      <c r="IGI42" s="199"/>
      <c r="IGJ42" s="199"/>
      <c r="IGK42" s="199"/>
      <c r="IGL42" s="199"/>
      <c r="IGM42" s="199"/>
      <c r="IGN42" s="199"/>
      <c r="IGO42" s="199"/>
      <c r="IGP42" s="199"/>
      <c r="IGQ42" s="199"/>
      <c r="IGR42" s="199"/>
      <c r="IGS42" s="199"/>
      <c r="IGT42" s="199"/>
      <c r="IGU42" s="199"/>
      <c r="IGV42" s="199"/>
      <c r="IGW42" s="199"/>
      <c r="IGX42" s="199"/>
      <c r="IGY42" s="199"/>
      <c r="IGZ42" s="199"/>
      <c r="IHA42" s="199"/>
      <c r="IHB42" s="199"/>
      <c r="IHC42" s="199"/>
      <c r="IHD42" s="199"/>
      <c r="IHE42" s="199"/>
      <c r="IHF42" s="199"/>
      <c r="IHG42" s="199"/>
      <c r="IHH42" s="199"/>
      <c r="IHI42" s="199"/>
      <c r="IHJ42" s="199"/>
      <c r="IHK42" s="199"/>
      <c r="IHL42" s="199"/>
      <c r="IHM42" s="199"/>
      <c r="IHN42" s="199"/>
      <c r="IHO42" s="199"/>
      <c r="IHP42" s="199"/>
      <c r="IHQ42" s="199"/>
      <c r="IHR42" s="199"/>
      <c r="IHS42" s="199"/>
      <c r="IHT42" s="199"/>
      <c r="IHU42" s="199"/>
      <c r="IHV42" s="199"/>
      <c r="IHW42" s="199"/>
      <c r="IHX42" s="199"/>
      <c r="IHY42" s="199"/>
      <c r="IHZ42" s="199"/>
      <c r="IIA42" s="199"/>
      <c r="IIB42" s="199"/>
      <c r="IIC42" s="199"/>
      <c r="IID42" s="199"/>
      <c r="IIE42" s="199"/>
      <c r="IIF42" s="199"/>
      <c r="IIG42" s="199"/>
      <c r="IIH42" s="199"/>
      <c r="III42" s="199"/>
      <c r="IIJ42" s="199"/>
      <c r="IIK42" s="199"/>
      <c r="IIL42" s="199"/>
      <c r="IIM42" s="199"/>
      <c r="IIN42" s="199"/>
      <c r="IIO42" s="199"/>
      <c r="IIP42" s="199"/>
      <c r="IIQ42" s="199"/>
      <c r="IIR42" s="199"/>
      <c r="IIS42" s="199"/>
      <c r="IIT42" s="199"/>
      <c r="IIU42" s="199"/>
      <c r="IIV42" s="199"/>
      <c r="IIW42" s="199"/>
      <c r="IIX42" s="199"/>
      <c r="IIY42" s="199"/>
      <c r="IIZ42" s="199"/>
      <c r="IJA42" s="199"/>
      <c r="IJB42" s="199"/>
      <c r="IJC42" s="199"/>
      <c r="IJD42" s="199"/>
      <c r="IJE42" s="199"/>
      <c r="IJF42" s="199"/>
      <c r="IJG42" s="199"/>
      <c r="IJH42" s="199"/>
      <c r="IJI42" s="199"/>
      <c r="IJJ42" s="199"/>
      <c r="IJK42" s="199"/>
      <c r="IJL42" s="199"/>
      <c r="IJM42" s="199"/>
      <c r="IJN42" s="199"/>
      <c r="IJO42" s="199"/>
      <c r="IJP42" s="199"/>
      <c r="IJQ42" s="199"/>
      <c r="IJR42" s="199"/>
      <c r="IJS42" s="199"/>
      <c r="IJT42" s="199"/>
      <c r="IJU42" s="199"/>
      <c r="IJV42" s="199"/>
      <c r="IJW42" s="199"/>
      <c r="IJX42" s="199"/>
      <c r="IJY42" s="199"/>
      <c r="IJZ42" s="199"/>
      <c r="IKA42" s="199"/>
      <c r="IKB42" s="199"/>
      <c r="IKC42" s="199"/>
      <c r="IKD42" s="199"/>
      <c r="IKE42" s="199"/>
      <c r="IKF42" s="199"/>
      <c r="IKG42" s="199"/>
      <c r="IKH42" s="199"/>
      <c r="IKI42" s="199"/>
      <c r="IKJ42" s="199"/>
      <c r="IKK42" s="199"/>
      <c r="IKL42" s="199"/>
      <c r="IKM42" s="199"/>
      <c r="IKN42" s="199"/>
      <c r="IKO42" s="199"/>
      <c r="IKP42" s="199"/>
      <c r="IKQ42" s="199"/>
      <c r="IKR42" s="199"/>
      <c r="IKS42" s="199"/>
      <c r="IKT42" s="199"/>
      <c r="IKU42" s="199"/>
      <c r="IKV42" s="199"/>
      <c r="IKW42" s="199"/>
      <c r="IKX42" s="199"/>
      <c r="IKY42" s="199"/>
      <c r="IKZ42" s="199"/>
      <c r="ILA42" s="199"/>
      <c r="ILB42" s="199"/>
      <c r="ILC42" s="199"/>
      <c r="ILD42" s="199"/>
      <c r="ILE42" s="199"/>
      <c r="ILF42" s="199"/>
      <c r="ILG42" s="199"/>
      <c r="ILH42" s="199"/>
      <c r="ILI42" s="199"/>
      <c r="ILJ42" s="199"/>
      <c r="ILK42" s="199"/>
      <c r="ILL42" s="199"/>
      <c r="ILM42" s="199"/>
      <c r="ILN42" s="199"/>
      <c r="ILO42" s="199"/>
      <c r="ILP42" s="199"/>
      <c r="ILQ42" s="199"/>
      <c r="ILR42" s="199"/>
      <c r="ILS42" s="199"/>
      <c r="ILT42" s="199"/>
      <c r="ILU42" s="199"/>
      <c r="ILV42" s="199"/>
      <c r="ILW42" s="199"/>
      <c r="ILX42" s="199"/>
      <c r="ILY42" s="199"/>
      <c r="ILZ42" s="199"/>
      <c r="IMA42" s="199"/>
      <c r="IMB42" s="199"/>
      <c r="IMC42" s="199"/>
      <c r="IMD42" s="199"/>
      <c r="IME42" s="199"/>
      <c r="IMF42" s="199"/>
      <c r="IMG42" s="199"/>
      <c r="IMH42" s="199"/>
      <c r="IMI42" s="199"/>
      <c r="IMJ42" s="199"/>
      <c r="IMK42" s="199"/>
      <c r="IML42" s="199"/>
      <c r="IMM42" s="199"/>
      <c r="IMN42" s="199"/>
      <c r="IMO42" s="199"/>
      <c r="IMP42" s="199"/>
      <c r="IMQ42" s="199"/>
      <c r="IMR42" s="199"/>
      <c r="IMS42" s="199"/>
      <c r="IMT42" s="199"/>
      <c r="IMU42" s="199"/>
      <c r="IMV42" s="199"/>
      <c r="IMW42" s="199"/>
      <c r="IMX42" s="199"/>
      <c r="IMY42" s="199"/>
      <c r="IMZ42" s="199"/>
      <c r="INA42" s="199"/>
      <c r="INB42" s="199"/>
      <c r="INC42" s="199"/>
      <c r="IND42" s="199"/>
      <c r="INE42" s="199"/>
      <c r="INF42" s="199"/>
      <c r="ING42" s="199"/>
      <c r="INH42" s="199"/>
      <c r="INI42" s="199"/>
      <c r="INJ42" s="199"/>
      <c r="INK42" s="199"/>
      <c r="INL42" s="199"/>
      <c r="INM42" s="199"/>
      <c r="INN42" s="199"/>
      <c r="INO42" s="199"/>
      <c r="INP42" s="199"/>
      <c r="INQ42" s="199"/>
      <c r="INR42" s="199"/>
      <c r="INS42" s="199"/>
      <c r="INT42" s="199"/>
      <c r="INU42" s="199"/>
      <c r="INV42" s="199"/>
      <c r="INW42" s="199"/>
      <c r="INX42" s="199"/>
      <c r="INY42" s="199"/>
      <c r="INZ42" s="199"/>
      <c r="IOA42" s="199"/>
      <c r="IOB42" s="199"/>
      <c r="IOC42" s="199"/>
      <c r="IOD42" s="199"/>
      <c r="IOE42" s="199"/>
      <c r="IOF42" s="199"/>
      <c r="IOG42" s="199"/>
      <c r="IOH42" s="199"/>
      <c r="IOI42" s="199"/>
      <c r="IOJ42" s="199"/>
      <c r="IOK42" s="199"/>
      <c r="IOL42" s="199"/>
      <c r="IOM42" s="199"/>
      <c r="ION42" s="199"/>
      <c r="IOO42" s="199"/>
      <c r="IOP42" s="199"/>
      <c r="IOQ42" s="199"/>
      <c r="IOR42" s="199"/>
      <c r="IOS42" s="199"/>
      <c r="IOT42" s="199"/>
      <c r="IOU42" s="199"/>
      <c r="IOV42" s="199"/>
      <c r="IOW42" s="199"/>
      <c r="IOX42" s="199"/>
      <c r="IOY42" s="199"/>
      <c r="IOZ42" s="199"/>
      <c r="IPA42" s="199"/>
      <c r="IPB42" s="199"/>
      <c r="IPC42" s="199"/>
      <c r="IPD42" s="199"/>
      <c r="IPE42" s="199"/>
      <c r="IPF42" s="199"/>
      <c r="IPG42" s="199"/>
      <c r="IPH42" s="199"/>
      <c r="IPI42" s="199"/>
      <c r="IPJ42" s="199"/>
      <c r="IPK42" s="199"/>
      <c r="IPL42" s="199"/>
      <c r="IPM42" s="199"/>
      <c r="IPN42" s="199"/>
      <c r="IPO42" s="199"/>
      <c r="IPP42" s="199"/>
      <c r="IPQ42" s="199"/>
      <c r="IPR42" s="199"/>
      <c r="IPS42" s="199"/>
      <c r="IPT42" s="199"/>
      <c r="IPU42" s="199"/>
      <c r="IPV42" s="199"/>
      <c r="IPW42" s="199"/>
      <c r="IPX42" s="199"/>
      <c r="IPY42" s="199"/>
      <c r="IPZ42" s="199"/>
      <c r="IQA42" s="199"/>
      <c r="IQB42" s="199"/>
      <c r="IQC42" s="199"/>
      <c r="IQD42" s="199"/>
      <c r="IQE42" s="199"/>
      <c r="IQF42" s="199"/>
      <c r="IQG42" s="199"/>
      <c r="IQH42" s="199"/>
      <c r="IQI42" s="199"/>
      <c r="IQJ42" s="199"/>
      <c r="IQK42" s="199"/>
      <c r="IQL42" s="199"/>
      <c r="IQM42" s="199"/>
      <c r="IQN42" s="199"/>
      <c r="IQO42" s="199"/>
      <c r="IQP42" s="199"/>
      <c r="IQQ42" s="199"/>
      <c r="IQR42" s="199"/>
      <c r="IQS42" s="199"/>
      <c r="IQT42" s="199"/>
      <c r="IQU42" s="199"/>
      <c r="IQV42" s="199"/>
      <c r="IQW42" s="199"/>
      <c r="IQX42" s="199"/>
      <c r="IQY42" s="199"/>
      <c r="IQZ42" s="199"/>
      <c r="IRA42" s="199"/>
      <c r="IRB42" s="199"/>
      <c r="IRC42" s="199"/>
      <c r="IRD42" s="199"/>
      <c r="IRE42" s="199"/>
      <c r="IRF42" s="199"/>
      <c r="IRG42" s="199"/>
      <c r="IRH42" s="199"/>
      <c r="IRI42" s="199"/>
      <c r="IRJ42" s="199"/>
      <c r="IRK42" s="199"/>
      <c r="IRL42" s="199"/>
      <c r="IRM42" s="199"/>
      <c r="IRN42" s="199"/>
      <c r="IRO42" s="199"/>
      <c r="IRP42" s="199"/>
      <c r="IRQ42" s="199"/>
      <c r="IRR42" s="199"/>
      <c r="IRS42" s="199"/>
      <c r="IRT42" s="199"/>
      <c r="IRU42" s="199"/>
      <c r="IRV42" s="199"/>
      <c r="IRW42" s="199"/>
      <c r="IRX42" s="199"/>
      <c r="IRY42" s="199"/>
      <c r="IRZ42" s="199"/>
      <c r="ISA42" s="199"/>
      <c r="ISB42" s="199"/>
      <c r="ISC42" s="199"/>
      <c r="ISD42" s="199"/>
      <c r="ISE42" s="199"/>
      <c r="ISF42" s="199"/>
      <c r="ISG42" s="199"/>
      <c r="ISH42" s="199"/>
      <c r="ISI42" s="199"/>
      <c r="ISJ42" s="199"/>
      <c r="ISK42" s="199"/>
      <c r="ISL42" s="199"/>
      <c r="ISM42" s="199"/>
      <c r="ISN42" s="199"/>
      <c r="ISO42" s="199"/>
      <c r="ISP42" s="199"/>
      <c r="ISQ42" s="199"/>
      <c r="ISR42" s="199"/>
      <c r="ISS42" s="199"/>
      <c r="IST42" s="199"/>
      <c r="ISU42" s="199"/>
      <c r="ISV42" s="199"/>
      <c r="ISW42" s="199"/>
      <c r="ISX42" s="199"/>
      <c r="ISY42" s="199"/>
      <c r="ISZ42" s="199"/>
      <c r="ITA42" s="199"/>
      <c r="ITB42" s="199"/>
      <c r="ITC42" s="199"/>
      <c r="ITD42" s="199"/>
      <c r="ITE42" s="199"/>
      <c r="ITF42" s="199"/>
      <c r="ITG42" s="199"/>
      <c r="ITH42" s="199"/>
      <c r="ITI42" s="199"/>
      <c r="ITJ42" s="199"/>
      <c r="ITK42" s="199"/>
      <c r="ITL42" s="199"/>
      <c r="ITM42" s="199"/>
      <c r="ITN42" s="199"/>
      <c r="ITO42" s="199"/>
      <c r="ITP42" s="199"/>
      <c r="ITQ42" s="199"/>
      <c r="ITR42" s="199"/>
      <c r="ITS42" s="199"/>
      <c r="ITT42" s="199"/>
      <c r="ITU42" s="199"/>
      <c r="ITV42" s="199"/>
      <c r="ITW42" s="199"/>
      <c r="ITX42" s="199"/>
      <c r="ITY42" s="199"/>
      <c r="ITZ42" s="199"/>
      <c r="IUA42" s="199"/>
      <c r="IUB42" s="199"/>
      <c r="IUC42" s="199"/>
      <c r="IUD42" s="199"/>
      <c r="IUE42" s="199"/>
      <c r="IUF42" s="199"/>
      <c r="IUG42" s="199"/>
      <c r="IUH42" s="199"/>
      <c r="IUI42" s="199"/>
      <c r="IUJ42" s="199"/>
      <c r="IUK42" s="199"/>
      <c r="IUL42" s="199"/>
      <c r="IUM42" s="199"/>
      <c r="IUN42" s="199"/>
      <c r="IUO42" s="199"/>
      <c r="IUP42" s="199"/>
      <c r="IUQ42" s="199"/>
      <c r="IUR42" s="199"/>
      <c r="IUS42" s="199"/>
      <c r="IUT42" s="199"/>
      <c r="IUU42" s="199"/>
      <c r="IUV42" s="199"/>
      <c r="IUW42" s="199"/>
      <c r="IUX42" s="199"/>
      <c r="IUY42" s="199"/>
      <c r="IUZ42" s="199"/>
      <c r="IVA42" s="199"/>
      <c r="IVB42" s="199"/>
      <c r="IVC42" s="199"/>
      <c r="IVD42" s="199"/>
      <c r="IVE42" s="199"/>
      <c r="IVF42" s="199"/>
      <c r="IVG42" s="199"/>
      <c r="IVH42" s="199"/>
      <c r="IVI42" s="199"/>
      <c r="IVJ42" s="199"/>
      <c r="IVK42" s="199"/>
      <c r="IVL42" s="199"/>
      <c r="IVM42" s="199"/>
      <c r="IVN42" s="199"/>
      <c r="IVO42" s="199"/>
      <c r="IVP42" s="199"/>
      <c r="IVQ42" s="199"/>
      <c r="IVR42" s="199"/>
      <c r="IVS42" s="199"/>
      <c r="IVT42" s="199"/>
      <c r="IVU42" s="199"/>
      <c r="IVV42" s="199"/>
      <c r="IVW42" s="199"/>
      <c r="IVX42" s="199"/>
      <c r="IVY42" s="199"/>
      <c r="IVZ42" s="199"/>
      <c r="IWA42" s="199"/>
      <c r="IWB42" s="199"/>
      <c r="IWC42" s="199"/>
      <c r="IWD42" s="199"/>
      <c r="IWE42" s="199"/>
      <c r="IWF42" s="199"/>
      <c r="IWG42" s="199"/>
      <c r="IWH42" s="199"/>
      <c r="IWI42" s="199"/>
      <c r="IWJ42" s="199"/>
      <c r="IWK42" s="199"/>
      <c r="IWL42" s="199"/>
      <c r="IWM42" s="199"/>
      <c r="IWN42" s="199"/>
      <c r="IWO42" s="199"/>
      <c r="IWP42" s="199"/>
      <c r="IWQ42" s="199"/>
      <c r="IWR42" s="199"/>
      <c r="IWS42" s="199"/>
      <c r="IWT42" s="199"/>
      <c r="IWU42" s="199"/>
      <c r="IWV42" s="199"/>
      <c r="IWW42" s="199"/>
      <c r="IWX42" s="199"/>
      <c r="IWY42" s="199"/>
      <c r="IWZ42" s="199"/>
      <c r="IXA42" s="199"/>
      <c r="IXB42" s="199"/>
      <c r="IXC42" s="199"/>
      <c r="IXD42" s="199"/>
      <c r="IXE42" s="199"/>
      <c r="IXF42" s="199"/>
      <c r="IXG42" s="199"/>
      <c r="IXH42" s="199"/>
      <c r="IXI42" s="199"/>
      <c r="IXJ42" s="199"/>
      <c r="IXK42" s="199"/>
      <c r="IXL42" s="199"/>
      <c r="IXM42" s="199"/>
      <c r="IXN42" s="199"/>
      <c r="IXO42" s="199"/>
      <c r="IXP42" s="199"/>
      <c r="IXQ42" s="199"/>
      <c r="IXR42" s="199"/>
      <c r="IXS42" s="199"/>
      <c r="IXT42" s="199"/>
      <c r="IXU42" s="199"/>
      <c r="IXV42" s="199"/>
      <c r="IXW42" s="199"/>
      <c r="IXX42" s="199"/>
      <c r="IXY42" s="199"/>
      <c r="IXZ42" s="199"/>
      <c r="IYA42" s="199"/>
      <c r="IYB42" s="199"/>
      <c r="IYC42" s="199"/>
      <c r="IYD42" s="199"/>
      <c r="IYE42" s="199"/>
      <c r="IYF42" s="199"/>
      <c r="IYG42" s="199"/>
      <c r="IYH42" s="199"/>
      <c r="IYI42" s="199"/>
      <c r="IYJ42" s="199"/>
      <c r="IYK42" s="199"/>
      <c r="IYL42" s="199"/>
      <c r="IYM42" s="199"/>
      <c r="IYN42" s="199"/>
      <c r="IYO42" s="199"/>
      <c r="IYP42" s="199"/>
      <c r="IYQ42" s="199"/>
      <c r="IYR42" s="199"/>
      <c r="IYS42" s="199"/>
      <c r="IYT42" s="199"/>
      <c r="IYU42" s="199"/>
      <c r="IYV42" s="199"/>
      <c r="IYW42" s="199"/>
      <c r="IYX42" s="199"/>
      <c r="IYY42" s="199"/>
      <c r="IYZ42" s="199"/>
      <c r="IZA42" s="199"/>
      <c r="IZB42" s="199"/>
      <c r="IZC42" s="199"/>
      <c r="IZD42" s="199"/>
      <c r="IZE42" s="199"/>
      <c r="IZF42" s="199"/>
      <c r="IZG42" s="199"/>
      <c r="IZH42" s="199"/>
      <c r="IZI42" s="199"/>
      <c r="IZJ42" s="199"/>
      <c r="IZK42" s="199"/>
      <c r="IZL42" s="199"/>
      <c r="IZM42" s="199"/>
      <c r="IZN42" s="199"/>
      <c r="IZO42" s="199"/>
      <c r="IZP42" s="199"/>
      <c r="IZQ42" s="199"/>
      <c r="IZR42" s="199"/>
      <c r="IZS42" s="199"/>
      <c r="IZT42" s="199"/>
      <c r="IZU42" s="199"/>
      <c r="IZV42" s="199"/>
      <c r="IZW42" s="199"/>
      <c r="IZX42" s="199"/>
      <c r="IZY42" s="199"/>
      <c r="IZZ42" s="199"/>
      <c r="JAA42" s="199"/>
      <c r="JAB42" s="199"/>
      <c r="JAC42" s="199"/>
      <c r="JAD42" s="199"/>
      <c r="JAE42" s="199"/>
      <c r="JAF42" s="199"/>
      <c r="JAG42" s="199"/>
      <c r="JAH42" s="199"/>
      <c r="JAI42" s="199"/>
      <c r="JAJ42" s="199"/>
      <c r="JAK42" s="199"/>
      <c r="JAL42" s="199"/>
      <c r="JAM42" s="199"/>
      <c r="JAN42" s="199"/>
      <c r="JAO42" s="199"/>
      <c r="JAP42" s="199"/>
      <c r="JAQ42" s="199"/>
      <c r="JAR42" s="199"/>
      <c r="JAS42" s="199"/>
      <c r="JAT42" s="199"/>
      <c r="JAU42" s="199"/>
      <c r="JAV42" s="199"/>
      <c r="JAW42" s="199"/>
      <c r="JAX42" s="199"/>
      <c r="JAY42" s="199"/>
      <c r="JAZ42" s="199"/>
      <c r="JBA42" s="199"/>
      <c r="JBB42" s="199"/>
      <c r="JBC42" s="199"/>
      <c r="JBD42" s="199"/>
      <c r="JBE42" s="199"/>
      <c r="JBF42" s="199"/>
      <c r="JBG42" s="199"/>
      <c r="JBH42" s="199"/>
      <c r="JBI42" s="199"/>
      <c r="JBJ42" s="199"/>
      <c r="JBK42" s="199"/>
      <c r="JBL42" s="199"/>
      <c r="JBM42" s="199"/>
      <c r="JBN42" s="199"/>
      <c r="JBO42" s="199"/>
      <c r="JBP42" s="199"/>
      <c r="JBQ42" s="199"/>
      <c r="JBR42" s="199"/>
      <c r="JBS42" s="199"/>
      <c r="JBT42" s="199"/>
      <c r="JBU42" s="199"/>
      <c r="JBV42" s="199"/>
      <c r="JBW42" s="199"/>
      <c r="JBX42" s="199"/>
      <c r="JBY42" s="199"/>
      <c r="JBZ42" s="199"/>
      <c r="JCA42" s="199"/>
      <c r="JCB42" s="199"/>
      <c r="JCC42" s="199"/>
      <c r="JCD42" s="199"/>
      <c r="JCE42" s="199"/>
      <c r="JCF42" s="199"/>
      <c r="JCG42" s="199"/>
      <c r="JCH42" s="199"/>
      <c r="JCI42" s="199"/>
      <c r="JCJ42" s="199"/>
      <c r="JCK42" s="199"/>
      <c r="JCL42" s="199"/>
      <c r="JCM42" s="199"/>
      <c r="JCN42" s="199"/>
      <c r="JCO42" s="199"/>
      <c r="JCP42" s="199"/>
      <c r="JCQ42" s="199"/>
      <c r="JCR42" s="199"/>
      <c r="JCS42" s="199"/>
      <c r="JCT42" s="199"/>
      <c r="JCU42" s="199"/>
      <c r="JCV42" s="199"/>
      <c r="JCW42" s="199"/>
      <c r="JCX42" s="199"/>
      <c r="JCY42" s="199"/>
      <c r="JCZ42" s="199"/>
      <c r="JDA42" s="199"/>
      <c r="JDB42" s="199"/>
      <c r="JDC42" s="199"/>
      <c r="JDD42" s="199"/>
      <c r="JDE42" s="199"/>
      <c r="JDF42" s="199"/>
      <c r="JDG42" s="199"/>
      <c r="JDH42" s="199"/>
      <c r="JDI42" s="199"/>
      <c r="JDJ42" s="199"/>
      <c r="JDK42" s="199"/>
      <c r="JDL42" s="199"/>
      <c r="JDM42" s="199"/>
      <c r="JDN42" s="199"/>
      <c r="JDO42" s="199"/>
      <c r="JDP42" s="199"/>
      <c r="JDQ42" s="199"/>
      <c r="JDR42" s="199"/>
      <c r="JDS42" s="199"/>
      <c r="JDT42" s="199"/>
      <c r="JDU42" s="199"/>
      <c r="JDV42" s="199"/>
      <c r="JDW42" s="199"/>
      <c r="JDX42" s="199"/>
      <c r="JDY42" s="199"/>
      <c r="JDZ42" s="199"/>
      <c r="JEA42" s="199"/>
      <c r="JEB42" s="199"/>
      <c r="JEC42" s="199"/>
      <c r="JED42" s="199"/>
      <c r="JEE42" s="199"/>
      <c r="JEF42" s="199"/>
      <c r="JEG42" s="199"/>
      <c r="JEH42" s="199"/>
      <c r="JEI42" s="199"/>
      <c r="JEJ42" s="199"/>
      <c r="JEK42" s="199"/>
      <c r="JEL42" s="199"/>
      <c r="JEM42" s="199"/>
      <c r="JEN42" s="199"/>
      <c r="JEO42" s="199"/>
      <c r="JEP42" s="199"/>
      <c r="JEQ42" s="199"/>
      <c r="JER42" s="199"/>
      <c r="JES42" s="199"/>
      <c r="JET42" s="199"/>
      <c r="JEU42" s="199"/>
      <c r="JEV42" s="199"/>
      <c r="JEW42" s="199"/>
      <c r="JEX42" s="199"/>
      <c r="JEY42" s="199"/>
      <c r="JEZ42" s="199"/>
      <c r="JFA42" s="199"/>
      <c r="JFB42" s="199"/>
      <c r="JFC42" s="199"/>
      <c r="JFD42" s="199"/>
      <c r="JFE42" s="199"/>
      <c r="JFF42" s="199"/>
      <c r="JFG42" s="199"/>
      <c r="JFH42" s="199"/>
      <c r="JFI42" s="199"/>
      <c r="JFJ42" s="199"/>
      <c r="JFK42" s="199"/>
      <c r="JFL42" s="199"/>
      <c r="JFM42" s="199"/>
      <c r="JFN42" s="199"/>
      <c r="JFO42" s="199"/>
      <c r="JFP42" s="199"/>
      <c r="JFQ42" s="199"/>
      <c r="JFR42" s="199"/>
      <c r="JFS42" s="199"/>
      <c r="JFT42" s="199"/>
      <c r="JFU42" s="199"/>
      <c r="JFV42" s="199"/>
      <c r="JFW42" s="199"/>
      <c r="JFX42" s="199"/>
      <c r="JFY42" s="199"/>
      <c r="JFZ42" s="199"/>
      <c r="JGA42" s="199"/>
      <c r="JGB42" s="199"/>
      <c r="JGC42" s="199"/>
      <c r="JGD42" s="199"/>
      <c r="JGE42" s="199"/>
      <c r="JGF42" s="199"/>
      <c r="JGG42" s="199"/>
      <c r="JGH42" s="199"/>
      <c r="JGI42" s="199"/>
      <c r="JGJ42" s="199"/>
      <c r="JGK42" s="199"/>
      <c r="JGL42" s="199"/>
      <c r="JGM42" s="199"/>
      <c r="JGN42" s="199"/>
      <c r="JGO42" s="199"/>
      <c r="JGP42" s="199"/>
      <c r="JGQ42" s="199"/>
      <c r="JGR42" s="199"/>
      <c r="JGS42" s="199"/>
      <c r="JGT42" s="199"/>
      <c r="JGU42" s="199"/>
      <c r="JGV42" s="199"/>
      <c r="JGW42" s="199"/>
      <c r="JGX42" s="199"/>
      <c r="JGY42" s="199"/>
      <c r="JGZ42" s="199"/>
      <c r="JHA42" s="199"/>
      <c r="JHB42" s="199"/>
      <c r="JHC42" s="199"/>
      <c r="JHD42" s="199"/>
      <c r="JHE42" s="199"/>
      <c r="JHF42" s="199"/>
      <c r="JHG42" s="199"/>
      <c r="JHH42" s="199"/>
      <c r="JHI42" s="199"/>
      <c r="JHJ42" s="199"/>
      <c r="JHK42" s="199"/>
      <c r="JHL42" s="199"/>
      <c r="JHM42" s="199"/>
      <c r="JHN42" s="199"/>
      <c r="JHO42" s="199"/>
      <c r="JHP42" s="199"/>
      <c r="JHQ42" s="199"/>
      <c r="JHR42" s="199"/>
      <c r="JHS42" s="199"/>
      <c r="JHT42" s="199"/>
      <c r="JHU42" s="199"/>
      <c r="JHV42" s="199"/>
      <c r="JHW42" s="199"/>
      <c r="JHX42" s="199"/>
      <c r="JHY42" s="199"/>
      <c r="JHZ42" s="199"/>
      <c r="JIA42" s="199"/>
      <c r="JIB42" s="199"/>
      <c r="JIC42" s="199"/>
      <c r="JID42" s="199"/>
      <c r="JIE42" s="199"/>
      <c r="JIF42" s="199"/>
      <c r="JIG42" s="199"/>
      <c r="JIH42" s="199"/>
      <c r="JII42" s="199"/>
      <c r="JIJ42" s="199"/>
      <c r="JIK42" s="199"/>
      <c r="JIL42" s="199"/>
      <c r="JIM42" s="199"/>
      <c r="JIN42" s="199"/>
      <c r="JIO42" s="199"/>
      <c r="JIP42" s="199"/>
      <c r="JIQ42" s="199"/>
      <c r="JIR42" s="199"/>
      <c r="JIS42" s="199"/>
      <c r="JIT42" s="199"/>
      <c r="JIU42" s="199"/>
      <c r="JIV42" s="199"/>
      <c r="JIW42" s="199"/>
      <c r="JIX42" s="199"/>
      <c r="JIY42" s="199"/>
      <c r="JIZ42" s="199"/>
      <c r="JJA42" s="199"/>
      <c r="JJB42" s="199"/>
      <c r="JJC42" s="199"/>
      <c r="JJD42" s="199"/>
      <c r="JJE42" s="199"/>
      <c r="JJF42" s="199"/>
      <c r="JJG42" s="199"/>
      <c r="JJH42" s="199"/>
      <c r="JJI42" s="199"/>
      <c r="JJJ42" s="199"/>
      <c r="JJK42" s="199"/>
      <c r="JJL42" s="199"/>
      <c r="JJM42" s="199"/>
      <c r="JJN42" s="199"/>
      <c r="JJO42" s="199"/>
      <c r="JJP42" s="199"/>
      <c r="JJQ42" s="199"/>
      <c r="JJR42" s="199"/>
      <c r="JJS42" s="199"/>
      <c r="JJT42" s="199"/>
      <c r="JJU42" s="199"/>
      <c r="JJV42" s="199"/>
      <c r="JJW42" s="199"/>
      <c r="JJX42" s="199"/>
      <c r="JJY42" s="199"/>
      <c r="JJZ42" s="199"/>
      <c r="JKA42" s="199"/>
      <c r="JKB42" s="199"/>
      <c r="JKC42" s="199"/>
      <c r="JKD42" s="199"/>
      <c r="JKE42" s="199"/>
      <c r="JKF42" s="199"/>
      <c r="JKG42" s="199"/>
      <c r="JKH42" s="199"/>
      <c r="JKI42" s="199"/>
      <c r="JKJ42" s="199"/>
      <c r="JKK42" s="199"/>
      <c r="JKL42" s="199"/>
      <c r="JKM42" s="199"/>
      <c r="JKN42" s="199"/>
      <c r="JKO42" s="199"/>
      <c r="JKP42" s="199"/>
      <c r="JKQ42" s="199"/>
      <c r="JKR42" s="199"/>
      <c r="JKS42" s="199"/>
      <c r="JKT42" s="199"/>
      <c r="JKU42" s="199"/>
      <c r="JKV42" s="199"/>
      <c r="JKW42" s="199"/>
      <c r="JKX42" s="199"/>
      <c r="JKY42" s="199"/>
      <c r="JKZ42" s="199"/>
      <c r="JLA42" s="199"/>
      <c r="JLB42" s="199"/>
      <c r="JLC42" s="199"/>
      <c r="JLD42" s="199"/>
      <c r="JLE42" s="199"/>
      <c r="JLF42" s="199"/>
      <c r="JLG42" s="199"/>
      <c r="JLH42" s="199"/>
      <c r="JLI42" s="199"/>
      <c r="JLJ42" s="199"/>
      <c r="JLK42" s="199"/>
      <c r="JLL42" s="199"/>
      <c r="JLM42" s="199"/>
      <c r="JLN42" s="199"/>
      <c r="JLO42" s="199"/>
      <c r="JLP42" s="199"/>
      <c r="JLQ42" s="199"/>
      <c r="JLR42" s="199"/>
      <c r="JLS42" s="199"/>
      <c r="JLT42" s="199"/>
      <c r="JLU42" s="199"/>
      <c r="JLV42" s="199"/>
      <c r="JLW42" s="199"/>
      <c r="JLX42" s="199"/>
      <c r="JLY42" s="199"/>
      <c r="JLZ42" s="199"/>
      <c r="JMA42" s="199"/>
      <c r="JMB42" s="199"/>
      <c r="JMC42" s="199"/>
      <c r="JMD42" s="199"/>
      <c r="JME42" s="199"/>
      <c r="JMF42" s="199"/>
      <c r="JMG42" s="199"/>
      <c r="JMH42" s="199"/>
      <c r="JMI42" s="199"/>
      <c r="JMJ42" s="199"/>
      <c r="JMK42" s="199"/>
      <c r="JML42" s="199"/>
      <c r="JMM42" s="199"/>
      <c r="JMN42" s="199"/>
      <c r="JMO42" s="199"/>
      <c r="JMP42" s="199"/>
      <c r="JMQ42" s="199"/>
      <c r="JMR42" s="199"/>
      <c r="JMS42" s="199"/>
      <c r="JMT42" s="199"/>
      <c r="JMU42" s="199"/>
      <c r="JMV42" s="199"/>
      <c r="JMW42" s="199"/>
      <c r="JMX42" s="199"/>
      <c r="JMY42" s="199"/>
      <c r="JMZ42" s="199"/>
      <c r="JNA42" s="199"/>
      <c r="JNB42" s="199"/>
      <c r="JNC42" s="199"/>
      <c r="JND42" s="199"/>
      <c r="JNE42" s="199"/>
      <c r="JNF42" s="199"/>
      <c r="JNG42" s="199"/>
      <c r="JNH42" s="199"/>
      <c r="JNI42" s="199"/>
      <c r="JNJ42" s="199"/>
      <c r="JNK42" s="199"/>
      <c r="JNL42" s="199"/>
      <c r="JNM42" s="199"/>
      <c r="JNN42" s="199"/>
      <c r="JNO42" s="199"/>
      <c r="JNP42" s="199"/>
      <c r="JNQ42" s="199"/>
      <c r="JNR42" s="199"/>
      <c r="JNS42" s="199"/>
      <c r="JNT42" s="199"/>
      <c r="JNU42" s="199"/>
      <c r="JNV42" s="199"/>
      <c r="JNW42" s="199"/>
      <c r="JNX42" s="199"/>
      <c r="JNY42" s="199"/>
      <c r="JNZ42" s="199"/>
      <c r="JOA42" s="199"/>
      <c r="JOB42" s="199"/>
      <c r="JOC42" s="199"/>
      <c r="JOD42" s="199"/>
      <c r="JOE42" s="199"/>
      <c r="JOF42" s="199"/>
      <c r="JOG42" s="199"/>
      <c r="JOH42" s="199"/>
      <c r="JOI42" s="199"/>
      <c r="JOJ42" s="199"/>
      <c r="JOK42" s="199"/>
      <c r="JOL42" s="199"/>
      <c r="JOM42" s="199"/>
      <c r="JON42" s="199"/>
      <c r="JOO42" s="199"/>
      <c r="JOP42" s="199"/>
      <c r="JOQ42" s="199"/>
      <c r="JOR42" s="199"/>
      <c r="JOS42" s="199"/>
      <c r="JOT42" s="199"/>
      <c r="JOU42" s="199"/>
      <c r="JOV42" s="199"/>
      <c r="JOW42" s="199"/>
      <c r="JOX42" s="199"/>
      <c r="JOY42" s="199"/>
      <c r="JOZ42" s="199"/>
      <c r="JPA42" s="199"/>
      <c r="JPB42" s="199"/>
      <c r="JPC42" s="199"/>
      <c r="JPD42" s="199"/>
      <c r="JPE42" s="199"/>
      <c r="JPF42" s="199"/>
      <c r="JPG42" s="199"/>
      <c r="JPH42" s="199"/>
      <c r="JPI42" s="199"/>
      <c r="JPJ42" s="199"/>
      <c r="JPK42" s="199"/>
      <c r="JPL42" s="199"/>
      <c r="JPM42" s="199"/>
      <c r="JPN42" s="199"/>
      <c r="JPO42" s="199"/>
      <c r="JPP42" s="199"/>
      <c r="JPQ42" s="199"/>
      <c r="JPR42" s="199"/>
      <c r="JPS42" s="199"/>
      <c r="JPT42" s="199"/>
      <c r="JPU42" s="199"/>
      <c r="JPV42" s="199"/>
      <c r="JPW42" s="199"/>
      <c r="JPX42" s="199"/>
      <c r="JPY42" s="199"/>
      <c r="JPZ42" s="199"/>
      <c r="JQA42" s="199"/>
      <c r="JQB42" s="199"/>
      <c r="JQC42" s="199"/>
      <c r="JQD42" s="199"/>
      <c r="JQE42" s="199"/>
      <c r="JQF42" s="199"/>
      <c r="JQG42" s="199"/>
      <c r="JQH42" s="199"/>
      <c r="JQI42" s="199"/>
      <c r="JQJ42" s="199"/>
      <c r="JQK42" s="199"/>
      <c r="JQL42" s="199"/>
      <c r="JQM42" s="199"/>
      <c r="JQN42" s="199"/>
      <c r="JQO42" s="199"/>
      <c r="JQP42" s="199"/>
      <c r="JQQ42" s="199"/>
      <c r="JQR42" s="199"/>
      <c r="JQS42" s="199"/>
      <c r="JQT42" s="199"/>
      <c r="JQU42" s="199"/>
      <c r="JQV42" s="199"/>
      <c r="JQW42" s="199"/>
      <c r="JQX42" s="199"/>
      <c r="JQY42" s="199"/>
      <c r="JQZ42" s="199"/>
      <c r="JRA42" s="199"/>
      <c r="JRB42" s="199"/>
      <c r="JRC42" s="199"/>
      <c r="JRD42" s="199"/>
      <c r="JRE42" s="199"/>
      <c r="JRF42" s="199"/>
      <c r="JRG42" s="199"/>
      <c r="JRH42" s="199"/>
      <c r="JRI42" s="199"/>
      <c r="JRJ42" s="199"/>
      <c r="JRK42" s="199"/>
      <c r="JRL42" s="199"/>
      <c r="JRM42" s="199"/>
      <c r="JRN42" s="199"/>
      <c r="JRO42" s="199"/>
      <c r="JRP42" s="199"/>
      <c r="JRQ42" s="199"/>
      <c r="JRR42" s="199"/>
      <c r="JRS42" s="199"/>
      <c r="JRT42" s="199"/>
      <c r="JRU42" s="199"/>
      <c r="JRV42" s="199"/>
      <c r="JRW42" s="199"/>
      <c r="JRX42" s="199"/>
      <c r="JRY42" s="199"/>
      <c r="JRZ42" s="199"/>
      <c r="JSA42" s="199"/>
      <c r="JSB42" s="199"/>
      <c r="JSC42" s="199"/>
      <c r="JSD42" s="199"/>
      <c r="JSE42" s="199"/>
      <c r="JSF42" s="199"/>
      <c r="JSG42" s="199"/>
      <c r="JSH42" s="199"/>
      <c r="JSI42" s="199"/>
      <c r="JSJ42" s="199"/>
      <c r="JSK42" s="199"/>
      <c r="JSL42" s="199"/>
      <c r="JSM42" s="199"/>
      <c r="JSN42" s="199"/>
      <c r="JSO42" s="199"/>
      <c r="JSP42" s="199"/>
      <c r="JSQ42" s="199"/>
      <c r="JSR42" s="199"/>
      <c r="JSS42" s="199"/>
      <c r="JST42" s="199"/>
      <c r="JSU42" s="199"/>
      <c r="JSV42" s="199"/>
      <c r="JSW42" s="199"/>
      <c r="JSX42" s="199"/>
      <c r="JSY42" s="199"/>
      <c r="JSZ42" s="199"/>
      <c r="JTA42" s="199"/>
      <c r="JTB42" s="199"/>
      <c r="JTC42" s="199"/>
      <c r="JTD42" s="199"/>
      <c r="JTE42" s="199"/>
      <c r="JTF42" s="199"/>
      <c r="JTG42" s="199"/>
      <c r="JTH42" s="199"/>
      <c r="JTI42" s="199"/>
      <c r="JTJ42" s="199"/>
      <c r="JTK42" s="199"/>
      <c r="JTL42" s="199"/>
      <c r="JTM42" s="199"/>
      <c r="JTN42" s="199"/>
      <c r="JTO42" s="199"/>
      <c r="JTP42" s="199"/>
      <c r="JTQ42" s="199"/>
      <c r="JTR42" s="199"/>
      <c r="JTS42" s="199"/>
      <c r="JTT42" s="199"/>
      <c r="JTU42" s="199"/>
      <c r="JTV42" s="199"/>
      <c r="JTW42" s="199"/>
      <c r="JTX42" s="199"/>
      <c r="JTY42" s="199"/>
      <c r="JTZ42" s="199"/>
      <c r="JUA42" s="199"/>
      <c r="JUB42" s="199"/>
      <c r="JUC42" s="199"/>
      <c r="JUD42" s="199"/>
      <c r="JUE42" s="199"/>
      <c r="JUF42" s="199"/>
      <c r="JUG42" s="199"/>
      <c r="JUH42" s="199"/>
      <c r="JUI42" s="199"/>
      <c r="JUJ42" s="199"/>
      <c r="JUK42" s="199"/>
      <c r="JUL42" s="199"/>
      <c r="JUM42" s="199"/>
      <c r="JUN42" s="199"/>
      <c r="JUO42" s="199"/>
      <c r="JUP42" s="199"/>
      <c r="JUQ42" s="199"/>
      <c r="JUR42" s="199"/>
      <c r="JUS42" s="199"/>
      <c r="JUT42" s="199"/>
      <c r="JUU42" s="199"/>
      <c r="JUV42" s="199"/>
      <c r="JUW42" s="199"/>
      <c r="JUX42" s="199"/>
      <c r="JUY42" s="199"/>
      <c r="JUZ42" s="199"/>
      <c r="JVA42" s="199"/>
      <c r="JVB42" s="199"/>
      <c r="JVC42" s="199"/>
      <c r="JVD42" s="199"/>
      <c r="JVE42" s="199"/>
      <c r="JVF42" s="199"/>
      <c r="JVG42" s="199"/>
      <c r="JVH42" s="199"/>
      <c r="JVI42" s="199"/>
      <c r="JVJ42" s="199"/>
      <c r="JVK42" s="199"/>
      <c r="JVL42" s="199"/>
      <c r="JVM42" s="199"/>
      <c r="JVN42" s="199"/>
      <c r="JVO42" s="199"/>
      <c r="JVP42" s="199"/>
      <c r="JVQ42" s="199"/>
      <c r="JVR42" s="199"/>
      <c r="JVS42" s="199"/>
      <c r="JVT42" s="199"/>
      <c r="JVU42" s="199"/>
      <c r="JVV42" s="199"/>
      <c r="JVW42" s="199"/>
      <c r="JVX42" s="199"/>
      <c r="JVY42" s="199"/>
      <c r="JVZ42" s="199"/>
      <c r="JWA42" s="199"/>
      <c r="JWB42" s="199"/>
      <c r="JWC42" s="199"/>
      <c r="JWD42" s="199"/>
      <c r="JWE42" s="199"/>
      <c r="JWF42" s="199"/>
      <c r="JWG42" s="199"/>
      <c r="JWH42" s="199"/>
      <c r="JWI42" s="199"/>
      <c r="JWJ42" s="199"/>
      <c r="JWK42" s="199"/>
      <c r="JWL42" s="199"/>
      <c r="JWM42" s="199"/>
      <c r="JWN42" s="199"/>
      <c r="JWO42" s="199"/>
      <c r="JWP42" s="199"/>
      <c r="JWQ42" s="199"/>
      <c r="JWR42" s="199"/>
      <c r="JWS42" s="199"/>
      <c r="JWT42" s="199"/>
      <c r="JWU42" s="199"/>
      <c r="JWV42" s="199"/>
      <c r="JWW42" s="199"/>
      <c r="JWX42" s="199"/>
      <c r="JWY42" s="199"/>
      <c r="JWZ42" s="199"/>
      <c r="JXA42" s="199"/>
      <c r="JXB42" s="199"/>
      <c r="JXC42" s="199"/>
      <c r="JXD42" s="199"/>
      <c r="JXE42" s="199"/>
      <c r="JXF42" s="199"/>
      <c r="JXG42" s="199"/>
      <c r="JXH42" s="199"/>
      <c r="JXI42" s="199"/>
      <c r="JXJ42" s="199"/>
      <c r="JXK42" s="199"/>
      <c r="JXL42" s="199"/>
      <c r="JXM42" s="199"/>
      <c r="JXN42" s="199"/>
      <c r="JXO42" s="199"/>
      <c r="JXP42" s="199"/>
      <c r="JXQ42" s="199"/>
      <c r="JXR42" s="199"/>
      <c r="JXS42" s="199"/>
      <c r="JXT42" s="199"/>
      <c r="JXU42" s="199"/>
      <c r="JXV42" s="199"/>
      <c r="JXW42" s="199"/>
      <c r="JXX42" s="199"/>
      <c r="JXY42" s="199"/>
      <c r="JXZ42" s="199"/>
      <c r="JYA42" s="199"/>
      <c r="JYB42" s="199"/>
      <c r="JYC42" s="199"/>
      <c r="JYD42" s="199"/>
      <c r="JYE42" s="199"/>
      <c r="JYF42" s="199"/>
      <c r="JYG42" s="199"/>
      <c r="JYH42" s="199"/>
      <c r="JYI42" s="199"/>
      <c r="JYJ42" s="199"/>
      <c r="JYK42" s="199"/>
      <c r="JYL42" s="199"/>
      <c r="JYM42" s="199"/>
      <c r="JYN42" s="199"/>
      <c r="JYO42" s="199"/>
      <c r="JYP42" s="199"/>
      <c r="JYQ42" s="199"/>
      <c r="JYR42" s="199"/>
      <c r="JYS42" s="199"/>
      <c r="JYT42" s="199"/>
      <c r="JYU42" s="199"/>
      <c r="JYV42" s="199"/>
      <c r="JYW42" s="199"/>
      <c r="JYX42" s="199"/>
      <c r="JYY42" s="199"/>
      <c r="JYZ42" s="199"/>
      <c r="JZA42" s="199"/>
      <c r="JZB42" s="199"/>
      <c r="JZC42" s="199"/>
      <c r="JZD42" s="199"/>
      <c r="JZE42" s="199"/>
      <c r="JZF42" s="199"/>
      <c r="JZG42" s="199"/>
      <c r="JZH42" s="199"/>
      <c r="JZI42" s="199"/>
      <c r="JZJ42" s="199"/>
      <c r="JZK42" s="199"/>
      <c r="JZL42" s="199"/>
      <c r="JZM42" s="199"/>
      <c r="JZN42" s="199"/>
      <c r="JZO42" s="199"/>
      <c r="JZP42" s="199"/>
      <c r="JZQ42" s="199"/>
      <c r="JZR42" s="199"/>
      <c r="JZS42" s="199"/>
      <c r="JZT42" s="199"/>
      <c r="JZU42" s="199"/>
      <c r="JZV42" s="199"/>
      <c r="JZW42" s="199"/>
      <c r="JZX42" s="199"/>
      <c r="JZY42" s="199"/>
      <c r="JZZ42" s="199"/>
      <c r="KAA42" s="199"/>
      <c r="KAB42" s="199"/>
      <c r="KAC42" s="199"/>
      <c r="KAD42" s="199"/>
      <c r="KAE42" s="199"/>
      <c r="KAF42" s="199"/>
      <c r="KAG42" s="199"/>
      <c r="KAH42" s="199"/>
      <c r="KAI42" s="199"/>
      <c r="KAJ42" s="199"/>
      <c r="KAK42" s="199"/>
      <c r="KAL42" s="199"/>
      <c r="KAM42" s="199"/>
      <c r="KAN42" s="199"/>
      <c r="KAO42" s="199"/>
      <c r="KAP42" s="199"/>
      <c r="KAQ42" s="199"/>
      <c r="KAR42" s="199"/>
      <c r="KAS42" s="199"/>
      <c r="KAT42" s="199"/>
      <c r="KAU42" s="199"/>
      <c r="KAV42" s="199"/>
      <c r="KAW42" s="199"/>
      <c r="KAX42" s="199"/>
      <c r="KAY42" s="199"/>
      <c r="KAZ42" s="199"/>
      <c r="KBA42" s="199"/>
      <c r="KBB42" s="199"/>
      <c r="KBC42" s="199"/>
      <c r="KBD42" s="199"/>
      <c r="KBE42" s="199"/>
      <c r="KBF42" s="199"/>
      <c r="KBG42" s="199"/>
      <c r="KBH42" s="199"/>
      <c r="KBI42" s="199"/>
      <c r="KBJ42" s="199"/>
      <c r="KBK42" s="199"/>
      <c r="KBL42" s="199"/>
      <c r="KBM42" s="199"/>
      <c r="KBN42" s="199"/>
      <c r="KBO42" s="199"/>
      <c r="KBP42" s="199"/>
      <c r="KBQ42" s="199"/>
      <c r="KBR42" s="199"/>
      <c r="KBS42" s="199"/>
      <c r="KBT42" s="199"/>
      <c r="KBU42" s="199"/>
      <c r="KBV42" s="199"/>
      <c r="KBW42" s="199"/>
      <c r="KBX42" s="199"/>
      <c r="KBY42" s="199"/>
      <c r="KBZ42" s="199"/>
      <c r="KCA42" s="199"/>
      <c r="KCB42" s="199"/>
      <c r="KCC42" s="199"/>
      <c r="KCD42" s="199"/>
      <c r="KCE42" s="199"/>
      <c r="KCF42" s="199"/>
      <c r="KCG42" s="199"/>
      <c r="KCH42" s="199"/>
      <c r="KCI42" s="199"/>
      <c r="KCJ42" s="199"/>
      <c r="KCK42" s="199"/>
      <c r="KCL42" s="199"/>
      <c r="KCM42" s="199"/>
      <c r="KCN42" s="199"/>
      <c r="KCO42" s="199"/>
      <c r="KCP42" s="199"/>
      <c r="KCQ42" s="199"/>
      <c r="KCR42" s="199"/>
      <c r="KCS42" s="199"/>
      <c r="KCT42" s="199"/>
      <c r="KCU42" s="199"/>
      <c r="KCV42" s="199"/>
      <c r="KCW42" s="199"/>
      <c r="KCX42" s="199"/>
      <c r="KCY42" s="199"/>
      <c r="KCZ42" s="199"/>
      <c r="KDA42" s="199"/>
      <c r="KDB42" s="199"/>
      <c r="KDC42" s="199"/>
      <c r="KDD42" s="199"/>
      <c r="KDE42" s="199"/>
      <c r="KDF42" s="199"/>
      <c r="KDG42" s="199"/>
      <c r="KDH42" s="199"/>
      <c r="KDI42" s="199"/>
      <c r="KDJ42" s="199"/>
      <c r="KDK42" s="199"/>
      <c r="KDL42" s="199"/>
      <c r="KDM42" s="199"/>
      <c r="KDN42" s="199"/>
      <c r="KDO42" s="199"/>
      <c r="KDP42" s="199"/>
      <c r="KDQ42" s="199"/>
      <c r="KDR42" s="199"/>
      <c r="KDS42" s="199"/>
      <c r="KDT42" s="199"/>
      <c r="KDU42" s="199"/>
      <c r="KDV42" s="199"/>
      <c r="KDW42" s="199"/>
      <c r="KDX42" s="199"/>
      <c r="KDY42" s="199"/>
      <c r="KDZ42" s="199"/>
      <c r="KEA42" s="199"/>
      <c r="KEB42" s="199"/>
      <c r="KEC42" s="199"/>
      <c r="KED42" s="199"/>
      <c r="KEE42" s="199"/>
      <c r="KEF42" s="199"/>
      <c r="KEG42" s="199"/>
      <c r="KEH42" s="199"/>
      <c r="KEI42" s="199"/>
      <c r="KEJ42" s="199"/>
      <c r="KEK42" s="199"/>
      <c r="KEL42" s="199"/>
      <c r="KEM42" s="199"/>
      <c r="KEN42" s="199"/>
      <c r="KEO42" s="199"/>
      <c r="KEP42" s="199"/>
      <c r="KEQ42" s="199"/>
      <c r="KER42" s="199"/>
      <c r="KES42" s="199"/>
      <c r="KET42" s="199"/>
      <c r="KEU42" s="199"/>
      <c r="KEV42" s="199"/>
      <c r="KEW42" s="199"/>
      <c r="KEX42" s="199"/>
      <c r="KEY42" s="199"/>
      <c r="KEZ42" s="199"/>
      <c r="KFA42" s="199"/>
      <c r="KFB42" s="199"/>
      <c r="KFC42" s="199"/>
      <c r="KFD42" s="199"/>
      <c r="KFE42" s="199"/>
      <c r="KFF42" s="199"/>
      <c r="KFG42" s="199"/>
      <c r="KFH42" s="199"/>
      <c r="KFI42" s="199"/>
      <c r="KFJ42" s="199"/>
      <c r="KFK42" s="199"/>
      <c r="KFL42" s="199"/>
      <c r="KFM42" s="199"/>
      <c r="KFN42" s="199"/>
      <c r="KFO42" s="199"/>
      <c r="KFP42" s="199"/>
      <c r="KFQ42" s="199"/>
      <c r="KFR42" s="199"/>
      <c r="KFS42" s="199"/>
      <c r="KFT42" s="199"/>
      <c r="KFU42" s="199"/>
      <c r="KFV42" s="199"/>
      <c r="KFW42" s="199"/>
      <c r="KFX42" s="199"/>
      <c r="KFY42" s="199"/>
      <c r="KFZ42" s="199"/>
      <c r="KGA42" s="199"/>
      <c r="KGB42" s="199"/>
      <c r="KGC42" s="199"/>
      <c r="KGD42" s="199"/>
      <c r="KGE42" s="199"/>
      <c r="KGF42" s="199"/>
      <c r="KGG42" s="199"/>
      <c r="KGH42" s="199"/>
      <c r="KGI42" s="199"/>
      <c r="KGJ42" s="199"/>
      <c r="KGK42" s="199"/>
      <c r="KGL42" s="199"/>
      <c r="KGM42" s="199"/>
      <c r="KGN42" s="199"/>
      <c r="KGO42" s="199"/>
      <c r="KGP42" s="199"/>
      <c r="KGQ42" s="199"/>
      <c r="KGR42" s="199"/>
      <c r="KGS42" s="199"/>
      <c r="KGT42" s="199"/>
      <c r="KGU42" s="199"/>
      <c r="KGV42" s="199"/>
      <c r="KGW42" s="199"/>
      <c r="KGX42" s="199"/>
      <c r="KGY42" s="199"/>
      <c r="KGZ42" s="199"/>
      <c r="KHA42" s="199"/>
      <c r="KHB42" s="199"/>
      <c r="KHC42" s="199"/>
      <c r="KHD42" s="199"/>
      <c r="KHE42" s="199"/>
      <c r="KHF42" s="199"/>
      <c r="KHG42" s="199"/>
      <c r="KHH42" s="199"/>
      <c r="KHI42" s="199"/>
      <c r="KHJ42" s="199"/>
      <c r="KHK42" s="199"/>
      <c r="KHL42" s="199"/>
      <c r="KHM42" s="199"/>
      <c r="KHN42" s="199"/>
      <c r="KHO42" s="199"/>
      <c r="KHP42" s="199"/>
      <c r="KHQ42" s="199"/>
      <c r="KHR42" s="199"/>
      <c r="KHS42" s="199"/>
      <c r="KHT42" s="199"/>
      <c r="KHU42" s="199"/>
      <c r="KHV42" s="199"/>
      <c r="KHW42" s="199"/>
      <c r="KHX42" s="199"/>
      <c r="KHY42" s="199"/>
      <c r="KHZ42" s="199"/>
      <c r="KIA42" s="199"/>
      <c r="KIB42" s="199"/>
      <c r="KIC42" s="199"/>
      <c r="KID42" s="199"/>
      <c r="KIE42" s="199"/>
      <c r="KIF42" s="199"/>
      <c r="KIG42" s="199"/>
      <c r="KIH42" s="199"/>
      <c r="KII42" s="199"/>
      <c r="KIJ42" s="199"/>
      <c r="KIK42" s="199"/>
      <c r="KIL42" s="199"/>
      <c r="KIM42" s="199"/>
      <c r="KIN42" s="199"/>
      <c r="KIO42" s="199"/>
      <c r="KIP42" s="199"/>
      <c r="KIQ42" s="199"/>
      <c r="KIR42" s="199"/>
      <c r="KIS42" s="199"/>
      <c r="KIT42" s="199"/>
      <c r="KIU42" s="199"/>
      <c r="KIV42" s="199"/>
      <c r="KIW42" s="199"/>
      <c r="KIX42" s="199"/>
      <c r="KIY42" s="199"/>
      <c r="KIZ42" s="199"/>
      <c r="KJA42" s="199"/>
      <c r="KJB42" s="199"/>
      <c r="KJC42" s="199"/>
      <c r="KJD42" s="199"/>
      <c r="KJE42" s="199"/>
      <c r="KJF42" s="199"/>
      <c r="KJG42" s="199"/>
      <c r="KJH42" s="199"/>
      <c r="KJI42" s="199"/>
      <c r="KJJ42" s="199"/>
      <c r="KJK42" s="199"/>
      <c r="KJL42" s="199"/>
      <c r="KJM42" s="199"/>
      <c r="KJN42" s="199"/>
      <c r="KJO42" s="199"/>
      <c r="KJP42" s="199"/>
      <c r="KJQ42" s="199"/>
      <c r="KJR42" s="199"/>
      <c r="KJS42" s="199"/>
      <c r="KJT42" s="199"/>
      <c r="KJU42" s="199"/>
      <c r="KJV42" s="199"/>
      <c r="KJW42" s="199"/>
      <c r="KJX42" s="199"/>
      <c r="KJY42" s="199"/>
      <c r="KJZ42" s="199"/>
      <c r="KKA42" s="199"/>
      <c r="KKB42" s="199"/>
      <c r="KKC42" s="199"/>
      <c r="KKD42" s="199"/>
      <c r="KKE42" s="199"/>
      <c r="KKF42" s="199"/>
      <c r="KKG42" s="199"/>
      <c r="KKH42" s="199"/>
      <c r="KKI42" s="199"/>
      <c r="KKJ42" s="199"/>
      <c r="KKK42" s="199"/>
      <c r="KKL42" s="199"/>
      <c r="KKM42" s="199"/>
      <c r="KKN42" s="199"/>
      <c r="KKO42" s="199"/>
      <c r="KKP42" s="199"/>
      <c r="KKQ42" s="199"/>
      <c r="KKR42" s="199"/>
      <c r="KKS42" s="199"/>
      <c r="KKT42" s="199"/>
      <c r="KKU42" s="199"/>
      <c r="KKV42" s="199"/>
      <c r="KKW42" s="199"/>
      <c r="KKX42" s="199"/>
      <c r="KKY42" s="199"/>
      <c r="KKZ42" s="199"/>
      <c r="KLA42" s="199"/>
      <c r="KLB42" s="199"/>
      <c r="KLC42" s="199"/>
      <c r="KLD42" s="199"/>
      <c r="KLE42" s="199"/>
      <c r="KLF42" s="199"/>
      <c r="KLG42" s="199"/>
      <c r="KLH42" s="199"/>
      <c r="KLI42" s="199"/>
      <c r="KLJ42" s="199"/>
      <c r="KLK42" s="199"/>
      <c r="KLL42" s="199"/>
      <c r="KLM42" s="199"/>
      <c r="KLN42" s="199"/>
      <c r="KLO42" s="199"/>
      <c r="KLP42" s="199"/>
      <c r="KLQ42" s="199"/>
      <c r="KLR42" s="199"/>
      <c r="KLS42" s="199"/>
      <c r="KLT42" s="199"/>
      <c r="KLU42" s="199"/>
      <c r="KLV42" s="199"/>
      <c r="KLW42" s="199"/>
      <c r="KLX42" s="199"/>
      <c r="KLY42" s="199"/>
      <c r="KLZ42" s="199"/>
      <c r="KMA42" s="199"/>
      <c r="KMB42" s="199"/>
      <c r="KMC42" s="199"/>
      <c r="KMD42" s="199"/>
      <c r="KME42" s="199"/>
      <c r="KMF42" s="199"/>
      <c r="KMG42" s="199"/>
      <c r="KMH42" s="199"/>
      <c r="KMI42" s="199"/>
      <c r="KMJ42" s="199"/>
      <c r="KMK42" s="199"/>
      <c r="KML42" s="199"/>
      <c r="KMM42" s="199"/>
      <c r="KMN42" s="199"/>
      <c r="KMO42" s="199"/>
      <c r="KMP42" s="199"/>
      <c r="KMQ42" s="199"/>
      <c r="KMR42" s="199"/>
      <c r="KMS42" s="199"/>
      <c r="KMT42" s="199"/>
      <c r="KMU42" s="199"/>
      <c r="KMV42" s="199"/>
      <c r="KMW42" s="199"/>
      <c r="KMX42" s="199"/>
      <c r="KMY42" s="199"/>
      <c r="KMZ42" s="199"/>
      <c r="KNA42" s="199"/>
      <c r="KNB42" s="199"/>
      <c r="KNC42" s="199"/>
      <c r="KND42" s="199"/>
      <c r="KNE42" s="199"/>
      <c r="KNF42" s="199"/>
      <c r="KNG42" s="199"/>
      <c r="KNH42" s="199"/>
      <c r="KNI42" s="199"/>
      <c r="KNJ42" s="199"/>
      <c r="KNK42" s="199"/>
      <c r="KNL42" s="199"/>
      <c r="KNM42" s="199"/>
      <c r="KNN42" s="199"/>
      <c r="KNO42" s="199"/>
      <c r="KNP42" s="199"/>
      <c r="KNQ42" s="199"/>
      <c r="KNR42" s="199"/>
      <c r="KNS42" s="199"/>
      <c r="KNT42" s="199"/>
      <c r="KNU42" s="199"/>
      <c r="KNV42" s="199"/>
      <c r="KNW42" s="199"/>
      <c r="KNX42" s="199"/>
      <c r="KNY42" s="199"/>
      <c r="KNZ42" s="199"/>
      <c r="KOA42" s="199"/>
      <c r="KOB42" s="199"/>
      <c r="KOC42" s="199"/>
      <c r="KOD42" s="199"/>
      <c r="KOE42" s="199"/>
      <c r="KOF42" s="199"/>
      <c r="KOG42" s="199"/>
      <c r="KOH42" s="199"/>
      <c r="KOI42" s="199"/>
      <c r="KOJ42" s="199"/>
      <c r="KOK42" s="199"/>
      <c r="KOL42" s="199"/>
      <c r="KOM42" s="199"/>
      <c r="KON42" s="199"/>
      <c r="KOO42" s="199"/>
      <c r="KOP42" s="199"/>
      <c r="KOQ42" s="199"/>
      <c r="KOR42" s="199"/>
      <c r="KOS42" s="199"/>
      <c r="KOT42" s="199"/>
      <c r="KOU42" s="199"/>
      <c r="KOV42" s="199"/>
      <c r="KOW42" s="199"/>
      <c r="KOX42" s="199"/>
      <c r="KOY42" s="199"/>
      <c r="KOZ42" s="199"/>
      <c r="KPA42" s="199"/>
      <c r="KPB42" s="199"/>
      <c r="KPC42" s="199"/>
      <c r="KPD42" s="199"/>
      <c r="KPE42" s="199"/>
      <c r="KPF42" s="199"/>
      <c r="KPG42" s="199"/>
      <c r="KPH42" s="199"/>
      <c r="KPI42" s="199"/>
      <c r="KPJ42" s="199"/>
      <c r="KPK42" s="199"/>
      <c r="KPL42" s="199"/>
      <c r="KPM42" s="199"/>
      <c r="KPN42" s="199"/>
      <c r="KPO42" s="199"/>
      <c r="KPP42" s="199"/>
      <c r="KPQ42" s="199"/>
      <c r="KPR42" s="199"/>
      <c r="KPS42" s="199"/>
      <c r="KPT42" s="199"/>
      <c r="KPU42" s="199"/>
      <c r="KPV42" s="199"/>
      <c r="KPW42" s="199"/>
      <c r="KPX42" s="199"/>
      <c r="KPY42" s="199"/>
      <c r="KPZ42" s="199"/>
      <c r="KQA42" s="199"/>
      <c r="KQB42" s="199"/>
      <c r="KQC42" s="199"/>
      <c r="KQD42" s="199"/>
      <c r="KQE42" s="199"/>
      <c r="KQF42" s="199"/>
      <c r="KQG42" s="199"/>
      <c r="KQH42" s="199"/>
      <c r="KQI42" s="199"/>
      <c r="KQJ42" s="199"/>
      <c r="KQK42" s="199"/>
      <c r="KQL42" s="199"/>
      <c r="KQM42" s="199"/>
      <c r="KQN42" s="199"/>
      <c r="KQO42" s="199"/>
      <c r="KQP42" s="199"/>
      <c r="KQQ42" s="199"/>
      <c r="KQR42" s="199"/>
      <c r="KQS42" s="199"/>
      <c r="KQT42" s="199"/>
      <c r="KQU42" s="199"/>
      <c r="KQV42" s="199"/>
      <c r="KQW42" s="199"/>
      <c r="KQX42" s="199"/>
      <c r="KQY42" s="199"/>
      <c r="KQZ42" s="199"/>
      <c r="KRA42" s="199"/>
      <c r="KRB42" s="199"/>
      <c r="KRC42" s="199"/>
      <c r="KRD42" s="199"/>
      <c r="KRE42" s="199"/>
      <c r="KRF42" s="199"/>
      <c r="KRG42" s="199"/>
      <c r="KRH42" s="199"/>
      <c r="KRI42" s="199"/>
      <c r="KRJ42" s="199"/>
      <c r="KRK42" s="199"/>
      <c r="KRL42" s="199"/>
      <c r="KRM42" s="199"/>
      <c r="KRN42" s="199"/>
      <c r="KRO42" s="199"/>
      <c r="KRP42" s="199"/>
      <c r="KRQ42" s="199"/>
      <c r="KRR42" s="199"/>
      <c r="KRS42" s="199"/>
      <c r="KRT42" s="199"/>
      <c r="KRU42" s="199"/>
      <c r="KRV42" s="199"/>
      <c r="KRW42" s="199"/>
      <c r="KRX42" s="199"/>
      <c r="KRY42" s="199"/>
      <c r="KRZ42" s="199"/>
      <c r="KSA42" s="199"/>
      <c r="KSB42" s="199"/>
      <c r="KSC42" s="199"/>
      <c r="KSD42" s="199"/>
      <c r="KSE42" s="199"/>
      <c r="KSF42" s="199"/>
      <c r="KSG42" s="199"/>
      <c r="KSH42" s="199"/>
      <c r="KSI42" s="199"/>
      <c r="KSJ42" s="199"/>
      <c r="KSK42" s="199"/>
      <c r="KSL42" s="199"/>
      <c r="KSM42" s="199"/>
      <c r="KSN42" s="199"/>
      <c r="KSO42" s="199"/>
      <c r="KSP42" s="199"/>
      <c r="KSQ42" s="199"/>
      <c r="KSR42" s="199"/>
      <c r="KSS42" s="199"/>
      <c r="KST42" s="199"/>
      <c r="KSU42" s="199"/>
      <c r="KSV42" s="199"/>
      <c r="KSW42" s="199"/>
      <c r="KSX42" s="199"/>
      <c r="KSY42" s="199"/>
      <c r="KSZ42" s="199"/>
      <c r="KTA42" s="199"/>
      <c r="KTB42" s="199"/>
      <c r="KTC42" s="199"/>
      <c r="KTD42" s="199"/>
      <c r="KTE42" s="199"/>
      <c r="KTF42" s="199"/>
      <c r="KTG42" s="199"/>
      <c r="KTH42" s="199"/>
      <c r="KTI42" s="199"/>
      <c r="KTJ42" s="199"/>
      <c r="KTK42" s="199"/>
      <c r="KTL42" s="199"/>
      <c r="KTM42" s="199"/>
      <c r="KTN42" s="199"/>
      <c r="KTO42" s="199"/>
      <c r="KTP42" s="199"/>
      <c r="KTQ42" s="199"/>
      <c r="KTR42" s="199"/>
      <c r="KTS42" s="199"/>
      <c r="KTT42" s="199"/>
      <c r="KTU42" s="199"/>
      <c r="KTV42" s="199"/>
      <c r="KTW42" s="199"/>
      <c r="KTX42" s="199"/>
      <c r="KTY42" s="199"/>
      <c r="KTZ42" s="199"/>
      <c r="KUA42" s="199"/>
      <c r="KUB42" s="199"/>
      <c r="KUC42" s="199"/>
      <c r="KUD42" s="199"/>
      <c r="KUE42" s="199"/>
      <c r="KUF42" s="199"/>
      <c r="KUG42" s="199"/>
      <c r="KUH42" s="199"/>
      <c r="KUI42" s="199"/>
      <c r="KUJ42" s="199"/>
      <c r="KUK42" s="199"/>
      <c r="KUL42" s="199"/>
      <c r="KUM42" s="199"/>
      <c r="KUN42" s="199"/>
      <c r="KUO42" s="199"/>
      <c r="KUP42" s="199"/>
      <c r="KUQ42" s="199"/>
      <c r="KUR42" s="199"/>
      <c r="KUS42" s="199"/>
      <c r="KUT42" s="199"/>
      <c r="KUU42" s="199"/>
      <c r="KUV42" s="199"/>
      <c r="KUW42" s="199"/>
      <c r="KUX42" s="199"/>
      <c r="KUY42" s="199"/>
      <c r="KUZ42" s="199"/>
      <c r="KVA42" s="199"/>
      <c r="KVB42" s="199"/>
      <c r="KVC42" s="199"/>
      <c r="KVD42" s="199"/>
      <c r="KVE42" s="199"/>
      <c r="KVF42" s="199"/>
      <c r="KVG42" s="199"/>
      <c r="KVH42" s="199"/>
      <c r="KVI42" s="199"/>
      <c r="KVJ42" s="199"/>
      <c r="KVK42" s="199"/>
      <c r="KVL42" s="199"/>
      <c r="KVM42" s="199"/>
      <c r="KVN42" s="199"/>
      <c r="KVO42" s="199"/>
      <c r="KVP42" s="199"/>
      <c r="KVQ42" s="199"/>
      <c r="KVR42" s="199"/>
      <c r="KVS42" s="199"/>
      <c r="KVT42" s="199"/>
      <c r="KVU42" s="199"/>
      <c r="KVV42" s="199"/>
      <c r="KVW42" s="199"/>
      <c r="KVX42" s="199"/>
      <c r="KVY42" s="199"/>
      <c r="KVZ42" s="199"/>
      <c r="KWA42" s="199"/>
      <c r="KWB42" s="199"/>
      <c r="KWC42" s="199"/>
      <c r="KWD42" s="199"/>
      <c r="KWE42" s="199"/>
      <c r="KWF42" s="199"/>
      <c r="KWG42" s="199"/>
      <c r="KWH42" s="199"/>
      <c r="KWI42" s="199"/>
      <c r="KWJ42" s="199"/>
      <c r="KWK42" s="199"/>
      <c r="KWL42" s="199"/>
      <c r="KWM42" s="199"/>
      <c r="KWN42" s="199"/>
      <c r="KWO42" s="199"/>
      <c r="KWP42" s="199"/>
      <c r="KWQ42" s="199"/>
      <c r="KWR42" s="199"/>
      <c r="KWS42" s="199"/>
      <c r="KWT42" s="199"/>
      <c r="KWU42" s="199"/>
      <c r="KWV42" s="199"/>
      <c r="KWW42" s="199"/>
      <c r="KWX42" s="199"/>
      <c r="KWY42" s="199"/>
      <c r="KWZ42" s="199"/>
      <c r="KXA42" s="199"/>
      <c r="KXB42" s="199"/>
      <c r="KXC42" s="199"/>
      <c r="KXD42" s="199"/>
      <c r="KXE42" s="199"/>
      <c r="KXF42" s="199"/>
      <c r="KXG42" s="199"/>
      <c r="KXH42" s="199"/>
      <c r="KXI42" s="199"/>
      <c r="KXJ42" s="199"/>
      <c r="KXK42" s="199"/>
      <c r="KXL42" s="199"/>
      <c r="KXM42" s="199"/>
      <c r="KXN42" s="199"/>
      <c r="KXO42" s="199"/>
      <c r="KXP42" s="199"/>
      <c r="KXQ42" s="199"/>
      <c r="KXR42" s="199"/>
      <c r="KXS42" s="199"/>
      <c r="KXT42" s="199"/>
      <c r="KXU42" s="199"/>
      <c r="KXV42" s="199"/>
      <c r="KXW42" s="199"/>
      <c r="KXX42" s="199"/>
      <c r="KXY42" s="199"/>
      <c r="KXZ42" s="199"/>
      <c r="KYA42" s="199"/>
      <c r="KYB42" s="199"/>
      <c r="KYC42" s="199"/>
      <c r="KYD42" s="199"/>
      <c r="KYE42" s="199"/>
      <c r="KYF42" s="199"/>
      <c r="KYG42" s="199"/>
      <c r="KYH42" s="199"/>
      <c r="KYI42" s="199"/>
      <c r="KYJ42" s="199"/>
      <c r="KYK42" s="199"/>
      <c r="KYL42" s="199"/>
      <c r="KYM42" s="199"/>
      <c r="KYN42" s="199"/>
      <c r="KYO42" s="199"/>
      <c r="KYP42" s="199"/>
      <c r="KYQ42" s="199"/>
      <c r="KYR42" s="199"/>
      <c r="KYS42" s="199"/>
      <c r="KYT42" s="199"/>
      <c r="KYU42" s="199"/>
      <c r="KYV42" s="199"/>
      <c r="KYW42" s="199"/>
      <c r="KYX42" s="199"/>
      <c r="KYY42" s="199"/>
      <c r="KYZ42" s="199"/>
      <c r="KZA42" s="199"/>
      <c r="KZB42" s="199"/>
      <c r="KZC42" s="199"/>
      <c r="KZD42" s="199"/>
      <c r="KZE42" s="199"/>
      <c r="KZF42" s="199"/>
      <c r="KZG42" s="199"/>
      <c r="KZH42" s="199"/>
      <c r="KZI42" s="199"/>
      <c r="KZJ42" s="199"/>
      <c r="KZK42" s="199"/>
      <c r="KZL42" s="199"/>
      <c r="KZM42" s="199"/>
      <c r="KZN42" s="199"/>
      <c r="KZO42" s="199"/>
      <c r="KZP42" s="199"/>
      <c r="KZQ42" s="199"/>
      <c r="KZR42" s="199"/>
      <c r="KZS42" s="199"/>
      <c r="KZT42" s="199"/>
      <c r="KZU42" s="199"/>
      <c r="KZV42" s="199"/>
      <c r="KZW42" s="199"/>
      <c r="KZX42" s="199"/>
      <c r="KZY42" s="199"/>
      <c r="KZZ42" s="199"/>
      <c r="LAA42" s="199"/>
      <c r="LAB42" s="199"/>
      <c r="LAC42" s="199"/>
      <c r="LAD42" s="199"/>
      <c r="LAE42" s="199"/>
      <c r="LAF42" s="199"/>
      <c r="LAG42" s="199"/>
      <c r="LAH42" s="199"/>
      <c r="LAI42" s="199"/>
      <c r="LAJ42" s="199"/>
      <c r="LAK42" s="199"/>
      <c r="LAL42" s="199"/>
      <c r="LAM42" s="199"/>
      <c r="LAN42" s="199"/>
      <c r="LAO42" s="199"/>
      <c r="LAP42" s="199"/>
      <c r="LAQ42" s="199"/>
      <c r="LAR42" s="199"/>
      <c r="LAS42" s="199"/>
      <c r="LAT42" s="199"/>
      <c r="LAU42" s="199"/>
      <c r="LAV42" s="199"/>
      <c r="LAW42" s="199"/>
      <c r="LAX42" s="199"/>
      <c r="LAY42" s="199"/>
      <c r="LAZ42" s="199"/>
      <c r="LBA42" s="199"/>
      <c r="LBB42" s="199"/>
      <c r="LBC42" s="199"/>
      <c r="LBD42" s="199"/>
      <c r="LBE42" s="199"/>
      <c r="LBF42" s="199"/>
      <c r="LBG42" s="199"/>
      <c r="LBH42" s="199"/>
      <c r="LBI42" s="199"/>
      <c r="LBJ42" s="199"/>
      <c r="LBK42" s="199"/>
      <c r="LBL42" s="199"/>
      <c r="LBM42" s="199"/>
      <c r="LBN42" s="199"/>
      <c r="LBO42" s="199"/>
      <c r="LBP42" s="199"/>
      <c r="LBQ42" s="199"/>
      <c r="LBR42" s="199"/>
      <c r="LBS42" s="199"/>
      <c r="LBT42" s="199"/>
      <c r="LBU42" s="199"/>
      <c r="LBV42" s="199"/>
      <c r="LBW42" s="199"/>
      <c r="LBX42" s="199"/>
      <c r="LBY42" s="199"/>
      <c r="LBZ42" s="199"/>
      <c r="LCA42" s="199"/>
      <c r="LCB42" s="199"/>
      <c r="LCC42" s="199"/>
      <c r="LCD42" s="199"/>
      <c r="LCE42" s="199"/>
      <c r="LCF42" s="199"/>
      <c r="LCG42" s="199"/>
      <c r="LCH42" s="199"/>
      <c r="LCI42" s="199"/>
      <c r="LCJ42" s="199"/>
      <c r="LCK42" s="199"/>
      <c r="LCL42" s="199"/>
      <c r="LCM42" s="199"/>
      <c r="LCN42" s="199"/>
      <c r="LCO42" s="199"/>
      <c r="LCP42" s="199"/>
      <c r="LCQ42" s="199"/>
      <c r="LCR42" s="199"/>
      <c r="LCS42" s="199"/>
      <c r="LCT42" s="199"/>
      <c r="LCU42" s="199"/>
      <c r="LCV42" s="199"/>
      <c r="LCW42" s="199"/>
      <c r="LCX42" s="199"/>
      <c r="LCY42" s="199"/>
      <c r="LCZ42" s="199"/>
      <c r="LDA42" s="199"/>
      <c r="LDB42" s="199"/>
      <c r="LDC42" s="199"/>
      <c r="LDD42" s="199"/>
      <c r="LDE42" s="199"/>
      <c r="LDF42" s="199"/>
      <c r="LDG42" s="199"/>
      <c r="LDH42" s="199"/>
      <c r="LDI42" s="199"/>
      <c r="LDJ42" s="199"/>
      <c r="LDK42" s="199"/>
      <c r="LDL42" s="199"/>
      <c r="LDM42" s="199"/>
      <c r="LDN42" s="199"/>
      <c r="LDO42" s="199"/>
      <c r="LDP42" s="199"/>
      <c r="LDQ42" s="199"/>
      <c r="LDR42" s="199"/>
      <c r="LDS42" s="199"/>
      <c r="LDT42" s="199"/>
      <c r="LDU42" s="199"/>
      <c r="LDV42" s="199"/>
      <c r="LDW42" s="199"/>
      <c r="LDX42" s="199"/>
      <c r="LDY42" s="199"/>
      <c r="LDZ42" s="199"/>
      <c r="LEA42" s="199"/>
      <c r="LEB42" s="199"/>
      <c r="LEC42" s="199"/>
      <c r="LED42" s="199"/>
      <c r="LEE42" s="199"/>
      <c r="LEF42" s="199"/>
      <c r="LEG42" s="199"/>
      <c r="LEH42" s="199"/>
      <c r="LEI42" s="199"/>
      <c r="LEJ42" s="199"/>
      <c r="LEK42" s="199"/>
      <c r="LEL42" s="199"/>
      <c r="LEM42" s="199"/>
      <c r="LEN42" s="199"/>
      <c r="LEO42" s="199"/>
      <c r="LEP42" s="199"/>
      <c r="LEQ42" s="199"/>
      <c r="LER42" s="199"/>
      <c r="LES42" s="199"/>
      <c r="LET42" s="199"/>
      <c r="LEU42" s="199"/>
      <c r="LEV42" s="199"/>
      <c r="LEW42" s="199"/>
      <c r="LEX42" s="199"/>
      <c r="LEY42" s="199"/>
      <c r="LEZ42" s="199"/>
      <c r="LFA42" s="199"/>
      <c r="LFB42" s="199"/>
      <c r="LFC42" s="199"/>
      <c r="LFD42" s="199"/>
      <c r="LFE42" s="199"/>
      <c r="LFF42" s="199"/>
      <c r="LFG42" s="199"/>
      <c r="LFH42" s="199"/>
      <c r="LFI42" s="199"/>
      <c r="LFJ42" s="199"/>
      <c r="LFK42" s="199"/>
      <c r="LFL42" s="199"/>
      <c r="LFM42" s="199"/>
      <c r="LFN42" s="199"/>
      <c r="LFO42" s="199"/>
      <c r="LFP42" s="199"/>
      <c r="LFQ42" s="199"/>
      <c r="LFR42" s="199"/>
      <c r="LFS42" s="199"/>
      <c r="LFT42" s="199"/>
      <c r="LFU42" s="199"/>
      <c r="LFV42" s="199"/>
      <c r="LFW42" s="199"/>
      <c r="LFX42" s="199"/>
      <c r="LFY42" s="199"/>
      <c r="LFZ42" s="199"/>
      <c r="LGA42" s="199"/>
      <c r="LGB42" s="199"/>
      <c r="LGC42" s="199"/>
      <c r="LGD42" s="199"/>
      <c r="LGE42" s="199"/>
      <c r="LGF42" s="199"/>
      <c r="LGG42" s="199"/>
      <c r="LGH42" s="199"/>
      <c r="LGI42" s="199"/>
      <c r="LGJ42" s="199"/>
      <c r="LGK42" s="199"/>
      <c r="LGL42" s="199"/>
      <c r="LGM42" s="199"/>
      <c r="LGN42" s="199"/>
      <c r="LGO42" s="199"/>
      <c r="LGP42" s="199"/>
      <c r="LGQ42" s="199"/>
      <c r="LGR42" s="199"/>
      <c r="LGS42" s="199"/>
      <c r="LGT42" s="199"/>
      <c r="LGU42" s="199"/>
      <c r="LGV42" s="199"/>
      <c r="LGW42" s="199"/>
      <c r="LGX42" s="199"/>
      <c r="LGY42" s="199"/>
      <c r="LGZ42" s="199"/>
      <c r="LHA42" s="199"/>
      <c r="LHB42" s="199"/>
      <c r="LHC42" s="199"/>
      <c r="LHD42" s="199"/>
      <c r="LHE42" s="199"/>
      <c r="LHF42" s="199"/>
      <c r="LHG42" s="199"/>
      <c r="LHH42" s="199"/>
      <c r="LHI42" s="199"/>
      <c r="LHJ42" s="199"/>
      <c r="LHK42" s="199"/>
      <c r="LHL42" s="199"/>
      <c r="LHM42" s="199"/>
      <c r="LHN42" s="199"/>
      <c r="LHO42" s="199"/>
      <c r="LHP42" s="199"/>
      <c r="LHQ42" s="199"/>
      <c r="LHR42" s="199"/>
      <c r="LHS42" s="199"/>
      <c r="LHT42" s="199"/>
      <c r="LHU42" s="199"/>
      <c r="LHV42" s="199"/>
      <c r="LHW42" s="199"/>
      <c r="LHX42" s="199"/>
      <c r="LHY42" s="199"/>
      <c r="LHZ42" s="199"/>
      <c r="LIA42" s="199"/>
      <c r="LIB42" s="199"/>
      <c r="LIC42" s="199"/>
      <c r="LID42" s="199"/>
      <c r="LIE42" s="199"/>
      <c r="LIF42" s="199"/>
      <c r="LIG42" s="199"/>
      <c r="LIH42" s="199"/>
      <c r="LII42" s="199"/>
      <c r="LIJ42" s="199"/>
      <c r="LIK42" s="199"/>
      <c r="LIL42" s="199"/>
      <c r="LIM42" s="199"/>
      <c r="LIN42" s="199"/>
      <c r="LIO42" s="199"/>
      <c r="LIP42" s="199"/>
      <c r="LIQ42" s="199"/>
      <c r="LIR42" s="199"/>
      <c r="LIS42" s="199"/>
      <c r="LIT42" s="199"/>
      <c r="LIU42" s="199"/>
      <c r="LIV42" s="199"/>
      <c r="LIW42" s="199"/>
      <c r="LIX42" s="199"/>
      <c r="LIY42" s="199"/>
      <c r="LIZ42" s="199"/>
      <c r="LJA42" s="199"/>
      <c r="LJB42" s="199"/>
      <c r="LJC42" s="199"/>
      <c r="LJD42" s="199"/>
      <c r="LJE42" s="199"/>
      <c r="LJF42" s="199"/>
      <c r="LJG42" s="199"/>
      <c r="LJH42" s="199"/>
      <c r="LJI42" s="199"/>
      <c r="LJJ42" s="199"/>
      <c r="LJK42" s="199"/>
      <c r="LJL42" s="199"/>
      <c r="LJM42" s="199"/>
      <c r="LJN42" s="199"/>
      <c r="LJO42" s="199"/>
      <c r="LJP42" s="199"/>
      <c r="LJQ42" s="199"/>
      <c r="LJR42" s="199"/>
      <c r="LJS42" s="199"/>
      <c r="LJT42" s="199"/>
      <c r="LJU42" s="199"/>
      <c r="LJV42" s="199"/>
      <c r="LJW42" s="199"/>
      <c r="LJX42" s="199"/>
      <c r="LJY42" s="199"/>
      <c r="LJZ42" s="199"/>
      <c r="LKA42" s="199"/>
      <c r="LKB42" s="199"/>
      <c r="LKC42" s="199"/>
      <c r="LKD42" s="199"/>
      <c r="LKE42" s="199"/>
      <c r="LKF42" s="199"/>
      <c r="LKG42" s="199"/>
      <c r="LKH42" s="199"/>
      <c r="LKI42" s="199"/>
      <c r="LKJ42" s="199"/>
      <c r="LKK42" s="199"/>
      <c r="LKL42" s="199"/>
      <c r="LKM42" s="199"/>
      <c r="LKN42" s="199"/>
      <c r="LKO42" s="199"/>
      <c r="LKP42" s="199"/>
      <c r="LKQ42" s="199"/>
      <c r="LKR42" s="199"/>
      <c r="LKS42" s="199"/>
      <c r="LKT42" s="199"/>
      <c r="LKU42" s="199"/>
      <c r="LKV42" s="199"/>
      <c r="LKW42" s="199"/>
      <c r="LKX42" s="199"/>
      <c r="LKY42" s="199"/>
      <c r="LKZ42" s="199"/>
      <c r="LLA42" s="199"/>
      <c r="LLB42" s="199"/>
      <c r="LLC42" s="199"/>
      <c r="LLD42" s="199"/>
      <c r="LLE42" s="199"/>
      <c r="LLF42" s="199"/>
      <c r="LLG42" s="199"/>
      <c r="LLH42" s="199"/>
      <c r="LLI42" s="199"/>
      <c r="LLJ42" s="199"/>
      <c r="LLK42" s="199"/>
      <c r="LLL42" s="199"/>
      <c r="LLM42" s="199"/>
      <c r="LLN42" s="199"/>
      <c r="LLO42" s="199"/>
      <c r="LLP42" s="199"/>
      <c r="LLQ42" s="199"/>
      <c r="LLR42" s="199"/>
      <c r="LLS42" s="199"/>
      <c r="LLT42" s="199"/>
      <c r="LLU42" s="199"/>
      <c r="LLV42" s="199"/>
      <c r="LLW42" s="199"/>
      <c r="LLX42" s="199"/>
      <c r="LLY42" s="199"/>
      <c r="LLZ42" s="199"/>
      <c r="LMA42" s="199"/>
      <c r="LMB42" s="199"/>
      <c r="LMC42" s="199"/>
      <c r="LMD42" s="199"/>
      <c r="LME42" s="199"/>
      <c r="LMF42" s="199"/>
      <c r="LMG42" s="199"/>
      <c r="LMH42" s="199"/>
      <c r="LMI42" s="199"/>
      <c r="LMJ42" s="199"/>
      <c r="LMK42" s="199"/>
      <c r="LML42" s="199"/>
      <c r="LMM42" s="199"/>
      <c r="LMN42" s="199"/>
      <c r="LMO42" s="199"/>
      <c r="LMP42" s="199"/>
      <c r="LMQ42" s="199"/>
      <c r="LMR42" s="199"/>
      <c r="LMS42" s="199"/>
      <c r="LMT42" s="199"/>
      <c r="LMU42" s="199"/>
      <c r="LMV42" s="199"/>
      <c r="LMW42" s="199"/>
      <c r="LMX42" s="199"/>
      <c r="LMY42" s="199"/>
      <c r="LMZ42" s="199"/>
      <c r="LNA42" s="199"/>
      <c r="LNB42" s="199"/>
      <c r="LNC42" s="199"/>
      <c r="LND42" s="199"/>
      <c r="LNE42" s="199"/>
      <c r="LNF42" s="199"/>
      <c r="LNG42" s="199"/>
      <c r="LNH42" s="199"/>
      <c r="LNI42" s="199"/>
      <c r="LNJ42" s="199"/>
      <c r="LNK42" s="199"/>
      <c r="LNL42" s="199"/>
      <c r="LNM42" s="199"/>
      <c r="LNN42" s="199"/>
      <c r="LNO42" s="199"/>
      <c r="LNP42" s="199"/>
      <c r="LNQ42" s="199"/>
      <c r="LNR42" s="199"/>
      <c r="LNS42" s="199"/>
      <c r="LNT42" s="199"/>
      <c r="LNU42" s="199"/>
      <c r="LNV42" s="199"/>
      <c r="LNW42" s="199"/>
      <c r="LNX42" s="199"/>
      <c r="LNY42" s="199"/>
      <c r="LNZ42" s="199"/>
      <c r="LOA42" s="199"/>
      <c r="LOB42" s="199"/>
      <c r="LOC42" s="199"/>
      <c r="LOD42" s="199"/>
      <c r="LOE42" s="199"/>
      <c r="LOF42" s="199"/>
      <c r="LOG42" s="199"/>
      <c r="LOH42" s="199"/>
      <c r="LOI42" s="199"/>
      <c r="LOJ42" s="199"/>
      <c r="LOK42" s="199"/>
      <c r="LOL42" s="199"/>
      <c r="LOM42" s="199"/>
      <c r="LON42" s="199"/>
      <c r="LOO42" s="199"/>
      <c r="LOP42" s="199"/>
      <c r="LOQ42" s="199"/>
      <c r="LOR42" s="199"/>
      <c r="LOS42" s="199"/>
      <c r="LOT42" s="199"/>
      <c r="LOU42" s="199"/>
      <c r="LOV42" s="199"/>
      <c r="LOW42" s="199"/>
      <c r="LOX42" s="199"/>
      <c r="LOY42" s="199"/>
      <c r="LOZ42" s="199"/>
      <c r="LPA42" s="199"/>
      <c r="LPB42" s="199"/>
      <c r="LPC42" s="199"/>
      <c r="LPD42" s="199"/>
      <c r="LPE42" s="199"/>
      <c r="LPF42" s="199"/>
      <c r="LPG42" s="199"/>
      <c r="LPH42" s="199"/>
      <c r="LPI42" s="199"/>
      <c r="LPJ42" s="199"/>
      <c r="LPK42" s="199"/>
      <c r="LPL42" s="199"/>
      <c r="LPM42" s="199"/>
      <c r="LPN42" s="199"/>
      <c r="LPO42" s="199"/>
      <c r="LPP42" s="199"/>
      <c r="LPQ42" s="199"/>
      <c r="LPR42" s="199"/>
      <c r="LPS42" s="199"/>
      <c r="LPT42" s="199"/>
      <c r="LPU42" s="199"/>
      <c r="LPV42" s="199"/>
      <c r="LPW42" s="199"/>
      <c r="LPX42" s="199"/>
      <c r="LPY42" s="199"/>
      <c r="LPZ42" s="199"/>
      <c r="LQA42" s="199"/>
      <c r="LQB42" s="199"/>
      <c r="LQC42" s="199"/>
      <c r="LQD42" s="199"/>
      <c r="LQE42" s="199"/>
      <c r="LQF42" s="199"/>
      <c r="LQG42" s="199"/>
      <c r="LQH42" s="199"/>
      <c r="LQI42" s="199"/>
      <c r="LQJ42" s="199"/>
      <c r="LQK42" s="199"/>
      <c r="LQL42" s="199"/>
      <c r="LQM42" s="199"/>
      <c r="LQN42" s="199"/>
      <c r="LQO42" s="199"/>
      <c r="LQP42" s="199"/>
      <c r="LQQ42" s="199"/>
      <c r="LQR42" s="199"/>
      <c r="LQS42" s="199"/>
      <c r="LQT42" s="199"/>
      <c r="LQU42" s="199"/>
      <c r="LQV42" s="199"/>
      <c r="LQW42" s="199"/>
      <c r="LQX42" s="199"/>
      <c r="LQY42" s="199"/>
      <c r="LQZ42" s="199"/>
      <c r="LRA42" s="199"/>
      <c r="LRB42" s="199"/>
      <c r="LRC42" s="199"/>
      <c r="LRD42" s="199"/>
      <c r="LRE42" s="199"/>
      <c r="LRF42" s="199"/>
      <c r="LRG42" s="199"/>
      <c r="LRH42" s="199"/>
      <c r="LRI42" s="199"/>
      <c r="LRJ42" s="199"/>
      <c r="LRK42" s="199"/>
      <c r="LRL42" s="199"/>
      <c r="LRM42" s="199"/>
      <c r="LRN42" s="199"/>
      <c r="LRO42" s="199"/>
      <c r="LRP42" s="199"/>
      <c r="LRQ42" s="199"/>
      <c r="LRR42" s="199"/>
      <c r="LRS42" s="199"/>
      <c r="LRT42" s="199"/>
      <c r="LRU42" s="199"/>
      <c r="LRV42" s="199"/>
      <c r="LRW42" s="199"/>
      <c r="LRX42" s="199"/>
      <c r="LRY42" s="199"/>
      <c r="LRZ42" s="199"/>
      <c r="LSA42" s="199"/>
      <c r="LSB42" s="199"/>
      <c r="LSC42" s="199"/>
      <c r="LSD42" s="199"/>
      <c r="LSE42" s="199"/>
      <c r="LSF42" s="199"/>
      <c r="LSG42" s="199"/>
      <c r="LSH42" s="199"/>
      <c r="LSI42" s="199"/>
      <c r="LSJ42" s="199"/>
      <c r="LSK42" s="199"/>
      <c r="LSL42" s="199"/>
      <c r="LSM42" s="199"/>
      <c r="LSN42" s="199"/>
      <c r="LSO42" s="199"/>
      <c r="LSP42" s="199"/>
      <c r="LSQ42" s="199"/>
      <c r="LSR42" s="199"/>
      <c r="LSS42" s="199"/>
      <c r="LST42" s="199"/>
      <c r="LSU42" s="199"/>
      <c r="LSV42" s="199"/>
      <c r="LSW42" s="199"/>
      <c r="LSX42" s="199"/>
      <c r="LSY42" s="199"/>
      <c r="LSZ42" s="199"/>
      <c r="LTA42" s="199"/>
      <c r="LTB42" s="199"/>
      <c r="LTC42" s="199"/>
      <c r="LTD42" s="199"/>
      <c r="LTE42" s="199"/>
      <c r="LTF42" s="199"/>
      <c r="LTG42" s="199"/>
      <c r="LTH42" s="199"/>
      <c r="LTI42" s="199"/>
      <c r="LTJ42" s="199"/>
      <c r="LTK42" s="199"/>
      <c r="LTL42" s="199"/>
      <c r="LTM42" s="199"/>
      <c r="LTN42" s="199"/>
      <c r="LTO42" s="199"/>
      <c r="LTP42" s="199"/>
      <c r="LTQ42" s="199"/>
      <c r="LTR42" s="199"/>
      <c r="LTS42" s="199"/>
      <c r="LTT42" s="199"/>
      <c r="LTU42" s="199"/>
      <c r="LTV42" s="199"/>
      <c r="LTW42" s="199"/>
      <c r="LTX42" s="199"/>
      <c r="LTY42" s="199"/>
      <c r="LTZ42" s="199"/>
      <c r="LUA42" s="199"/>
      <c r="LUB42" s="199"/>
      <c r="LUC42" s="199"/>
      <c r="LUD42" s="199"/>
      <c r="LUE42" s="199"/>
      <c r="LUF42" s="199"/>
      <c r="LUG42" s="199"/>
      <c r="LUH42" s="199"/>
      <c r="LUI42" s="199"/>
      <c r="LUJ42" s="199"/>
      <c r="LUK42" s="199"/>
      <c r="LUL42" s="199"/>
      <c r="LUM42" s="199"/>
      <c r="LUN42" s="199"/>
      <c r="LUO42" s="199"/>
      <c r="LUP42" s="199"/>
      <c r="LUQ42" s="199"/>
      <c r="LUR42" s="199"/>
      <c r="LUS42" s="199"/>
      <c r="LUT42" s="199"/>
      <c r="LUU42" s="199"/>
      <c r="LUV42" s="199"/>
      <c r="LUW42" s="199"/>
      <c r="LUX42" s="199"/>
      <c r="LUY42" s="199"/>
      <c r="LUZ42" s="199"/>
      <c r="LVA42" s="199"/>
      <c r="LVB42" s="199"/>
      <c r="LVC42" s="199"/>
      <c r="LVD42" s="199"/>
      <c r="LVE42" s="199"/>
      <c r="LVF42" s="199"/>
      <c r="LVG42" s="199"/>
      <c r="LVH42" s="199"/>
      <c r="LVI42" s="199"/>
      <c r="LVJ42" s="199"/>
      <c r="LVK42" s="199"/>
      <c r="LVL42" s="199"/>
      <c r="LVM42" s="199"/>
      <c r="LVN42" s="199"/>
      <c r="LVO42" s="199"/>
      <c r="LVP42" s="199"/>
      <c r="LVQ42" s="199"/>
      <c r="LVR42" s="199"/>
      <c r="LVS42" s="199"/>
      <c r="LVT42" s="199"/>
      <c r="LVU42" s="199"/>
      <c r="LVV42" s="199"/>
      <c r="LVW42" s="199"/>
      <c r="LVX42" s="199"/>
      <c r="LVY42" s="199"/>
      <c r="LVZ42" s="199"/>
      <c r="LWA42" s="199"/>
      <c r="LWB42" s="199"/>
      <c r="LWC42" s="199"/>
      <c r="LWD42" s="199"/>
      <c r="LWE42" s="199"/>
      <c r="LWF42" s="199"/>
      <c r="LWG42" s="199"/>
      <c r="LWH42" s="199"/>
      <c r="LWI42" s="199"/>
      <c r="LWJ42" s="199"/>
      <c r="LWK42" s="199"/>
      <c r="LWL42" s="199"/>
      <c r="LWM42" s="199"/>
      <c r="LWN42" s="199"/>
      <c r="LWO42" s="199"/>
      <c r="LWP42" s="199"/>
      <c r="LWQ42" s="199"/>
      <c r="LWR42" s="199"/>
      <c r="LWS42" s="199"/>
      <c r="LWT42" s="199"/>
      <c r="LWU42" s="199"/>
      <c r="LWV42" s="199"/>
      <c r="LWW42" s="199"/>
      <c r="LWX42" s="199"/>
      <c r="LWY42" s="199"/>
      <c r="LWZ42" s="199"/>
      <c r="LXA42" s="199"/>
      <c r="LXB42" s="199"/>
      <c r="LXC42" s="199"/>
      <c r="LXD42" s="199"/>
      <c r="LXE42" s="199"/>
      <c r="LXF42" s="199"/>
      <c r="LXG42" s="199"/>
      <c r="LXH42" s="199"/>
      <c r="LXI42" s="199"/>
      <c r="LXJ42" s="199"/>
      <c r="LXK42" s="199"/>
      <c r="LXL42" s="199"/>
      <c r="LXM42" s="199"/>
      <c r="LXN42" s="199"/>
      <c r="LXO42" s="199"/>
      <c r="LXP42" s="199"/>
      <c r="LXQ42" s="199"/>
      <c r="LXR42" s="199"/>
      <c r="LXS42" s="199"/>
      <c r="LXT42" s="199"/>
      <c r="LXU42" s="199"/>
      <c r="LXV42" s="199"/>
      <c r="LXW42" s="199"/>
      <c r="LXX42" s="199"/>
      <c r="LXY42" s="199"/>
      <c r="LXZ42" s="199"/>
      <c r="LYA42" s="199"/>
      <c r="LYB42" s="199"/>
      <c r="LYC42" s="199"/>
      <c r="LYD42" s="199"/>
      <c r="LYE42" s="199"/>
      <c r="LYF42" s="199"/>
      <c r="LYG42" s="199"/>
      <c r="LYH42" s="199"/>
      <c r="LYI42" s="199"/>
      <c r="LYJ42" s="199"/>
      <c r="LYK42" s="199"/>
      <c r="LYL42" s="199"/>
      <c r="LYM42" s="199"/>
      <c r="LYN42" s="199"/>
      <c r="LYO42" s="199"/>
      <c r="LYP42" s="199"/>
      <c r="LYQ42" s="199"/>
      <c r="LYR42" s="199"/>
      <c r="LYS42" s="199"/>
      <c r="LYT42" s="199"/>
      <c r="LYU42" s="199"/>
      <c r="LYV42" s="199"/>
      <c r="LYW42" s="199"/>
      <c r="LYX42" s="199"/>
      <c r="LYY42" s="199"/>
      <c r="LYZ42" s="199"/>
      <c r="LZA42" s="199"/>
      <c r="LZB42" s="199"/>
      <c r="LZC42" s="199"/>
      <c r="LZD42" s="199"/>
      <c r="LZE42" s="199"/>
      <c r="LZF42" s="199"/>
      <c r="LZG42" s="199"/>
      <c r="LZH42" s="199"/>
      <c r="LZI42" s="199"/>
      <c r="LZJ42" s="199"/>
      <c r="LZK42" s="199"/>
      <c r="LZL42" s="199"/>
      <c r="LZM42" s="199"/>
      <c r="LZN42" s="199"/>
      <c r="LZO42" s="199"/>
      <c r="LZP42" s="199"/>
      <c r="LZQ42" s="199"/>
      <c r="LZR42" s="199"/>
      <c r="LZS42" s="199"/>
      <c r="LZT42" s="199"/>
      <c r="LZU42" s="199"/>
      <c r="LZV42" s="199"/>
      <c r="LZW42" s="199"/>
      <c r="LZX42" s="199"/>
      <c r="LZY42" s="199"/>
      <c r="LZZ42" s="199"/>
      <c r="MAA42" s="199"/>
      <c r="MAB42" s="199"/>
      <c r="MAC42" s="199"/>
      <c r="MAD42" s="199"/>
      <c r="MAE42" s="199"/>
      <c r="MAF42" s="199"/>
      <c r="MAG42" s="199"/>
      <c r="MAH42" s="199"/>
      <c r="MAI42" s="199"/>
      <c r="MAJ42" s="199"/>
      <c r="MAK42" s="199"/>
      <c r="MAL42" s="199"/>
      <c r="MAM42" s="199"/>
      <c r="MAN42" s="199"/>
      <c r="MAO42" s="199"/>
      <c r="MAP42" s="199"/>
      <c r="MAQ42" s="199"/>
      <c r="MAR42" s="199"/>
      <c r="MAS42" s="199"/>
      <c r="MAT42" s="199"/>
      <c r="MAU42" s="199"/>
      <c r="MAV42" s="199"/>
      <c r="MAW42" s="199"/>
      <c r="MAX42" s="199"/>
      <c r="MAY42" s="199"/>
      <c r="MAZ42" s="199"/>
      <c r="MBA42" s="199"/>
      <c r="MBB42" s="199"/>
      <c r="MBC42" s="199"/>
      <c r="MBD42" s="199"/>
      <c r="MBE42" s="199"/>
      <c r="MBF42" s="199"/>
      <c r="MBG42" s="199"/>
      <c r="MBH42" s="199"/>
      <c r="MBI42" s="199"/>
      <c r="MBJ42" s="199"/>
      <c r="MBK42" s="199"/>
      <c r="MBL42" s="199"/>
      <c r="MBM42" s="199"/>
      <c r="MBN42" s="199"/>
      <c r="MBO42" s="199"/>
      <c r="MBP42" s="199"/>
      <c r="MBQ42" s="199"/>
      <c r="MBR42" s="199"/>
      <c r="MBS42" s="199"/>
      <c r="MBT42" s="199"/>
      <c r="MBU42" s="199"/>
      <c r="MBV42" s="199"/>
      <c r="MBW42" s="199"/>
      <c r="MBX42" s="199"/>
      <c r="MBY42" s="199"/>
      <c r="MBZ42" s="199"/>
      <c r="MCA42" s="199"/>
      <c r="MCB42" s="199"/>
      <c r="MCC42" s="199"/>
      <c r="MCD42" s="199"/>
      <c r="MCE42" s="199"/>
      <c r="MCF42" s="199"/>
      <c r="MCG42" s="199"/>
      <c r="MCH42" s="199"/>
      <c r="MCI42" s="199"/>
      <c r="MCJ42" s="199"/>
      <c r="MCK42" s="199"/>
      <c r="MCL42" s="199"/>
      <c r="MCM42" s="199"/>
      <c r="MCN42" s="199"/>
      <c r="MCO42" s="199"/>
      <c r="MCP42" s="199"/>
      <c r="MCQ42" s="199"/>
      <c r="MCR42" s="199"/>
      <c r="MCS42" s="199"/>
      <c r="MCT42" s="199"/>
      <c r="MCU42" s="199"/>
      <c r="MCV42" s="199"/>
      <c r="MCW42" s="199"/>
      <c r="MCX42" s="199"/>
      <c r="MCY42" s="199"/>
      <c r="MCZ42" s="199"/>
      <c r="MDA42" s="199"/>
      <c r="MDB42" s="199"/>
      <c r="MDC42" s="199"/>
      <c r="MDD42" s="199"/>
      <c r="MDE42" s="199"/>
      <c r="MDF42" s="199"/>
      <c r="MDG42" s="199"/>
      <c r="MDH42" s="199"/>
      <c r="MDI42" s="199"/>
      <c r="MDJ42" s="199"/>
      <c r="MDK42" s="199"/>
      <c r="MDL42" s="199"/>
      <c r="MDM42" s="199"/>
      <c r="MDN42" s="199"/>
      <c r="MDO42" s="199"/>
      <c r="MDP42" s="199"/>
      <c r="MDQ42" s="199"/>
      <c r="MDR42" s="199"/>
      <c r="MDS42" s="199"/>
      <c r="MDT42" s="199"/>
      <c r="MDU42" s="199"/>
      <c r="MDV42" s="199"/>
      <c r="MDW42" s="199"/>
      <c r="MDX42" s="199"/>
      <c r="MDY42" s="199"/>
      <c r="MDZ42" s="199"/>
      <c r="MEA42" s="199"/>
      <c r="MEB42" s="199"/>
      <c r="MEC42" s="199"/>
      <c r="MED42" s="199"/>
      <c r="MEE42" s="199"/>
      <c r="MEF42" s="199"/>
      <c r="MEG42" s="199"/>
      <c r="MEH42" s="199"/>
      <c r="MEI42" s="199"/>
      <c r="MEJ42" s="199"/>
      <c r="MEK42" s="199"/>
      <c r="MEL42" s="199"/>
      <c r="MEM42" s="199"/>
      <c r="MEN42" s="199"/>
      <c r="MEO42" s="199"/>
      <c r="MEP42" s="199"/>
      <c r="MEQ42" s="199"/>
      <c r="MER42" s="199"/>
      <c r="MES42" s="199"/>
      <c r="MET42" s="199"/>
      <c r="MEU42" s="199"/>
      <c r="MEV42" s="199"/>
      <c r="MEW42" s="199"/>
      <c r="MEX42" s="199"/>
      <c r="MEY42" s="199"/>
      <c r="MEZ42" s="199"/>
      <c r="MFA42" s="199"/>
      <c r="MFB42" s="199"/>
      <c r="MFC42" s="199"/>
      <c r="MFD42" s="199"/>
      <c r="MFE42" s="199"/>
      <c r="MFF42" s="199"/>
      <c r="MFG42" s="199"/>
      <c r="MFH42" s="199"/>
      <c r="MFI42" s="199"/>
      <c r="MFJ42" s="199"/>
      <c r="MFK42" s="199"/>
      <c r="MFL42" s="199"/>
      <c r="MFM42" s="199"/>
      <c r="MFN42" s="199"/>
      <c r="MFO42" s="199"/>
      <c r="MFP42" s="199"/>
      <c r="MFQ42" s="199"/>
      <c r="MFR42" s="199"/>
      <c r="MFS42" s="199"/>
      <c r="MFT42" s="199"/>
      <c r="MFU42" s="199"/>
      <c r="MFV42" s="199"/>
      <c r="MFW42" s="199"/>
      <c r="MFX42" s="199"/>
      <c r="MFY42" s="199"/>
      <c r="MFZ42" s="199"/>
      <c r="MGA42" s="199"/>
      <c r="MGB42" s="199"/>
      <c r="MGC42" s="199"/>
      <c r="MGD42" s="199"/>
      <c r="MGE42" s="199"/>
      <c r="MGF42" s="199"/>
      <c r="MGG42" s="199"/>
      <c r="MGH42" s="199"/>
      <c r="MGI42" s="199"/>
      <c r="MGJ42" s="199"/>
      <c r="MGK42" s="199"/>
      <c r="MGL42" s="199"/>
      <c r="MGM42" s="199"/>
      <c r="MGN42" s="199"/>
      <c r="MGO42" s="199"/>
      <c r="MGP42" s="199"/>
      <c r="MGQ42" s="199"/>
      <c r="MGR42" s="199"/>
      <c r="MGS42" s="199"/>
      <c r="MGT42" s="199"/>
      <c r="MGU42" s="199"/>
      <c r="MGV42" s="199"/>
      <c r="MGW42" s="199"/>
      <c r="MGX42" s="199"/>
      <c r="MGY42" s="199"/>
      <c r="MGZ42" s="199"/>
      <c r="MHA42" s="199"/>
      <c r="MHB42" s="199"/>
      <c r="MHC42" s="199"/>
      <c r="MHD42" s="199"/>
      <c r="MHE42" s="199"/>
      <c r="MHF42" s="199"/>
      <c r="MHG42" s="199"/>
      <c r="MHH42" s="199"/>
      <c r="MHI42" s="199"/>
      <c r="MHJ42" s="199"/>
      <c r="MHK42" s="199"/>
      <c r="MHL42" s="199"/>
      <c r="MHM42" s="199"/>
      <c r="MHN42" s="199"/>
      <c r="MHO42" s="199"/>
      <c r="MHP42" s="199"/>
      <c r="MHQ42" s="199"/>
      <c r="MHR42" s="199"/>
      <c r="MHS42" s="199"/>
      <c r="MHT42" s="199"/>
      <c r="MHU42" s="199"/>
      <c r="MHV42" s="199"/>
      <c r="MHW42" s="199"/>
      <c r="MHX42" s="199"/>
      <c r="MHY42" s="199"/>
      <c r="MHZ42" s="199"/>
      <c r="MIA42" s="199"/>
      <c r="MIB42" s="199"/>
      <c r="MIC42" s="199"/>
      <c r="MID42" s="199"/>
      <c r="MIE42" s="199"/>
      <c r="MIF42" s="199"/>
      <c r="MIG42" s="199"/>
      <c r="MIH42" s="199"/>
      <c r="MII42" s="199"/>
      <c r="MIJ42" s="199"/>
      <c r="MIK42" s="199"/>
      <c r="MIL42" s="199"/>
      <c r="MIM42" s="199"/>
      <c r="MIN42" s="199"/>
      <c r="MIO42" s="199"/>
      <c r="MIP42" s="199"/>
      <c r="MIQ42" s="199"/>
      <c r="MIR42" s="199"/>
      <c r="MIS42" s="199"/>
      <c r="MIT42" s="199"/>
      <c r="MIU42" s="199"/>
      <c r="MIV42" s="199"/>
      <c r="MIW42" s="199"/>
      <c r="MIX42" s="199"/>
      <c r="MIY42" s="199"/>
      <c r="MIZ42" s="199"/>
      <c r="MJA42" s="199"/>
      <c r="MJB42" s="199"/>
      <c r="MJC42" s="199"/>
      <c r="MJD42" s="199"/>
      <c r="MJE42" s="199"/>
      <c r="MJF42" s="199"/>
      <c r="MJG42" s="199"/>
      <c r="MJH42" s="199"/>
      <c r="MJI42" s="199"/>
      <c r="MJJ42" s="199"/>
      <c r="MJK42" s="199"/>
      <c r="MJL42" s="199"/>
      <c r="MJM42" s="199"/>
      <c r="MJN42" s="199"/>
      <c r="MJO42" s="199"/>
      <c r="MJP42" s="199"/>
      <c r="MJQ42" s="199"/>
      <c r="MJR42" s="199"/>
      <c r="MJS42" s="199"/>
      <c r="MJT42" s="199"/>
      <c r="MJU42" s="199"/>
      <c r="MJV42" s="199"/>
      <c r="MJW42" s="199"/>
      <c r="MJX42" s="199"/>
      <c r="MJY42" s="199"/>
      <c r="MJZ42" s="199"/>
      <c r="MKA42" s="199"/>
      <c r="MKB42" s="199"/>
      <c r="MKC42" s="199"/>
      <c r="MKD42" s="199"/>
      <c r="MKE42" s="199"/>
      <c r="MKF42" s="199"/>
      <c r="MKG42" s="199"/>
      <c r="MKH42" s="199"/>
      <c r="MKI42" s="199"/>
      <c r="MKJ42" s="199"/>
      <c r="MKK42" s="199"/>
      <c r="MKL42" s="199"/>
      <c r="MKM42" s="199"/>
      <c r="MKN42" s="199"/>
      <c r="MKO42" s="199"/>
      <c r="MKP42" s="199"/>
      <c r="MKQ42" s="199"/>
      <c r="MKR42" s="199"/>
      <c r="MKS42" s="199"/>
      <c r="MKT42" s="199"/>
      <c r="MKU42" s="199"/>
      <c r="MKV42" s="199"/>
      <c r="MKW42" s="199"/>
      <c r="MKX42" s="199"/>
      <c r="MKY42" s="199"/>
      <c r="MKZ42" s="199"/>
      <c r="MLA42" s="199"/>
      <c r="MLB42" s="199"/>
      <c r="MLC42" s="199"/>
      <c r="MLD42" s="199"/>
      <c r="MLE42" s="199"/>
      <c r="MLF42" s="199"/>
      <c r="MLG42" s="199"/>
      <c r="MLH42" s="199"/>
      <c r="MLI42" s="199"/>
      <c r="MLJ42" s="199"/>
      <c r="MLK42" s="199"/>
      <c r="MLL42" s="199"/>
      <c r="MLM42" s="199"/>
      <c r="MLN42" s="199"/>
      <c r="MLO42" s="199"/>
      <c r="MLP42" s="199"/>
      <c r="MLQ42" s="199"/>
      <c r="MLR42" s="199"/>
      <c r="MLS42" s="199"/>
      <c r="MLT42" s="199"/>
      <c r="MLU42" s="199"/>
      <c r="MLV42" s="199"/>
      <c r="MLW42" s="199"/>
      <c r="MLX42" s="199"/>
      <c r="MLY42" s="199"/>
      <c r="MLZ42" s="199"/>
      <c r="MMA42" s="199"/>
      <c r="MMB42" s="199"/>
      <c r="MMC42" s="199"/>
      <c r="MMD42" s="199"/>
      <c r="MME42" s="199"/>
      <c r="MMF42" s="199"/>
      <c r="MMG42" s="199"/>
      <c r="MMH42" s="199"/>
      <c r="MMI42" s="199"/>
      <c r="MMJ42" s="199"/>
      <c r="MMK42" s="199"/>
      <c r="MML42" s="199"/>
      <c r="MMM42" s="199"/>
      <c r="MMN42" s="199"/>
      <c r="MMO42" s="199"/>
      <c r="MMP42" s="199"/>
      <c r="MMQ42" s="199"/>
      <c r="MMR42" s="199"/>
      <c r="MMS42" s="199"/>
      <c r="MMT42" s="199"/>
      <c r="MMU42" s="199"/>
      <c r="MMV42" s="199"/>
      <c r="MMW42" s="199"/>
      <c r="MMX42" s="199"/>
      <c r="MMY42" s="199"/>
      <c r="MMZ42" s="199"/>
      <c r="MNA42" s="199"/>
      <c r="MNB42" s="199"/>
      <c r="MNC42" s="199"/>
      <c r="MND42" s="199"/>
      <c r="MNE42" s="199"/>
      <c r="MNF42" s="199"/>
      <c r="MNG42" s="199"/>
      <c r="MNH42" s="199"/>
      <c r="MNI42" s="199"/>
      <c r="MNJ42" s="199"/>
      <c r="MNK42" s="199"/>
      <c r="MNL42" s="199"/>
      <c r="MNM42" s="199"/>
      <c r="MNN42" s="199"/>
      <c r="MNO42" s="199"/>
      <c r="MNP42" s="199"/>
      <c r="MNQ42" s="199"/>
      <c r="MNR42" s="199"/>
      <c r="MNS42" s="199"/>
      <c r="MNT42" s="199"/>
      <c r="MNU42" s="199"/>
      <c r="MNV42" s="199"/>
      <c r="MNW42" s="199"/>
      <c r="MNX42" s="199"/>
      <c r="MNY42" s="199"/>
      <c r="MNZ42" s="199"/>
      <c r="MOA42" s="199"/>
      <c r="MOB42" s="199"/>
      <c r="MOC42" s="199"/>
      <c r="MOD42" s="199"/>
      <c r="MOE42" s="199"/>
      <c r="MOF42" s="199"/>
      <c r="MOG42" s="199"/>
      <c r="MOH42" s="199"/>
      <c r="MOI42" s="199"/>
      <c r="MOJ42" s="199"/>
      <c r="MOK42" s="199"/>
      <c r="MOL42" s="199"/>
      <c r="MOM42" s="199"/>
      <c r="MON42" s="199"/>
      <c r="MOO42" s="199"/>
      <c r="MOP42" s="199"/>
      <c r="MOQ42" s="199"/>
      <c r="MOR42" s="199"/>
      <c r="MOS42" s="199"/>
      <c r="MOT42" s="199"/>
      <c r="MOU42" s="199"/>
      <c r="MOV42" s="199"/>
      <c r="MOW42" s="199"/>
      <c r="MOX42" s="199"/>
      <c r="MOY42" s="199"/>
      <c r="MOZ42" s="199"/>
      <c r="MPA42" s="199"/>
      <c r="MPB42" s="199"/>
      <c r="MPC42" s="199"/>
      <c r="MPD42" s="199"/>
      <c r="MPE42" s="199"/>
      <c r="MPF42" s="199"/>
      <c r="MPG42" s="199"/>
      <c r="MPH42" s="199"/>
      <c r="MPI42" s="199"/>
      <c r="MPJ42" s="199"/>
      <c r="MPK42" s="199"/>
      <c r="MPL42" s="199"/>
      <c r="MPM42" s="199"/>
      <c r="MPN42" s="199"/>
      <c r="MPO42" s="199"/>
      <c r="MPP42" s="199"/>
      <c r="MPQ42" s="199"/>
      <c r="MPR42" s="199"/>
      <c r="MPS42" s="199"/>
      <c r="MPT42" s="199"/>
      <c r="MPU42" s="199"/>
      <c r="MPV42" s="199"/>
      <c r="MPW42" s="199"/>
      <c r="MPX42" s="199"/>
      <c r="MPY42" s="199"/>
      <c r="MPZ42" s="199"/>
      <c r="MQA42" s="199"/>
      <c r="MQB42" s="199"/>
      <c r="MQC42" s="199"/>
      <c r="MQD42" s="199"/>
      <c r="MQE42" s="199"/>
      <c r="MQF42" s="199"/>
      <c r="MQG42" s="199"/>
      <c r="MQH42" s="199"/>
      <c r="MQI42" s="199"/>
      <c r="MQJ42" s="199"/>
      <c r="MQK42" s="199"/>
      <c r="MQL42" s="199"/>
      <c r="MQM42" s="199"/>
      <c r="MQN42" s="199"/>
      <c r="MQO42" s="199"/>
      <c r="MQP42" s="199"/>
      <c r="MQQ42" s="199"/>
      <c r="MQR42" s="199"/>
      <c r="MQS42" s="199"/>
      <c r="MQT42" s="199"/>
      <c r="MQU42" s="199"/>
      <c r="MQV42" s="199"/>
      <c r="MQW42" s="199"/>
      <c r="MQX42" s="199"/>
      <c r="MQY42" s="199"/>
      <c r="MQZ42" s="199"/>
      <c r="MRA42" s="199"/>
      <c r="MRB42" s="199"/>
      <c r="MRC42" s="199"/>
      <c r="MRD42" s="199"/>
      <c r="MRE42" s="199"/>
      <c r="MRF42" s="199"/>
      <c r="MRG42" s="199"/>
      <c r="MRH42" s="199"/>
      <c r="MRI42" s="199"/>
      <c r="MRJ42" s="199"/>
      <c r="MRK42" s="199"/>
      <c r="MRL42" s="199"/>
      <c r="MRM42" s="199"/>
      <c r="MRN42" s="199"/>
      <c r="MRO42" s="199"/>
      <c r="MRP42" s="199"/>
      <c r="MRQ42" s="199"/>
      <c r="MRR42" s="199"/>
      <c r="MRS42" s="199"/>
      <c r="MRT42" s="199"/>
      <c r="MRU42" s="199"/>
      <c r="MRV42" s="199"/>
      <c r="MRW42" s="199"/>
      <c r="MRX42" s="199"/>
      <c r="MRY42" s="199"/>
      <c r="MRZ42" s="199"/>
      <c r="MSA42" s="199"/>
      <c r="MSB42" s="199"/>
      <c r="MSC42" s="199"/>
      <c r="MSD42" s="199"/>
      <c r="MSE42" s="199"/>
      <c r="MSF42" s="199"/>
      <c r="MSG42" s="199"/>
      <c r="MSH42" s="199"/>
      <c r="MSI42" s="199"/>
      <c r="MSJ42" s="199"/>
      <c r="MSK42" s="199"/>
      <c r="MSL42" s="199"/>
      <c r="MSM42" s="199"/>
      <c r="MSN42" s="199"/>
      <c r="MSO42" s="199"/>
      <c r="MSP42" s="199"/>
      <c r="MSQ42" s="199"/>
      <c r="MSR42" s="199"/>
      <c r="MSS42" s="199"/>
      <c r="MST42" s="199"/>
      <c r="MSU42" s="199"/>
      <c r="MSV42" s="199"/>
      <c r="MSW42" s="199"/>
      <c r="MSX42" s="199"/>
      <c r="MSY42" s="199"/>
      <c r="MSZ42" s="199"/>
      <c r="MTA42" s="199"/>
      <c r="MTB42" s="199"/>
      <c r="MTC42" s="199"/>
      <c r="MTD42" s="199"/>
      <c r="MTE42" s="199"/>
      <c r="MTF42" s="199"/>
      <c r="MTG42" s="199"/>
      <c r="MTH42" s="199"/>
      <c r="MTI42" s="199"/>
      <c r="MTJ42" s="199"/>
      <c r="MTK42" s="199"/>
      <c r="MTL42" s="199"/>
      <c r="MTM42" s="199"/>
      <c r="MTN42" s="199"/>
      <c r="MTO42" s="199"/>
      <c r="MTP42" s="199"/>
      <c r="MTQ42" s="199"/>
      <c r="MTR42" s="199"/>
      <c r="MTS42" s="199"/>
      <c r="MTT42" s="199"/>
      <c r="MTU42" s="199"/>
      <c r="MTV42" s="199"/>
      <c r="MTW42" s="199"/>
      <c r="MTX42" s="199"/>
      <c r="MTY42" s="199"/>
      <c r="MTZ42" s="199"/>
      <c r="MUA42" s="199"/>
      <c r="MUB42" s="199"/>
      <c r="MUC42" s="199"/>
      <c r="MUD42" s="199"/>
      <c r="MUE42" s="199"/>
      <c r="MUF42" s="199"/>
      <c r="MUG42" s="199"/>
      <c r="MUH42" s="199"/>
      <c r="MUI42" s="199"/>
      <c r="MUJ42" s="199"/>
      <c r="MUK42" s="199"/>
      <c r="MUL42" s="199"/>
      <c r="MUM42" s="199"/>
      <c r="MUN42" s="199"/>
      <c r="MUO42" s="199"/>
      <c r="MUP42" s="199"/>
      <c r="MUQ42" s="199"/>
      <c r="MUR42" s="199"/>
      <c r="MUS42" s="199"/>
      <c r="MUT42" s="199"/>
      <c r="MUU42" s="199"/>
      <c r="MUV42" s="199"/>
      <c r="MUW42" s="199"/>
      <c r="MUX42" s="199"/>
      <c r="MUY42" s="199"/>
      <c r="MUZ42" s="199"/>
      <c r="MVA42" s="199"/>
      <c r="MVB42" s="199"/>
      <c r="MVC42" s="199"/>
      <c r="MVD42" s="199"/>
      <c r="MVE42" s="199"/>
      <c r="MVF42" s="199"/>
      <c r="MVG42" s="199"/>
      <c r="MVH42" s="199"/>
      <c r="MVI42" s="199"/>
      <c r="MVJ42" s="199"/>
      <c r="MVK42" s="199"/>
      <c r="MVL42" s="199"/>
      <c r="MVM42" s="199"/>
      <c r="MVN42" s="199"/>
      <c r="MVO42" s="199"/>
      <c r="MVP42" s="199"/>
      <c r="MVQ42" s="199"/>
      <c r="MVR42" s="199"/>
      <c r="MVS42" s="199"/>
      <c r="MVT42" s="199"/>
      <c r="MVU42" s="199"/>
      <c r="MVV42" s="199"/>
      <c r="MVW42" s="199"/>
      <c r="MVX42" s="199"/>
      <c r="MVY42" s="199"/>
      <c r="MVZ42" s="199"/>
      <c r="MWA42" s="199"/>
      <c r="MWB42" s="199"/>
      <c r="MWC42" s="199"/>
      <c r="MWD42" s="199"/>
      <c r="MWE42" s="199"/>
      <c r="MWF42" s="199"/>
      <c r="MWG42" s="199"/>
      <c r="MWH42" s="199"/>
      <c r="MWI42" s="199"/>
      <c r="MWJ42" s="199"/>
      <c r="MWK42" s="199"/>
      <c r="MWL42" s="199"/>
      <c r="MWM42" s="199"/>
      <c r="MWN42" s="199"/>
      <c r="MWO42" s="199"/>
      <c r="MWP42" s="199"/>
      <c r="MWQ42" s="199"/>
      <c r="MWR42" s="199"/>
      <c r="MWS42" s="199"/>
      <c r="MWT42" s="199"/>
      <c r="MWU42" s="199"/>
      <c r="MWV42" s="199"/>
      <c r="MWW42" s="199"/>
      <c r="MWX42" s="199"/>
      <c r="MWY42" s="199"/>
      <c r="MWZ42" s="199"/>
      <c r="MXA42" s="199"/>
      <c r="MXB42" s="199"/>
      <c r="MXC42" s="199"/>
      <c r="MXD42" s="199"/>
      <c r="MXE42" s="199"/>
      <c r="MXF42" s="199"/>
      <c r="MXG42" s="199"/>
      <c r="MXH42" s="199"/>
      <c r="MXI42" s="199"/>
      <c r="MXJ42" s="199"/>
      <c r="MXK42" s="199"/>
      <c r="MXL42" s="199"/>
      <c r="MXM42" s="199"/>
      <c r="MXN42" s="199"/>
      <c r="MXO42" s="199"/>
      <c r="MXP42" s="199"/>
      <c r="MXQ42" s="199"/>
      <c r="MXR42" s="199"/>
      <c r="MXS42" s="199"/>
      <c r="MXT42" s="199"/>
      <c r="MXU42" s="199"/>
      <c r="MXV42" s="199"/>
      <c r="MXW42" s="199"/>
      <c r="MXX42" s="199"/>
      <c r="MXY42" s="199"/>
      <c r="MXZ42" s="199"/>
      <c r="MYA42" s="199"/>
      <c r="MYB42" s="199"/>
      <c r="MYC42" s="199"/>
      <c r="MYD42" s="199"/>
      <c r="MYE42" s="199"/>
      <c r="MYF42" s="199"/>
      <c r="MYG42" s="199"/>
      <c r="MYH42" s="199"/>
      <c r="MYI42" s="199"/>
      <c r="MYJ42" s="199"/>
      <c r="MYK42" s="199"/>
      <c r="MYL42" s="199"/>
      <c r="MYM42" s="199"/>
      <c r="MYN42" s="199"/>
      <c r="MYO42" s="199"/>
      <c r="MYP42" s="199"/>
      <c r="MYQ42" s="199"/>
      <c r="MYR42" s="199"/>
      <c r="MYS42" s="199"/>
      <c r="MYT42" s="199"/>
      <c r="MYU42" s="199"/>
      <c r="MYV42" s="199"/>
      <c r="MYW42" s="199"/>
      <c r="MYX42" s="199"/>
      <c r="MYY42" s="199"/>
      <c r="MYZ42" s="199"/>
      <c r="MZA42" s="199"/>
      <c r="MZB42" s="199"/>
      <c r="MZC42" s="199"/>
      <c r="MZD42" s="199"/>
      <c r="MZE42" s="199"/>
      <c r="MZF42" s="199"/>
      <c r="MZG42" s="199"/>
      <c r="MZH42" s="199"/>
      <c r="MZI42" s="199"/>
      <c r="MZJ42" s="199"/>
      <c r="MZK42" s="199"/>
      <c r="MZL42" s="199"/>
      <c r="MZM42" s="199"/>
      <c r="MZN42" s="199"/>
      <c r="MZO42" s="199"/>
      <c r="MZP42" s="199"/>
      <c r="MZQ42" s="199"/>
      <c r="MZR42" s="199"/>
      <c r="MZS42" s="199"/>
      <c r="MZT42" s="199"/>
      <c r="MZU42" s="199"/>
      <c r="MZV42" s="199"/>
      <c r="MZW42" s="199"/>
      <c r="MZX42" s="199"/>
      <c r="MZY42" s="199"/>
      <c r="MZZ42" s="199"/>
      <c r="NAA42" s="199"/>
      <c r="NAB42" s="199"/>
      <c r="NAC42" s="199"/>
      <c r="NAD42" s="199"/>
      <c r="NAE42" s="199"/>
      <c r="NAF42" s="199"/>
      <c r="NAG42" s="199"/>
      <c r="NAH42" s="199"/>
      <c r="NAI42" s="199"/>
      <c r="NAJ42" s="199"/>
      <c r="NAK42" s="199"/>
      <c r="NAL42" s="199"/>
      <c r="NAM42" s="199"/>
      <c r="NAN42" s="199"/>
      <c r="NAO42" s="199"/>
      <c r="NAP42" s="199"/>
      <c r="NAQ42" s="199"/>
      <c r="NAR42" s="199"/>
      <c r="NAS42" s="199"/>
      <c r="NAT42" s="199"/>
      <c r="NAU42" s="199"/>
      <c r="NAV42" s="199"/>
      <c r="NAW42" s="199"/>
      <c r="NAX42" s="199"/>
      <c r="NAY42" s="199"/>
      <c r="NAZ42" s="199"/>
      <c r="NBA42" s="199"/>
      <c r="NBB42" s="199"/>
      <c r="NBC42" s="199"/>
      <c r="NBD42" s="199"/>
      <c r="NBE42" s="199"/>
      <c r="NBF42" s="199"/>
      <c r="NBG42" s="199"/>
      <c r="NBH42" s="199"/>
      <c r="NBI42" s="199"/>
      <c r="NBJ42" s="199"/>
      <c r="NBK42" s="199"/>
      <c r="NBL42" s="199"/>
      <c r="NBM42" s="199"/>
      <c r="NBN42" s="199"/>
      <c r="NBO42" s="199"/>
      <c r="NBP42" s="199"/>
      <c r="NBQ42" s="199"/>
      <c r="NBR42" s="199"/>
      <c r="NBS42" s="199"/>
      <c r="NBT42" s="199"/>
      <c r="NBU42" s="199"/>
      <c r="NBV42" s="199"/>
      <c r="NBW42" s="199"/>
      <c r="NBX42" s="199"/>
      <c r="NBY42" s="199"/>
      <c r="NBZ42" s="199"/>
      <c r="NCA42" s="199"/>
      <c r="NCB42" s="199"/>
      <c r="NCC42" s="199"/>
      <c r="NCD42" s="199"/>
      <c r="NCE42" s="199"/>
      <c r="NCF42" s="199"/>
      <c r="NCG42" s="199"/>
      <c r="NCH42" s="199"/>
      <c r="NCI42" s="199"/>
      <c r="NCJ42" s="199"/>
      <c r="NCK42" s="199"/>
      <c r="NCL42" s="199"/>
      <c r="NCM42" s="199"/>
      <c r="NCN42" s="199"/>
      <c r="NCO42" s="199"/>
      <c r="NCP42" s="199"/>
      <c r="NCQ42" s="199"/>
      <c r="NCR42" s="199"/>
      <c r="NCS42" s="199"/>
      <c r="NCT42" s="199"/>
      <c r="NCU42" s="199"/>
      <c r="NCV42" s="199"/>
      <c r="NCW42" s="199"/>
      <c r="NCX42" s="199"/>
      <c r="NCY42" s="199"/>
      <c r="NCZ42" s="199"/>
      <c r="NDA42" s="199"/>
      <c r="NDB42" s="199"/>
      <c r="NDC42" s="199"/>
      <c r="NDD42" s="199"/>
      <c r="NDE42" s="199"/>
      <c r="NDF42" s="199"/>
      <c r="NDG42" s="199"/>
      <c r="NDH42" s="199"/>
      <c r="NDI42" s="199"/>
      <c r="NDJ42" s="199"/>
      <c r="NDK42" s="199"/>
      <c r="NDL42" s="199"/>
      <c r="NDM42" s="199"/>
      <c r="NDN42" s="199"/>
      <c r="NDO42" s="199"/>
      <c r="NDP42" s="199"/>
      <c r="NDQ42" s="199"/>
      <c r="NDR42" s="199"/>
      <c r="NDS42" s="199"/>
      <c r="NDT42" s="199"/>
      <c r="NDU42" s="199"/>
      <c r="NDV42" s="199"/>
      <c r="NDW42" s="199"/>
      <c r="NDX42" s="199"/>
      <c r="NDY42" s="199"/>
      <c r="NDZ42" s="199"/>
      <c r="NEA42" s="199"/>
      <c r="NEB42" s="199"/>
      <c r="NEC42" s="199"/>
      <c r="NED42" s="199"/>
      <c r="NEE42" s="199"/>
      <c r="NEF42" s="199"/>
      <c r="NEG42" s="199"/>
      <c r="NEH42" s="199"/>
      <c r="NEI42" s="199"/>
      <c r="NEJ42" s="199"/>
      <c r="NEK42" s="199"/>
      <c r="NEL42" s="199"/>
      <c r="NEM42" s="199"/>
      <c r="NEN42" s="199"/>
      <c r="NEO42" s="199"/>
      <c r="NEP42" s="199"/>
      <c r="NEQ42" s="199"/>
      <c r="NER42" s="199"/>
      <c r="NES42" s="199"/>
      <c r="NET42" s="199"/>
      <c r="NEU42" s="199"/>
      <c r="NEV42" s="199"/>
      <c r="NEW42" s="199"/>
      <c r="NEX42" s="199"/>
      <c r="NEY42" s="199"/>
      <c r="NEZ42" s="199"/>
      <c r="NFA42" s="199"/>
      <c r="NFB42" s="199"/>
      <c r="NFC42" s="199"/>
      <c r="NFD42" s="199"/>
      <c r="NFE42" s="199"/>
      <c r="NFF42" s="199"/>
      <c r="NFG42" s="199"/>
      <c r="NFH42" s="199"/>
      <c r="NFI42" s="199"/>
      <c r="NFJ42" s="199"/>
      <c r="NFK42" s="199"/>
      <c r="NFL42" s="199"/>
      <c r="NFM42" s="199"/>
      <c r="NFN42" s="199"/>
      <c r="NFO42" s="199"/>
      <c r="NFP42" s="199"/>
      <c r="NFQ42" s="199"/>
      <c r="NFR42" s="199"/>
      <c r="NFS42" s="199"/>
      <c r="NFT42" s="199"/>
      <c r="NFU42" s="199"/>
      <c r="NFV42" s="199"/>
      <c r="NFW42" s="199"/>
      <c r="NFX42" s="199"/>
      <c r="NFY42" s="199"/>
      <c r="NFZ42" s="199"/>
      <c r="NGA42" s="199"/>
      <c r="NGB42" s="199"/>
      <c r="NGC42" s="199"/>
      <c r="NGD42" s="199"/>
      <c r="NGE42" s="199"/>
      <c r="NGF42" s="199"/>
      <c r="NGG42" s="199"/>
      <c r="NGH42" s="199"/>
      <c r="NGI42" s="199"/>
      <c r="NGJ42" s="199"/>
      <c r="NGK42" s="199"/>
      <c r="NGL42" s="199"/>
      <c r="NGM42" s="199"/>
      <c r="NGN42" s="199"/>
      <c r="NGO42" s="199"/>
      <c r="NGP42" s="199"/>
      <c r="NGQ42" s="199"/>
      <c r="NGR42" s="199"/>
      <c r="NGS42" s="199"/>
      <c r="NGT42" s="199"/>
      <c r="NGU42" s="199"/>
      <c r="NGV42" s="199"/>
      <c r="NGW42" s="199"/>
      <c r="NGX42" s="199"/>
      <c r="NGY42" s="199"/>
      <c r="NGZ42" s="199"/>
      <c r="NHA42" s="199"/>
      <c r="NHB42" s="199"/>
      <c r="NHC42" s="199"/>
      <c r="NHD42" s="199"/>
      <c r="NHE42" s="199"/>
      <c r="NHF42" s="199"/>
      <c r="NHG42" s="199"/>
      <c r="NHH42" s="199"/>
      <c r="NHI42" s="199"/>
      <c r="NHJ42" s="199"/>
      <c r="NHK42" s="199"/>
      <c r="NHL42" s="199"/>
      <c r="NHM42" s="199"/>
      <c r="NHN42" s="199"/>
      <c r="NHO42" s="199"/>
      <c r="NHP42" s="199"/>
      <c r="NHQ42" s="199"/>
      <c r="NHR42" s="199"/>
      <c r="NHS42" s="199"/>
      <c r="NHT42" s="199"/>
      <c r="NHU42" s="199"/>
      <c r="NHV42" s="199"/>
      <c r="NHW42" s="199"/>
      <c r="NHX42" s="199"/>
      <c r="NHY42" s="199"/>
      <c r="NHZ42" s="199"/>
      <c r="NIA42" s="199"/>
      <c r="NIB42" s="199"/>
      <c r="NIC42" s="199"/>
      <c r="NID42" s="199"/>
      <c r="NIE42" s="199"/>
      <c r="NIF42" s="199"/>
      <c r="NIG42" s="199"/>
      <c r="NIH42" s="199"/>
      <c r="NII42" s="199"/>
      <c r="NIJ42" s="199"/>
      <c r="NIK42" s="199"/>
      <c r="NIL42" s="199"/>
      <c r="NIM42" s="199"/>
      <c r="NIN42" s="199"/>
      <c r="NIO42" s="199"/>
      <c r="NIP42" s="199"/>
      <c r="NIQ42" s="199"/>
      <c r="NIR42" s="199"/>
      <c r="NIS42" s="199"/>
      <c r="NIT42" s="199"/>
      <c r="NIU42" s="199"/>
      <c r="NIV42" s="199"/>
      <c r="NIW42" s="199"/>
      <c r="NIX42" s="199"/>
      <c r="NIY42" s="199"/>
      <c r="NIZ42" s="199"/>
      <c r="NJA42" s="199"/>
      <c r="NJB42" s="199"/>
      <c r="NJC42" s="199"/>
      <c r="NJD42" s="199"/>
      <c r="NJE42" s="199"/>
      <c r="NJF42" s="199"/>
      <c r="NJG42" s="199"/>
      <c r="NJH42" s="199"/>
      <c r="NJI42" s="199"/>
      <c r="NJJ42" s="199"/>
      <c r="NJK42" s="199"/>
      <c r="NJL42" s="199"/>
      <c r="NJM42" s="199"/>
      <c r="NJN42" s="199"/>
      <c r="NJO42" s="199"/>
      <c r="NJP42" s="199"/>
      <c r="NJQ42" s="199"/>
      <c r="NJR42" s="199"/>
      <c r="NJS42" s="199"/>
      <c r="NJT42" s="199"/>
      <c r="NJU42" s="199"/>
      <c r="NJV42" s="199"/>
      <c r="NJW42" s="199"/>
      <c r="NJX42" s="199"/>
      <c r="NJY42" s="199"/>
      <c r="NJZ42" s="199"/>
      <c r="NKA42" s="199"/>
      <c r="NKB42" s="199"/>
      <c r="NKC42" s="199"/>
      <c r="NKD42" s="199"/>
      <c r="NKE42" s="199"/>
      <c r="NKF42" s="199"/>
      <c r="NKG42" s="199"/>
      <c r="NKH42" s="199"/>
      <c r="NKI42" s="199"/>
      <c r="NKJ42" s="199"/>
      <c r="NKK42" s="199"/>
      <c r="NKL42" s="199"/>
      <c r="NKM42" s="199"/>
      <c r="NKN42" s="199"/>
      <c r="NKO42" s="199"/>
      <c r="NKP42" s="199"/>
      <c r="NKQ42" s="199"/>
      <c r="NKR42" s="199"/>
      <c r="NKS42" s="199"/>
      <c r="NKT42" s="199"/>
      <c r="NKU42" s="199"/>
      <c r="NKV42" s="199"/>
      <c r="NKW42" s="199"/>
      <c r="NKX42" s="199"/>
      <c r="NKY42" s="199"/>
      <c r="NKZ42" s="199"/>
      <c r="NLA42" s="199"/>
      <c r="NLB42" s="199"/>
      <c r="NLC42" s="199"/>
      <c r="NLD42" s="199"/>
      <c r="NLE42" s="199"/>
      <c r="NLF42" s="199"/>
      <c r="NLG42" s="199"/>
      <c r="NLH42" s="199"/>
      <c r="NLI42" s="199"/>
      <c r="NLJ42" s="199"/>
      <c r="NLK42" s="199"/>
      <c r="NLL42" s="199"/>
      <c r="NLM42" s="199"/>
      <c r="NLN42" s="199"/>
      <c r="NLO42" s="199"/>
      <c r="NLP42" s="199"/>
      <c r="NLQ42" s="199"/>
      <c r="NLR42" s="199"/>
      <c r="NLS42" s="199"/>
      <c r="NLT42" s="199"/>
      <c r="NLU42" s="199"/>
      <c r="NLV42" s="199"/>
      <c r="NLW42" s="199"/>
      <c r="NLX42" s="199"/>
      <c r="NLY42" s="199"/>
      <c r="NLZ42" s="199"/>
      <c r="NMA42" s="199"/>
      <c r="NMB42" s="199"/>
      <c r="NMC42" s="199"/>
      <c r="NMD42" s="199"/>
      <c r="NME42" s="199"/>
      <c r="NMF42" s="199"/>
      <c r="NMG42" s="199"/>
      <c r="NMH42" s="199"/>
      <c r="NMI42" s="199"/>
      <c r="NMJ42" s="199"/>
      <c r="NMK42" s="199"/>
      <c r="NML42" s="199"/>
      <c r="NMM42" s="199"/>
      <c r="NMN42" s="199"/>
      <c r="NMO42" s="199"/>
      <c r="NMP42" s="199"/>
      <c r="NMQ42" s="199"/>
      <c r="NMR42" s="199"/>
      <c r="NMS42" s="199"/>
      <c r="NMT42" s="199"/>
      <c r="NMU42" s="199"/>
      <c r="NMV42" s="199"/>
      <c r="NMW42" s="199"/>
      <c r="NMX42" s="199"/>
      <c r="NMY42" s="199"/>
      <c r="NMZ42" s="199"/>
      <c r="NNA42" s="199"/>
      <c r="NNB42" s="199"/>
      <c r="NNC42" s="199"/>
      <c r="NND42" s="199"/>
      <c r="NNE42" s="199"/>
      <c r="NNF42" s="199"/>
      <c r="NNG42" s="199"/>
      <c r="NNH42" s="199"/>
      <c r="NNI42" s="199"/>
      <c r="NNJ42" s="199"/>
      <c r="NNK42" s="199"/>
      <c r="NNL42" s="199"/>
      <c r="NNM42" s="199"/>
      <c r="NNN42" s="199"/>
      <c r="NNO42" s="199"/>
      <c r="NNP42" s="199"/>
      <c r="NNQ42" s="199"/>
      <c r="NNR42" s="199"/>
      <c r="NNS42" s="199"/>
      <c r="NNT42" s="199"/>
      <c r="NNU42" s="199"/>
      <c r="NNV42" s="199"/>
      <c r="NNW42" s="199"/>
      <c r="NNX42" s="199"/>
      <c r="NNY42" s="199"/>
      <c r="NNZ42" s="199"/>
      <c r="NOA42" s="199"/>
      <c r="NOB42" s="199"/>
      <c r="NOC42" s="199"/>
      <c r="NOD42" s="199"/>
      <c r="NOE42" s="199"/>
      <c r="NOF42" s="199"/>
      <c r="NOG42" s="199"/>
      <c r="NOH42" s="199"/>
      <c r="NOI42" s="199"/>
      <c r="NOJ42" s="199"/>
      <c r="NOK42" s="199"/>
      <c r="NOL42" s="199"/>
      <c r="NOM42" s="199"/>
      <c r="NON42" s="199"/>
      <c r="NOO42" s="199"/>
      <c r="NOP42" s="199"/>
      <c r="NOQ42" s="199"/>
      <c r="NOR42" s="199"/>
      <c r="NOS42" s="199"/>
      <c r="NOT42" s="199"/>
      <c r="NOU42" s="199"/>
      <c r="NOV42" s="199"/>
      <c r="NOW42" s="199"/>
      <c r="NOX42" s="199"/>
      <c r="NOY42" s="199"/>
      <c r="NOZ42" s="199"/>
      <c r="NPA42" s="199"/>
      <c r="NPB42" s="199"/>
      <c r="NPC42" s="199"/>
      <c r="NPD42" s="199"/>
      <c r="NPE42" s="199"/>
      <c r="NPF42" s="199"/>
      <c r="NPG42" s="199"/>
      <c r="NPH42" s="199"/>
      <c r="NPI42" s="199"/>
      <c r="NPJ42" s="199"/>
      <c r="NPK42" s="199"/>
      <c r="NPL42" s="199"/>
      <c r="NPM42" s="199"/>
      <c r="NPN42" s="199"/>
      <c r="NPO42" s="199"/>
      <c r="NPP42" s="199"/>
      <c r="NPQ42" s="199"/>
      <c r="NPR42" s="199"/>
      <c r="NPS42" s="199"/>
      <c r="NPT42" s="199"/>
      <c r="NPU42" s="199"/>
      <c r="NPV42" s="199"/>
      <c r="NPW42" s="199"/>
      <c r="NPX42" s="199"/>
      <c r="NPY42" s="199"/>
      <c r="NPZ42" s="199"/>
      <c r="NQA42" s="199"/>
      <c r="NQB42" s="199"/>
      <c r="NQC42" s="199"/>
      <c r="NQD42" s="199"/>
      <c r="NQE42" s="199"/>
      <c r="NQF42" s="199"/>
      <c r="NQG42" s="199"/>
      <c r="NQH42" s="199"/>
      <c r="NQI42" s="199"/>
      <c r="NQJ42" s="199"/>
      <c r="NQK42" s="199"/>
      <c r="NQL42" s="199"/>
      <c r="NQM42" s="199"/>
      <c r="NQN42" s="199"/>
      <c r="NQO42" s="199"/>
      <c r="NQP42" s="199"/>
      <c r="NQQ42" s="199"/>
      <c r="NQR42" s="199"/>
      <c r="NQS42" s="199"/>
      <c r="NQT42" s="199"/>
      <c r="NQU42" s="199"/>
      <c r="NQV42" s="199"/>
      <c r="NQW42" s="199"/>
      <c r="NQX42" s="199"/>
      <c r="NQY42" s="199"/>
      <c r="NQZ42" s="199"/>
      <c r="NRA42" s="199"/>
      <c r="NRB42" s="199"/>
      <c r="NRC42" s="199"/>
      <c r="NRD42" s="199"/>
      <c r="NRE42" s="199"/>
      <c r="NRF42" s="199"/>
      <c r="NRG42" s="199"/>
      <c r="NRH42" s="199"/>
      <c r="NRI42" s="199"/>
      <c r="NRJ42" s="199"/>
      <c r="NRK42" s="199"/>
      <c r="NRL42" s="199"/>
      <c r="NRM42" s="199"/>
      <c r="NRN42" s="199"/>
      <c r="NRO42" s="199"/>
      <c r="NRP42" s="199"/>
      <c r="NRQ42" s="199"/>
      <c r="NRR42" s="199"/>
      <c r="NRS42" s="199"/>
      <c r="NRT42" s="199"/>
      <c r="NRU42" s="199"/>
      <c r="NRV42" s="199"/>
      <c r="NRW42" s="199"/>
      <c r="NRX42" s="199"/>
      <c r="NRY42" s="199"/>
      <c r="NRZ42" s="199"/>
      <c r="NSA42" s="199"/>
      <c r="NSB42" s="199"/>
      <c r="NSC42" s="199"/>
      <c r="NSD42" s="199"/>
      <c r="NSE42" s="199"/>
      <c r="NSF42" s="199"/>
      <c r="NSG42" s="199"/>
      <c r="NSH42" s="199"/>
      <c r="NSI42" s="199"/>
      <c r="NSJ42" s="199"/>
      <c r="NSK42" s="199"/>
      <c r="NSL42" s="199"/>
      <c r="NSM42" s="199"/>
      <c r="NSN42" s="199"/>
      <c r="NSO42" s="199"/>
      <c r="NSP42" s="199"/>
      <c r="NSQ42" s="199"/>
      <c r="NSR42" s="199"/>
      <c r="NSS42" s="199"/>
      <c r="NST42" s="199"/>
      <c r="NSU42" s="199"/>
      <c r="NSV42" s="199"/>
      <c r="NSW42" s="199"/>
      <c r="NSX42" s="199"/>
      <c r="NSY42" s="199"/>
      <c r="NSZ42" s="199"/>
      <c r="NTA42" s="199"/>
      <c r="NTB42" s="199"/>
      <c r="NTC42" s="199"/>
      <c r="NTD42" s="199"/>
      <c r="NTE42" s="199"/>
      <c r="NTF42" s="199"/>
      <c r="NTG42" s="199"/>
      <c r="NTH42" s="199"/>
      <c r="NTI42" s="199"/>
      <c r="NTJ42" s="199"/>
      <c r="NTK42" s="199"/>
      <c r="NTL42" s="199"/>
      <c r="NTM42" s="199"/>
      <c r="NTN42" s="199"/>
      <c r="NTO42" s="199"/>
      <c r="NTP42" s="199"/>
      <c r="NTQ42" s="199"/>
      <c r="NTR42" s="199"/>
      <c r="NTS42" s="199"/>
      <c r="NTT42" s="199"/>
      <c r="NTU42" s="199"/>
      <c r="NTV42" s="199"/>
      <c r="NTW42" s="199"/>
      <c r="NTX42" s="199"/>
      <c r="NTY42" s="199"/>
      <c r="NTZ42" s="199"/>
      <c r="NUA42" s="199"/>
      <c r="NUB42" s="199"/>
      <c r="NUC42" s="199"/>
      <c r="NUD42" s="199"/>
      <c r="NUE42" s="199"/>
      <c r="NUF42" s="199"/>
      <c r="NUG42" s="199"/>
      <c r="NUH42" s="199"/>
      <c r="NUI42" s="199"/>
      <c r="NUJ42" s="199"/>
      <c r="NUK42" s="199"/>
      <c r="NUL42" s="199"/>
      <c r="NUM42" s="199"/>
      <c r="NUN42" s="199"/>
      <c r="NUO42" s="199"/>
      <c r="NUP42" s="199"/>
      <c r="NUQ42" s="199"/>
      <c r="NUR42" s="199"/>
      <c r="NUS42" s="199"/>
      <c r="NUT42" s="199"/>
      <c r="NUU42" s="199"/>
      <c r="NUV42" s="199"/>
      <c r="NUW42" s="199"/>
      <c r="NUX42" s="199"/>
      <c r="NUY42" s="199"/>
      <c r="NUZ42" s="199"/>
      <c r="NVA42" s="199"/>
      <c r="NVB42" s="199"/>
      <c r="NVC42" s="199"/>
      <c r="NVD42" s="199"/>
      <c r="NVE42" s="199"/>
      <c r="NVF42" s="199"/>
      <c r="NVG42" s="199"/>
      <c r="NVH42" s="199"/>
      <c r="NVI42" s="199"/>
      <c r="NVJ42" s="199"/>
      <c r="NVK42" s="199"/>
      <c r="NVL42" s="199"/>
      <c r="NVM42" s="199"/>
      <c r="NVN42" s="199"/>
      <c r="NVO42" s="199"/>
      <c r="NVP42" s="199"/>
      <c r="NVQ42" s="199"/>
      <c r="NVR42" s="199"/>
      <c r="NVS42" s="199"/>
      <c r="NVT42" s="199"/>
      <c r="NVU42" s="199"/>
      <c r="NVV42" s="199"/>
      <c r="NVW42" s="199"/>
      <c r="NVX42" s="199"/>
      <c r="NVY42" s="199"/>
      <c r="NVZ42" s="199"/>
      <c r="NWA42" s="199"/>
      <c r="NWB42" s="199"/>
      <c r="NWC42" s="199"/>
      <c r="NWD42" s="199"/>
      <c r="NWE42" s="199"/>
      <c r="NWF42" s="199"/>
      <c r="NWG42" s="199"/>
      <c r="NWH42" s="199"/>
      <c r="NWI42" s="199"/>
      <c r="NWJ42" s="199"/>
      <c r="NWK42" s="199"/>
      <c r="NWL42" s="199"/>
      <c r="NWM42" s="199"/>
      <c r="NWN42" s="199"/>
      <c r="NWO42" s="199"/>
      <c r="NWP42" s="199"/>
      <c r="NWQ42" s="199"/>
      <c r="NWR42" s="199"/>
      <c r="NWS42" s="199"/>
      <c r="NWT42" s="199"/>
      <c r="NWU42" s="199"/>
      <c r="NWV42" s="199"/>
      <c r="NWW42" s="199"/>
      <c r="NWX42" s="199"/>
      <c r="NWY42" s="199"/>
      <c r="NWZ42" s="199"/>
      <c r="NXA42" s="199"/>
      <c r="NXB42" s="199"/>
      <c r="NXC42" s="199"/>
      <c r="NXD42" s="199"/>
      <c r="NXE42" s="199"/>
      <c r="NXF42" s="199"/>
      <c r="NXG42" s="199"/>
      <c r="NXH42" s="199"/>
      <c r="NXI42" s="199"/>
      <c r="NXJ42" s="199"/>
      <c r="NXK42" s="199"/>
      <c r="NXL42" s="199"/>
      <c r="NXM42" s="199"/>
      <c r="NXN42" s="199"/>
      <c r="NXO42" s="199"/>
      <c r="NXP42" s="199"/>
      <c r="NXQ42" s="199"/>
      <c r="NXR42" s="199"/>
      <c r="NXS42" s="199"/>
      <c r="NXT42" s="199"/>
      <c r="NXU42" s="199"/>
      <c r="NXV42" s="199"/>
      <c r="NXW42" s="199"/>
      <c r="NXX42" s="199"/>
      <c r="NXY42" s="199"/>
      <c r="NXZ42" s="199"/>
      <c r="NYA42" s="199"/>
      <c r="NYB42" s="199"/>
      <c r="NYC42" s="199"/>
      <c r="NYD42" s="199"/>
      <c r="NYE42" s="199"/>
      <c r="NYF42" s="199"/>
      <c r="NYG42" s="199"/>
      <c r="NYH42" s="199"/>
      <c r="NYI42" s="199"/>
      <c r="NYJ42" s="199"/>
      <c r="NYK42" s="199"/>
      <c r="NYL42" s="199"/>
      <c r="NYM42" s="199"/>
      <c r="NYN42" s="199"/>
      <c r="NYO42" s="199"/>
      <c r="NYP42" s="199"/>
      <c r="NYQ42" s="199"/>
      <c r="NYR42" s="199"/>
      <c r="NYS42" s="199"/>
      <c r="NYT42" s="199"/>
      <c r="NYU42" s="199"/>
      <c r="NYV42" s="199"/>
      <c r="NYW42" s="199"/>
      <c r="NYX42" s="199"/>
      <c r="NYY42" s="199"/>
      <c r="NYZ42" s="199"/>
      <c r="NZA42" s="199"/>
      <c r="NZB42" s="199"/>
      <c r="NZC42" s="199"/>
      <c r="NZD42" s="199"/>
      <c r="NZE42" s="199"/>
      <c r="NZF42" s="199"/>
      <c r="NZG42" s="199"/>
      <c r="NZH42" s="199"/>
      <c r="NZI42" s="199"/>
      <c r="NZJ42" s="199"/>
      <c r="NZK42" s="199"/>
      <c r="NZL42" s="199"/>
      <c r="NZM42" s="199"/>
      <c r="NZN42" s="199"/>
      <c r="NZO42" s="199"/>
      <c r="NZP42" s="199"/>
      <c r="NZQ42" s="199"/>
      <c r="NZR42" s="199"/>
      <c r="NZS42" s="199"/>
      <c r="NZT42" s="199"/>
      <c r="NZU42" s="199"/>
      <c r="NZV42" s="199"/>
      <c r="NZW42" s="199"/>
      <c r="NZX42" s="199"/>
      <c r="NZY42" s="199"/>
      <c r="NZZ42" s="199"/>
      <c r="OAA42" s="199"/>
      <c r="OAB42" s="199"/>
      <c r="OAC42" s="199"/>
      <c r="OAD42" s="199"/>
      <c r="OAE42" s="199"/>
      <c r="OAF42" s="199"/>
      <c r="OAG42" s="199"/>
      <c r="OAH42" s="199"/>
      <c r="OAI42" s="199"/>
      <c r="OAJ42" s="199"/>
      <c r="OAK42" s="199"/>
      <c r="OAL42" s="199"/>
      <c r="OAM42" s="199"/>
      <c r="OAN42" s="199"/>
      <c r="OAO42" s="199"/>
      <c r="OAP42" s="199"/>
      <c r="OAQ42" s="199"/>
      <c r="OAR42" s="199"/>
      <c r="OAS42" s="199"/>
      <c r="OAT42" s="199"/>
      <c r="OAU42" s="199"/>
      <c r="OAV42" s="199"/>
      <c r="OAW42" s="199"/>
      <c r="OAX42" s="199"/>
      <c r="OAY42" s="199"/>
      <c r="OAZ42" s="199"/>
      <c r="OBA42" s="199"/>
      <c r="OBB42" s="199"/>
      <c r="OBC42" s="199"/>
      <c r="OBD42" s="199"/>
      <c r="OBE42" s="199"/>
      <c r="OBF42" s="199"/>
      <c r="OBG42" s="199"/>
      <c r="OBH42" s="199"/>
      <c r="OBI42" s="199"/>
      <c r="OBJ42" s="199"/>
      <c r="OBK42" s="199"/>
      <c r="OBL42" s="199"/>
      <c r="OBM42" s="199"/>
      <c r="OBN42" s="199"/>
      <c r="OBO42" s="199"/>
      <c r="OBP42" s="199"/>
      <c r="OBQ42" s="199"/>
      <c r="OBR42" s="199"/>
      <c r="OBS42" s="199"/>
      <c r="OBT42" s="199"/>
      <c r="OBU42" s="199"/>
      <c r="OBV42" s="199"/>
      <c r="OBW42" s="199"/>
      <c r="OBX42" s="199"/>
      <c r="OBY42" s="199"/>
      <c r="OBZ42" s="199"/>
      <c r="OCA42" s="199"/>
      <c r="OCB42" s="199"/>
      <c r="OCC42" s="199"/>
      <c r="OCD42" s="199"/>
      <c r="OCE42" s="199"/>
      <c r="OCF42" s="199"/>
      <c r="OCG42" s="199"/>
      <c r="OCH42" s="199"/>
      <c r="OCI42" s="199"/>
      <c r="OCJ42" s="199"/>
      <c r="OCK42" s="199"/>
      <c r="OCL42" s="199"/>
      <c r="OCM42" s="199"/>
      <c r="OCN42" s="199"/>
      <c r="OCO42" s="199"/>
      <c r="OCP42" s="199"/>
      <c r="OCQ42" s="199"/>
      <c r="OCR42" s="199"/>
      <c r="OCS42" s="199"/>
      <c r="OCT42" s="199"/>
      <c r="OCU42" s="199"/>
      <c r="OCV42" s="199"/>
      <c r="OCW42" s="199"/>
      <c r="OCX42" s="199"/>
      <c r="OCY42" s="199"/>
      <c r="OCZ42" s="199"/>
      <c r="ODA42" s="199"/>
      <c r="ODB42" s="199"/>
      <c r="ODC42" s="199"/>
      <c r="ODD42" s="199"/>
      <c r="ODE42" s="199"/>
      <c r="ODF42" s="199"/>
      <c r="ODG42" s="199"/>
      <c r="ODH42" s="199"/>
      <c r="ODI42" s="199"/>
      <c r="ODJ42" s="199"/>
      <c r="ODK42" s="199"/>
      <c r="ODL42" s="199"/>
      <c r="ODM42" s="199"/>
      <c r="ODN42" s="199"/>
      <c r="ODO42" s="199"/>
      <c r="ODP42" s="199"/>
      <c r="ODQ42" s="199"/>
      <c r="ODR42" s="199"/>
      <c r="ODS42" s="199"/>
      <c r="ODT42" s="199"/>
      <c r="ODU42" s="199"/>
      <c r="ODV42" s="199"/>
      <c r="ODW42" s="199"/>
      <c r="ODX42" s="199"/>
      <c r="ODY42" s="199"/>
      <c r="ODZ42" s="199"/>
      <c r="OEA42" s="199"/>
      <c r="OEB42" s="199"/>
      <c r="OEC42" s="199"/>
      <c r="OED42" s="199"/>
      <c r="OEE42" s="199"/>
      <c r="OEF42" s="199"/>
      <c r="OEG42" s="199"/>
      <c r="OEH42" s="199"/>
      <c r="OEI42" s="199"/>
      <c r="OEJ42" s="199"/>
      <c r="OEK42" s="199"/>
      <c r="OEL42" s="199"/>
      <c r="OEM42" s="199"/>
      <c r="OEN42" s="199"/>
      <c r="OEO42" s="199"/>
      <c r="OEP42" s="199"/>
      <c r="OEQ42" s="199"/>
      <c r="OER42" s="199"/>
      <c r="OES42" s="199"/>
      <c r="OET42" s="199"/>
      <c r="OEU42" s="199"/>
      <c r="OEV42" s="199"/>
      <c r="OEW42" s="199"/>
      <c r="OEX42" s="199"/>
      <c r="OEY42" s="199"/>
      <c r="OEZ42" s="199"/>
      <c r="OFA42" s="199"/>
      <c r="OFB42" s="199"/>
      <c r="OFC42" s="199"/>
      <c r="OFD42" s="199"/>
      <c r="OFE42" s="199"/>
      <c r="OFF42" s="199"/>
      <c r="OFG42" s="199"/>
      <c r="OFH42" s="199"/>
      <c r="OFI42" s="199"/>
      <c r="OFJ42" s="199"/>
      <c r="OFK42" s="199"/>
      <c r="OFL42" s="199"/>
      <c r="OFM42" s="199"/>
      <c r="OFN42" s="199"/>
      <c r="OFO42" s="199"/>
      <c r="OFP42" s="199"/>
      <c r="OFQ42" s="199"/>
      <c r="OFR42" s="199"/>
      <c r="OFS42" s="199"/>
      <c r="OFT42" s="199"/>
      <c r="OFU42" s="199"/>
      <c r="OFV42" s="199"/>
      <c r="OFW42" s="199"/>
      <c r="OFX42" s="199"/>
      <c r="OFY42" s="199"/>
      <c r="OFZ42" s="199"/>
      <c r="OGA42" s="199"/>
      <c r="OGB42" s="199"/>
      <c r="OGC42" s="199"/>
      <c r="OGD42" s="199"/>
      <c r="OGE42" s="199"/>
      <c r="OGF42" s="199"/>
      <c r="OGG42" s="199"/>
      <c r="OGH42" s="199"/>
      <c r="OGI42" s="199"/>
      <c r="OGJ42" s="199"/>
      <c r="OGK42" s="199"/>
      <c r="OGL42" s="199"/>
      <c r="OGM42" s="199"/>
      <c r="OGN42" s="199"/>
      <c r="OGO42" s="199"/>
      <c r="OGP42" s="199"/>
      <c r="OGQ42" s="199"/>
      <c r="OGR42" s="199"/>
      <c r="OGS42" s="199"/>
      <c r="OGT42" s="199"/>
      <c r="OGU42" s="199"/>
      <c r="OGV42" s="199"/>
      <c r="OGW42" s="199"/>
      <c r="OGX42" s="199"/>
      <c r="OGY42" s="199"/>
      <c r="OGZ42" s="199"/>
      <c r="OHA42" s="199"/>
      <c r="OHB42" s="199"/>
      <c r="OHC42" s="199"/>
      <c r="OHD42" s="199"/>
      <c r="OHE42" s="199"/>
      <c r="OHF42" s="199"/>
      <c r="OHG42" s="199"/>
      <c r="OHH42" s="199"/>
      <c r="OHI42" s="199"/>
      <c r="OHJ42" s="199"/>
      <c r="OHK42" s="199"/>
      <c r="OHL42" s="199"/>
      <c r="OHM42" s="199"/>
      <c r="OHN42" s="199"/>
      <c r="OHO42" s="199"/>
      <c r="OHP42" s="199"/>
      <c r="OHQ42" s="199"/>
      <c r="OHR42" s="199"/>
      <c r="OHS42" s="199"/>
      <c r="OHT42" s="199"/>
      <c r="OHU42" s="199"/>
      <c r="OHV42" s="199"/>
      <c r="OHW42" s="199"/>
      <c r="OHX42" s="199"/>
      <c r="OHY42" s="199"/>
      <c r="OHZ42" s="199"/>
      <c r="OIA42" s="199"/>
      <c r="OIB42" s="199"/>
      <c r="OIC42" s="199"/>
      <c r="OID42" s="199"/>
      <c r="OIE42" s="199"/>
      <c r="OIF42" s="199"/>
      <c r="OIG42" s="199"/>
      <c r="OIH42" s="199"/>
      <c r="OII42" s="199"/>
      <c r="OIJ42" s="199"/>
      <c r="OIK42" s="199"/>
      <c r="OIL42" s="199"/>
      <c r="OIM42" s="199"/>
      <c r="OIN42" s="199"/>
      <c r="OIO42" s="199"/>
      <c r="OIP42" s="199"/>
      <c r="OIQ42" s="199"/>
      <c r="OIR42" s="199"/>
      <c r="OIS42" s="199"/>
      <c r="OIT42" s="199"/>
      <c r="OIU42" s="199"/>
      <c r="OIV42" s="199"/>
      <c r="OIW42" s="199"/>
      <c r="OIX42" s="199"/>
      <c r="OIY42" s="199"/>
      <c r="OIZ42" s="199"/>
      <c r="OJA42" s="199"/>
      <c r="OJB42" s="199"/>
      <c r="OJC42" s="199"/>
      <c r="OJD42" s="199"/>
      <c r="OJE42" s="199"/>
      <c r="OJF42" s="199"/>
      <c r="OJG42" s="199"/>
      <c r="OJH42" s="199"/>
      <c r="OJI42" s="199"/>
      <c r="OJJ42" s="199"/>
      <c r="OJK42" s="199"/>
      <c r="OJL42" s="199"/>
      <c r="OJM42" s="199"/>
      <c r="OJN42" s="199"/>
      <c r="OJO42" s="199"/>
      <c r="OJP42" s="199"/>
      <c r="OJQ42" s="199"/>
      <c r="OJR42" s="199"/>
      <c r="OJS42" s="199"/>
      <c r="OJT42" s="199"/>
      <c r="OJU42" s="199"/>
      <c r="OJV42" s="199"/>
      <c r="OJW42" s="199"/>
      <c r="OJX42" s="199"/>
      <c r="OJY42" s="199"/>
      <c r="OJZ42" s="199"/>
      <c r="OKA42" s="199"/>
      <c r="OKB42" s="199"/>
      <c r="OKC42" s="199"/>
      <c r="OKD42" s="199"/>
      <c r="OKE42" s="199"/>
      <c r="OKF42" s="199"/>
      <c r="OKG42" s="199"/>
      <c r="OKH42" s="199"/>
      <c r="OKI42" s="199"/>
      <c r="OKJ42" s="199"/>
      <c r="OKK42" s="199"/>
      <c r="OKL42" s="199"/>
      <c r="OKM42" s="199"/>
      <c r="OKN42" s="199"/>
      <c r="OKO42" s="199"/>
      <c r="OKP42" s="199"/>
      <c r="OKQ42" s="199"/>
      <c r="OKR42" s="199"/>
      <c r="OKS42" s="199"/>
      <c r="OKT42" s="199"/>
      <c r="OKU42" s="199"/>
      <c r="OKV42" s="199"/>
      <c r="OKW42" s="199"/>
      <c r="OKX42" s="199"/>
      <c r="OKY42" s="199"/>
      <c r="OKZ42" s="199"/>
      <c r="OLA42" s="199"/>
      <c r="OLB42" s="199"/>
      <c r="OLC42" s="199"/>
      <c r="OLD42" s="199"/>
      <c r="OLE42" s="199"/>
      <c r="OLF42" s="199"/>
      <c r="OLG42" s="199"/>
      <c r="OLH42" s="199"/>
      <c r="OLI42" s="199"/>
      <c r="OLJ42" s="199"/>
      <c r="OLK42" s="199"/>
      <c r="OLL42" s="199"/>
      <c r="OLM42" s="199"/>
      <c r="OLN42" s="199"/>
      <c r="OLO42" s="199"/>
      <c r="OLP42" s="199"/>
      <c r="OLQ42" s="199"/>
      <c r="OLR42" s="199"/>
      <c r="OLS42" s="199"/>
      <c r="OLT42" s="199"/>
      <c r="OLU42" s="199"/>
      <c r="OLV42" s="199"/>
      <c r="OLW42" s="199"/>
      <c r="OLX42" s="199"/>
      <c r="OLY42" s="199"/>
      <c r="OLZ42" s="199"/>
      <c r="OMA42" s="199"/>
      <c r="OMB42" s="199"/>
      <c r="OMC42" s="199"/>
      <c r="OMD42" s="199"/>
      <c r="OME42" s="199"/>
      <c r="OMF42" s="199"/>
      <c r="OMG42" s="199"/>
      <c r="OMH42" s="199"/>
      <c r="OMI42" s="199"/>
      <c r="OMJ42" s="199"/>
      <c r="OMK42" s="199"/>
      <c r="OML42" s="199"/>
      <c r="OMM42" s="199"/>
      <c r="OMN42" s="199"/>
      <c r="OMO42" s="199"/>
      <c r="OMP42" s="199"/>
      <c r="OMQ42" s="199"/>
      <c r="OMR42" s="199"/>
      <c r="OMS42" s="199"/>
      <c r="OMT42" s="199"/>
      <c r="OMU42" s="199"/>
      <c r="OMV42" s="199"/>
      <c r="OMW42" s="199"/>
      <c r="OMX42" s="199"/>
      <c r="OMY42" s="199"/>
      <c r="OMZ42" s="199"/>
      <c r="ONA42" s="199"/>
      <c r="ONB42" s="199"/>
      <c r="ONC42" s="199"/>
      <c r="OND42" s="199"/>
      <c r="ONE42" s="199"/>
      <c r="ONF42" s="199"/>
      <c r="ONG42" s="199"/>
      <c r="ONH42" s="199"/>
      <c r="ONI42" s="199"/>
      <c r="ONJ42" s="199"/>
      <c r="ONK42" s="199"/>
      <c r="ONL42" s="199"/>
      <c r="ONM42" s="199"/>
      <c r="ONN42" s="199"/>
      <c r="ONO42" s="199"/>
      <c r="ONP42" s="199"/>
      <c r="ONQ42" s="199"/>
      <c r="ONR42" s="199"/>
      <c r="ONS42" s="199"/>
      <c r="ONT42" s="199"/>
      <c r="ONU42" s="199"/>
      <c r="ONV42" s="199"/>
      <c r="ONW42" s="199"/>
      <c r="ONX42" s="199"/>
      <c r="ONY42" s="199"/>
      <c r="ONZ42" s="199"/>
      <c r="OOA42" s="199"/>
      <c r="OOB42" s="199"/>
      <c r="OOC42" s="199"/>
      <c r="OOD42" s="199"/>
      <c r="OOE42" s="199"/>
      <c r="OOF42" s="199"/>
      <c r="OOG42" s="199"/>
      <c r="OOH42" s="199"/>
      <c r="OOI42" s="199"/>
      <c r="OOJ42" s="199"/>
      <c r="OOK42" s="199"/>
      <c r="OOL42" s="199"/>
      <c r="OOM42" s="199"/>
      <c r="OON42" s="199"/>
      <c r="OOO42" s="199"/>
      <c r="OOP42" s="199"/>
      <c r="OOQ42" s="199"/>
      <c r="OOR42" s="199"/>
      <c r="OOS42" s="199"/>
      <c r="OOT42" s="199"/>
      <c r="OOU42" s="199"/>
      <c r="OOV42" s="199"/>
      <c r="OOW42" s="199"/>
      <c r="OOX42" s="199"/>
      <c r="OOY42" s="199"/>
      <c r="OOZ42" s="199"/>
      <c r="OPA42" s="199"/>
      <c r="OPB42" s="199"/>
      <c r="OPC42" s="199"/>
      <c r="OPD42" s="199"/>
      <c r="OPE42" s="199"/>
      <c r="OPF42" s="199"/>
      <c r="OPG42" s="199"/>
      <c r="OPH42" s="199"/>
      <c r="OPI42" s="199"/>
      <c r="OPJ42" s="199"/>
      <c r="OPK42" s="199"/>
      <c r="OPL42" s="199"/>
      <c r="OPM42" s="199"/>
      <c r="OPN42" s="199"/>
      <c r="OPO42" s="199"/>
      <c r="OPP42" s="199"/>
      <c r="OPQ42" s="199"/>
      <c r="OPR42" s="199"/>
      <c r="OPS42" s="199"/>
      <c r="OPT42" s="199"/>
      <c r="OPU42" s="199"/>
      <c r="OPV42" s="199"/>
      <c r="OPW42" s="199"/>
      <c r="OPX42" s="199"/>
      <c r="OPY42" s="199"/>
      <c r="OPZ42" s="199"/>
      <c r="OQA42" s="199"/>
      <c r="OQB42" s="199"/>
      <c r="OQC42" s="199"/>
      <c r="OQD42" s="199"/>
      <c r="OQE42" s="199"/>
      <c r="OQF42" s="199"/>
      <c r="OQG42" s="199"/>
      <c r="OQH42" s="199"/>
      <c r="OQI42" s="199"/>
      <c r="OQJ42" s="199"/>
      <c r="OQK42" s="199"/>
      <c r="OQL42" s="199"/>
      <c r="OQM42" s="199"/>
      <c r="OQN42" s="199"/>
      <c r="OQO42" s="199"/>
      <c r="OQP42" s="199"/>
      <c r="OQQ42" s="199"/>
      <c r="OQR42" s="199"/>
      <c r="OQS42" s="199"/>
      <c r="OQT42" s="199"/>
      <c r="OQU42" s="199"/>
      <c r="OQV42" s="199"/>
      <c r="OQW42" s="199"/>
      <c r="OQX42" s="199"/>
      <c r="OQY42" s="199"/>
      <c r="OQZ42" s="199"/>
      <c r="ORA42" s="199"/>
      <c r="ORB42" s="199"/>
      <c r="ORC42" s="199"/>
      <c r="ORD42" s="199"/>
      <c r="ORE42" s="199"/>
      <c r="ORF42" s="199"/>
      <c r="ORG42" s="199"/>
      <c r="ORH42" s="199"/>
      <c r="ORI42" s="199"/>
      <c r="ORJ42" s="199"/>
      <c r="ORK42" s="199"/>
      <c r="ORL42" s="199"/>
      <c r="ORM42" s="199"/>
      <c r="ORN42" s="199"/>
      <c r="ORO42" s="199"/>
      <c r="ORP42" s="199"/>
      <c r="ORQ42" s="199"/>
      <c r="ORR42" s="199"/>
      <c r="ORS42" s="199"/>
      <c r="ORT42" s="199"/>
      <c r="ORU42" s="199"/>
      <c r="ORV42" s="199"/>
      <c r="ORW42" s="199"/>
      <c r="ORX42" s="199"/>
      <c r="ORY42" s="199"/>
      <c r="ORZ42" s="199"/>
      <c r="OSA42" s="199"/>
      <c r="OSB42" s="199"/>
      <c r="OSC42" s="199"/>
      <c r="OSD42" s="199"/>
      <c r="OSE42" s="199"/>
      <c r="OSF42" s="199"/>
      <c r="OSG42" s="199"/>
      <c r="OSH42" s="199"/>
      <c r="OSI42" s="199"/>
      <c r="OSJ42" s="199"/>
      <c r="OSK42" s="199"/>
      <c r="OSL42" s="199"/>
      <c r="OSM42" s="199"/>
      <c r="OSN42" s="199"/>
      <c r="OSO42" s="199"/>
      <c r="OSP42" s="199"/>
      <c r="OSQ42" s="199"/>
      <c r="OSR42" s="199"/>
      <c r="OSS42" s="199"/>
      <c r="OST42" s="199"/>
      <c r="OSU42" s="199"/>
      <c r="OSV42" s="199"/>
      <c r="OSW42" s="199"/>
      <c r="OSX42" s="199"/>
      <c r="OSY42" s="199"/>
      <c r="OSZ42" s="199"/>
      <c r="OTA42" s="199"/>
      <c r="OTB42" s="199"/>
      <c r="OTC42" s="199"/>
      <c r="OTD42" s="199"/>
      <c r="OTE42" s="199"/>
      <c r="OTF42" s="199"/>
      <c r="OTG42" s="199"/>
      <c r="OTH42" s="199"/>
      <c r="OTI42" s="199"/>
      <c r="OTJ42" s="199"/>
      <c r="OTK42" s="199"/>
      <c r="OTL42" s="199"/>
      <c r="OTM42" s="199"/>
      <c r="OTN42" s="199"/>
      <c r="OTO42" s="199"/>
      <c r="OTP42" s="199"/>
      <c r="OTQ42" s="199"/>
      <c r="OTR42" s="199"/>
      <c r="OTS42" s="199"/>
      <c r="OTT42" s="199"/>
      <c r="OTU42" s="199"/>
      <c r="OTV42" s="199"/>
      <c r="OTW42" s="199"/>
      <c r="OTX42" s="199"/>
      <c r="OTY42" s="199"/>
      <c r="OTZ42" s="199"/>
      <c r="OUA42" s="199"/>
      <c r="OUB42" s="199"/>
      <c r="OUC42" s="199"/>
      <c r="OUD42" s="199"/>
      <c r="OUE42" s="199"/>
      <c r="OUF42" s="199"/>
      <c r="OUG42" s="199"/>
      <c r="OUH42" s="199"/>
      <c r="OUI42" s="199"/>
      <c r="OUJ42" s="199"/>
      <c r="OUK42" s="199"/>
      <c r="OUL42" s="199"/>
      <c r="OUM42" s="199"/>
      <c r="OUN42" s="199"/>
      <c r="OUO42" s="199"/>
      <c r="OUP42" s="199"/>
      <c r="OUQ42" s="199"/>
      <c r="OUR42" s="199"/>
      <c r="OUS42" s="199"/>
      <c r="OUT42" s="199"/>
      <c r="OUU42" s="199"/>
      <c r="OUV42" s="199"/>
      <c r="OUW42" s="199"/>
      <c r="OUX42" s="199"/>
      <c r="OUY42" s="199"/>
      <c r="OUZ42" s="199"/>
      <c r="OVA42" s="199"/>
      <c r="OVB42" s="199"/>
      <c r="OVC42" s="199"/>
      <c r="OVD42" s="199"/>
      <c r="OVE42" s="199"/>
      <c r="OVF42" s="199"/>
      <c r="OVG42" s="199"/>
      <c r="OVH42" s="199"/>
      <c r="OVI42" s="199"/>
      <c r="OVJ42" s="199"/>
      <c r="OVK42" s="199"/>
      <c r="OVL42" s="199"/>
      <c r="OVM42" s="199"/>
      <c r="OVN42" s="199"/>
      <c r="OVO42" s="199"/>
      <c r="OVP42" s="199"/>
      <c r="OVQ42" s="199"/>
      <c r="OVR42" s="199"/>
      <c r="OVS42" s="199"/>
      <c r="OVT42" s="199"/>
      <c r="OVU42" s="199"/>
      <c r="OVV42" s="199"/>
      <c r="OVW42" s="199"/>
      <c r="OVX42" s="199"/>
      <c r="OVY42" s="199"/>
      <c r="OVZ42" s="199"/>
      <c r="OWA42" s="199"/>
      <c r="OWB42" s="199"/>
      <c r="OWC42" s="199"/>
      <c r="OWD42" s="199"/>
      <c r="OWE42" s="199"/>
      <c r="OWF42" s="199"/>
      <c r="OWG42" s="199"/>
      <c r="OWH42" s="199"/>
      <c r="OWI42" s="199"/>
      <c r="OWJ42" s="199"/>
      <c r="OWK42" s="199"/>
      <c r="OWL42" s="199"/>
      <c r="OWM42" s="199"/>
      <c r="OWN42" s="199"/>
      <c r="OWO42" s="199"/>
      <c r="OWP42" s="199"/>
      <c r="OWQ42" s="199"/>
      <c r="OWR42" s="199"/>
      <c r="OWS42" s="199"/>
      <c r="OWT42" s="199"/>
      <c r="OWU42" s="199"/>
      <c r="OWV42" s="199"/>
      <c r="OWW42" s="199"/>
      <c r="OWX42" s="199"/>
      <c r="OWY42" s="199"/>
      <c r="OWZ42" s="199"/>
      <c r="OXA42" s="199"/>
      <c r="OXB42" s="199"/>
      <c r="OXC42" s="199"/>
      <c r="OXD42" s="199"/>
      <c r="OXE42" s="199"/>
      <c r="OXF42" s="199"/>
      <c r="OXG42" s="199"/>
      <c r="OXH42" s="199"/>
      <c r="OXI42" s="199"/>
      <c r="OXJ42" s="199"/>
      <c r="OXK42" s="199"/>
      <c r="OXL42" s="199"/>
      <c r="OXM42" s="199"/>
      <c r="OXN42" s="199"/>
      <c r="OXO42" s="199"/>
      <c r="OXP42" s="199"/>
      <c r="OXQ42" s="199"/>
      <c r="OXR42" s="199"/>
      <c r="OXS42" s="199"/>
      <c r="OXT42" s="199"/>
      <c r="OXU42" s="199"/>
      <c r="OXV42" s="199"/>
      <c r="OXW42" s="199"/>
      <c r="OXX42" s="199"/>
      <c r="OXY42" s="199"/>
      <c r="OXZ42" s="199"/>
      <c r="OYA42" s="199"/>
      <c r="OYB42" s="199"/>
      <c r="OYC42" s="199"/>
      <c r="OYD42" s="199"/>
      <c r="OYE42" s="199"/>
      <c r="OYF42" s="199"/>
      <c r="OYG42" s="199"/>
      <c r="OYH42" s="199"/>
      <c r="OYI42" s="199"/>
      <c r="OYJ42" s="199"/>
      <c r="OYK42" s="199"/>
      <c r="OYL42" s="199"/>
      <c r="OYM42" s="199"/>
      <c r="OYN42" s="199"/>
      <c r="OYO42" s="199"/>
      <c r="OYP42" s="199"/>
      <c r="OYQ42" s="199"/>
      <c r="OYR42" s="199"/>
      <c r="OYS42" s="199"/>
      <c r="OYT42" s="199"/>
      <c r="OYU42" s="199"/>
      <c r="OYV42" s="199"/>
      <c r="OYW42" s="199"/>
      <c r="OYX42" s="199"/>
      <c r="OYY42" s="199"/>
      <c r="OYZ42" s="199"/>
      <c r="OZA42" s="199"/>
      <c r="OZB42" s="199"/>
      <c r="OZC42" s="199"/>
      <c r="OZD42" s="199"/>
      <c r="OZE42" s="199"/>
      <c r="OZF42" s="199"/>
      <c r="OZG42" s="199"/>
      <c r="OZH42" s="199"/>
      <c r="OZI42" s="199"/>
      <c r="OZJ42" s="199"/>
      <c r="OZK42" s="199"/>
      <c r="OZL42" s="199"/>
      <c r="OZM42" s="199"/>
      <c r="OZN42" s="199"/>
      <c r="OZO42" s="199"/>
      <c r="OZP42" s="199"/>
      <c r="OZQ42" s="199"/>
      <c r="OZR42" s="199"/>
      <c r="OZS42" s="199"/>
      <c r="OZT42" s="199"/>
      <c r="OZU42" s="199"/>
      <c r="OZV42" s="199"/>
      <c r="OZW42" s="199"/>
      <c r="OZX42" s="199"/>
      <c r="OZY42" s="199"/>
      <c r="OZZ42" s="199"/>
      <c r="PAA42" s="199"/>
      <c r="PAB42" s="199"/>
      <c r="PAC42" s="199"/>
      <c r="PAD42" s="199"/>
      <c r="PAE42" s="199"/>
      <c r="PAF42" s="199"/>
      <c r="PAG42" s="199"/>
      <c r="PAH42" s="199"/>
      <c r="PAI42" s="199"/>
      <c r="PAJ42" s="199"/>
      <c r="PAK42" s="199"/>
      <c r="PAL42" s="199"/>
      <c r="PAM42" s="199"/>
      <c r="PAN42" s="199"/>
      <c r="PAO42" s="199"/>
      <c r="PAP42" s="199"/>
      <c r="PAQ42" s="199"/>
      <c r="PAR42" s="199"/>
      <c r="PAS42" s="199"/>
      <c r="PAT42" s="199"/>
      <c r="PAU42" s="199"/>
      <c r="PAV42" s="199"/>
      <c r="PAW42" s="199"/>
      <c r="PAX42" s="199"/>
      <c r="PAY42" s="199"/>
      <c r="PAZ42" s="199"/>
      <c r="PBA42" s="199"/>
      <c r="PBB42" s="199"/>
      <c r="PBC42" s="199"/>
      <c r="PBD42" s="199"/>
      <c r="PBE42" s="199"/>
      <c r="PBF42" s="199"/>
      <c r="PBG42" s="199"/>
      <c r="PBH42" s="199"/>
      <c r="PBI42" s="199"/>
      <c r="PBJ42" s="199"/>
      <c r="PBK42" s="199"/>
      <c r="PBL42" s="199"/>
      <c r="PBM42" s="199"/>
      <c r="PBN42" s="199"/>
      <c r="PBO42" s="199"/>
      <c r="PBP42" s="199"/>
      <c r="PBQ42" s="199"/>
      <c r="PBR42" s="199"/>
      <c r="PBS42" s="199"/>
      <c r="PBT42" s="199"/>
      <c r="PBU42" s="199"/>
      <c r="PBV42" s="199"/>
      <c r="PBW42" s="199"/>
      <c r="PBX42" s="199"/>
      <c r="PBY42" s="199"/>
      <c r="PBZ42" s="199"/>
      <c r="PCA42" s="199"/>
      <c r="PCB42" s="199"/>
      <c r="PCC42" s="199"/>
      <c r="PCD42" s="199"/>
      <c r="PCE42" s="199"/>
      <c r="PCF42" s="199"/>
      <c r="PCG42" s="199"/>
      <c r="PCH42" s="199"/>
      <c r="PCI42" s="199"/>
      <c r="PCJ42" s="199"/>
      <c r="PCK42" s="199"/>
      <c r="PCL42" s="199"/>
      <c r="PCM42" s="199"/>
      <c r="PCN42" s="199"/>
      <c r="PCO42" s="199"/>
      <c r="PCP42" s="199"/>
      <c r="PCQ42" s="199"/>
      <c r="PCR42" s="199"/>
      <c r="PCS42" s="199"/>
      <c r="PCT42" s="199"/>
      <c r="PCU42" s="199"/>
      <c r="PCV42" s="199"/>
      <c r="PCW42" s="199"/>
      <c r="PCX42" s="199"/>
      <c r="PCY42" s="199"/>
      <c r="PCZ42" s="199"/>
      <c r="PDA42" s="199"/>
      <c r="PDB42" s="199"/>
      <c r="PDC42" s="199"/>
      <c r="PDD42" s="199"/>
      <c r="PDE42" s="199"/>
      <c r="PDF42" s="199"/>
      <c r="PDG42" s="199"/>
      <c r="PDH42" s="199"/>
      <c r="PDI42" s="199"/>
      <c r="PDJ42" s="199"/>
      <c r="PDK42" s="199"/>
      <c r="PDL42" s="199"/>
      <c r="PDM42" s="199"/>
      <c r="PDN42" s="199"/>
      <c r="PDO42" s="199"/>
      <c r="PDP42" s="199"/>
      <c r="PDQ42" s="199"/>
      <c r="PDR42" s="199"/>
      <c r="PDS42" s="199"/>
      <c r="PDT42" s="199"/>
      <c r="PDU42" s="199"/>
      <c r="PDV42" s="199"/>
      <c r="PDW42" s="199"/>
      <c r="PDX42" s="199"/>
      <c r="PDY42" s="199"/>
      <c r="PDZ42" s="199"/>
      <c r="PEA42" s="199"/>
      <c r="PEB42" s="199"/>
      <c r="PEC42" s="199"/>
      <c r="PED42" s="199"/>
      <c r="PEE42" s="199"/>
      <c r="PEF42" s="199"/>
      <c r="PEG42" s="199"/>
      <c r="PEH42" s="199"/>
      <c r="PEI42" s="199"/>
      <c r="PEJ42" s="199"/>
      <c r="PEK42" s="199"/>
      <c r="PEL42" s="199"/>
      <c r="PEM42" s="199"/>
      <c r="PEN42" s="199"/>
      <c r="PEO42" s="199"/>
      <c r="PEP42" s="199"/>
      <c r="PEQ42" s="199"/>
      <c r="PER42" s="199"/>
      <c r="PES42" s="199"/>
      <c r="PET42" s="199"/>
      <c r="PEU42" s="199"/>
      <c r="PEV42" s="199"/>
      <c r="PEW42" s="199"/>
      <c r="PEX42" s="199"/>
      <c r="PEY42" s="199"/>
      <c r="PEZ42" s="199"/>
      <c r="PFA42" s="199"/>
      <c r="PFB42" s="199"/>
      <c r="PFC42" s="199"/>
      <c r="PFD42" s="199"/>
      <c r="PFE42" s="199"/>
      <c r="PFF42" s="199"/>
      <c r="PFG42" s="199"/>
      <c r="PFH42" s="199"/>
      <c r="PFI42" s="199"/>
      <c r="PFJ42" s="199"/>
      <c r="PFK42" s="199"/>
      <c r="PFL42" s="199"/>
      <c r="PFM42" s="199"/>
      <c r="PFN42" s="199"/>
      <c r="PFO42" s="199"/>
      <c r="PFP42" s="199"/>
      <c r="PFQ42" s="199"/>
      <c r="PFR42" s="199"/>
      <c r="PFS42" s="199"/>
      <c r="PFT42" s="199"/>
      <c r="PFU42" s="199"/>
      <c r="PFV42" s="199"/>
      <c r="PFW42" s="199"/>
      <c r="PFX42" s="199"/>
      <c r="PFY42" s="199"/>
      <c r="PFZ42" s="199"/>
      <c r="PGA42" s="199"/>
      <c r="PGB42" s="199"/>
      <c r="PGC42" s="199"/>
      <c r="PGD42" s="199"/>
      <c r="PGE42" s="199"/>
      <c r="PGF42" s="199"/>
      <c r="PGG42" s="199"/>
      <c r="PGH42" s="199"/>
      <c r="PGI42" s="199"/>
      <c r="PGJ42" s="199"/>
      <c r="PGK42" s="199"/>
      <c r="PGL42" s="199"/>
      <c r="PGM42" s="199"/>
      <c r="PGN42" s="199"/>
      <c r="PGO42" s="199"/>
      <c r="PGP42" s="199"/>
      <c r="PGQ42" s="199"/>
      <c r="PGR42" s="199"/>
      <c r="PGS42" s="199"/>
      <c r="PGT42" s="199"/>
      <c r="PGU42" s="199"/>
      <c r="PGV42" s="199"/>
      <c r="PGW42" s="199"/>
      <c r="PGX42" s="199"/>
      <c r="PGY42" s="199"/>
      <c r="PGZ42" s="199"/>
      <c r="PHA42" s="199"/>
      <c r="PHB42" s="199"/>
      <c r="PHC42" s="199"/>
      <c r="PHD42" s="199"/>
      <c r="PHE42" s="199"/>
      <c r="PHF42" s="199"/>
      <c r="PHG42" s="199"/>
      <c r="PHH42" s="199"/>
      <c r="PHI42" s="199"/>
      <c r="PHJ42" s="199"/>
      <c r="PHK42" s="199"/>
      <c r="PHL42" s="199"/>
      <c r="PHM42" s="199"/>
      <c r="PHN42" s="199"/>
      <c r="PHO42" s="199"/>
      <c r="PHP42" s="199"/>
      <c r="PHQ42" s="199"/>
      <c r="PHR42" s="199"/>
      <c r="PHS42" s="199"/>
      <c r="PHT42" s="199"/>
      <c r="PHU42" s="199"/>
      <c r="PHV42" s="199"/>
      <c r="PHW42" s="199"/>
      <c r="PHX42" s="199"/>
      <c r="PHY42" s="199"/>
      <c r="PHZ42" s="199"/>
      <c r="PIA42" s="199"/>
      <c r="PIB42" s="199"/>
      <c r="PIC42" s="199"/>
      <c r="PID42" s="199"/>
      <c r="PIE42" s="199"/>
      <c r="PIF42" s="199"/>
      <c r="PIG42" s="199"/>
      <c r="PIH42" s="199"/>
      <c r="PII42" s="199"/>
      <c r="PIJ42" s="199"/>
      <c r="PIK42" s="199"/>
      <c r="PIL42" s="199"/>
      <c r="PIM42" s="199"/>
      <c r="PIN42" s="199"/>
      <c r="PIO42" s="199"/>
      <c r="PIP42" s="199"/>
      <c r="PIQ42" s="199"/>
      <c r="PIR42" s="199"/>
      <c r="PIS42" s="199"/>
      <c r="PIT42" s="199"/>
      <c r="PIU42" s="199"/>
      <c r="PIV42" s="199"/>
      <c r="PIW42" s="199"/>
      <c r="PIX42" s="199"/>
      <c r="PIY42" s="199"/>
      <c r="PIZ42" s="199"/>
      <c r="PJA42" s="199"/>
      <c r="PJB42" s="199"/>
      <c r="PJC42" s="199"/>
      <c r="PJD42" s="199"/>
      <c r="PJE42" s="199"/>
      <c r="PJF42" s="199"/>
      <c r="PJG42" s="199"/>
      <c r="PJH42" s="199"/>
      <c r="PJI42" s="199"/>
      <c r="PJJ42" s="199"/>
      <c r="PJK42" s="199"/>
      <c r="PJL42" s="199"/>
      <c r="PJM42" s="199"/>
      <c r="PJN42" s="199"/>
      <c r="PJO42" s="199"/>
      <c r="PJP42" s="199"/>
      <c r="PJQ42" s="199"/>
      <c r="PJR42" s="199"/>
      <c r="PJS42" s="199"/>
      <c r="PJT42" s="199"/>
      <c r="PJU42" s="199"/>
      <c r="PJV42" s="199"/>
      <c r="PJW42" s="199"/>
      <c r="PJX42" s="199"/>
      <c r="PJY42" s="199"/>
      <c r="PJZ42" s="199"/>
      <c r="PKA42" s="199"/>
      <c r="PKB42" s="199"/>
      <c r="PKC42" s="199"/>
      <c r="PKD42" s="199"/>
      <c r="PKE42" s="199"/>
      <c r="PKF42" s="199"/>
      <c r="PKG42" s="199"/>
      <c r="PKH42" s="199"/>
      <c r="PKI42" s="199"/>
      <c r="PKJ42" s="199"/>
      <c r="PKK42" s="199"/>
      <c r="PKL42" s="199"/>
      <c r="PKM42" s="199"/>
      <c r="PKN42" s="199"/>
      <c r="PKO42" s="199"/>
      <c r="PKP42" s="199"/>
      <c r="PKQ42" s="199"/>
      <c r="PKR42" s="199"/>
      <c r="PKS42" s="199"/>
      <c r="PKT42" s="199"/>
      <c r="PKU42" s="199"/>
      <c r="PKV42" s="199"/>
      <c r="PKW42" s="199"/>
      <c r="PKX42" s="199"/>
      <c r="PKY42" s="199"/>
      <c r="PKZ42" s="199"/>
      <c r="PLA42" s="199"/>
      <c r="PLB42" s="199"/>
      <c r="PLC42" s="199"/>
      <c r="PLD42" s="199"/>
      <c r="PLE42" s="199"/>
      <c r="PLF42" s="199"/>
      <c r="PLG42" s="199"/>
      <c r="PLH42" s="199"/>
      <c r="PLI42" s="199"/>
      <c r="PLJ42" s="199"/>
      <c r="PLK42" s="199"/>
      <c r="PLL42" s="199"/>
      <c r="PLM42" s="199"/>
      <c r="PLN42" s="199"/>
      <c r="PLO42" s="199"/>
      <c r="PLP42" s="199"/>
      <c r="PLQ42" s="199"/>
      <c r="PLR42" s="199"/>
      <c r="PLS42" s="199"/>
      <c r="PLT42" s="199"/>
      <c r="PLU42" s="199"/>
      <c r="PLV42" s="199"/>
      <c r="PLW42" s="199"/>
      <c r="PLX42" s="199"/>
      <c r="PLY42" s="199"/>
      <c r="PLZ42" s="199"/>
      <c r="PMA42" s="199"/>
      <c r="PMB42" s="199"/>
      <c r="PMC42" s="199"/>
      <c r="PMD42" s="199"/>
      <c r="PME42" s="199"/>
      <c r="PMF42" s="199"/>
      <c r="PMG42" s="199"/>
      <c r="PMH42" s="199"/>
      <c r="PMI42" s="199"/>
      <c r="PMJ42" s="199"/>
      <c r="PMK42" s="199"/>
      <c r="PML42" s="199"/>
      <c r="PMM42" s="199"/>
      <c r="PMN42" s="199"/>
      <c r="PMO42" s="199"/>
      <c r="PMP42" s="199"/>
      <c r="PMQ42" s="199"/>
      <c r="PMR42" s="199"/>
      <c r="PMS42" s="199"/>
      <c r="PMT42" s="199"/>
      <c r="PMU42" s="199"/>
      <c r="PMV42" s="199"/>
      <c r="PMW42" s="199"/>
      <c r="PMX42" s="199"/>
      <c r="PMY42" s="199"/>
      <c r="PMZ42" s="199"/>
      <c r="PNA42" s="199"/>
      <c r="PNB42" s="199"/>
      <c r="PNC42" s="199"/>
      <c r="PND42" s="199"/>
      <c r="PNE42" s="199"/>
      <c r="PNF42" s="199"/>
      <c r="PNG42" s="199"/>
      <c r="PNH42" s="199"/>
      <c r="PNI42" s="199"/>
      <c r="PNJ42" s="199"/>
      <c r="PNK42" s="199"/>
      <c r="PNL42" s="199"/>
      <c r="PNM42" s="199"/>
      <c r="PNN42" s="199"/>
      <c r="PNO42" s="199"/>
      <c r="PNP42" s="199"/>
      <c r="PNQ42" s="199"/>
      <c r="PNR42" s="199"/>
      <c r="PNS42" s="199"/>
      <c r="PNT42" s="199"/>
      <c r="PNU42" s="199"/>
      <c r="PNV42" s="199"/>
      <c r="PNW42" s="199"/>
      <c r="PNX42" s="199"/>
      <c r="PNY42" s="199"/>
      <c r="PNZ42" s="199"/>
      <c r="POA42" s="199"/>
      <c r="POB42" s="199"/>
      <c r="POC42" s="199"/>
      <c r="POD42" s="199"/>
      <c r="POE42" s="199"/>
      <c r="POF42" s="199"/>
      <c r="POG42" s="199"/>
      <c r="POH42" s="199"/>
      <c r="POI42" s="199"/>
      <c r="POJ42" s="199"/>
      <c r="POK42" s="199"/>
      <c r="POL42" s="199"/>
      <c r="POM42" s="199"/>
      <c r="PON42" s="199"/>
      <c r="POO42" s="199"/>
      <c r="POP42" s="199"/>
      <c r="POQ42" s="199"/>
      <c r="POR42" s="199"/>
      <c r="POS42" s="199"/>
      <c r="POT42" s="199"/>
      <c r="POU42" s="199"/>
      <c r="POV42" s="199"/>
      <c r="POW42" s="199"/>
      <c r="POX42" s="199"/>
      <c r="POY42" s="199"/>
      <c r="POZ42" s="199"/>
      <c r="PPA42" s="199"/>
      <c r="PPB42" s="199"/>
      <c r="PPC42" s="199"/>
      <c r="PPD42" s="199"/>
      <c r="PPE42" s="199"/>
      <c r="PPF42" s="199"/>
      <c r="PPG42" s="199"/>
      <c r="PPH42" s="199"/>
      <c r="PPI42" s="199"/>
      <c r="PPJ42" s="199"/>
      <c r="PPK42" s="199"/>
      <c r="PPL42" s="199"/>
      <c r="PPM42" s="199"/>
      <c r="PPN42" s="199"/>
      <c r="PPO42" s="199"/>
      <c r="PPP42" s="199"/>
      <c r="PPQ42" s="199"/>
      <c r="PPR42" s="199"/>
      <c r="PPS42" s="199"/>
      <c r="PPT42" s="199"/>
      <c r="PPU42" s="199"/>
      <c r="PPV42" s="199"/>
      <c r="PPW42" s="199"/>
      <c r="PPX42" s="199"/>
      <c r="PPY42" s="199"/>
      <c r="PPZ42" s="199"/>
      <c r="PQA42" s="199"/>
      <c r="PQB42" s="199"/>
      <c r="PQC42" s="199"/>
      <c r="PQD42" s="199"/>
      <c r="PQE42" s="199"/>
      <c r="PQF42" s="199"/>
      <c r="PQG42" s="199"/>
      <c r="PQH42" s="199"/>
      <c r="PQI42" s="199"/>
      <c r="PQJ42" s="199"/>
      <c r="PQK42" s="199"/>
      <c r="PQL42" s="199"/>
      <c r="PQM42" s="199"/>
      <c r="PQN42" s="199"/>
      <c r="PQO42" s="199"/>
      <c r="PQP42" s="199"/>
      <c r="PQQ42" s="199"/>
      <c r="PQR42" s="199"/>
      <c r="PQS42" s="199"/>
      <c r="PQT42" s="199"/>
      <c r="PQU42" s="199"/>
      <c r="PQV42" s="199"/>
      <c r="PQW42" s="199"/>
      <c r="PQX42" s="199"/>
      <c r="PQY42" s="199"/>
      <c r="PQZ42" s="199"/>
      <c r="PRA42" s="199"/>
      <c r="PRB42" s="199"/>
      <c r="PRC42" s="199"/>
      <c r="PRD42" s="199"/>
      <c r="PRE42" s="199"/>
      <c r="PRF42" s="199"/>
      <c r="PRG42" s="199"/>
      <c r="PRH42" s="199"/>
      <c r="PRI42" s="199"/>
      <c r="PRJ42" s="199"/>
      <c r="PRK42" s="199"/>
      <c r="PRL42" s="199"/>
      <c r="PRM42" s="199"/>
      <c r="PRN42" s="199"/>
      <c r="PRO42" s="199"/>
      <c r="PRP42" s="199"/>
      <c r="PRQ42" s="199"/>
      <c r="PRR42" s="199"/>
      <c r="PRS42" s="199"/>
      <c r="PRT42" s="199"/>
      <c r="PRU42" s="199"/>
      <c r="PRV42" s="199"/>
      <c r="PRW42" s="199"/>
      <c r="PRX42" s="199"/>
      <c r="PRY42" s="199"/>
      <c r="PRZ42" s="199"/>
      <c r="PSA42" s="199"/>
      <c r="PSB42" s="199"/>
      <c r="PSC42" s="199"/>
      <c r="PSD42" s="199"/>
      <c r="PSE42" s="199"/>
      <c r="PSF42" s="199"/>
      <c r="PSG42" s="199"/>
      <c r="PSH42" s="199"/>
      <c r="PSI42" s="199"/>
      <c r="PSJ42" s="199"/>
      <c r="PSK42" s="199"/>
      <c r="PSL42" s="199"/>
      <c r="PSM42" s="199"/>
      <c r="PSN42" s="199"/>
      <c r="PSO42" s="199"/>
      <c r="PSP42" s="199"/>
      <c r="PSQ42" s="199"/>
      <c r="PSR42" s="199"/>
      <c r="PSS42" s="199"/>
      <c r="PST42" s="199"/>
      <c r="PSU42" s="199"/>
      <c r="PSV42" s="199"/>
      <c r="PSW42" s="199"/>
      <c r="PSX42" s="199"/>
      <c r="PSY42" s="199"/>
      <c r="PSZ42" s="199"/>
      <c r="PTA42" s="199"/>
      <c r="PTB42" s="199"/>
      <c r="PTC42" s="199"/>
      <c r="PTD42" s="199"/>
      <c r="PTE42" s="199"/>
      <c r="PTF42" s="199"/>
      <c r="PTG42" s="199"/>
      <c r="PTH42" s="199"/>
      <c r="PTI42" s="199"/>
      <c r="PTJ42" s="199"/>
      <c r="PTK42" s="199"/>
      <c r="PTL42" s="199"/>
      <c r="PTM42" s="199"/>
      <c r="PTN42" s="199"/>
      <c r="PTO42" s="199"/>
      <c r="PTP42" s="199"/>
      <c r="PTQ42" s="199"/>
      <c r="PTR42" s="199"/>
      <c r="PTS42" s="199"/>
      <c r="PTT42" s="199"/>
      <c r="PTU42" s="199"/>
      <c r="PTV42" s="199"/>
      <c r="PTW42" s="199"/>
      <c r="PTX42" s="199"/>
      <c r="PTY42" s="199"/>
      <c r="PTZ42" s="199"/>
      <c r="PUA42" s="199"/>
      <c r="PUB42" s="199"/>
      <c r="PUC42" s="199"/>
      <c r="PUD42" s="199"/>
      <c r="PUE42" s="199"/>
      <c r="PUF42" s="199"/>
      <c r="PUG42" s="199"/>
      <c r="PUH42" s="199"/>
      <c r="PUI42" s="199"/>
      <c r="PUJ42" s="199"/>
      <c r="PUK42" s="199"/>
      <c r="PUL42" s="199"/>
      <c r="PUM42" s="199"/>
      <c r="PUN42" s="199"/>
      <c r="PUO42" s="199"/>
      <c r="PUP42" s="199"/>
      <c r="PUQ42" s="199"/>
      <c r="PUR42" s="199"/>
      <c r="PUS42" s="199"/>
      <c r="PUT42" s="199"/>
      <c r="PUU42" s="199"/>
      <c r="PUV42" s="199"/>
      <c r="PUW42" s="199"/>
      <c r="PUX42" s="199"/>
      <c r="PUY42" s="199"/>
      <c r="PUZ42" s="199"/>
      <c r="PVA42" s="199"/>
      <c r="PVB42" s="199"/>
      <c r="PVC42" s="199"/>
      <c r="PVD42" s="199"/>
      <c r="PVE42" s="199"/>
      <c r="PVF42" s="199"/>
      <c r="PVG42" s="199"/>
      <c r="PVH42" s="199"/>
      <c r="PVI42" s="199"/>
      <c r="PVJ42" s="199"/>
      <c r="PVK42" s="199"/>
      <c r="PVL42" s="199"/>
      <c r="PVM42" s="199"/>
      <c r="PVN42" s="199"/>
      <c r="PVO42" s="199"/>
      <c r="PVP42" s="199"/>
      <c r="PVQ42" s="199"/>
      <c r="PVR42" s="199"/>
      <c r="PVS42" s="199"/>
      <c r="PVT42" s="199"/>
      <c r="PVU42" s="199"/>
      <c r="PVV42" s="199"/>
      <c r="PVW42" s="199"/>
      <c r="PVX42" s="199"/>
      <c r="PVY42" s="199"/>
      <c r="PVZ42" s="199"/>
      <c r="PWA42" s="199"/>
      <c r="PWB42" s="199"/>
      <c r="PWC42" s="199"/>
      <c r="PWD42" s="199"/>
      <c r="PWE42" s="199"/>
      <c r="PWF42" s="199"/>
      <c r="PWG42" s="199"/>
      <c r="PWH42" s="199"/>
      <c r="PWI42" s="199"/>
      <c r="PWJ42" s="199"/>
      <c r="PWK42" s="199"/>
      <c r="PWL42" s="199"/>
      <c r="PWM42" s="199"/>
      <c r="PWN42" s="199"/>
      <c r="PWO42" s="199"/>
      <c r="PWP42" s="199"/>
      <c r="PWQ42" s="199"/>
      <c r="PWR42" s="199"/>
      <c r="PWS42" s="199"/>
      <c r="PWT42" s="199"/>
      <c r="PWU42" s="199"/>
      <c r="PWV42" s="199"/>
      <c r="PWW42" s="199"/>
      <c r="PWX42" s="199"/>
      <c r="PWY42" s="199"/>
      <c r="PWZ42" s="199"/>
      <c r="PXA42" s="199"/>
      <c r="PXB42" s="199"/>
      <c r="PXC42" s="199"/>
      <c r="PXD42" s="199"/>
      <c r="PXE42" s="199"/>
      <c r="PXF42" s="199"/>
      <c r="PXG42" s="199"/>
      <c r="PXH42" s="199"/>
      <c r="PXI42" s="199"/>
      <c r="PXJ42" s="199"/>
      <c r="PXK42" s="199"/>
      <c r="PXL42" s="199"/>
      <c r="PXM42" s="199"/>
      <c r="PXN42" s="199"/>
      <c r="PXO42" s="199"/>
      <c r="PXP42" s="199"/>
      <c r="PXQ42" s="199"/>
      <c r="PXR42" s="199"/>
      <c r="PXS42" s="199"/>
      <c r="PXT42" s="199"/>
      <c r="PXU42" s="199"/>
      <c r="PXV42" s="199"/>
      <c r="PXW42" s="199"/>
      <c r="PXX42" s="199"/>
      <c r="PXY42" s="199"/>
      <c r="PXZ42" s="199"/>
      <c r="PYA42" s="199"/>
      <c r="PYB42" s="199"/>
      <c r="PYC42" s="199"/>
      <c r="PYD42" s="199"/>
      <c r="PYE42" s="199"/>
      <c r="PYF42" s="199"/>
      <c r="PYG42" s="199"/>
      <c r="PYH42" s="199"/>
      <c r="PYI42" s="199"/>
      <c r="PYJ42" s="199"/>
      <c r="PYK42" s="199"/>
      <c r="PYL42" s="199"/>
      <c r="PYM42" s="199"/>
      <c r="PYN42" s="199"/>
      <c r="PYO42" s="199"/>
      <c r="PYP42" s="199"/>
      <c r="PYQ42" s="199"/>
      <c r="PYR42" s="199"/>
      <c r="PYS42" s="199"/>
      <c r="PYT42" s="199"/>
      <c r="PYU42" s="199"/>
      <c r="PYV42" s="199"/>
      <c r="PYW42" s="199"/>
      <c r="PYX42" s="199"/>
      <c r="PYY42" s="199"/>
      <c r="PYZ42" s="199"/>
      <c r="PZA42" s="199"/>
      <c r="PZB42" s="199"/>
      <c r="PZC42" s="199"/>
      <c r="PZD42" s="199"/>
      <c r="PZE42" s="199"/>
      <c r="PZF42" s="199"/>
      <c r="PZG42" s="199"/>
      <c r="PZH42" s="199"/>
      <c r="PZI42" s="199"/>
      <c r="PZJ42" s="199"/>
      <c r="PZK42" s="199"/>
      <c r="PZL42" s="199"/>
      <c r="PZM42" s="199"/>
      <c r="PZN42" s="199"/>
      <c r="PZO42" s="199"/>
      <c r="PZP42" s="199"/>
      <c r="PZQ42" s="199"/>
      <c r="PZR42" s="199"/>
      <c r="PZS42" s="199"/>
      <c r="PZT42" s="199"/>
      <c r="PZU42" s="199"/>
      <c r="PZV42" s="199"/>
      <c r="PZW42" s="199"/>
      <c r="PZX42" s="199"/>
      <c r="PZY42" s="199"/>
      <c r="PZZ42" s="199"/>
      <c r="QAA42" s="199"/>
      <c r="QAB42" s="199"/>
      <c r="QAC42" s="199"/>
      <c r="QAD42" s="199"/>
      <c r="QAE42" s="199"/>
      <c r="QAF42" s="199"/>
      <c r="QAG42" s="199"/>
      <c r="QAH42" s="199"/>
      <c r="QAI42" s="199"/>
      <c r="QAJ42" s="199"/>
      <c r="QAK42" s="199"/>
      <c r="QAL42" s="199"/>
      <c r="QAM42" s="199"/>
      <c r="QAN42" s="199"/>
      <c r="QAO42" s="199"/>
      <c r="QAP42" s="199"/>
      <c r="QAQ42" s="199"/>
      <c r="QAR42" s="199"/>
      <c r="QAS42" s="199"/>
      <c r="QAT42" s="199"/>
      <c r="QAU42" s="199"/>
      <c r="QAV42" s="199"/>
      <c r="QAW42" s="199"/>
      <c r="QAX42" s="199"/>
      <c r="QAY42" s="199"/>
      <c r="QAZ42" s="199"/>
      <c r="QBA42" s="199"/>
      <c r="QBB42" s="199"/>
      <c r="QBC42" s="199"/>
      <c r="QBD42" s="199"/>
      <c r="QBE42" s="199"/>
      <c r="QBF42" s="199"/>
      <c r="QBG42" s="199"/>
      <c r="QBH42" s="199"/>
      <c r="QBI42" s="199"/>
      <c r="QBJ42" s="199"/>
      <c r="QBK42" s="199"/>
      <c r="QBL42" s="199"/>
      <c r="QBM42" s="199"/>
      <c r="QBN42" s="199"/>
      <c r="QBO42" s="199"/>
      <c r="QBP42" s="199"/>
      <c r="QBQ42" s="199"/>
      <c r="QBR42" s="199"/>
      <c r="QBS42" s="199"/>
      <c r="QBT42" s="199"/>
      <c r="QBU42" s="199"/>
      <c r="QBV42" s="199"/>
      <c r="QBW42" s="199"/>
      <c r="QBX42" s="199"/>
      <c r="QBY42" s="199"/>
      <c r="QBZ42" s="199"/>
      <c r="QCA42" s="199"/>
      <c r="QCB42" s="199"/>
      <c r="QCC42" s="199"/>
      <c r="QCD42" s="199"/>
      <c r="QCE42" s="199"/>
      <c r="QCF42" s="199"/>
      <c r="QCG42" s="199"/>
      <c r="QCH42" s="199"/>
      <c r="QCI42" s="199"/>
      <c r="QCJ42" s="199"/>
      <c r="QCK42" s="199"/>
      <c r="QCL42" s="199"/>
      <c r="QCM42" s="199"/>
      <c r="QCN42" s="199"/>
      <c r="QCO42" s="199"/>
      <c r="QCP42" s="199"/>
      <c r="QCQ42" s="199"/>
      <c r="QCR42" s="199"/>
      <c r="QCS42" s="199"/>
      <c r="QCT42" s="199"/>
      <c r="QCU42" s="199"/>
      <c r="QCV42" s="199"/>
      <c r="QCW42" s="199"/>
      <c r="QCX42" s="199"/>
      <c r="QCY42" s="199"/>
      <c r="QCZ42" s="199"/>
      <c r="QDA42" s="199"/>
      <c r="QDB42" s="199"/>
      <c r="QDC42" s="199"/>
      <c r="QDD42" s="199"/>
      <c r="QDE42" s="199"/>
      <c r="QDF42" s="199"/>
      <c r="QDG42" s="199"/>
      <c r="QDH42" s="199"/>
      <c r="QDI42" s="199"/>
      <c r="QDJ42" s="199"/>
      <c r="QDK42" s="199"/>
      <c r="QDL42" s="199"/>
      <c r="QDM42" s="199"/>
      <c r="QDN42" s="199"/>
      <c r="QDO42" s="199"/>
      <c r="QDP42" s="199"/>
      <c r="QDQ42" s="199"/>
      <c r="QDR42" s="199"/>
      <c r="QDS42" s="199"/>
      <c r="QDT42" s="199"/>
      <c r="QDU42" s="199"/>
      <c r="QDV42" s="199"/>
      <c r="QDW42" s="199"/>
      <c r="QDX42" s="199"/>
      <c r="QDY42" s="199"/>
      <c r="QDZ42" s="199"/>
      <c r="QEA42" s="199"/>
      <c r="QEB42" s="199"/>
      <c r="QEC42" s="199"/>
      <c r="QED42" s="199"/>
      <c r="QEE42" s="199"/>
      <c r="QEF42" s="199"/>
      <c r="QEG42" s="199"/>
      <c r="QEH42" s="199"/>
      <c r="QEI42" s="199"/>
      <c r="QEJ42" s="199"/>
      <c r="QEK42" s="199"/>
      <c r="QEL42" s="199"/>
      <c r="QEM42" s="199"/>
      <c r="QEN42" s="199"/>
      <c r="QEO42" s="199"/>
      <c r="QEP42" s="199"/>
      <c r="QEQ42" s="199"/>
      <c r="QER42" s="199"/>
      <c r="QES42" s="199"/>
      <c r="QET42" s="199"/>
      <c r="QEU42" s="199"/>
      <c r="QEV42" s="199"/>
      <c r="QEW42" s="199"/>
      <c r="QEX42" s="199"/>
      <c r="QEY42" s="199"/>
      <c r="QEZ42" s="199"/>
      <c r="QFA42" s="199"/>
      <c r="QFB42" s="199"/>
      <c r="QFC42" s="199"/>
      <c r="QFD42" s="199"/>
      <c r="QFE42" s="199"/>
      <c r="QFF42" s="199"/>
      <c r="QFG42" s="199"/>
      <c r="QFH42" s="199"/>
      <c r="QFI42" s="199"/>
      <c r="QFJ42" s="199"/>
      <c r="QFK42" s="199"/>
      <c r="QFL42" s="199"/>
      <c r="QFM42" s="199"/>
      <c r="QFN42" s="199"/>
      <c r="QFO42" s="199"/>
      <c r="QFP42" s="199"/>
      <c r="QFQ42" s="199"/>
      <c r="QFR42" s="199"/>
      <c r="QFS42" s="199"/>
      <c r="QFT42" s="199"/>
      <c r="QFU42" s="199"/>
      <c r="QFV42" s="199"/>
      <c r="QFW42" s="199"/>
      <c r="QFX42" s="199"/>
      <c r="QFY42" s="199"/>
      <c r="QFZ42" s="199"/>
      <c r="QGA42" s="199"/>
      <c r="QGB42" s="199"/>
      <c r="QGC42" s="199"/>
      <c r="QGD42" s="199"/>
      <c r="QGE42" s="199"/>
      <c r="QGF42" s="199"/>
      <c r="QGG42" s="199"/>
      <c r="QGH42" s="199"/>
      <c r="QGI42" s="199"/>
      <c r="QGJ42" s="199"/>
      <c r="QGK42" s="199"/>
      <c r="QGL42" s="199"/>
      <c r="QGM42" s="199"/>
      <c r="QGN42" s="199"/>
      <c r="QGO42" s="199"/>
      <c r="QGP42" s="199"/>
      <c r="QGQ42" s="199"/>
      <c r="QGR42" s="199"/>
      <c r="QGS42" s="199"/>
      <c r="QGT42" s="199"/>
      <c r="QGU42" s="199"/>
      <c r="QGV42" s="199"/>
      <c r="QGW42" s="199"/>
      <c r="QGX42" s="199"/>
      <c r="QGY42" s="199"/>
      <c r="QGZ42" s="199"/>
      <c r="QHA42" s="199"/>
      <c r="QHB42" s="199"/>
      <c r="QHC42" s="199"/>
      <c r="QHD42" s="199"/>
      <c r="QHE42" s="199"/>
      <c r="QHF42" s="199"/>
      <c r="QHG42" s="199"/>
      <c r="QHH42" s="199"/>
      <c r="QHI42" s="199"/>
      <c r="QHJ42" s="199"/>
      <c r="QHK42" s="199"/>
      <c r="QHL42" s="199"/>
      <c r="QHM42" s="199"/>
      <c r="QHN42" s="199"/>
      <c r="QHO42" s="199"/>
      <c r="QHP42" s="199"/>
      <c r="QHQ42" s="199"/>
      <c r="QHR42" s="199"/>
      <c r="QHS42" s="199"/>
      <c r="QHT42" s="199"/>
      <c r="QHU42" s="199"/>
      <c r="QHV42" s="199"/>
      <c r="QHW42" s="199"/>
      <c r="QHX42" s="199"/>
      <c r="QHY42" s="199"/>
      <c r="QHZ42" s="199"/>
      <c r="QIA42" s="199"/>
      <c r="QIB42" s="199"/>
      <c r="QIC42" s="199"/>
      <c r="QID42" s="199"/>
      <c r="QIE42" s="199"/>
      <c r="QIF42" s="199"/>
      <c r="QIG42" s="199"/>
      <c r="QIH42" s="199"/>
      <c r="QII42" s="199"/>
      <c r="QIJ42" s="199"/>
      <c r="QIK42" s="199"/>
      <c r="QIL42" s="199"/>
      <c r="QIM42" s="199"/>
      <c r="QIN42" s="199"/>
      <c r="QIO42" s="199"/>
      <c r="QIP42" s="199"/>
      <c r="QIQ42" s="199"/>
      <c r="QIR42" s="199"/>
      <c r="QIS42" s="199"/>
      <c r="QIT42" s="199"/>
      <c r="QIU42" s="199"/>
      <c r="QIV42" s="199"/>
      <c r="QIW42" s="199"/>
      <c r="QIX42" s="199"/>
      <c r="QIY42" s="199"/>
      <c r="QIZ42" s="199"/>
      <c r="QJA42" s="199"/>
      <c r="QJB42" s="199"/>
      <c r="QJC42" s="199"/>
      <c r="QJD42" s="199"/>
      <c r="QJE42" s="199"/>
      <c r="QJF42" s="199"/>
      <c r="QJG42" s="199"/>
      <c r="QJH42" s="199"/>
      <c r="QJI42" s="199"/>
      <c r="QJJ42" s="199"/>
      <c r="QJK42" s="199"/>
      <c r="QJL42" s="199"/>
      <c r="QJM42" s="199"/>
      <c r="QJN42" s="199"/>
      <c r="QJO42" s="199"/>
      <c r="QJP42" s="199"/>
      <c r="QJQ42" s="199"/>
      <c r="QJR42" s="199"/>
      <c r="QJS42" s="199"/>
      <c r="QJT42" s="199"/>
      <c r="QJU42" s="199"/>
      <c r="QJV42" s="199"/>
      <c r="QJW42" s="199"/>
      <c r="QJX42" s="199"/>
      <c r="QJY42" s="199"/>
      <c r="QJZ42" s="199"/>
      <c r="QKA42" s="199"/>
      <c r="QKB42" s="199"/>
      <c r="QKC42" s="199"/>
      <c r="QKD42" s="199"/>
      <c r="QKE42" s="199"/>
      <c r="QKF42" s="199"/>
      <c r="QKG42" s="199"/>
      <c r="QKH42" s="199"/>
      <c r="QKI42" s="199"/>
      <c r="QKJ42" s="199"/>
      <c r="QKK42" s="199"/>
      <c r="QKL42" s="199"/>
      <c r="QKM42" s="199"/>
      <c r="QKN42" s="199"/>
      <c r="QKO42" s="199"/>
      <c r="QKP42" s="199"/>
      <c r="QKQ42" s="199"/>
      <c r="QKR42" s="199"/>
      <c r="QKS42" s="199"/>
      <c r="QKT42" s="199"/>
      <c r="QKU42" s="199"/>
      <c r="QKV42" s="199"/>
      <c r="QKW42" s="199"/>
      <c r="QKX42" s="199"/>
      <c r="QKY42" s="199"/>
      <c r="QKZ42" s="199"/>
      <c r="QLA42" s="199"/>
      <c r="QLB42" s="199"/>
      <c r="QLC42" s="199"/>
      <c r="QLD42" s="199"/>
      <c r="QLE42" s="199"/>
      <c r="QLF42" s="199"/>
      <c r="QLG42" s="199"/>
      <c r="QLH42" s="199"/>
      <c r="QLI42" s="199"/>
      <c r="QLJ42" s="199"/>
      <c r="QLK42" s="199"/>
      <c r="QLL42" s="199"/>
      <c r="QLM42" s="199"/>
      <c r="QLN42" s="199"/>
      <c r="QLO42" s="199"/>
      <c r="QLP42" s="199"/>
      <c r="QLQ42" s="199"/>
      <c r="QLR42" s="199"/>
      <c r="QLS42" s="199"/>
      <c r="QLT42" s="199"/>
      <c r="QLU42" s="199"/>
      <c r="QLV42" s="199"/>
      <c r="QLW42" s="199"/>
      <c r="QLX42" s="199"/>
      <c r="QLY42" s="199"/>
      <c r="QLZ42" s="199"/>
      <c r="QMA42" s="199"/>
      <c r="QMB42" s="199"/>
      <c r="QMC42" s="199"/>
      <c r="QMD42" s="199"/>
      <c r="QME42" s="199"/>
      <c r="QMF42" s="199"/>
      <c r="QMG42" s="199"/>
      <c r="QMH42" s="199"/>
      <c r="QMI42" s="199"/>
      <c r="QMJ42" s="199"/>
      <c r="QMK42" s="199"/>
      <c r="QML42" s="199"/>
      <c r="QMM42" s="199"/>
      <c r="QMN42" s="199"/>
      <c r="QMO42" s="199"/>
      <c r="QMP42" s="199"/>
      <c r="QMQ42" s="199"/>
      <c r="QMR42" s="199"/>
      <c r="QMS42" s="199"/>
      <c r="QMT42" s="199"/>
      <c r="QMU42" s="199"/>
      <c r="QMV42" s="199"/>
      <c r="QMW42" s="199"/>
      <c r="QMX42" s="199"/>
      <c r="QMY42" s="199"/>
      <c r="QMZ42" s="199"/>
      <c r="QNA42" s="199"/>
      <c r="QNB42" s="199"/>
      <c r="QNC42" s="199"/>
      <c r="QND42" s="199"/>
      <c r="QNE42" s="199"/>
      <c r="QNF42" s="199"/>
      <c r="QNG42" s="199"/>
      <c r="QNH42" s="199"/>
      <c r="QNI42" s="199"/>
      <c r="QNJ42" s="199"/>
      <c r="QNK42" s="199"/>
      <c r="QNL42" s="199"/>
      <c r="QNM42" s="199"/>
      <c r="QNN42" s="199"/>
      <c r="QNO42" s="199"/>
      <c r="QNP42" s="199"/>
      <c r="QNQ42" s="199"/>
      <c r="QNR42" s="199"/>
      <c r="QNS42" s="199"/>
      <c r="QNT42" s="199"/>
      <c r="QNU42" s="199"/>
      <c r="QNV42" s="199"/>
      <c r="QNW42" s="199"/>
      <c r="QNX42" s="199"/>
      <c r="QNY42" s="199"/>
      <c r="QNZ42" s="199"/>
      <c r="QOA42" s="199"/>
      <c r="QOB42" s="199"/>
      <c r="QOC42" s="199"/>
      <c r="QOD42" s="199"/>
      <c r="QOE42" s="199"/>
      <c r="QOF42" s="199"/>
      <c r="QOG42" s="199"/>
      <c r="QOH42" s="199"/>
      <c r="QOI42" s="199"/>
      <c r="QOJ42" s="199"/>
      <c r="QOK42" s="199"/>
      <c r="QOL42" s="199"/>
      <c r="QOM42" s="199"/>
      <c r="QON42" s="199"/>
      <c r="QOO42" s="199"/>
      <c r="QOP42" s="199"/>
      <c r="QOQ42" s="199"/>
      <c r="QOR42" s="199"/>
      <c r="QOS42" s="199"/>
      <c r="QOT42" s="199"/>
      <c r="QOU42" s="199"/>
      <c r="QOV42" s="199"/>
      <c r="QOW42" s="199"/>
      <c r="QOX42" s="199"/>
      <c r="QOY42" s="199"/>
      <c r="QOZ42" s="199"/>
      <c r="QPA42" s="199"/>
      <c r="QPB42" s="199"/>
      <c r="QPC42" s="199"/>
      <c r="QPD42" s="199"/>
      <c r="QPE42" s="199"/>
      <c r="QPF42" s="199"/>
      <c r="QPG42" s="199"/>
      <c r="QPH42" s="199"/>
      <c r="QPI42" s="199"/>
      <c r="QPJ42" s="199"/>
      <c r="QPK42" s="199"/>
      <c r="QPL42" s="199"/>
      <c r="QPM42" s="199"/>
      <c r="QPN42" s="199"/>
      <c r="QPO42" s="199"/>
      <c r="QPP42" s="199"/>
      <c r="QPQ42" s="199"/>
      <c r="QPR42" s="199"/>
      <c r="QPS42" s="199"/>
      <c r="QPT42" s="199"/>
      <c r="QPU42" s="199"/>
      <c r="QPV42" s="199"/>
      <c r="QPW42" s="199"/>
      <c r="QPX42" s="199"/>
      <c r="QPY42" s="199"/>
      <c r="QPZ42" s="199"/>
      <c r="QQA42" s="199"/>
      <c r="QQB42" s="199"/>
      <c r="QQC42" s="199"/>
      <c r="QQD42" s="199"/>
      <c r="QQE42" s="199"/>
      <c r="QQF42" s="199"/>
      <c r="QQG42" s="199"/>
      <c r="QQH42" s="199"/>
      <c r="QQI42" s="199"/>
      <c r="QQJ42" s="199"/>
      <c r="QQK42" s="199"/>
      <c r="QQL42" s="199"/>
      <c r="QQM42" s="199"/>
      <c r="QQN42" s="199"/>
      <c r="QQO42" s="199"/>
      <c r="QQP42" s="199"/>
      <c r="QQQ42" s="199"/>
      <c r="QQR42" s="199"/>
      <c r="QQS42" s="199"/>
      <c r="QQT42" s="199"/>
      <c r="QQU42" s="199"/>
      <c r="QQV42" s="199"/>
      <c r="QQW42" s="199"/>
      <c r="QQX42" s="199"/>
      <c r="QQY42" s="199"/>
      <c r="QQZ42" s="199"/>
      <c r="QRA42" s="199"/>
      <c r="QRB42" s="199"/>
      <c r="QRC42" s="199"/>
      <c r="QRD42" s="199"/>
      <c r="QRE42" s="199"/>
      <c r="QRF42" s="199"/>
      <c r="QRG42" s="199"/>
      <c r="QRH42" s="199"/>
      <c r="QRI42" s="199"/>
      <c r="QRJ42" s="199"/>
      <c r="QRK42" s="199"/>
      <c r="QRL42" s="199"/>
      <c r="QRM42" s="199"/>
      <c r="QRN42" s="199"/>
      <c r="QRO42" s="199"/>
      <c r="QRP42" s="199"/>
      <c r="QRQ42" s="199"/>
      <c r="QRR42" s="199"/>
      <c r="QRS42" s="199"/>
      <c r="QRT42" s="199"/>
      <c r="QRU42" s="199"/>
      <c r="QRV42" s="199"/>
      <c r="QRW42" s="199"/>
      <c r="QRX42" s="199"/>
      <c r="QRY42" s="199"/>
      <c r="QRZ42" s="199"/>
      <c r="QSA42" s="199"/>
      <c r="QSB42" s="199"/>
      <c r="QSC42" s="199"/>
      <c r="QSD42" s="199"/>
      <c r="QSE42" s="199"/>
      <c r="QSF42" s="199"/>
      <c r="QSG42" s="199"/>
      <c r="QSH42" s="199"/>
      <c r="QSI42" s="199"/>
      <c r="QSJ42" s="199"/>
      <c r="QSK42" s="199"/>
      <c r="QSL42" s="199"/>
      <c r="QSM42" s="199"/>
      <c r="QSN42" s="199"/>
      <c r="QSO42" s="199"/>
      <c r="QSP42" s="199"/>
      <c r="QSQ42" s="199"/>
      <c r="QSR42" s="199"/>
      <c r="QSS42" s="199"/>
      <c r="QST42" s="199"/>
      <c r="QSU42" s="199"/>
      <c r="QSV42" s="199"/>
      <c r="QSW42" s="199"/>
      <c r="QSX42" s="199"/>
      <c r="QSY42" s="199"/>
      <c r="QSZ42" s="199"/>
      <c r="QTA42" s="199"/>
      <c r="QTB42" s="199"/>
      <c r="QTC42" s="199"/>
      <c r="QTD42" s="199"/>
      <c r="QTE42" s="199"/>
      <c r="QTF42" s="199"/>
      <c r="QTG42" s="199"/>
      <c r="QTH42" s="199"/>
      <c r="QTI42" s="199"/>
      <c r="QTJ42" s="199"/>
      <c r="QTK42" s="199"/>
      <c r="QTL42" s="199"/>
      <c r="QTM42" s="199"/>
      <c r="QTN42" s="199"/>
      <c r="QTO42" s="199"/>
      <c r="QTP42" s="199"/>
      <c r="QTQ42" s="199"/>
      <c r="QTR42" s="199"/>
      <c r="QTS42" s="199"/>
      <c r="QTT42" s="199"/>
      <c r="QTU42" s="199"/>
      <c r="QTV42" s="199"/>
      <c r="QTW42" s="199"/>
      <c r="QTX42" s="199"/>
      <c r="QTY42" s="199"/>
      <c r="QTZ42" s="199"/>
      <c r="QUA42" s="199"/>
      <c r="QUB42" s="199"/>
      <c r="QUC42" s="199"/>
      <c r="QUD42" s="199"/>
      <c r="QUE42" s="199"/>
      <c r="QUF42" s="199"/>
      <c r="QUG42" s="199"/>
      <c r="QUH42" s="199"/>
      <c r="QUI42" s="199"/>
      <c r="QUJ42" s="199"/>
      <c r="QUK42" s="199"/>
      <c r="QUL42" s="199"/>
      <c r="QUM42" s="199"/>
      <c r="QUN42" s="199"/>
      <c r="QUO42" s="199"/>
      <c r="QUP42" s="199"/>
      <c r="QUQ42" s="199"/>
      <c r="QUR42" s="199"/>
      <c r="QUS42" s="199"/>
      <c r="QUT42" s="199"/>
      <c r="QUU42" s="199"/>
      <c r="QUV42" s="199"/>
      <c r="QUW42" s="199"/>
      <c r="QUX42" s="199"/>
      <c r="QUY42" s="199"/>
      <c r="QUZ42" s="199"/>
      <c r="QVA42" s="199"/>
      <c r="QVB42" s="199"/>
      <c r="QVC42" s="199"/>
      <c r="QVD42" s="199"/>
      <c r="QVE42" s="199"/>
      <c r="QVF42" s="199"/>
      <c r="QVG42" s="199"/>
      <c r="QVH42" s="199"/>
      <c r="QVI42" s="199"/>
      <c r="QVJ42" s="199"/>
      <c r="QVK42" s="199"/>
      <c r="QVL42" s="199"/>
      <c r="QVM42" s="199"/>
      <c r="QVN42" s="199"/>
      <c r="QVO42" s="199"/>
      <c r="QVP42" s="199"/>
      <c r="QVQ42" s="199"/>
      <c r="QVR42" s="199"/>
      <c r="QVS42" s="199"/>
      <c r="QVT42" s="199"/>
      <c r="QVU42" s="199"/>
      <c r="QVV42" s="199"/>
      <c r="QVW42" s="199"/>
      <c r="QVX42" s="199"/>
      <c r="QVY42" s="199"/>
      <c r="QVZ42" s="199"/>
      <c r="QWA42" s="199"/>
      <c r="QWB42" s="199"/>
      <c r="QWC42" s="199"/>
      <c r="QWD42" s="199"/>
      <c r="QWE42" s="199"/>
      <c r="QWF42" s="199"/>
      <c r="QWG42" s="199"/>
      <c r="QWH42" s="199"/>
      <c r="QWI42" s="199"/>
      <c r="QWJ42" s="199"/>
      <c r="QWK42" s="199"/>
      <c r="QWL42" s="199"/>
      <c r="QWM42" s="199"/>
      <c r="QWN42" s="199"/>
      <c r="QWO42" s="199"/>
      <c r="QWP42" s="199"/>
      <c r="QWQ42" s="199"/>
      <c r="QWR42" s="199"/>
      <c r="QWS42" s="199"/>
      <c r="QWT42" s="199"/>
      <c r="QWU42" s="199"/>
      <c r="QWV42" s="199"/>
      <c r="QWW42" s="199"/>
      <c r="QWX42" s="199"/>
      <c r="QWY42" s="199"/>
      <c r="QWZ42" s="199"/>
      <c r="QXA42" s="199"/>
      <c r="QXB42" s="199"/>
      <c r="QXC42" s="199"/>
      <c r="QXD42" s="199"/>
      <c r="QXE42" s="199"/>
      <c r="QXF42" s="199"/>
      <c r="QXG42" s="199"/>
      <c r="QXH42" s="199"/>
      <c r="QXI42" s="199"/>
      <c r="QXJ42" s="199"/>
      <c r="QXK42" s="199"/>
      <c r="QXL42" s="199"/>
      <c r="QXM42" s="199"/>
      <c r="QXN42" s="199"/>
      <c r="QXO42" s="199"/>
      <c r="QXP42" s="199"/>
      <c r="QXQ42" s="199"/>
      <c r="QXR42" s="199"/>
      <c r="QXS42" s="199"/>
      <c r="QXT42" s="199"/>
      <c r="QXU42" s="199"/>
      <c r="QXV42" s="199"/>
      <c r="QXW42" s="199"/>
      <c r="QXX42" s="199"/>
      <c r="QXY42" s="199"/>
      <c r="QXZ42" s="199"/>
      <c r="QYA42" s="199"/>
      <c r="QYB42" s="199"/>
      <c r="QYC42" s="199"/>
      <c r="QYD42" s="199"/>
      <c r="QYE42" s="199"/>
      <c r="QYF42" s="199"/>
      <c r="QYG42" s="199"/>
      <c r="QYH42" s="199"/>
      <c r="QYI42" s="199"/>
      <c r="QYJ42" s="199"/>
      <c r="QYK42" s="199"/>
      <c r="QYL42" s="199"/>
      <c r="QYM42" s="199"/>
      <c r="QYN42" s="199"/>
      <c r="QYO42" s="199"/>
      <c r="QYP42" s="199"/>
      <c r="QYQ42" s="199"/>
      <c r="QYR42" s="199"/>
      <c r="QYS42" s="199"/>
      <c r="QYT42" s="199"/>
      <c r="QYU42" s="199"/>
      <c r="QYV42" s="199"/>
      <c r="QYW42" s="199"/>
      <c r="QYX42" s="199"/>
      <c r="QYY42" s="199"/>
      <c r="QYZ42" s="199"/>
      <c r="QZA42" s="199"/>
      <c r="QZB42" s="199"/>
      <c r="QZC42" s="199"/>
      <c r="QZD42" s="199"/>
      <c r="QZE42" s="199"/>
      <c r="QZF42" s="199"/>
      <c r="QZG42" s="199"/>
      <c r="QZH42" s="199"/>
      <c r="QZI42" s="199"/>
      <c r="QZJ42" s="199"/>
      <c r="QZK42" s="199"/>
      <c r="QZL42" s="199"/>
      <c r="QZM42" s="199"/>
      <c r="QZN42" s="199"/>
      <c r="QZO42" s="199"/>
      <c r="QZP42" s="199"/>
      <c r="QZQ42" s="199"/>
      <c r="QZR42" s="199"/>
      <c r="QZS42" s="199"/>
      <c r="QZT42" s="199"/>
      <c r="QZU42" s="199"/>
      <c r="QZV42" s="199"/>
      <c r="QZW42" s="199"/>
      <c r="QZX42" s="199"/>
      <c r="QZY42" s="199"/>
      <c r="QZZ42" s="199"/>
      <c r="RAA42" s="199"/>
      <c r="RAB42" s="199"/>
      <c r="RAC42" s="199"/>
      <c r="RAD42" s="199"/>
      <c r="RAE42" s="199"/>
      <c r="RAF42" s="199"/>
      <c r="RAG42" s="199"/>
      <c r="RAH42" s="199"/>
      <c r="RAI42" s="199"/>
      <c r="RAJ42" s="199"/>
      <c r="RAK42" s="199"/>
      <c r="RAL42" s="199"/>
      <c r="RAM42" s="199"/>
      <c r="RAN42" s="199"/>
      <c r="RAO42" s="199"/>
      <c r="RAP42" s="199"/>
      <c r="RAQ42" s="199"/>
      <c r="RAR42" s="199"/>
      <c r="RAS42" s="199"/>
      <c r="RAT42" s="199"/>
      <c r="RAU42" s="199"/>
      <c r="RAV42" s="199"/>
      <c r="RAW42" s="199"/>
      <c r="RAX42" s="199"/>
      <c r="RAY42" s="199"/>
      <c r="RAZ42" s="199"/>
      <c r="RBA42" s="199"/>
      <c r="RBB42" s="199"/>
      <c r="RBC42" s="199"/>
      <c r="RBD42" s="199"/>
      <c r="RBE42" s="199"/>
      <c r="RBF42" s="199"/>
      <c r="RBG42" s="199"/>
      <c r="RBH42" s="199"/>
      <c r="RBI42" s="199"/>
      <c r="RBJ42" s="199"/>
      <c r="RBK42" s="199"/>
      <c r="RBL42" s="199"/>
      <c r="RBM42" s="199"/>
      <c r="RBN42" s="199"/>
      <c r="RBO42" s="199"/>
      <c r="RBP42" s="199"/>
      <c r="RBQ42" s="199"/>
      <c r="RBR42" s="199"/>
      <c r="RBS42" s="199"/>
      <c r="RBT42" s="199"/>
      <c r="RBU42" s="199"/>
      <c r="RBV42" s="199"/>
      <c r="RBW42" s="199"/>
      <c r="RBX42" s="199"/>
      <c r="RBY42" s="199"/>
      <c r="RBZ42" s="199"/>
      <c r="RCA42" s="199"/>
      <c r="RCB42" s="199"/>
      <c r="RCC42" s="199"/>
      <c r="RCD42" s="199"/>
      <c r="RCE42" s="199"/>
      <c r="RCF42" s="199"/>
      <c r="RCG42" s="199"/>
      <c r="RCH42" s="199"/>
      <c r="RCI42" s="199"/>
      <c r="RCJ42" s="199"/>
      <c r="RCK42" s="199"/>
      <c r="RCL42" s="199"/>
      <c r="RCM42" s="199"/>
      <c r="RCN42" s="199"/>
      <c r="RCO42" s="199"/>
      <c r="RCP42" s="199"/>
      <c r="RCQ42" s="199"/>
      <c r="RCR42" s="199"/>
      <c r="RCS42" s="199"/>
      <c r="RCT42" s="199"/>
      <c r="RCU42" s="199"/>
      <c r="RCV42" s="199"/>
      <c r="RCW42" s="199"/>
      <c r="RCX42" s="199"/>
      <c r="RCY42" s="199"/>
      <c r="RCZ42" s="199"/>
      <c r="RDA42" s="199"/>
      <c r="RDB42" s="199"/>
      <c r="RDC42" s="199"/>
      <c r="RDD42" s="199"/>
      <c r="RDE42" s="199"/>
      <c r="RDF42" s="199"/>
      <c r="RDG42" s="199"/>
      <c r="RDH42" s="199"/>
      <c r="RDI42" s="199"/>
      <c r="RDJ42" s="199"/>
      <c r="RDK42" s="199"/>
      <c r="RDL42" s="199"/>
      <c r="RDM42" s="199"/>
      <c r="RDN42" s="199"/>
      <c r="RDO42" s="199"/>
      <c r="RDP42" s="199"/>
      <c r="RDQ42" s="199"/>
      <c r="RDR42" s="199"/>
      <c r="RDS42" s="199"/>
      <c r="RDT42" s="199"/>
      <c r="RDU42" s="199"/>
      <c r="RDV42" s="199"/>
      <c r="RDW42" s="199"/>
      <c r="RDX42" s="199"/>
      <c r="RDY42" s="199"/>
      <c r="RDZ42" s="199"/>
      <c r="REA42" s="199"/>
      <c r="REB42" s="199"/>
      <c r="REC42" s="199"/>
      <c r="RED42" s="199"/>
      <c r="REE42" s="199"/>
      <c r="REF42" s="199"/>
      <c r="REG42" s="199"/>
      <c r="REH42" s="199"/>
      <c r="REI42" s="199"/>
      <c r="REJ42" s="199"/>
      <c r="REK42" s="199"/>
      <c r="REL42" s="199"/>
      <c r="REM42" s="199"/>
      <c r="REN42" s="199"/>
      <c r="REO42" s="199"/>
      <c r="REP42" s="199"/>
      <c r="REQ42" s="199"/>
      <c r="RER42" s="199"/>
      <c r="RES42" s="199"/>
      <c r="RET42" s="199"/>
      <c r="REU42" s="199"/>
      <c r="REV42" s="199"/>
      <c r="REW42" s="199"/>
      <c r="REX42" s="199"/>
      <c r="REY42" s="199"/>
      <c r="REZ42" s="199"/>
      <c r="RFA42" s="199"/>
      <c r="RFB42" s="199"/>
      <c r="RFC42" s="199"/>
      <c r="RFD42" s="199"/>
      <c r="RFE42" s="199"/>
      <c r="RFF42" s="199"/>
      <c r="RFG42" s="199"/>
      <c r="RFH42" s="199"/>
      <c r="RFI42" s="199"/>
      <c r="RFJ42" s="199"/>
      <c r="RFK42" s="199"/>
      <c r="RFL42" s="199"/>
      <c r="RFM42" s="199"/>
      <c r="RFN42" s="199"/>
      <c r="RFO42" s="199"/>
      <c r="RFP42" s="199"/>
      <c r="RFQ42" s="199"/>
      <c r="RFR42" s="199"/>
      <c r="RFS42" s="199"/>
      <c r="RFT42" s="199"/>
      <c r="RFU42" s="199"/>
      <c r="RFV42" s="199"/>
      <c r="RFW42" s="199"/>
      <c r="RFX42" s="199"/>
      <c r="RFY42" s="199"/>
      <c r="RFZ42" s="199"/>
      <c r="RGA42" s="199"/>
      <c r="RGB42" s="199"/>
      <c r="RGC42" s="199"/>
      <c r="RGD42" s="199"/>
      <c r="RGE42" s="199"/>
      <c r="RGF42" s="199"/>
      <c r="RGG42" s="199"/>
      <c r="RGH42" s="199"/>
      <c r="RGI42" s="199"/>
      <c r="RGJ42" s="199"/>
      <c r="RGK42" s="199"/>
      <c r="RGL42" s="199"/>
      <c r="RGM42" s="199"/>
      <c r="RGN42" s="199"/>
      <c r="RGO42" s="199"/>
      <c r="RGP42" s="199"/>
      <c r="RGQ42" s="199"/>
      <c r="RGR42" s="199"/>
      <c r="RGS42" s="199"/>
      <c r="RGT42" s="199"/>
      <c r="RGU42" s="199"/>
      <c r="RGV42" s="199"/>
      <c r="RGW42" s="199"/>
      <c r="RGX42" s="199"/>
      <c r="RGY42" s="199"/>
      <c r="RGZ42" s="199"/>
      <c r="RHA42" s="199"/>
      <c r="RHB42" s="199"/>
      <c r="RHC42" s="199"/>
      <c r="RHD42" s="199"/>
      <c r="RHE42" s="199"/>
      <c r="RHF42" s="199"/>
      <c r="RHG42" s="199"/>
      <c r="RHH42" s="199"/>
      <c r="RHI42" s="199"/>
      <c r="RHJ42" s="199"/>
      <c r="RHK42" s="199"/>
      <c r="RHL42" s="199"/>
      <c r="RHM42" s="199"/>
      <c r="RHN42" s="199"/>
      <c r="RHO42" s="199"/>
      <c r="RHP42" s="199"/>
      <c r="RHQ42" s="199"/>
      <c r="RHR42" s="199"/>
      <c r="RHS42" s="199"/>
      <c r="RHT42" s="199"/>
      <c r="RHU42" s="199"/>
      <c r="RHV42" s="199"/>
      <c r="RHW42" s="199"/>
      <c r="RHX42" s="199"/>
      <c r="RHY42" s="199"/>
      <c r="RHZ42" s="199"/>
      <c r="RIA42" s="199"/>
      <c r="RIB42" s="199"/>
      <c r="RIC42" s="199"/>
      <c r="RID42" s="199"/>
      <c r="RIE42" s="199"/>
      <c r="RIF42" s="199"/>
      <c r="RIG42" s="199"/>
      <c r="RIH42" s="199"/>
      <c r="RII42" s="199"/>
      <c r="RIJ42" s="199"/>
      <c r="RIK42" s="199"/>
      <c r="RIL42" s="199"/>
      <c r="RIM42" s="199"/>
      <c r="RIN42" s="199"/>
      <c r="RIO42" s="199"/>
      <c r="RIP42" s="199"/>
      <c r="RIQ42" s="199"/>
      <c r="RIR42" s="199"/>
      <c r="RIS42" s="199"/>
      <c r="RIT42" s="199"/>
      <c r="RIU42" s="199"/>
      <c r="RIV42" s="199"/>
      <c r="RIW42" s="199"/>
      <c r="RIX42" s="199"/>
      <c r="RIY42" s="199"/>
      <c r="RIZ42" s="199"/>
      <c r="RJA42" s="199"/>
      <c r="RJB42" s="199"/>
      <c r="RJC42" s="199"/>
      <c r="RJD42" s="199"/>
      <c r="RJE42" s="199"/>
      <c r="RJF42" s="199"/>
      <c r="RJG42" s="199"/>
      <c r="RJH42" s="199"/>
      <c r="RJI42" s="199"/>
      <c r="RJJ42" s="199"/>
      <c r="RJK42" s="199"/>
      <c r="RJL42" s="199"/>
      <c r="RJM42" s="199"/>
      <c r="RJN42" s="199"/>
      <c r="RJO42" s="199"/>
      <c r="RJP42" s="199"/>
      <c r="RJQ42" s="199"/>
      <c r="RJR42" s="199"/>
      <c r="RJS42" s="199"/>
      <c r="RJT42" s="199"/>
      <c r="RJU42" s="199"/>
      <c r="RJV42" s="199"/>
      <c r="RJW42" s="199"/>
      <c r="RJX42" s="199"/>
      <c r="RJY42" s="199"/>
      <c r="RJZ42" s="199"/>
      <c r="RKA42" s="199"/>
      <c r="RKB42" s="199"/>
      <c r="RKC42" s="199"/>
      <c r="RKD42" s="199"/>
      <c r="RKE42" s="199"/>
      <c r="RKF42" s="199"/>
      <c r="RKG42" s="199"/>
      <c r="RKH42" s="199"/>
      <c r="RKI42" s="199"/>
      <c r="RKJ42" s="199"/>
      <c r="RKK42" s="199"/>
      <c r="RKL42" s="199"/>
      <c r="RKM42" s="199"/>
      <c r="RKN42" s="199"/>
      <c r="RKO42" s="199"/>
      <c r="RKP42" s="199"/>
      <c r="RKQ42" s="199"/>
      <c r="RKR42" s="199"/>
      <c r="RKS42" s="199"/>
      <c r="RKT42" s="199"/>
      <c r="RKU42" s="199"/>
      <c r="RKV42" s="199"/>
      <c r="RKW42" s="199"/>
      <c r="RKX42" s="199"/>
      <c r="RKY42" s="199"/>
      <c r="RKZ42" s="199"/>
      <c r="RLA42" s="199"/>
      <c r="RLB42" s="199"/>
      <c r="RLC42" s="199"/>
      <c r="RLD42" s="199"/>
      <c r="RLE42" s="199"/>
      <c r="RLF42" s="199"/>
      <c r="RLG42" s="199"/>
      <c r="RLH42" s="199"/>
      <c r="RLI42" s="199"/>
      <c r="RLJ42" s="199"/>
      <c r="RLK42" s="199"/>
      <c r="RLL42" s="199"/>
      <c r="RLM42" s="199"/>
      <c r="RLN42" s="199"/>
      <c r="RLO42" s="199"/>
      <c r="RLP42" s="199"/>
      <c r="RLQ42" s="199"/>
      <c r="RLR42" s="199"/>
      <c r="RLS42" s="199"/>
      <c r="RLT42" s="199"/>
      <c r="RLU42" s="199"/>
      <c r="RLV42" s="199"/>
      <c r="RLW42" s="199"/>
      <c r="RLX42" s="199"/>
      <c r="RLY42" s="199"/>
      <c r="RLZ42" s="199"/>
      <c r="RMA42" s="199"/>
      <c r="RMB42" s="199"/>
      <c r="RMC42" s="199"/>
      <c r="RMD42" s="199"/>
      <c r="RME42" s="199"/>
      <c r="RMF42" s="199"/>
      <c r="RMG42" s="199"/>
      <c r="RMH42" s="199"/>
      <c r="RMI42" s="199"/>
      <c r="RMJ42" s="199"/>
      <c r="RMK42" s="199"/>
      <c r="RML42" s="199"/>
      <c r="RMM42" s="199"/>
      <c r="RMN42" s="199"/>
      <c r="RMO42" s="199"/>
      <c r="RMP42" s="199"/>
      <c r="RMQ42" s="199"/>
      <c r="RMR42" s="199"/>
      <c r="RMS42" s="199"/>
      <c r="RMT42" s="199"/>
      <c r="RMU42" s="199"/>
      <c r="RMV42" s="199"/>
      <c r="RMW42" s="199"/>
      <c r="RMX42" s="199"/>
      <c r="RMY42" s="199"/>
      <c r="RMZ42" s="199"/>
      <c r="RNA42" s="199"/>
      <c r="RNB42" s="199"/>
      <c r="RNC42" s="199"/>
      <c r="RND42" s="199"/>
      <c r="RNE42" s="199"/>
      <c r="RNF42" s="199"/>
      <c r="RNG42" s="199"/>
      <c r="RNH42" s="199"/>
      <c r="RNI42" s="199"/>
      <c r="RNJ42" s="199"/>
      <c r="RNK42" s="199"/>
      <c r="RNL42" s="199"/>
      <c r="RNM42" s="199"/>
      <c r="RNN42" s="199"/>
      <c r="RNO42" s="199"/>
      <c r="RNP42" s="199"/>
      <c r="RNQ42" s="199"/>
      <c r="RNR42" s="199"/>
      <c r="RNS42" s="199"/>
      <c r="RNT42" s="199"/>
      <c r="RNU42" s="199"/>
      <c r="RNV42" s="199"/>
      <c r="RNW42" s="199"/>
      <c r="RNX42" s="199"/>
      <c r="RNY42" s="199"/>
      <c r="RNZ42" s="199"/>
      <c r="ROA42" s="199"/>
      <c r="ROB42" s="199"/>
      <c r="ROC42" s="199"/>
      <c r="ROD42" s="199"/>
      <c r="ROE42" s="199"/>
      <c r="ROF42" s="199"/>
      <c r="ROG42" s="199"/>
      <c r="ROH42" s="199"/>
      <c r="ROI42" s="199"/>
      <c r="ROJ42" s="199"/>
      <c r="ROK42" s="199"/>
      <c r="ROL42" s="199"/>
      <c r="ROM42" s="199"/>
      <c r="RON42" s="199"/>
      <c r="ROO42" s="199"/>
      <c r="ROP42" s="199"/>
      <c r="ROQ42" s="199"/>
      <c r="ROR42" s="199"/>
      <c r="ROS42" s="199"/>
      <c r="ROT42" s="199"/>
      <c r="ROU42" s="199"/>
      <c r="ROV42" s="199"/>
      <c r="ROW42" s="199"/>
      <c r="ROX42" s="199"/>
      <c r="ROY42" s="199"/>
      <c r="ROZ42" s="199"/>
      <c r="RPA42" s="199"/>
      <c r="RPB42" s="199"/>
      <c r="RPC42" s="199"/>
      <c r="RPD42" s="199"/>
      <c r="RPE42" s="199"/>
      <c r="RPF42" s="199"/>
      <c r="RPG42" s="199"/>
      <c r="RPH42" s="199"/>
      <c r="RPI42" s="199"/>
      <c r="RPJ42" s="199"/>
      <c r="RPK42" s="199"/>
      <c r="RPL42" s="199"/>
      <c r="RPM42" s="199"/>
      <c r="RPN42" s="199"/>
      <c r="RPO42" s="199"/>
      <c r="RPP42" s="199"/>
      <c r="RPQ42" s="199"/>
      <c r="RPR42" s="199"/>
      <c r="RPS42" s="199"/>
      <c r="RPT42" s="199"/>
      <c r="RPU42" s="199"/>
      <c r="RPV42" s="199"/>
      <c r="RPW42" s="199"/>
      <c r="RPX42" s="199"/>
      <c r="RPY42" s="199"/>
      <c r="RPZ42" s="199"/>
      <c r="RQA42" s="199"/>
      <c r="RQB42" s="199"/>
      <c r="RQC42" s="199"/>
      <c r="RQD42" s="199"/>
      <c r="RQE42" s="199"/>
      <c r="RQF42" s="199"/>
      <c r="RQG42" s="199"/>
      <c r="RQH42" s="199"/>
      <c r="RQI42" s="199"/>
      <c r="RQJ42" s="199"/>
      <c r="RQK42" s="199"/>
      <c r="RQL42" s="199"/>
      <c r="RQM42" s="199"/>
      <c r="RQN42" s="199"/>
      <c r="RQO42" s="199"/>
      <c r="RQP42" s="199"/>
      <c r="RQQ42" s="199"/>
      <c r="RQR42" s="199"/>
      <c r="RQS42" s="199"/>
      <c r="RQT42" s="199"/>
      <c r="RQU42" s="199"/>
      <c r="RQV42" s="199"/>
      <c r="RQW42" s="199"/>
      <c r="RQX42" s="199"/>
      <c r="RQY42" s="199"/>
      <c r="RQZ42" s="199"/>
      <c r="RRA42" s="199"/>
      <c r="RRB42" s="199"/>
      <c r="RRC42" s="199"/>
      <c r="RRD42" s="199"/>
      <c r="RRE42" s="199"/>
      <c r="RRF42" s="199"/>
      <c r="RRG42" s="199"/>
      <c r="RRH42" s="199"/>
      <c r="RRI42" s="199"/>
      <c r="RRJ42" s="199"/>
      <c r="RRK42" s="199"/>
      <c r="RRL42" s="199"/>
      <c r="RRM42" s="199"/>
      <c r="RRN42" s="199"/>
      <c r="RRO42" s="199"/>
      <c r="RRP42" s="199"/>
      <c r="RRQ42" s="199"/>
      <c r="RRR42" s="199"/>
      <c r="RRS42" s="199"/>
      <c r="RRT42" s="199"/>
      <c r="RRU42" s="199"/>
      <c r="RRV42" s="199"/>
      <c r="RRW42" s="199"/>
      <c r="RRX42" s="199"/>
      <c r="RRY42" s="199"/>
      <c r="RRZ42" s="199"/>
      <c r="RSA42" s="199"/>
      <c r="RSB42" s="199"/>
      <c r="RSC42" s="199"/>
      <c r="RSD42" s="199"/>
      <c r="RSE42" s="199"/>
      <c r="RSF42" s="199"/>
      <c r="RSG42" s="199"/>
      <c r="RSH42" s="199"/>
      <c r="RSI42" s="199"/>
      <c r="RSJ42" s="199"/>
      <c r="RSK42" s="199"/>
      <c r="RSL42" s="199"/>
      <c r="RSM42" s="199"/>
      <c r="RSN42" s="199"/>
      <c r="RSO42" s="199"/>
      <c r="RSP42" s="199"/>
      <c r="RSQ42" s="199"/>
      <c r="RSR42" s="199"/>
      <c r="RSS42" s="199"/>
      <c r="RST42" s="199"/>
      <c r="RSU42" s="199"/>
      <c r="RSV42" s="199"/>
      <c r="RSW42" s="199"/>
      <c r="RSX42" s="199"/>
      <c r="RSY42" s="199"/>
      <c r="RSZ42" s="199"/>
      <c r="RTA42" s="199"/>
      <c r="RTB42" s="199"/>
      <c r="RTC42" s="199"/>
      <c r="RTD42" s="199"/>
      <c r="RTE42" s="199"/>
      <c r="RTF42" s="199"/>
      <c r="RTG42" s="199"/>
      <c r="RTH42" s="199"/>
      <c r="RTI42" s="199"/>
      <c r="RTJ42" s="199"/>
      <c r="RTK42" s="199"/>
      <c r="RTL42" s="199"/>
      <c r="RTM42" s="199"/>
      <c r="RTN42" s="199"/>
      <c r="RTO42" s="199"/>
      <c r="RTP42" s="199"/>
      <c r="RTQ42" s="199"/>
      <c r="RTR42" s="199"/>
      <c r="RTS42" s="199"/>
      <c r="RTT42" s="199"/>
      <c r="RTU42" s="199"/>
      <c r="RTV42" s="199"/>
      <c r="RTW42" s="199"/>
      <c r="RTX42" s="199"/>
      <c r="RTY42" s="199"/>
      <c r="RTZ42" s="199"/>
      <c r="RUA42" s="199"/>
      <c r="RUB42" s="199"/>
      <c r="RUC42" s="199"/>
      <c r="RUD42" s="199"/>
      <c r="RUE42" s="199"/>
      <c r="RUF42" s="199"/>
      <c r="RUG42" s="199"/>
      <c r="RUH42" s="199"/>
      <c r="RUI42" s="199"/>
      <c r="RUJ42" s="199"/>
      <c r="RUK42" s="199"/>
      <c r="RUL42" s="199"/>
      <c r="RUM42" s="199"/>
      <c r="RUN42" s="199"/>
      <c r="RUO42" s="199"/>
      <c r="RUP42" s="199"/>
      <c r="RUQ42" s="199"/>
      <c r="RUR42" s="199"/>
      <c r="RUS42" s="199"/>
      <c r="RUT42" s="199"/>
      <c r="RUU42" s="199"/>
      <c r="RUV42" s="199"/>
      <c r="RUW42" s="199"/>
      <c r="RUX42" s="199"/>
      <c r="RUY42" s="199"/>
      <c r="RUZ42" s="199"/>
      <c r="RVA42" s="199"/>
      <c r="RVB42" s="199"/>
      <c r="RVC42" s="199"/>
      <c r="RVD42" s="199"/>
      <c r="RVE42" s="199"/>
      <c r="RVF42" s="199"/>
      <c r="RVG42" s="199"/>
      <c r="RVH42" s="199"/>
      <c r="RVI42" s="199"/>
      <c r="RVJ42" s="199"/>
      <c r="RVK42" s="199"/>
      <c r="RVL42" s="199"/>
      <c r="RVM42" s="199"/>
      <c r="RVN42" s="199"/>
      <c r="RVO42" s="199"/>
      <c r="RVP42" s="199"/>
      <c r="RVQ42" s="199"/>
      <c r="RVR42" s="199"/>
      <c r="RVS42" s="199"/>
      <c r="RVT42" s="199"/>
      <c r="RVU42" s="199"/>
      <c r="RVV42" s="199"/>
      <c r="RVW42" s="199"/>
      <c r="RVX42" s="199"/>
      <c r="RVY42" s="199"/>
      <c r="RVZ42" s="199"/>
      <c r="RWA42" s="199"/>
      <c r="RWB42" s="199"/>
      <c r="RWC42" s="199"/>
      <c r="RWD42" s="199"/>
      <c r="RWE42" s="199"/>
      <c r="RWF42" s="199"/>
      <c r="RWG42" s="199"/>
      <c r="RWH42" s="199"/>
      <c r="RWI42" s="199"/>
      <c r="RWJ42" s="199"/>
      <c r="RWK42" s="199"/>
      <c r="RWL42" s="199"/>
      <c r="RWM42" s="199"/>
      <c r="RWN42" s="199"/>
      <c r="RWO42" s="199"/>
      <c r="RWP42" s="199"/>
      <c r="RWQ42" s="199"/>
      <c r="RWR42" s="199"/>
      <c r="RWS42" s="199"/>
      <c r="RWT42" s="199"/>
      <c r="RWU42" s="199"/>
      <c r="RWV42" s="199"/>
      <c r="RWW42" s="199"/>
      <c r="RWX42" s="199"/>
      <c r="RWY42" s="199"/>
      <c r="RWZ42" s="199"/>
      <c r="RXA42" s="199"/>
      <c r="RXB42" s="199"/>
      <c r="RXC42" s="199"/>
      <c r="RXD42" s="199"/>
      <c r="RXE42" s="199"/>
      <c r="RXF42" s="199"/>
      <c r="RXG42" s="199"/>
      <c r="RXH42" s="199"/>
      <c r="RXI42" s="199"/>
      <c r="RXJ42" s="199"/>
      <c r="RXK42" s="199"/>
      <c r="RXL42" s="199"/>
      <c r="RXM42" s="199"/>
      <c r="RXN42" s="199"/>
      <c r="RXO42" s="199"/>
      <c r="RXP42" s="199"/>
      <c r="RXQ42" s="199"/>
      <c r="RXR42" s="199"/>
      <c r="RXS42" s="199"/>
      <c r="RXT42" s="199"/>
      <c r="RXU42" s="199"/>
      <c r="RXV42" s="199"/>
      <c r="RXW42" s="199"/>
      <c r="RXX42" s="199"/>
      <c r="RXY42" s="199"/>
      <c r="RXZ42" s="199"/>
      <c r="RYA42" s="199"/>
      <c r="RYB42" s="199"/>
      <c r="RYC42" s="199"/>
      <c r="RYD42" s="199"/>
      <c r="RYE42" s="199"/>
      <c r="RYF42" s="199"/>
      <c r="RYG42" s="199"/>
      <c r="RYH42" s="199"/>
      <c r="RYI42" s="199"/>
      <c r="RYJ42" s="199"/>
      <c r="RYK42" s="199"/>
      <c r="RYL42" s="199"/>
      <c r="RYM42" s="199"/>
      <c r="RYN42" s="199"/>
      <c r="RYO42" s="199"/>
      <c r="RYP42" s="199"/>
      <c r="RYQ42" s="199"/>
      <c r="RYR42" s="199"/>
      <c r="RYS42" s="199"/>
      <c r="RYT42" s="199"/>
      <c r="RYU42" s="199"/>
      <c r="RYV42" s="199"/>
      <c r="RYW42" s="199"/>
      <c r="RYX42" s="199"/>
      <c r="RYY42" s="199"/>
      <c r="RYZ42" s="199"/>
      <c r="RZA42" s="199"/>
      <c r="RZB42" s="199"/>
      <c r="RZC42" s="199"/>
      <c r="RZD42" s="199"/>
      <c r="RZE42" s="199"/>
      <c r="RZF42" s="199"/>
      <c r="RZG42" s="199"/>
      <c r="RZH42" s="199"/>
      <c r="RZI42" s="199"/>
      <c r="RZJ42" s="199"/>
      <c r="RZK42" s="199"/>
      <c r="RZL42" s="199"/>
      <c r="RZM42" s="199"/>
      <c r="RZN42" s="199"/>
      <c r="RZO42" s="199"/>
      <c r="RZP42" s="199"/>
      <c r="RZQ42" s="199"/>
      <c r="RZR42" s="199"/>
      <c r="RZS42" s="199"/>
      <c r="RZT42" s="199"/>
      <c r="RZU42" s="199"/>
      <c r="RZV42" s="199"/>
      <c r="RZW42" s="199"/>
      <c r="RZX42" s="199"/>
      <c r="RZY42" s="199"/>
      <c r="RZZ42" s="199"/>
      <c r="SAA42" s="199"/>
      <c r="SAB42" s="199"/>
      <c r="SAC42" s="199"/>
      <c r="SAD42" s="199"/>
      <c r="SAE42" s="199"/>
      <c r="SAF42" s="199"/>
      <c r="SAG42" s="199"/>
      <c r="SAH42" s="199"/>
      <c r="SAI42" s="199"/>
      <c r="SAJ42" s="199"/>
      <c r="SAK42" s="199"/>
      <c r="SAL42" s="199"/>
      <c r="SAM42" s="199"/>
      <c r="SAN42" s="199"/>
      <c r="SAO42" s="199"/>
      <c r="SAP42" s="199"/>
      <c r="SAQ42" s="199"/>
      <c r="SAR42" s="199"/>
      <c r="SAS42" s="199"/>
      <c r="SAT42" s="199"/>
      <c r="SAU42" s="199"/>
      <c r="SAV42" s="199"/>
      <c r="SAW42" s="199"/>
      <c r="SAX42" s="199"/>
      <c r="SAY42" s="199"/>
      <c r="SAZ42" s="199"/>
      <c r="SBA42" s="199"/>
      <c r="SBB42" s="199"/>
      <c r="SBC42" s="199"/>
      <c r="SBD42" s="199"/>
      <c r="SBE42" s="199"/>
      <c r="SBF42" s="199"/>
      <c r="SBG42" s="199"/>
      <c r="SBH42" s="199"/>
      <c r="SBI42" s="199"/>
      <c r="SBJ42" s="199"/>
      <c r="SBK42" s="199"/>
      <c r="SBL42" s="199"/>
      <c r="SBM42" s="199"/>
      <c r="SBN42" s="199"/>
      <c r="SBO42" s="199"/>
      <c r="SBP42" s="199"/>
      <c r="SBQ42" s="199"/>
      <c r="SBR42" s="199"/>
      <c r="SBS42" s="199"/>
      <c r="SBT42" s="199"/>
      <c r="SBU42" s="199"/>
      <c r="SBV42" s="199"/>
      <c r="SBW42" s="199"/>
      <c r="SBX42" s="199"/>
      <c r="SBY42" s="199"/>
      <c r="SBZ42" s="199"/>
      <c r="SCA42" s="199"/>
      <c r="SCB42" s="199"/>
      <c r="SCC42" s="199"/>
      <c r="SCD42" s="199"/>
      <c r="SCE42" s="199"/>
      <c r="SCF42" s="199"/>
      <c r="SCG42" s="199"/>
      <c r="SCH42" s="199"/>
      <c r="SCI42" s="199"/>
      <c r="SCJ42" s="199"/>
      <c r="SCK42" s="199"/>
      <c r="SCL42" s="199"/>
      <c r="SCM42" s="199"/>
      <c r="SCN42" s="199"/>
      <c r="SCO42" s="199"/>
      <c r="SCP42" s="199"/>
      <c r="SCQ42" s="199"/>
      <c r="SCR42" s="199"/>
      <c r="SCS42" s="199"/>
      <c r="SCT42" s="199"/>
      <c r="SCU42" s="199"/>
      <c r="SCV42" s="199"/>
      <c r="SCW42" s="199"/>
      <c r="SCX42" s="199"/>
      <c r="SCY42" s="199"/>
      <c r="SCZ42" s="199"/>
      <c r="SDA42" s="199"/>
      <c r="SDB42" s="199"/>
      <c r="SDC42" s="199"/>
      <c r="SDD42" s="199"/>
      <c r="SDE42" s="199"/>
      <c r="SDF42" s="199"/>
      <c r="SDG42" s="199"/>
      <c r="SDH42" s="199"/>
      <c r="SDI42" s="199"/>
      <c r="SDJ42" s="199"/>
      <c r="SDK42" s="199"/>
      <c r="SDL42" s="199"/>
      <c r="SDM42" s="199"/>
      <c r="SDN42" s="199"/>
      <c r="SDO42" s="199"/>
      <c r="SDP42" s="199"/>
      <c r="SDQ42" s="199"/>
      <c r="SDR42" s="199"/>
      <c r="SDS42" s="199"/>
      <c r="SDT42" s="199"/>
      <c r="SDU42" s="199"/>
      <c r="SDV42" s="199"/>
      <c r="SDW42" s="199"/>
      <c r="SDX42" s="199"/>
      <c r="SDY42" s="199"/>
      <c r="SDZ42" s="199"/>
      <c r="SEA42" s="199"/>
      <c r="SEB42" s="199"/>
      <c r="SEC42" s="199"/>
      <c r="SED42" s="199"/>
      <c r="SEE42" s="199"/>
      <c r="SEF42" s="199"/>
      <c r="SEG42" s="199"/>
      <c r="SEH42" s="199"/>
      <c r="SEI42" s="199"/>
      <c r="SEJ42" s="199"/>
      <c r="SEK42" s="199"/>
      <c r="SEL42" s="199"/>
      <c r="SEM42" s="199"/>
      <c r="SEN42" s="199"/>
      <c r="SEO42" s="199"/>
      <c r="SEP42" s="199"/>
      <c r="SEQ42" s="199"/>
      <c r="SER42" s="199"/>
      <c r="SES42" s="199"/>
      <c r="SET42" s="199"/>
      <c r="SEU42" s="199"/>
      <c r="SEV42" s="199"/>
      <c r="SEW42" s="199"/>
      <c r="SEX42" s="199"/>
      <c r="SEY42" s="199"/>
      <c r="SEZ42" s="199"/>
      <c r="SFA42" s="199"/>
      <c r="SFB42" s="199"/>
      <c r="SFC42" s="199"/>
      <c r="SFD42" s="199"/>
      <c r="SFE42" s="199"/>
      <c r="SFF42" s="199"/>
      <c r="SFG42" s="199"/>
      <c r="SFH42" s="199"/>
      <c r="SFI42" s="199"/>
      <c r="SFJ42" s="199"/>
      <c r="SFK42" s="199"/>
      <c r="SFL42" s="199"/>
      <c r="SFM42" s="199"/>
      <c r="SFN42" s="199"/>
      <c r="SFO42" s="199"/>
      <c r="SFP42" s="199"/>
      <c r="SFQ42" s="199"/>
      <c r="SFR42" s="199"/>
      <c r="SFS42" s="199"/>
      <c r="SFT42" s="199"/>
      <c r="SFU42" s="199"/>
      <c r="SFV42" s="199"/>
      <c r="SFW42" s="199"/>
      <c r="SFX42" s="199"/>
      <c r="SFY42" s="199"/>
      <c r="SFZ42" s="199"/>
      <c r="SGA42" s="199"/>
      <c r="SGB42" s="199"/>
      <c r="SGC42" s="199"/>
      <c r="SGD42" s="199"/>
      <c r="SGE42" s="199"/>
      <c r="SGF42" s="199"/>
      <c r="SGG42" s="199"/>
      <c r="SGH42" s="199"/>
      <c r="SGI42" s="199"/>
      <c r="SGJ42" s="199"/>
      <c r="SGK42" s="199"/>
      <c r="SGL42" s="199"/>
      <c r="SGM42" s="199"/>
      <c r="SGN42" s="199"/>
      <c r="SGO42" s="199"/>
      <c r="SGP42" s="199"/>
      <c r="SGQ42" s="199"/>
      <c r="SGR42" s="199"/>
      <c r="SGS42" s="199"/>
      <c r="SGT42" s="199"/>
      <c r="SGU42" s="199"/>
      <c r="SGV42" s="199"/>
      <c r="SGW42" s="199"/>
      <c r="SGX42" s="199"/>
      <c r="SGY42" s="199"/>
      <c r="SGZ42" s="199"/>
      <c r="SHA42" s="199"/>
      <c r="SHB42" s="199"/>
      <c r="SHC42" s="199"/>
      <c r="SHD42" s="199"/>
      <c r="SHE42" s="199"/>
      <c r="SHF42" s="199"/>
      <c r="SHG42" s="199"/>
      <c r="SHH42" s="199"/>
      <c r="SHI42" s="199"/>
      <c r="SHJ42" s="199"/>
      <c r="SHK42" s="199"/>
      <c r="SHL42" s="199"/>
      <c r="SHM42" s="199"/>
      <c r="SHN42" s="199"/>
      <c r="SHO42" s="199"/>
      <c r="SHP42" s="199"/>
      <c r="SHQ42" s="199"/>
      <c r="SHR42" s="199"/>
      <c r="SHS42" s="199"/>
      <c r="SHT42" s="199"/>
      <c r="SHU42" s="199"/>
      <c r="SHV42" s="199"/>
      <c r="SHW42" s="199"/>
      <c r="SHX42" s="199"/>
      <c r="SHY42" s="199"/>
      <c r="SHZ42" s="199"/>
      <c r="SIA42" s="199"/>
      <c r="SIB42" s="199"/>
      <c r="SIC42" s="199"/>
      <c r="SID42" s="199"/>
      <c r="SIE42" s="199"/>
      <c r="SIF42" s="199"/>
      <c r="SIG42" s="199"/>
      <c r="SIH42" s="199"/>
      <c r="SII42" s="199"/>
      <c r="SIJ42" s="199"/>
      <c r="SIK42" s="199"/>
      <c r="SIL42" s="199"/>
      <c r="SIM42" s="199"/>
      <c r="SIN42" s="199"/>
      <c r="SIO42" s="199"/>
      <c r="SIP42" s="199"/>
      <c r="SIQ42" s="199"/>
      <c r="SIR42" s="199"/>
      <c r="SIS42" s="199"/>
      <c r="SIT42" s="199"/>
      <c r="SIU42" s="199"/>
      <c r="SIV42" s="199"/>
      <c r="SIW42" s="199"/>
      <c r="SIX42" s="199"/>
      <c r="SIY42" s="199"/>
      <c r="SIZ42" s="199"/>
      <c r="SJA42" s="199"/>
      <c r="SJB42" s="199"/>
      <c r="SJC42" s="199"/>
      <c r="SJD42" s="199"/>
      <c r="SJE42" s="199"/>
      <c r="SJF42" s="199"/>
      <c r="SJG42" s="199"/>
      <c r="SJH42" s="199"/>
      <c r="SJI42" s="199"/>
      <c r="SJJ42" s="199"/>
      <c r="SJK42" s="199"/>
      <c r="SJL42" s="199"/>
      <c r="SJM42" s="199"/>
      <c r="SJN42" s="199"/>
      <c r="SJO42" s="199"/>
      <c r="SJP42" s="199"/>
      <c r="SJQ42" s="199"/>
      <c r="SJR42" s="199"/>
      <c r="SJS42" s="199"/>
      <c r="SJT42" s="199"/>
      <c r="SJU42" s="199"/>
      <c r="SJV42" s="199"/>
      <c r="SJW42" s="199"/>
      <c r="SJX42" s="199"/>
      <c r="SJY42" s="199"/>
      <c r="SJZ42" s="199"/>
      <c r="SKA42" s="199"/>
      <c r="SKB42" s="199"/>
      <c r="SKC42" s="199"/>
      <c r="SKD42" s="199"/>
      <c r="SKE42" s="199"/>
      <c r="SKF42" s="199"/>
      <c r="SKG42" s="199"/>
      <c r="SKH42" s="199"/>
      <c r="SKI42" s="199"/>
      <c r="SKJ42" s="199"/>
      <c r="SKK42" s="199"/>
      <c r="SKL42" s="199"/>
      <c r="SKM42" s="199"/>
      <c r="SKN42" s="199"/>
      <c r="SKO42" s="199"/>
      <c r="SKP42" s="199"/>
      <c r="SKQ42" s="199"/>
      <c r="SKR42" s="199"/>
      <c r="SKS42" s="199"/>
      <c r="SKT42" s="199"/>
      <c r="SKU42" s="199"/>
      <c r="SKV42" s="199"/>
      <c r="SKW42" s="199"/>
      <c r="SKX42" s="199"/>
      <c r="SKY42" s="199"/>
      <c r="SKZ42" s="199"/>
      <c r="SLA42" s="199"/>
      <c r="SLB42" s="199"/>
      <c r="SLC42" s="199"/>
      <c r="SLD42" s="199"/>
      <c r="SLE42" s="199"/>
      <c r="SLF42" s="199"/>
      <c r="SLG42" s="199"/>
      <c r="SLH42" s="199"/>
      <c r="SLI42" s="199"/>
      <c r="SLJ42" s="199"/>
      <c r="SLK42" s="199"/>
      <c r="SLL42" s="199"/>
      <c r="SLM42" s="199"/>
      <c r="SLN42" s="199"/>
      <c r="SLO42" s="199"/>
      <c r="SLP42" s="199"/>
      <c r="SLQ42" s="199"/>
      <c r="SLR42" s="199"/>
      <c r="SLS42" s="199"/>
      <c r="SLT42" s="199"/>
      <c r="SLU42" s="199"/>
      <c r="SLV42" s="199"/>
      <c r="SLW42" s="199"/>
      <c r="SLX42" s="199"/>
      <c r="SLY42" s="199"/>
      <c r="SLZ42" s="199"/>
      <c r="SMA42" s="199"/>
      <c r="SMB42" s="199"/>
      <c r="SMC42" s="199"/>
      <c r="SMD42" s="199"/>
      <c r="SME42" s="199"/>
      <c r="SMF42" s="199"/>
      <c r="SMG42" s="199"/>
      <c r="SMH42" s="199"/>
      <c r="SMI42" s="199"/>
      <c r="SMJ42" s="199"/>
      <c r="SMK42" s="199"/>
      <c r="SML42" s="199"/>
      <c r="SMM42" s="199"/>
      <c r="SMN42" s="199"/>
      <c r="SMO42" s="199"/>
      <c r="SMP42" s="199"/>
      <c r="SMQ42" s="199"/>
      <c r="SMR42" s="199"/>
      <c r="SMS42" s="199"/>
      <c r="SMT42" s="199"/>
      <c r="SMU42" s="199"/>
      <c r="SMV42" s="199"/>
      <c r="SMW42" s="199"/>
      <c r="SMX42" s="199"/>
      <c r="SMY42" s="199"/>
      <c r="SMZ42" s="199"/>
      <c r="SNA42" s="199"/>
      <c r="SNB42" s="199"/>
      <c r="SNC42" s="199"/>
      <c r="SND42" s="199"/>
      <c r="SNE42" s="199"/>
      <c r="SNF42" s="199"/>
      <c r="SNG42" s="199"/>
      <c r="SNH42" s="199"/>
      <c r="SNI42" s="199"/>
      <c r="SNJ42" s="199"/>
      <c r="SNK42" s="199"/>
      <c r="SNL42" s="199"/>
      <c r="SNM42" s="199"/>
      <c r="SNN42" s="199"/>
      <c r="SNO42" s="199"/>
      <c r="SNP42" s="199"/>
      <c r="SNQ42" s="199"/>
      <c r="SNR42" s="199"/>
      <c r="SNS42" s="199"/>
      <c r="SNT42" s="199"/>
      <c r="SNU42" s="199"/>
      <c r="SNV42" s="199"/>
      <c r="SNW42" s="199"/>
      <c r="SNX42" s="199"/>
      <c r="SNY42" s="199"/>
      <c r="SNZ42" s="199"/>
      <c r="SOA42" s="199"/>
      <c r="SOB42" s="199"/>
      <c r="SOC42" s="199"/>
      <c r="SOD42" s="199"/>
      <c r="SOE42" s="199"/>
      <c r="SOF42" s="199"/>
      <c r="SOG42" s="199"/>
      <c r="SOH42" s="199"/>
      <c r="SOI42" s="199"/>
      <c r="SOJ42" s="199"/>
      <c r="SOK42" s="199"/>
      <c r="SOL42" s="199"/>
      <c r="SOM42" s="199"/>
      <c r="SON42" s="199"/>
      <c r="SOO42" s="199"/>
      <c r="SOP42" s="199"/>
      <c r="SOQ42" s="199"/>
      <c r="SOR42" s="199"/>
      <c r="SOS42" s="199"/>
      <c r="SOT42" s="199"/>
      <c r="SOU42" s="199"/>
      <c r="SOV42" s="199"/>
      <c r="SOW42" s="199"/>
      <c r="SOX42" s="199"/>
      <c r="SOY42" s="199"/>
      <c r="SOZ42" s="199"/>
      <c r="SPA42" s="199"/>
      <c r="SPB42" s="199"/>
      <c r="SPC42" s="199"/>
      <c r="SPD42" s="199"/>
      <c r="SPE42" s="199"/>
      <c r="SPF42" s="199"/>
      <c r="SPG42" s="199"/>
      <c r="SPH42" s="199"/>
      <c r="SPI42" s="199"/>
      <c r="SPJ42" s="199"/>
      <c r="SPK42" s="199"/>
      <c r="SPL42" s="199"/>
      <c r="SPM42" s="199"/>
      <c r="SPN42" s="199"/>
      <c r="SPO42" s="199"/>
      <c r="SPP42" s="199"/>
      <c r="SPQ42" s="199"/>
      <c r="SPR42" s="199"/>
      <c r="SPS42" s="199"/>
      <c r="SPT42" s="199"/>
      <c r="SPU42" s="199"/>
      <c r="SPV42" s="199"/>
      <c r="SPW42" s="199"/>
      <c r="SPX42" s="199"/>
      <c r="SPY42" s="199"/>
      <c r="SPZ42" s="199"/>
      <c r="SQA42" s="199"/>
      <c r="SQB42" s="199"/>
      <c r="SQC42" s="199"/>
      <c r="SQD42" s="199"/>
      <c r="SQE42" s="199"/>
      <c r="SQF42" s="199"/>
      <c r="SQG42" s="199"/>
      <c r="SQH42" s="199"/>
      <c r="SQI42" s="199"/>
      <c r="SQJ42" s="199"/>
      <c r="SQK42" s="199"/>
      <c r="SQL42" s="199"/>
      <c r="SQM42" s="199"/>
      <c r="SQN42" s="199"/>
      <c r="SQO42" s="199"/>
      <c r="SQP42" s="199"/>
      <c r="SQQ42" s="199"/>
      <c r="SQR42" s="199"/>
      <c r="SQS42" s="199"/>
      <c r="SQT42" s="199"/>
      <c r="SQU42" s="199"/>
      <c r="SQV42" s="199"/>
      <c r="SQW42" s="199"/>
      <c r="SQX42" s="199"/>
      <c r="SQY42" s="199"/>
      <c r="SQZ42" s="199"/>
      <c r="SRA42" s="199"/>
      <c r="SRB42" s="199"/>
      <c r="SRC42" s="199"/>
      <c r="SRD42" s="199"/>
      <c r="SRE42" s="199"/>
      <c r="SRF42" s="199"/>
      <c r="SRG42" s="199"/>
      <c r="SRH42" s="199"/>
      <c r="SRI42" s="199"/>
      <c r="SRJ42" s="199"/>
      <c r="SRK42" s="199"/>
      <c r="SRL42" s="199"/>
      <c r="SRM42" s="199"/>
      <c r="SRN42" s="199"/>
      <c r="SRO42" s="199"/>
      <c r="SRP42" s="199"/>
      <c r="SRQ42" s="199"/>
      <c r="SRR42" s="199"/>
      <c r="SRS42" s="199"/>
      <c r="SRT42" s="199"/>
      <c r="SRU42" s="199"/>
      <c r="SRV42" s="199"/>
      <c r="SRW42" s="199"/>
      <c r="SRX42" s="199"/>
      <c r="SRY42" s="199"/>
      <c r="SRZ42" s="199"/>
      <c r="SSA42" s="199"/>
      <c r="SSB42" s="199"/>
      <c r="SSC42" s="199"/>
      <c r="SSD42" s="199"/>
      <c r="SSE42" s="199"/>
      <c r="SSF42" s="199"/>
      <c r="SSG42" s="199"/>
      <c r="SSH42" s="199"/>
      <c r="SSI42" s="199"/>
      <c r="SSJ42" s="199"/>
      <c r="SSK42" s="199"/>
      <c r="SSL42" s="199"/>
      <c r="SSM42" s="199"/>
      <c r="SSN42" s="199"/>
      <c r="SSO42" s="199"/>
      <c r="SSP42" s="199"/>
      <c r="SSQ42" s="199"/>
      <c r="SSR42" s="199"/>
      <c r="SSS42" s="199"/>
      <c r="SST42" s="199"/>
      <c r="SSU42" s="199"/>
      <c r="SSV42" s="199"/>
      <c r="SSW42" s="199"/>
      <c r="SSX42" s="199"/>
      <c r="SSY42" s="199"/>
      <c r="SSZ42" s="199"/>
      <c r="STA42" s="199"/>
      <c r="STB42" s="199"/>
      <c r="STC42" s="199"/>
      <c r="STD42" s="199"/>
      <c r="STE42" s="199"/>
      <c r="STF42" s="199"/>
      <c r="STG42" s="199"/>
      <c r="STH42" s="199"/>
      <c r="STI42" s="199"/>
      <c r="STJ42" s="199"/>
      <c r="STK42" s="199"/>
      <c r="STL42" s="199"/>
      <c r="STM42" s="199"/>
      <c r="STN42" s="199"/>
      <c r="STO42" s="199"/>
      <c r="STP42" s="199"/>
      <c r="STQ42" s="199"/>
      <c r="STR42" s="199"/>
      <c r="STS42" s="199"/>
      <c r="STT42" s="199"/>
      <c r="STU42" s="199"/>
      <c r="STV42" s="199"/>
      <c r="STW42" s="199"/>
      <c r="STX42" s="199"/>
      <c r="STY42" s="199"/>
      <c r="STZ42" s="199"/>
      <c r="SUA42" s="199"/>
      <c r="SUB42" s="199"/>
      <c r="SUC42" s="199"/>
      <c r="SUD42" s="199"/>
      <c r="SUE42" s="199"/>
      <c r="SUF42" s="199"/>
      <c r="SUG42" s="199"/>
      <c r="SUH42" s="199"/>
      <c r="SUI42" s="199"/>
      <c r="SUJ42" s="199"/>
      <c r="SUK42" s="199"/>
      <c r="SUL42" s="199"/>
      <c r="SUM42" s="199"/>
      <c r="SUN42" s="199"/>
      <c r="SUO42" s="199"/>
      <c r="SUP42" s="199"/>
      <c r="SUQ42" s="199"/>
      <c r="SUR42" s="199"/>
      <c r="SUS42" s="199"/>
      <c r="SUT42" s="199"/>
      <c r="SUU42" s="199"/>
      <c r="SUV42" s="199"/>
      <c r="SUW42" s="199"/>
      <c r="SUX42" s="199"/>
      <c r="SUY42" s="199"/>
      <c r="SUZ42" s="199"/>
      <c r="SVA42" s="199"/>
      <c r="SVB42" s="199"/>
      <c r="SVC42" s="199"/>
      <c r="SVD42" s="199"/>
      <c r="SVE42" s="199"/>
      <c r="SVF42" s="199"/>
      <c r="SVG42" s="199"/>
      <c r="SVH42" s="199"/>
      <c r="SVI42" s="199"/>
      <c r="SVJ42" s="199"/>
      <c r="SVK42" s="199"/>
      <c r="SVL42" s="199"/>
      <c r="SVM42" s="199"/>
      <c r="SVN42" s="199"/>
      <c r="SVO42" s="199"/>
      <c r="SVP42" s="199"/>
      <c r="SVQ42" s="199"/>
      <c r="SVR42" s="199"/>
      <c r="SVS42" s="199"/>
      <c r="SVT42" s="199"/>
      <c r="SVU42" s="199"/>
      <c r="SVV42" s="199"/>
      <c r="SVW42" s="199"/>
      <c r="SVX42" s="199"/>
      <c r="SVY42" s="199"/>
      <c r="SVZ42" s="199"/>
      <c r="SWA42" s="199"/>
      <c r="SWB42" s="199"/>
      <c r="SWC42" s="199"/>
      <c r="SWD42" s="199"/>
      <c r="SWE42" s="199"/>
      <c r="SWF42" s="199"/>
      <c r="SWG42" s="199"/>
      <c r="SWH42" s="199"/>
      <c r="SWI42" s="199"/>
      <c r="SWJ42" s="199"/>
      <c r="SWK42" s="199"/>
      <c r="SWL42" s="199"/>
      <c r="SWM42" s="199"/>
      <c r="SWN42" s="199"/>
      <c r="SWO42" s="199"/>
      <c r="SWP42" s="199"/>
      <c r="SWQ42" s="199"/>
      <c r="SWR42" s="199"/>
      <c r="SWS42" s="199"/>
      <c r="SWT42" s="199"/>
      <c r="SWU42" s="199"/>
      <c r="SWV42" s="199"/>
      <c r="SWW42" s="199"/>
      <c r="SWX42" s="199"/>
      <c r="SWY42" s="199"/>
      <c r="SWZ42" s="199"/>
      <c r="SXA42" s="199"/>
      <c r="SXB42" s="199"/>
      <c r="SXC42" s="199"/>
      <c r="SXD42" s="199"/>
      <c r="SXE42" s="199"/>
      <c r="SXF42" s="199"/>
      <c r="SXG42" s="199"/>
      <c r="SXH42" s="199"/>
      <c r="SXI42" s="199"/>
      <c r="SXJ42" s="199"/>
      <c r="SXK42" s="199"/>
      <c r="SXL42" s="199"/>
      <c r="SXM42" s="199"/>
      <c r="SXN42" s="199"/>
      <c r="SXO42" s="199"/>
      <c r="SXP42" s="199"/>
      <c r="SXQ42" s="199"/>
      <c r="SXR42" s="199"/>
      <c r="SXS42" s="199"/>
      <c r="SXT42" s="199"/>
      <c r="SXU42" s="199"/>
      <c r="SXV42" s="199"/>
      <c r="SXW42" s="199"/>
      <c r="SXX42" s="199"/>
      <c r="SXY42" s="199"/>
      <c r="SXZ42" s="199"/>
      <c r="SYA42" s="199"/>
      <c r="SYB42" s="199"/>
      <c r="SYC42" s="199"/>
      <c r="SYD42" s="199"/>
      <c r="SYE42" s="199"/>
      <c r="SYF42" s="199"/>
      <c r="SYG42" s="199"/>
      <c r="SYH42" s="199"/>
      <c r="SYI42" s="199"/>
      <c r="SYJ42" s="199"/>
      <c r="SYK42" s="199"/>
      <c r="SYL42" s="199"/>
      <c r="SYM42" s="199"/>
      <c r="SYN42" s="199"/>
      <c r="SYO42" s="199"/>
      <c r="SYP42" s="199"/>
      <c r="SYQ42" s="199"/>
      <c r="SYR42" s="199"/>
      <c r="SYS42" s="199"/>
      <c r="SYT42" s="199"/>
      <c r="SYU42" s="199"/>
      <c r="SYV42" s="199"/>
      <c r="SYW42" s="199"/>
      <c r="SYX42" s="199"/>
      <c r="SYY42" s="199"/>
      <c r="SYZ42" s="199"/>
      <c r="SZA42" s="199"/>
      <c r="SZB42" s="199"/>
      <c r="SZC42" s="199"/>
      <c r="SZD42" s="199"/>
      <c r="SZE42" s="199"/>
      <c r="SZF42" s="199"/>
      <c r="SZG42" s="199"/>
      <c r="SZH42" s="199"/>
      <c r="SZI42" s="199"/>
      <c r="SZJ42" s="199"/>
      <c r="SZK42" s="199"/>
      <c r="SZL42" s="199"/>
      <c r="SZM42" s="199"/>
      <c r="SZN42" s="199"/>
      <c r="SZO42" s="199"/>
      <c r="SZP42" s="199"/>
      <c r="SZQ42" s="199"/>
      <c r="SZR42" s="199"/>
      <c r="SZS42" s="199"/>
      <c r="SZT42" s="199"/>
      <c r="SZU42" s="199"/>
      <c r="SZV42" s="199"/>
      <c r="SZW42" s="199"/>
      <c r="SZX42" s="199"/>
      <c r="SZY42" s="199"/>
      <c r="SZZ42" s="199"/>
      <c r="TAA42" s="199"/>
      <c r="TAB42" s="199"/>
      <c r="TAC42" s="199"/>
      <c r="TAD42" s="199"/>
      <c r="TAE42" s="199"/>
      <c r="TAF42" s="199"/>
      <c r="TAG42" s="199"/>
      <c r="TAH42" s="199"/>
      <c r="TAI42" s="199"/>
      <c r="TAJ42" s="199"/>
      <c r="TAK42" s="199"/>
      <c r="TAL42" s="199"/>
      <c r="TAM42" s="199"/>
      <c r="TAN42" s="199"/>
      <c r="TAO42" s="199"/>
      <c r="TAP42" s="199"/>
      <c r="TAQ42" s="199"/>
      <c r="TAR42" s="199"/>
      <c r="TAS42" s="199"/>
      <c r="TAT42" s="199"/>
      <c r="TAU42" s="199"/>
      <c r="TAV42" s="199"/>
      <c r="TAW42" s="199"/>
      <c r="TAX42" s="199"/>
      <c r="TAY42" s="199"/>
      <c r="TAZ42" s="199"/>
      <c r="TBA42" s="199"/>
      <c r="TBB42" s="199"/>
      <c r="TBC42" s="199"/>
      <c r="TBD42" s="199"/>
      <c r="TBE42" s="199"/>
      <c r="TBF42" s="199"/>
      <c r="TBG42" s="199"/>
      <c r="TBH42" s="199"/>
      <c r="TBI42" s="199"/>
      <c r="TBJ42" s="199"/>
      <c r="TBK42" s="199"/>
      <c r="TBL42" s="199"/>
      <c r="TBM42" s="199"/>
      <c r="TBN42" s="199"/>
      <c r="TBO42" s="199"/>
      <c r="TBP42" s="199"/>
      <c r="TBQ42" s="199"/>
      <c r="TBR42" s="199"/>
      <c r="TBS42" s="199"/>
      <c r="TBT42" s="199"/>
      <c r="TBU42" s="199"/>
      <c r="TBV42" s="199"/>
      <c r="TBW42" s="199"/>
      <c r="TBX42" s="199"/>
      <c r="TBY42" s="199"/>
      <c r="TBZ42" s="199"/>
      <c r="TCA42" s="199"/>
      <c r="TCB42" s="199"/>
      <c r="TCC42" s="199"/>
      <c r="TCD42" s="199"/>
      <c r="TCE42" s="199"/>
      <c r="TCF42" s="199"/>
      <c r="TCG42" s="199"/>
      <c r="TCH42" s="199"/>
      <c r="TCI42" s="199"/>
      <c r="TCJ42" s="199"/>
      <c r="TCK42" s="199"/>
      <c r="TCL42" s="199"/>
      <c r="TCM42" s="199"/>
      <c r="TCN42" s="199"/>
      <c r="TCO42" s="199"/>
      <c r="TCP42" s="199"/>
      <c r="TCQ42" s="199"/>
      <c r="TCR42" s="199"/>
      <c r="TCS42" s="199"/>
      <c r="TCT42" s="199"/>
      <c r="TCU42" s="199"/>
      <c r="TCV42" s="199"/>
      <c r="TCW42" s="199"/>
      <c r="TCX42" s="199"/>
      <c r="TCY42" s="199"/>
      <c r="TCZ42" s="199"/>
      <c r="TDA42" s="199"/>
      <c r="TDB42" s="199"/>
      <c r="TDC42" s="199"/>
      <c r="TDD42" s="199"/>
      <c r="TDE42" s="199"/>
      <c r="TDF42" s="199"/>
      <c r="TDG42" s="199"/>
      <c r="TDH42" s="199"/>
      <c r="TDI42" s="199"/>
      <c r="TDJ42" s="199"/>
      <c r="TDK42" s="199"/>
      <c r="TDL42" s="199"/>
      <c r="TDM42" s="199"/>
      <c r="TDN42" s="199"/>
      <c r="TDO42" s="199"/>
      <c r="TDP42" s="199"/>
      <c r="TDQ42" s="199"/>
      <c r="TDR42" s="199"/>
      <c r="TDS42" s="199"/>
      <c r="TDT42" s="199"/>
      <c r="TDU42" s="199"/>
      <c r="TDV42" s="199"/>
      <c r="TDW42" s="199"/>
      <c r="TDX42" s="199"/>
      <c r="TDY42" s="199"/>
      <c r="TDZ42" s="199"/>
      <c r="TEA42" s="199"/>
      <c r="TEB42" s="199"/>
      <c r="TEC42" s="199"/>
      <c r="TED42" s="199"/>
      <c r="TEE42" s="199"/>
      <c r="TEF42" s="199"/>
      <c r="TEG42" s="199"/>
      <c r="TEH42" s="199"/>
      <c r="TEI42" s="199"/>
      <c r="TEJ42" s="199"/>
      <c r="TEK42" s="199"/>
      <c r="TEL42" s="199"/>
      <c r="TEM42" s="199"/>
      <c r="TEN42" s="199"/>
      <c r="TEO42" s="199"/>
      <c r="TEP42" s="199"/>
      <c r="TEQ42" s="199"/>
      <c r="TER42" s="199"/>
      <c r="TES42" s="199"/>
      <c r="TET42" s="199"/>
      <c r="TEU42" s="199"/>
      <c r="TEV42" s="199"/>
      <c r="TEW42" s="199"/>
      <c r="TEX42" s="199"/>
      <c r="TEY42" s="199"/>
      <c r="TEZ42" s="199"/>
      <c r="TFA42" s="199"/>
      <c r="TFB42" s="199"/>
      <c r="TFC42" s="199"/>
      <c r="TFD42" s="199"/>
      <c r="TFE42" s="199"/>
      <c r="TFF42" s="199"/>
      <c r="TFG42" s="199"/>
      <c r="TFH42" s="199"/>
      <c r="TFI42" s="199"/>
      <c r="TFJ42" s="199"/>
      <c r="TFK42" s="199"/>
      <c r="TFL42" s="199"/>
      <c r="TFM42" s="199"/>
      <c r="TFN42" s="199"/>
      <c r="TFO42" s="199"/>
      <c r="TFP42" s="199"/>
      <c r="TFQ42" s="199"/>
      <c r="TFR42" s="199"/>
      <c r="TFS42" s="199"/>
      <c r="TFT42" s="199"/>
      <c r="TFU42" s="199"/>
      <c r="TFV42" s="199"/>
      <c r="TFW42" s="199"/>
      <c r="TFX42" s="199"/>
      <c r="TFY42" s="199"/>
      <c r="TFZ42" s="199"/>
      <c r="TGA42" s="199"/>
      <c r="TGB42" s="199"/>
      <c r="TGC42" s="199"/>
      <c r="TGD42" s="199"/>
      <c r="TGE42" s="199"/>
      <c r="TGF42" s="199"/>
      <c r="TGG42" s="199"/>
      <c r="TGH42" s="199"/>
      <c r="TGI42" s="199"/>
      <c r="TGJ42" s="199"/>
      <c r="TGK42" s="199"/>
      <c r="TGL42" s="199"/>
      <c r="TGM42" s="199"/>
      <c r="TGN42" s="199"/>
      <c r="TGO42" s="199"/>
      <c r="TGP42" s="199"/>
      <c r="TGQ42" s="199"/>
      <c r="TGR42" s="199"/>
      <c r="TGS42" s="199"/>
      <c r="TGT42" s="199"/>
      <c r="TGU42" s="199"/>
      <c r="TGV42" s="199"/>
      <c r="TGW42" s="199"/>
      <c r="TGX42" s="199"/>
      <c r="TGY42" s="199"/>
      <c r="TGZ42" s="199"/>
      <c r="THA42" s="199"/>
      <c r="THB42" s="199"/>
      <c r="THC42" s="199"/>
      <c r="THD42" s="199"/>
      <c r="THE42" s="199"/>
      <c r="THF42" s="199"/>
      <c r="THG42" s="199"/>
      <c r="THH42" s="199"/>
      <c r="THI42" s="199"/>
      <c r="THJ42" s="199"/>
      <c r="THK42" s="199"/>
      <c r="THL42" s="199"/>
      <c r="THM42" s="199"/>
      <c r="THN42" s="199"/>
      <c r="THO42" s="199"/>
      <c r="THP42" s="199"/>
      <c r="THQ42" s="199"/>
      <c r="THR42" s="199"/>
      <c r="THS42" s="199"/>
      <c r="THT42" s="199"/>
      <c r="THU42" s="199"/>
      <c r="THV42" s="199"/>
      <c r="THW42" s="199"/>
      <c r="THX42" s="199"/>
      <c r="THY42" s="199"/>
      <c r="THZ42" s="199"/>
      <c r="TIA42" s="199"/>
      <c r="TIB42" s="199"/>
      <c r="TIC42" s="199"/>
      <c r="TID42" s="199"/>
      <c r="TIE42" s="199"/>
      <c r="TIF42" s="199"/>
      <c r="TIG42" s="199"/>
      <c r="TIH42" s="199"/>
      <c r="TII42" s="199"/>
      <c r="TIJ42" s="199"/>
      <c r="TIK42" s="199"/>
      <c r="TIL42" s="199"/>
      <c r="TIM42" s="199"/>
      <c r="TIN42" s="199"/>
      <c r="TIO42" s="199"/>
      <c r="TIP42" s="199"/>
      <c r="TIQ42" s="199"/>
      <c r="TIR42" s="199"/>
      <c r="TIS42" s="199"/>
      <c r="TIT42" s="199"/>
      <c r="TIU42" s="199"/>
      <c r="TIV42" s="199"/>
      <c r="TIW42" s="199"/>
      <c r="TIX42" s="199"/>
      <c r="TIY42" s="199"/>
      <c r="TIZ42" s="199"/>
      <c r="TJA42" s="199"/>
      <c r="TJB42" s="199"/>
      <c r="TJC42" s="199"/>
      <c r="TJD42" s="199"/>
      <c r="TJE42" s="199"/>
      <c r="TJF42" s="199"/>
      <c r="TJG42" s="199"/>
      <c r="TJH42" s="199"/>
      <c r="TJI42" s="199"/>
      <c r="TJJ42" s="199"/>
      <c r="TJK42" s="199"/>
      <c r="TJL42" s="199"/>
      <c r="TJM42" s="199"/>
      <c r="TJN42" s="199"/>
      <c r="TJO42" s="199"/>
      <c r="TJP42" s="199"/>
      <c r="TJQ42" s="199"/>
      <c r="TJR42" s="199"/>
      <c r="TJS42" s="199"/>
      <c r="TJT42" s="199"/>
      <c r="TJU42" s="199"/>
      <c r="TJV42" s="199"/>
      <c r="TJW42" s="199"/>
      <c r="TJX42" s="199"/>
      <c r="TJY42" s="199"/>
      <c r="TJZ42" s="199"/>
      <c r="TKA42" s="199"/>
      <c r="TKB42" s="199"/>
      <c r="TKC42" s="199"/>
      <c r="TKD42" s="199"/>
      <c r="TKE42" s="199"/>
      <c r="TKF42" s="199"/>
      <c r="TKG42" s="199"/>
      <c r="TKH42" s="199"/>
      <c r="TKI42" s="199"/>
      <c r="TKJ42" s="199"/>
      <c r="TKK42" s="199"/>
      <c r="TKL42" s="199"/>
      <c r="TKM42" s="199"/>
      <c r="TKN42" s="199"/>
      <c r="TKO42" s="199"/>
      <c r="TKP42" s="199"/>
      <c r="TKQ42" s="199"/>
      <c r="TKR42" s="199"/>
      <c r="TKS42" s="199"/>
      <c r="TKT42" s="199"/>
      <c r="TKU42" s="199"/>
      <c r="TKV42" s="199"/>
      <c r="TKW42" s="199"/>
      <c r="TKX42" s="199"/>
      <c r="TKY42" s="199"/>
      <c r="TKZ42" s="199"/>
      <c r="TLA42" s="199"/>
      <c r="TLB42" s="199"/>
      <c r="TLC42" s="199"/>
      <c r="TLD42" s="199"/>
      <c r="TLE42" s="199"/>
      <c r="TLF42" s="199"/>
      <c r="TLG42" s="199"/>
      <c r="TLH42" s="199"/>
      <c r="TLI42" s="199"/>
      <c r="TLJ42" s="199"/>
      <c r="TLK42" s="199"/>
      <c r="TLL42" s="199"/>
      <c r="TLM42" s="199"/>
      <c r="TLN42" s="199"/>
      <c r="TLO42" s="199"/>
      <c r="TLP42" s="199"/>
      <c r="TLQ42" s="199"/>
      <c r="TLR42" s="199"/>
      <c r="TLS42" s="199"/>
      <c r="TLT42" s="199"/>
      <c r="TLU42" s="199"/>
      <c r="TLV42" s="199"/>
      <c r="TLW42" s="199"/>
      <c r="TLX42" s="199"/>
      <c r="TLY42" s="199"/>
      <c r="TLZ42" s="199"/>
      <c r="TMA42" s="199"/>
      <c r="TMB42" s="199"/>
      <c r="TMC42" s="199"/>
      <c r="TMD42" s="199"/>
      <c r="TME42" s="199"/>
      <c r="TMF42" s="199"/>
      <c r="TMG42" s="199"/>
      <c r="TMH42" s="199"/>
      <c r="TMI42" s="199"/>
      <c r="TMJ42" s="199"/>
      <c r="TMK42" s="199"/>
      <c r="TML42" s="199"/>
      <c r="TMM42" s="199"/>
      <c r="TMN42" s="199"/>
      <c r="TMO42" s="199"/>
      <c r="TMP42" s="199"/>
      <c r="TMQ42" s="199"/>
      <c r="TMR42" s="199"/>
      <c r="TMS42" s="199"/>
      <c r="TMT42" s="199"/>
      <c r="TMU42" s="199"/>
      <c r="TMV42" s="199"/>
      <c r="TMW42" s="199"/>
      <c r="TMX42" s="199"/>
      <c r="TMY42" s="199"/>
      <c r="TMZ42" s="199"/>
      <c r="TNA42" s="199"/>
      <c r="TNB42" s="199"/>
      <c r="TNC42" s="199"/>
      <c r="TND42" s="199"/>
      <c r="TNE42" s="199"/>
      <c r="TNF42" s="199"/>
      <c r="TNG42" s="199"/>
      <c r="TNH42" s="199"/>
      <c r="TNI42" s="199"/>
      <c r="TNJ42" s="199"/>
      <c r="TNK42" s="199"/>
      <c r="TNL42" s="199"/>
      <c r="TNM42" s="199"/>
      <c r="TNN42" s="199"/>
      <c r="TNO42" s="199"/>
      <c r="TNP42" s="199"/>
      <c r="TNQ42" s="199"/>
      <c r="TNR42" s="199"/>
      <c r="TNS42" s="199"/>
      <c r="TNT42" s="199"/>
      <c r="TNU42" s="199"/>
      <c r="TNV42" s="199"/>
      <c r="TNW42" s="199"/>
      <c r="TNX42" s="199"/>
      <c r="TNY42" s="199"/>
      <c r="TNZ42" s="199"/>
      <c r="TOA42" s="199"/>
      <c r="TOB42" s="199"/>
      <c r="TOC42" s="199"/>
      <c r="TOD42" s="199"/>
      <c r="TOE42" s="199"/>
      <c r="TOF42" s="199"/>
      <c r="TOG42" s="199"/>
      <c r="TOH42" s="199"/>
      <c r="TOI42" s="199"/>
      <c r="TOJ42" s="199"/>
      <c r="TOK42" s="199"/>
      <c r="TOL42" s="199"/>
      <c r="TOM42" s="199"/>
      <c r="TON42" s="199"/>
      <c r="TOO42" s="199"/>
      <c r="TOP42" s="199"/>
      <c r="TOQ42" s="199"/>
      <c r="TOR42" s="199"/>
      <c r="TOS42" s="199"/>
      <c r="TOT42" s="199"/>
      <c r="TOU42" s="199"/>
      <c r="TOV42" s="199"/>
      <c r="TOW42" s="199"/>
      <c r="TOX42" s="199"/>
      <c r="TOY42" s="199"/>
      <c r="TOZ42" s="199"/>
      <c r="TPA42" s="199"/>
      <c r="TPB42" s="199"/>
      <c r="TPC42" s="199"/>
      <c r="TPD42" s="199"/>
      <c r="TPE42" s="199"/>
      <c r="TPF42" s="199"/>
      <c r="TPG42" s="199"/>
      <c r="TPH42" s="199"/>
      <c r="TPI42" s="199"/>
      <c r="TPJ42" s="199"/>
      <c r="TPK42" s="199"/>
      <c r="TPL42" s="199"/>
      <c r="TPM42" s="199"/>
      <c r="TPN42" s="199"/>
      <c r="TPO42" s="199"/>
      <c r="TPP42" s="199"/>
      <c r="TPQ42" s="199"/>
      <c r="TPR42" s="199"/>
      <c r="TPS42" s="199"/>
      <c r="TPT42" s="199"/>
      <c r="TPU42" s="199"/>
      <c r="TPV42" s="199"/>
      <c r="TPW42" s="199"/>
      <c r="TPX42" s="199"/>
      <c r="TPY42" s="199"/>
      <c r="TPZ42" s="199"/>
      <c r="TQA42" s="199"/>
      <c r="TQB42" s="199"/>
      <c r="TQC42" s="199"/>
      <c r="TQD42" s="199"/>
      <c r="TQE42" s="199"/>
      <c r="TQF42" s="199"/>
      <c r="TQG42" s="199"/>
      <c r="TQH42" s="199"/>
      <c r="TQI42" s="199"/>
      <c r="TQJ42" s="199"/>
      <c r="TQK42" s="199"/>
      <c r="TQL42" s="199"/>
      <c r="TQM42" s="199"/>
      <c r="TQN42" s="199"/>
      <c r="TQO42" s="199"/>
      <c r="TQP42" s="199"/>
      <c r="TQQ42" s="199"/>
      <c r="TQR42" s="199"/>
      <c r="TQS42" s="199"/>
      <c r="TQT42" s="199"/>
      <c r="TQU42" s="199"/>
      <c r="TQV42" s="199"/>
      <c r="TQW42" s="199"/>
      <c r="TQX42" s="199"/>
      <c r="TQY42" s="199"/>
      <c r="TQZ42" s="199"/>
      <c r="TRA42" s="199"/>
      <c r="TRB42" s="199"/>
      <c r="TRC42" s="199"/>
      <c r="TRD42" s="199"/>
      <c r="TRE42" s="199"/>
      <c r="TRF42" s="199"/>
      <c r="TRG42" s="199"/>
      <c r="TRH42" s="199"/>
      <c r="TRI42" s="199"/>
      <c r="TRJ42" s="199"/>
      <c r="TRK42" s="199"/>
      <c r="TRL42" s="199"/>
      <c r="TRM42" s="199"/>
      <c r="TRN42" s="199"/>
      <c r="TRO42" s="199"/>
      <c r="TRP42" s="199"/>
      <c r="TRQ42" s="199"/>
      <c r="TRR42" s="199"/>
      <c r="TRS42" s="199"/>
      <c r="TRT42" s="199"/>
      <c r="TRU42" s="199"/>
      <c r="TRV42" s="199"/>
      <c r="TRW42" s="199"/>
      <c r="TRX42" s="199"/>
      <c r="TRY42" s="199"/>
      <c r="TRZ42" s="199"/>
      <c r="TSA42" s="199"/>
      <c r="TSB42" s="199"/>
      <c r="TSC42" s="199"/>
      <c r="TSD42" s="199"/>
      <c r="TSE42" s="199"/>
      <c r="TSF42" s="199"/>
      <c r="TSG42" s="199"/>
      <c r="TSH42" s="199"/>
      <c r="TSI42" s="199"/>
      <c r="TSJ42" s="199"/>
      <c r="TSK42" s="199"/>
      <c r="TSL42" s="199"/>
      <c r="TSM42" s="199"/>
      <c r="TSN42" s="199"/>
      <c r="TSO42" s="199"/>
      <c r="TSP42" s="199"/>
      <c r="TSQ42" s="199"/>
      <c r="TSR42" s="199"/>
      <c r="TSS42" s="199"/>
      <c r="TST42" s="199"/>
      <c r="TSU42" s="199"/>
      <c r="TSV42" s="199"/>
      <c r="TSW42" s="199"/>
      <c r="TSX42" s="199"/>
      <c r="TSY42" s="199"/>
      <c r="TSZ42" s="199"/>
      <c r="TTA42" s="199"/>
      <c r="TTB42" s="199"/>
      <c r="TTC42" s="199"/>
      <c r="TTD42" s="199"/>
      <c r="TTE42" s="199"/>
      <c r="TTF42" s="199"/>
      <c r="TTG42" s="199"/>
      <c r="TTH42" s="199"/>
      <c r="TTI42" s="199"/>
      <c r="TTJ42" s="199"/>
      <c r="TTK42" s="199"/>
      <c r="TTL42" s="199"/>
      <c r="TTM42" s="199"/>
      <c r="TTN42" s="199"/>
      <c r="TTO42" s="199"/>
      <c r="TTP42" s="199"/>
      <c r="TTQ42" s="199"/>
      <c r="TTR42" s="199"/>
      <c r="TTS42" s="199"/>
      <c r="TTT42" s="199"/>
      <c r="TTU42" s="199"/>
      <c r="TTV42" s="199"/>
      <c r="TTW42" s="199"/>
      <c r="TTX42" s="199"/>
      <c r="TTY42" s="199"/>
      <c r="TTZ42" s="199"/>
      <c r="TUA42" s="199"/>
      <c r="TUB42" s="199"/>
      <c r="TUC42" s="199"/>
      <c r="TUD42" s="199"/>
      <c r="TUE42" s="199"/>
      <c r="TUF42" s="199"/>
      <c r="TUG42" s="199"/>
      <c r="TUH42" s="199"/>
      <c r="TUI42" s="199"/>
      <c r="TUJ42" s="199"/>
      <c r="TUK42" s="199"/>
      <c r="TUL42" s="199"/>
      <c r="TUM42" s="199"/>
      <c r="TUN42" s="199"/>
      <c r="TUO42" s="199"/>
      <c r="TUP42" s="199"/>
      <c r="TUQ42" s="199"/>
      <c r="TUR42" s="199"/>
      <c r="TUS42" s="199"/>
      <c r="TUT42" s="199"/>
      <c r="TUU42" s="199"/>
      <c r="TUV42" s="199"/>
      <c r="TUW42" s="199"/>
      <c r="TUX42" s="199"/>
      <c r="TUY42" s="199"/>
      <c r="TUZ42" s="199"/>
      <c r="TVA42" s="199"/>
      <c r="TVB42" s="199"/>
      <c r="TVC42" s="199"/>
      <c r="TVD42" s="199"/>
      <c r="TVE42" s="199"/>
      <c r="TVF42" s="199"/>
      <c r="TVG42" s="199"/>
      <c r="TVH42" s="199"/>
      <c r="TVI42" s="199"/>
      <c r="TVJ42" s="199"/>
      <c r="TVK42" s="199"/>
      <c r="TVL42" s="199"/>
      <c r="TVM42" s="199"/>
      <c r="TVN42" s="199"/>
      <c r="TVO42" s="199"/>
      <c r="TVP42" s="199"/>
      <c r="TVQ42" s="199"/>
      <c r="TVR42" s="199"/>
      <c r="TVS42" s="199"/>
      <c r="TVT42" s="199"/>
      <c r="TVU42" s="199"/>
      <c r="TVV42" s="199"/>
      <c r="TVW42" s="199"/>
      <c r="TVX42" s="199"/>
      <c r="TVY42" s="199"/>
      <c r="TVZ42" s="199"/>
      <c r="TWA42" s="199"/>
      <c r="TWB42" s="199"/>
      <c r="TWC42" s="199"/>
      <c r="TWD42" s="199"/>
      <c r="TWE42" s="199"/>
      <c r="TWF42" s="199"/>
      <c r="TWG42" s="199"/>
      <c r="TWH42" s="199"/>
      <c r="TWI42" s="199"/>
      <c r="TWJ42" s="199"/>
      <c r="TWK42" s="199"/>
      <c r="TWL42" s="199"/>
      <c r="TWM42" s="199"/>
      <c r="TWN42" s="199"/>
      <c r="TWO42" s="199"/>
      <c r="TWP42" s="199"/>
      <c r="TWQ42" s="199"/>
      <c r="TWR42" s="199"/>
      <c r="TWS42" s="199"/>
      <c r="TWT42" s="199"/>
      <c r="TWU42" s="199"/>
      <c r="TWV42" s="199"/>
      <c r="TWW42" s="199"/>
      <c r="TWX42" s="199"/>
      <c r="TWY42" s="199"/>
      <c r="TWZ42" s="199"/>
      <c r="TXA42" s="199"/>
      <c r="TXB42" s="199"/>
      <c r="TXC42" s="199"/>
      <c r="TXD42" s="199"/>
      <c r="TXE42" s="199"/>
      <c r="TXF42" s="199"/>
      <c r="TXG42" s="199"/>
      <c r="TXH42" s="199"/>
      <c r="TXI42" s="199"/>
      <c r="TXJ42" s="199"/>
      <c r="TXK42" s="199"/>
      <c r="TXL42" s="199"/>
      <c r="TXM42" s="199"/>
      <c r="TXN42" s="199"/>
      <c r="TXO42" s="199"/>
      <c r="TXP42" s="199"/>
      <c r="TXQ42" s="199"/>
      <c r="TXR42" s="199"/>
      <c r="TXS42" s="199"/>
      <c r="TXT42" s="199"/>
      <c r="TXU42" s="199"/>
      <c r="TXV42" s="199"/>
      <c r="TXW42" s="199"/>
      <c r="TXX42" s="199"/>
      <c r="TXY42" s="199"/>
      <c r="TXZ42" s="199"/>
      <c r="TYA42" s="199"/>
      <c r="TYB42" s="199"/>
      <c r="TYC42" s="199"/>
      <c r="TYD42" s="199"/>
      <c r="TYE42" s="199"/>
      <c r="TYF42" s="199"/>
      <c r="TYG42" s="199"/>
      <c r="TYH42" s="199"/>
      <c r="TYI42" s="199"/>
      <c r="TYJ42" s="199"/>
      <c r="TYK42" s="199"/>
      <c r="TYL42" s="199"/>
      <c r="TYM42" s="199"/>
      <c r="TYN42" s="199"/>
      <c r="TYO42" s="199"/>
      <c r="TYP42" s="199"/>
      <c r="TYQ42" s="199"/>
      <c r="TYR42" s="199"/>
      <c r="TYS42" s="199"/>
      <c r="TYT42" s="199"/>
      <c r="TYU42" s="199"/>
      <c r="TYV42" s="199"/>
      <c r="TYW42" s="199"/>
      <c r="TYX42" s="199"/>
      <c r="TYY42" s="199"/>
      <c r="TYZ42" s="199"/>
      <c r="TZA42" s="199"/>
      <c r="TZB42" s="199"/>
      <c r="TZC42" s="199"/>
      <c r="TZD42" s="199"/>
      <c r="TZE42" s="199"/>
      <c r="TZF42" s="199"/>
      <c r="TZG42" s="199"/>
      <c r="TZH42" s="199"/>
      <c r="TZI42" s="199"/>
      <c r="TZJ42" s="199"/>
      <c r="TZK42" s="199"/>
      <c r="TZL42" s="199"/>
      <c r="TZM42" s="199"/>
      <c r="TZN42" s="199"/>
      <c r="TZO42" s="199"/>
      <c r="TZP42" s="199"/>
      <c r="TZQ42" s="199"/>
      <c r="TZR42" s="199"/>
      <c r="TZS42" s="199"/>
      <c r="TZT42" s="199"/>
      <c r="TZU42" s="199"/>
      <c r="TZV42" s="199"/>
      <c r="TZW42" s="199"/>
      <c r="TZX42" s="199"/>
      <c r="TZY42" s="199"/>
      <c r="TZZ42" s="199"/>
      <c r="UAA42" s="199"/>
      <c r="UAB42" s="199"/>
      <c r="UAC42" s="199"/>
      <c r="UAD42" s="199"/>
      <c r="UAE42" s="199"/>
      <c r="UAF42" s="199"/>
      <c r="UAG42" s="199"/>
      <c r="UAH42" s="199"/>
      <c r="UAI42" s="199"/>
      <c r="UAJ42" s="199"/>
      <c r="UAK42" s="199"/>
      <c r="UAL42" s="199"/>
      <c r="UAM42" s="199"/>
      <c r="UAN42" s="199"/>
      <c r="UAO42" s="199"/>
      <c r="UAP42" s="199"/>
      <c r="UAQ42" s="199"/>
      <c r="UAR42" s="199"/>
      <c r="UAS42" s="199"/>
      <c r="UAT42" s="199"/>
      <c r="UAU42" s="199"/>
      <c r="UAV42" s="199"/>
      <c r="UAW42" s="199"/>
      <c r="UAX42" s="199"/>
      <c r="UAY42" s="199"/>
      <c r="UAZ42" s="199"/>
      <c r="UBA42" s="199"/>
      <c r="UBB42" s="199"/>
      <c r="UBC42" s="199"/>
      <c r="UBD42" s="199"/>
      <c r="UBE42" s="199"/>
      <c r="UBF42" s="199"/>
      <c r="UBG42" s="199"/>
      <c r="UBH42" s="199"/>
      <c r="UBI42" s="199"/>
      <c r="UBJ42" s="199"/>
      <c r="UBK42" s="199"/>
      <c r="UBL42" s="199"/>
      <c r="UBM42" s="199"/>
      <c r="UBN42" s="199"/>
      <c r="UBO42" s="199"/>
      <c r="UBP42" s="199"/>
      <c r="UBQ42" s="199"/>
      <c r="UBR42" s="199"/>
      <c r="UBS42" s="199"/>
      <c r="UBT42" s="199"/>
      <c r="UBU42" s="199"/>
      <c r="UBV42" s="199"/>
      <c r="UBW42" s="199"/>
      <c r="UBX42" s="199"/>
      <c r="UBY42" s="199"/>
      <c r="UBZ42" s="199"/>
      <c r="UCA42" s="199"/>
      <c r="UCB42" s="199"/>
      <c r="UCC42" s="199"/>
      <c r="UCD42" s="199"/>
      <c r="UCE42" s="199"/>
      <c r="UCF42" s="199"/>
      <c r="UCG42" s="199"/>
      <c r="UCH42" s="199"/>
      <c r="UCI42" s="199"/>
      <c r="UCJ42" s="199"/>
      <c r="UCK42" s="199"/>
      <c r="UCL42" s="199"/>
      <c r="UCM42" s="199"/>
      <c r="UCN42" s="199"/>
      <c r="UCO42" s="199"/>
      <c r="UCP42" s="199"/>
      <c r="UCQ42" s="199"/>
      <c r="UCR42" s="199"/>
      <c r="UCS42" s="199"/>
      <c r="UCT42" s="199"/>
      <c r="UCU42" s="199"/>
      <c r="UCV42" s="199"/>
      <c r="UCW42" s="199"/>
      <c r="UCX42" s="199"/>
      <c r="UCY42" s="199"/>
      <c r="UCZ42" s="199"/>
      <c r="UDA42" s="199"/>
      <c r="UDB42" s="199"/>
      <c r="UDC42" s="199"/>
      <c r="UDD42" s="199"/>
      <c r="UDE42" s="199"/>
      <c r="UDF42" s="199"/>
      <c r="UDG42" s="199"/>
      <c r="UDH42" s="199"/>
      <c r="UDI42" s="199"/>
      <c r="UDJ42" s="199"/>
      <c r="UDK42" s="199"/>
      <c r="UDL42" s="199"/>
      <c r="UDM42" s="199"/>
      <c r="UDN42" s="199"/>
      <c r="UDO42" s="199"/>
      <c r="UDP42" s="199"/>
      <c r="UDQ42" s="199"/>
      <c r="UDR42" s="199"/>
      <c r="UDS42" s="199"/>
      <c r="UDT42" s="199"/>
      <c r="UDU42" s="199"/>
      <c r="UDV42" s="199"/>
      <c r="UDW42" s="199"/>
      <c r="UDX42" s="199"/>
      <c r="UDY42" s="199"/>
      <c r="UDZ42" s="199"/>
      <c r="UEA42" s="199"/>
      <c r="UEB42" s="199"/>
      <c r="UEC42" s="199"/>
      <c r="UED42" s="199"/>
      <c r="UEE42" s="199"/>
      <c r="UEF42" s="199"/>
      <c r="UEG42" s="199"/>
      <c r="UEH42" s="199"/>
      <c r="UEI42" s="199"/>
      <c r="UEJ42" s="199"/>
      <c r="UEK42" s="199"/>
      <c r="UEL42" s="199"/>
      <c r="UEM42" s="199"/>
      <c r="UEN42" s="199"/>
      <c r="UEO42" s="199"/>
      <c r="UEP42" s="199"/>
      <c r="UEQ42" s="199"/>
      <c r="UER42" s="199"/>
      <c r="UES42" s="199"/>
      <c r="UET42" s="199"/>
      <c r="UEU42" s="199"/>
      <c r="UEV42" s="199"/>
      <c r="UEW42" s="199"/>
      <c r="UEX42" s="199"/>
      <c r="UEY42" s="199"/>
      <c r="UEZ42" s="199"/>
      <c r="UFA42" s="199"/>
      <c r="UFB42" s="199"/>
      <c r="UFC42" s="199"/>
      <c r="UFD42" s="199"/>
      <c r="UFE42" s="199"/>
      <c r="UFF42" s="199"/>
      <c r="UFG42" s="199"/>
      <c r="UFH42" s="199"/>
      <c r="UFI42" s="199"/>
      <c r="UFJ42" s="199"/>
      <c r="UFK42" s="199"/>
      <c r="UFL42" s="199"/>
      <c r="UFM42" s="199"/>
      <c r="UFN42" s="199"/>
      <c r="UFO42" s="199"/>
      <c r="UFP42" s="199"/>
      <c r="UFQ42" s="199"/>
      <c r="UFR42" s="199"/>
      <c r="UFS42" s="199"/>
      <c r="UFT42" s="199"/>
      <c r="UFU42" s="199"/>
      <c r="UFV42" s="199"/>
      <c r="UFW42" s="199"/>
      <c r="UFX42" s="199"/>
      <c r="UFY42" s="199"/>
      <c r="UFZ42" s="199"/>
      <c r="UGA42" s="199"/>
      <c r="UGB42" s="199"/>
      <c r="UGC42" s="199"/>
      <c r="UGD42" s="199"/>
      <c r="UGE42" s="199"/>
      <c r="UGF42" s="199"/>
      <c r="UGG42" s="199"/>
      <c r="UGH42" s="199"/>
      <c r="UGI42" s="199"/>
      <c r="UGJ42" s="199"/>
      <c r="UGK42" s="199"/>
      <c r="UGL42" s="199"/>
      <c r="UGM42" s="199"/>
      <c r="UGN42" s="199"/>
      <c r="UGO42" s="199"/>
      <c r="UGP42" s="199"/>
      <c r="UGQ42" s="199"/>
      <c r="UGR42" s="199"/>
      <c r="UGS42" s="199"/>
      <c r="UGT42" s="199"/>
      <c r="UGU42" s="199"/>
      <c r="UGV42" s="199"/>
      <c r="UGW42" s="199"/>
      <c r="UGX42" s="199"/>
      <c r="UGY42" s="199"/>
      <c r="UGZ42" s="199"/>
      <c r="UHA42" s="199"/>
      <c r="UHB42" s="199"/>
      <c r="UHC42" s="199"/>
      <c r="UHD42" s="199"/>
      <c r="UHE42" s="199"/>
      <c r="UHF42" s="199"/>
      <c r="UHG42" s="199"/>
      <c r="UHH42" s="199"/>
      <c r="UHI42" s="199"/>
      <c r="UHJ42" s="199"/>
      <c r="UHK42" s="199"/>
      <c r="UHL42" s="199"/>
      <c r="UHM42" s="199"/>
      <c r="UHN42" s="199"/>
      <c r="UHO42" s="199"/>
      <c r="UHP42" s="199"/>
      <c r="UHQ42" s="199"/>
      <c r="UHR42" s="199"/>
      <c r="UHS42" s="199"/>
      <c r="UHT42" s="199"/>
      <c r="UHU42" s="199"/>
      <c r="UHV42" s="199"/>
      <c r="UHW42" s="199"/>
      <c r="UHX42" s="199"/>
      <c r="UHY42" s="199"/>
      <c r="UHZ42" s="199"/>
      <c r="UIA42" s="199"/>
      <c r="UIB42" s="199"/>
      <c r="UIC42" s="199"/>
      <c r="UID42" s="199"/>
      <c r="UIE42" s="199"/>
      <c r="UIF42" s="199"/>
      <c r="UIG42" s="199"/>
      <c r="UIH42" s="199"/>
      <c r="UII42" s="199"/>
      <c r="UIJ42" s="199"/>
      <c r="UIK42" s="199"/>
      <c r="UIL42" s="199"/>
      <c r="UIM42" s="199"/>
      <c r="UIN42" s="199"/>
      <c r="UIO42" s="199"/>
      <c r="UIP42" s="199"/>
      <c r="UIQ42" s="199"/>
      <c r="UIR42" s="199"/>
      <c r="UIS42" s="199"/>
      <c r="UIT42" s="199"/>
      <c r="UIU42" s="199"/>
      <c r="UIV42" s="199"/>
      <c r="UIW42" s="199"/>
      <c r="UIX42" s="199"/>
      <c r="UIY42" s="199"/>
      <c r="UIZ42" s="199"/>
      <c r="UJA42" s="199"/>
      <c r="UJB42" s="199"/>
      <c r="UJC42" s="199"/>
      <c r="UJD42" s="199"/>
      <c r="UJE42" s="199"/>
      <c r="UJF42" s="199"/>
      <c r="UJG42" s="199"/>
      <c r="UJH42" s="199"/>
      <c r="UJI42" s="199"/>
      <c r="UJJ42" s="199"/>
      <c r="UJK42" s="199"/>
      <c r="UJL42" s="199"/>
      <c r="UJM42" s="199"/>
      <c r="UJN42" s="199"/>
      <c r="UJO42" s="199"/>
      <c r="UJP42" s="199"/>
      <c r="UJQ42" s="199"/>
      <c r="UJR42" s="199"/>
      <c r="UJS42" s="199"/>
      <c r="UJT42" s="199"/>
      <c r="UJU42" s="199"/>
      <c r="UJV42" s="199"/>
      <c r="UJW42" s="199"/>
      <c r="UJX42" s="199"/>
      <c r="UJY42" s="199"/>
      <c r="UJZ42" s="199"/>
      <c r="UKA42" s="199"/>
      <c r="UKB42" s="199"/>
      <c r="UKC42" s="199"/>
      <c r="UKD42" s="199"/>
      <c r="UKE42" s="199"/>
      <c r="UKF42" s="199"/>
      <c r="UKG42" s="199"/>
      <c r="UKH42" s="199"/>
      <c r="UKI42" s="199"/>
      <c r="UKJ42" s="199"/>
      <c r="UKK42" s="199"/>
      <c r="UKL42" s="199"/>
      <c r="UKM42" s="199"/>
      <c r="UKN42" s="199"/>
      <c r="UKO42" s="199"/>
      <c r="UKP42" s="199"/>
      <c r="UKQ42" s="199"/>
      <c r="UKR42" s="199"/>
      <c r="UKS42" s="199"/>
      <c r="UKT42" s="199"/>
      <c r="UKU42" s="199"/>
      <c r="UKV42" s="199"/>
      <c r="UKW42" s="199"/>
      <c r="UKX42" s="199"/>
      <c r="UKY42" s="199"/>
      <c r="UKZ42" s="199"/>
      <c r="ULA42" s="199"/>
      <c r="ULB42" s="199"/>
      <c r="ULC42" s="199"/>
      <c r="ULD42" s="199"/>
      <c r="ULE42" s="199"/>
      <c r="ULF42" s="199"/>
      <c r="ULG42" s="199"/>
      <c r="ULH42" s="199"/>
      <c r="ULI42" s="199"/>
      <c r="ULJ42" s="199"/>
      <c r="ULK42" s="199"/>
      <c r="ULL42" s="199"/>
      <c r="ULM42" s="199"/>
      <c r="ULN42" s="199"/>
      <c r="ULO42" s="199"/>
      <c r="ULP42" s="199"/>
      <c r="ULQ42" s="199"/>
      <c r="ULR42" s="199"/>
      <c r="ULS42" s="199"/>
      <c r="ULT42" s="199"/>
      <c r="ULU42" s="199"/>
      <c r="ULV42" s="199"/>
      <c r="ULW42" s="199"/>
      <c r="ULX42" s="199"/>
      <c r="ULY42" s="199"/>
      <c r="ULZ42" s="199"/>
      <c r="UMA42" s="199"/>
      <c r="UMB42" s="199"/>
      <c r="UMC42" s="199"/>
      <c r="UMD42" s="199"/>
      <c r="UME42" s="199"/>
      <c r="UMF42" s="199"/>
      <c r="UMG42" s="199"/>
      <c r="UMH42" s="199"/>
      <c r="UMI42" s="199"/>
      <c r="UMJ42" s="199"/>
      <c r="UMK42" s="199"/>
      <c r="UML42" s="199"/>
      <c r="UMM42" s="199"/>
      <c r="UMN42" s="199"/>
      <c r="UMO42" s="199"/>
      <c r="UMP42" s="199"/>
      <c r="UMQ42" s="199"/>
      <c r="UMR42" s="199"/>
      <c r="UMS42" s="199"/>
      <c r="UMT42" s="199"/>
      <c r="UMU42" s="199"/>
      <c r="UMV42" s="199"/>
      <c r="UMW42" s="199"/>
      <c r="UMX42" s="199"/>
      <c r="UMY42" s="199"/>
      <c r="UMZ42" s="199"/>
      <c r="UNA42" s="199"/>
      <c r="UNB42" s="199"/>
      <c r="UNC42" s="199"/>
      <c r="UND42" s="199"/>
      <c r="UNE42" s="199"/>
      <c r="UNF42" s="199"/>
      <c r="UNG42" s="199"/>
      <c r="UNH42" s="199"/>
      <c r="UNI42" s="199"/>
      <c r="UNJ42" s="199"/>
      <c r="UNK42" s="199"/>
      <c r="UNL42" s="199"/>
      <c r="UNM42" s="199"/>
      <c r="UNN42" s="199"/>
      <c r="UNO42" s="199"/>
      <c r="UNP42" s="199"/>
      <c r="UNQ42" s="199"/>
      <c r="UNR42" s="199"/>
      <c r="UNS42" s="199"/>
      <c r="UNT42" s="199"/>
      <c r="UNU42" s="199"/>
      <c r="UNV42" s="199"/>
      <c r="UNW42" s="199"/>
      <c r="UNX42" s="199"/>
      <c r="UNY42" s="199"/>
      <c r="UNZ42" s="199"/>
      <c r="UOA42" s="199"/>
      <c r="UOB42" s="199"/>
      <c r="UOC42" s="199"/>
      <c r="UOD42" s="199"/>
      <c r="UOE42" s="199"/>
      <c r="UOF42" s="199"/>
      <c r="UOG42" s="199"/>
      <c r="UOH42" s="199"/>
      <c r="UOI42" s="199"/>
      <c r="UOJ42" s="199"/>
      <c r="UOK42" s="199"/>
      <c r="UOL42" s="199"/>
      <c r="UOM42" s="199"/>
      <c r="UON42" s="199"/>
      <c r="UOO42" s="199"/>
      <c r="UOP42" s="199"/>
      <c r="UOQ42" s="199"/>
      <c r="UOR42" s="199"/>
      <c r="UOS42" s="199"/>
      <c r="UOT42" s="199"/>
      <c r="UOU42" s="199"/>
      <c r="UOV42" s="199"/>
      <c r="UOW42" s="199"/>
      <c r="UOX42" s="199"/>
      <c r="UOY42" s="199"/>
      <c r="UOZ42" s="199"/>
      <c r="UPA42" s="199"/>
      <c r="UPB42" s="199"/>
      <c r="UPC42" s="199"/>
      <c r="UPD42" s="199"/>
      <c r="UPE42" s="199"/>
      <c r="UPF42" s="199"/>
      <c r="UPG42" s="199"/>
      <c r="UPH42" s="199"/>
      <c r="UPI42" s="199"/>
      <c r="UPJ42" s="199"/>
      <c r="UPK42" s="199"/>
      <c r="UPL42" s="199"/>
      <c r="UPM42" s="199"/>
      <c r="UPN42" s="199"/>
      <c r="UPO42" s="199"/>
      <c r="UPP42" s="199"/>
      <c r="UPQ42" s="199"/>
      <c r="UPR42" s="199"/>
      <c r="UPS42" s="199"/>
      <c r="UPT42" s="199"/>
      <c r="UPU42" s="199"/>
      <c r="UPV42" s="199"/>
      <c r="UPW42" s="199"/>
      <c r="UPX42" s="199"/>
      <c r="UPY42" s="199"/>
      <c r="UPZ42" s="199"/>
      <c r="UQA42" s="199"/>
      <c r="UQB42" s="199"/>
      <c r="UQC42" s="199"/>
      <c r="UQD42" s="199"/>
      <c r="UQE42" s="199"/>
      <c r="UQF42" s="199"/>
      <c r="UQG42" s="199"/>
      <c r="UQH42" s="199"/>
      <c r="UQI42" s="199"/>
      <c r="UQJ42" s="199"/>
      <c r="UQK42" s="199"/>
      <c r="UQL42" s="199"/>
      <c r="UQM42" s="199"/>
      <c r="UQN42" s="199"/>
      <c r="UQO42" s="199"/>
      <c r="UQP42" s="199"/>
      <c r="UQQ42" s="199"/>
      <c r="UQR42" s="199"/>
      <c r="UQS42" s="199"/>
      <c r="UQT42" s="199"/>
      <c r="UQU42" s="199"/>
      <c r="UQV42" s="199"/>
      <c r="UQW42" s="199"/>
      <c r="UQX42" s="199"/>
      <c r="UQY42" s="199"/>
      <c r="UQZ42" s="199"/>
      <c r="URA42" s="199"/>
      <c r="URB42" s="199"/>
      <c r="URC42" s="199"/>
      <c r="URD42" s="199"/>
      <c r="URE42" s="199"/>
      <c r="URF42" s="199"/>
      <c r="URG42" s="199"/>
      <c r="URH42" s="199"/>
      <c r="URI42" s="199"/>
      <c r="URJ42" s="199"/>
      <c r="URK42" s="199"/>
      <c r="URL42" s="199"/>
      <c r="URM42" s="199"/>
      <c r="URN42" s="199"/>
      <c r="URO42" s="199"/>
      <c r="URP42" s="199"/>
      <c r="URQ42" s="199"/>
      <c r="URR42" s="199"/>
      <c r="URS42" s="199"/>
      <c r="URT42" s="199"/>
      <c r="URU42" s="199"/>
      <c r="URV42" s="199"/>
      <c r="URW42" s="199"/>
      <c r="URX42" s="199"/>
      <c r="URY42" s="199"/>
      <c r="URZ42" s="199"/>
      <c r="USA42" s="199"/>
      <c r="USB42" s="199"/>
      <c r="USC42" s="199"/>
      <c r="USD42" s="199"/>
      <c r="USE42" s="199"/>
      <c r="USF42" s="199"/>
      <c r="USG42" s="199"/>
      <c r="USH42" s="199"/>
      <c r="USI42" s="199"/>
      <c r="USJ42" s="199"/>
      <c r="USK42" s="199"/>
      <c r="USL42" s="199"/>
      <c r="USM42" s="199"/>
      <c r="USN42" s="199"/>
      <c r="USO42" s="199"/>
      <c r="USP42" s="199"/>
      <c r="USQ42" s="199"/>
      <c r="USR42" s="199"/>
      <c r="USS42" s="199"/>
      <c r="UST42" s="199"/>
      <c r="USU42" s="199"/>
      <c r="USV42" s="199"/>
      <c r="USW42" s="199"/>
      <c r="USX42" s="199"/>
      <c r="USY42" s="199"/>
      <c r="USZ42" s="199"/>
      <c r="UTA42" s="199"/>
      <c r="UTB42" s="199"/>
      <c r="UTC42" s="199"/>
      <c r="UTD42" s="199"/>
      <c r="UTE42" s="199"/>
      <c r="UTF42" s="199"/>
      <c r="UTG42" s="199"/>
      <c r="UTH42" s="199"/>
      <c r="UTI42" s="199"/>
      <c r="UTJ42" s="199"/>
      <c r="UTK42" s="199"/>
      <c r="UTL42" s="199"/>
      <c r="UTM42" s="199"/>
      <c r="UTN42" s="199"/>
      <c r="UTO42" s="199"/>
      <c r="UTP42" s="199"/>
      <c r="UTQ42" s="199"/>
      <c r="UTR42" s="199"/>
      <c r="UTS42" s="199"/>
      <c r="UTT42" s="199"/>
      <c r="UTU42" s="199"/>
      <c r="UTV42" s="199"/>
      <c r="UTW42" s="199"/>
      <c r="UTX42" s="199"/>
      <c r="UTY42" s="199"/>
      <c r="UTZ42" s="199"/>
      <c r="UUA42" s="199"/>
      <c r="UUB42" s="199"/>
      <c r="UUC42" s="199"/>
      <c r="UUD42" s="199"/>
      <c r="UUE42" s="199"/>
      <c r="UUF42" s="199"/>
      <c r="UUG42" s="199"/>
      <c r="UUH42" s="199"/>
      <c r="UUI42" s="199"/>
      <c r="UUJ42" s="199"/>
      <c r="UUK42" s="199"/>
      <c r="UUL42" s="199"/>
      <c r="UUM42" s="199"/>
      <c r="UUN42" s="199"/>
      <c r="UUO42" s="199"/>
      <c r="UUP42" s="199"/>
      <c r="UUQ42" s="199"/>
      <c r="UUR42" s="199"/>
      <c r="UUS42" s="199"/>
      <c r="UUT42" s="199"/>
      <c r="UUU42" s="199"/>
      <c r="UUV42" s="199"/>
      <c r="UUW42" s="199"/>
      <c r="UUX42" s="199"/>
      <c r="UUY42" s="199"/>
      <c r="UUZ42" s="199"/>
      <c r="UVA42" s="199"/>
      <c r="UVB42" s="199"/>
      <c r="UVC42" s="199"/>
      <c r="UVD42" s="199"/>
      <c r="UVE42" s="199"/>
      <c r="UVF42" s="199"/>
      <c r="UVG42" s="199"/>
      <c r="UVH42" s="199"/>
      <c r="UVI42" s="199"/>
      <c r="UVJ42" s="199"/>
      <c r="UVK42" s="199"/>
      <c r="UVL42" s="199"/>
      <c r="UVM42" s="199"/>
      <c r="UVN42" s="199"/>
      <c r="UVO42" s="199"/>
      <c r="UVP42" s="199"/>
      <c r="UVQ42" s="199"/>
      <c r="UVR42" s="199"/>
      <c r="UVS42" s="199"/>
      <c r="UVT42" s="199"/>
      <c r="UVU42" s="199"/>
      <c r="UVV42" s="199"/>
      <c r="UVW42" s="199"/>
      <c r="UVX42" s="199"/>
      <c r="UVY42" s="199"/>
      <c r="UVZ42" s="199"/>
      <c r="UWA42" s="199"/>
      <c r="UWB42" s="199"/>
      <c r="UWC42" s="199"/>
      <c r="UWD42" s="199"/>
      <c r="UWE42" s="199"/>
      <c r="UWF42" s="199"/>
      <c r="UWG42" s="199"/>
      <c r="UWH42" s="199"/>
      <c r="UWI42" s="199"/>
      <c r="UWJ42" s="199"/>
      <c r="UWK42" s="199"/>
      <c r="UWL42" s="199"/>
      <c r="UWM42" s="199"/>
      <c r="UWN42" s="199"/>
      <c r="UWO42" s="199"/>
      <c r="UWP42" s="199"/>
      <c r="UWQ42" s="199"/>
      <c r="UWR42" s="199"/>
      <c r="UWS42" s="199"/>
      <c r="UWT42" s="199"/>
      <c r="UWU42" s="199"/>
      <c r="UWV42" s="199"/>
      <c r="UWW42" s="199"/>
      <c r="UWX42" s="199"/>
      <c r="UWY42" s="199"/>
      <c r="UWZ42" s="199"/>
      <c r="UXA42" s="199"/>
      <c r="UXB42" s="199"/>
      <c r="UXC42" s="199"/>
      <c r="UXD42" s="199"/>
      <c r="UXE42" s="199"/>
      <c r="UXF42" s="199"/>
      <c r="UXG42" s="199"/>
      <c r="UXH42" s="199"/>
      <c r="UXI42" s="199"/>
      <c r="UXJ42" s="199"/>
      <c r="UXK42" s="199"/>
      <c r="UXL42" s="199"/>
      <c r="UXM42" s="199"/>
      <c r="UXN42" s="199"/>
      <c r="UXO42" s="199"/>
      <c r="UXP42" s="199"/>
      <c r="UXQ42" s="199"/>
      <c r="UXR42" s="199"/>
      <c r="UXS42" s="199"/>
      <c r="UXT42" s="199"/>
      <c r="UXU42" s="199"/>
      <c r="UXV42" s="199"/>
      <c r="UXW42" s="199"/>
      <c r="UXX42" s="199"/>
      <c r="UXY42" s="199"/>
      <c r="UXZ42" s="199"/>
      <c r="UYA42" s="199"/>
      <c r="UYB42" s="199"/>
      <c r="UYC42" s="199"/>
      <c r="UYD42" s="199"/>
      <c r="UYE42" s="199"/>
      <c r="UYF42" s="199"/>
      <c r="UYG42" s="199"/>
      <c r="UYH42" s="199"/>
      <c r="UYI42" s="199"/>
      <c r="UYJ42" s="199"/>
      <c r="UYK42" s="199"/>
      <c r="UYL42" s="199"/>
      <c r="UYM42" s="199"/>
      <c r="UYN42" s="199"/>
      <c r="UYO42" s="199"/>
      <c r="UYP42" s="199"/>
      <c r="UYQ42" s="199"/>
      <c r="UYR42" s="199"/>
      <c r="UYS42" s="199"/>
      <c r="UYT42" s="199"/>
      <c r="UYU42" s="199"/>
      <c r="UYV42" s="199"/>
      <c r="UYW42" s="199"/>
      <c r="UYX42" s="199"/>
      <c r="UYY42" s="199"/>
      <c r="UYZ42" s="199"/>
      <c r="UZA42" s="199"/>
      <c r="UZB42" s="199"/>
      <c r="UZC42" s="199"/>
      <c r="UZD42" s="199"/>
      <c r="UZE42" s="199"/>
      <c r="UZF42" s="199"/>
      <c r="UZG42" s="199"/>
      <c r="UZH42" s="199"/>
      <c r="UZI42" s="199"/>
      <c r="UZJ42" s="199"/>
      <c r="UZK42" s="199"/>
      <c r="UZL42" s="199"/>
      <c r="UZM42" s="199"/>
      <c r="UZN42" s="199"/>
      <c r="UZO42" s="199"/>
      <c r="UZP42" s="199"/>
      <c r="UZQ42" s="199"/>
      <c r="UZR42" s="199"/>
      <c r="UZS42" s="199"/>
      <c r="UZT42" s="199"/>
      <c r="UZU42" s="199"/>
      <c r="UZV42" s="199"/>
      <c r="UZW42" s="199"/>
      <c r="UZX42" s="199"/>
      <c r="UZY42" s="199"/>
      <c r="UZZ42" s="199"/>
      <c r="VAA42" s="199"/>
      <c r="VAB42" s="199"/>
      <c r="VAC42" s="199"/>
      <c r="VAD42" s="199"/>
      <c r="VAE42" s="199"/>
      <c r="VAF42" s="199"/>
      <c r="VAG42" s="199"/>
      <c r="VAH42" s="199"/>
      <c r="VAI42" s="199"/>
      <c r="VAJ42" s="199"/>
      <c r="VAK42" s="199"/>
      <c r="VAL42" s="199"/>
      <c r="VAM42" s="199"/>
      <c r="VAN42" s="199"/>
      <c r="VAO42" s="199"/>
      <c r="VAP42" s="199"/>
      <c r="VAQ42" s="199"/>
      <c r="VAR42" s="199"/>
      <c r="VAS42" s="199"/>
      <c r="VAT42" s="199"/>
      <c r="VAU42" s="199"/>
      <c r="VAV42" s="199"/>
      <c r="VAW42" s="199"/>
      <c r="VAX42" s="199"/>
      <c r="VAY42" s="199"/>
      <c r="VAZ42" s="199"/>
      <c r="VBA42" s="199"/>
      <c r="VBB42" s="199"/>
      <c r="VBC42" s="199"/>
      <c r="VBD42" s="199"/>
      <c r="VBE42" s="199"/>
      <c r="VBF42" s="199"/>
      <c r="VBG42" s="199"/>
      <c r="VBH42" s="199"/>
      <c r="VBI42" s="199"/>
      <c r="VBJ42" s="199"/>
      <c r="VBK42" s="199"/>
      <c r="VBL42" s="199"/>
      <c r="VBM42" s="199"/>
      <c r="VBN42" s="199"/>
      <c r="VBO42" s="199"/>
      <c r="VBP42" s="199"/>
      <c r="VBQ42" s="199"/>
      <c r="VBR42" s="199"/>
      <c r="VBS42" s="199"/>
      <c r="VBT42" s="199"/>
      <c r="VBU42" s="199"/>
      <c r="VBV42" s="199"/>
      <c r="VBW42" s="199"/>
      <c r="VBX42" s="199"/>
      <c r="VBY42" s="199"/>
      <c r="VBZ42" s="199"/>
      <c r="VCA42" s="199"/>
      <c r="VCB42" s="199"/>
      <c r="VCC42" s="199"/>
      <c r="VCD42" s="199"/>
      <c r="VCE42" s="199"/>
      <c r="VCF42" s="199"/>
      <c r="VCG42" s="199"/>
      <c r="VCH42" s="199"/>
      <c r="VCI42" s="199"/>
      <c r="VCJ42" s="199"/>
      <c r="VCK42" s="199"/>
      <c r="VCL42" s="199"/>
      <c r="VCM42" s="199"/>
      <c r="VCN42" s="199"/>
      <c r="VCO42" s="199"/>
      <c r="VCP42" s="199"/>
      <c r="VCQ42" s="199"/>
      <c r="VCR42" s="199"/>
      <c r="VCS42" s="199"/>
      <c r="VCT42" s="199"/>
      <c r="VCU42" s="199"/>
      <c r="VCV42" s="199"/>
      <c r="VCW42" s="199"/>
      <c r="VCX42" s="199"/>
      <c r="VCY42" s="199"/>
      <c r="VCZ42" s="199"/>
      <c r="VDA42" s="199"/>
      <c r="VDB42" s="199"/>
      <c r="VDC42" s="199"/>
      <c r="VDD42" s="199"/>
      <c r="VDE42" s="199"/>
      <c r="VDF42" s="199"/>
      <c r="VDG42" s="199"/>
      <c r="VDH42" s="199"/>
      <c r="VDI42" s="199"/>
      <c r="VDJ42" s="199"/>
      <c r="VDK42" s="199"/>
      <c r="VDL42" s="199"/>
      <c r="VDM42" s="199"/>
      <c r="VDN42" s="199"/>
      <c r="VDO42" s="199"/>
      <c r="VDP42" s="199"/>
      <c r="VDQ42" s="199"/>
      <c r="VDR42" s="199"/>
      <c r="VDS42" s="199"/>
      <c r="VDT42" s="199"/>
      <c r="VDU42" s="199"/>
      <c r="VDV42" s="199"/>
      <c r="VDW42" s="199"/>
      <c r="VDX42" s="199"/>
      <c r="VDY42" s="199"/>
      <c r="VDZ42" s="199"/>
      <c r="VEA42" s="199"/>
      <c r="VEB42" s="199"/>
      <c r="VEC42" s="199"/>
      <c r="VED42" s="199"/>
      <c r="VEE42" s="199"/>
      <c r="VEF42" s="199"/>
      <c r="VEG42" s="199"/>
      <c r="VEH42" s="199"/>
      <c r="VEI42" s="199"/>
      <c r="VEJ42" s="199"/>
      <c r="VEK42" s="199"/>
      <c r="VEL42" s="199"/>
      <c r="VEM42" s="199"/>
      <c r="VEN42" s="199"/>
      <c r="VEO42" s="199"/>
      <c r="VEP42" s="199"/>
      <c r="VEQ42" s="199"/>
      <c r="VER42" s="199"/>
      <c r="VES42" s="199"/>
      <c r="VET42" s="199"/>
      <c r="VEU42" s="199"/>
      <c r="VEV42" s="199"/>
      <c r="VEW42" s="199"/>
      <c r="VEX42" s="199"/>
      <c r="VEY42" s="199"/>
      <c r="VEZ42" s="199"/>
      <c r="VFA42" s="199"/>
      <c r="VFB42" s="199"/>
      <c r="VFC42" s="199"/>
      <c r="VFD42" s="199"/>
      <c r="VFE42" s="199"/>
      <c r="VFF42" s="199"/>
      <c r="VFG42" s="199"/>
      <c r="VFH42" s="199"/>
      <c r="VFI42" s="199"/>
      <c r="VFJ42" s="199"/>
      <c r="VFK42" s="199"/>
      <c r="VFL42" s="199"/>
      <c r="VFM42" s="199"/>
      <c r="VFN42" s="199"/>
      <c r="VFO42" s="199"/>
      <c r="VFP42" s="199"/>
      <c r="VFQ42" s="199"/>
      <c r="VFR42" s="199"/>
      <c r="VFS42" s="199"/>
      <c r="VFT42" s="199"/>
      <c r="VFU42" s="199"/>
      <c r="VFV42" s="199"/>
      <c r="VFW42" s="199"/>
      <c r="VFX42" s="199"/>
      <c r="VFY42" s="199"/>
      <c r="VFZ42" s="199"/>
      <c r="VGA42" s="199"/>
      <c r="VGB42" s="199"/>
      <c r="VGC42" s="199"/>
      <c r="VGD42" s="199"/>
      <c r="VGE42" s="199"/>
      <c r="VGF42" s="199"/>
      <c r="VGG42" s="199"/>
      <c r="VGH42" s="199"/>
      <c r="VGI42" s="199"/>
      <c r="VGJ42" s="199"/>
      <c r="VGK42" s="199"/>
      <c r="VGL42" s="199"/>
      <c r="VGM42" s="199"/>
      <c r="VGN42" s="199"/>
      <c r="VGO42" s="199"/>
      <c r="VGP42" s="199"/>
      <c r="VGQ42" s="199"/>
      <c r="VGR42" s="199"/>
      <c r="VGS42" s="199"/>
      <c r="VGT42" s="199"/>
      <c r="VGU42" s="199"/>
      <c r="VGV42" s="199"/>
      <c r="VGW42" s="199"/>
      <c r="VGX42" s="199"/>
      <c r="VGY42" s="199"/>
      <c r="VGZ42" s="199"/>
      <c r="VHA42" s="199"/>
      <c r="VHB42" s="199"/>
      <c r="VHC42" s="199"/>
      <c r="VHD42" s="199"/>
      <c r="VHE42" s="199"/>
      <c r="VHF42" s="199"/>
      <c r="VHG42" s="199"/>
      <c r="VHH42" s="199"/>
      <c r="VHI42" s="199"/>
      <c r="VHJ42" s="199"/>
      <c r="VHK42" s="199"/>
      <c r="VHL42" s="199"/>
      <c r="VHM42" s="199"/>
      <c r="VHN42" s="199"/>
      <c r="VHO42" s="199"/>
      <c r="VHP42" s="199"/>
      <c r="VHQ42" s="199"/>
      <c r="VHR42" s="199"/>
      <c r="VHS42" s="199"/>
      <c r="VHT42" s="199"/>
      <c r="VHU42" s="199"/>
      <c r="VHV42" s="199"/>
      <c r="VHW42" s="199"/>
      <c r="VHX42" s="199"/>
      <c r="VHY42" s="199"/>
      <c r="VHZ42" s="199"/>
      <c r="VIA42" s="199"/>
      <c r="VIB42" s="199"/>
      <c r="VIC42" s="199"/>
      <c r="VID42" s="199"/>
      <c r="VIE42" s="199"/>
      <c r="VIF42" s="199"/>
      <c r="VIG42" s="199"/>
      <c r="VIH42" s="199"/>
      <c r="VII42" s="199"/>
      <c r="VIJ42" s="199"/>
      <c r="VIK42" s="199"/>
      <c r="VIL42" s="199"/>
      <c r="VIM42" s="199"/>
      <c r="VIN42" s="199"/>
      <c r="VIO42" s="199"/>
      <c r="VIP42" s="199"/>
      <c r="VIQ42" s="199"/>
      <c r="VIR42" s="199"/>
      <c r="VIS42" s="199"/>
      <c r="VIT42" s="199"/>
      <c r="VIU42" s="199"/>
      <c r="VIV42" s="199"/>
      <c r="VIW42" s="199"/>
      <c r="VIX42" s="199"/>
      <c r="VIY42" s="199"/>
      <c r="VIZ42" s="199"/>
      <c r="VJA42" s="199"/>
      <c r="VJB42" s="199"/>
      <c r="VJC42" s="199"/>
      <c r="VJD42" s="199"/>
      <c r="VJE42" s="199"/>
      <c r="VJF42" s="199"/>
      <c r="VJG42" s="199"/>
      <c r="VJH42" s="199"/>
      <c r="VJI42" s="199"/>
      <c r="VJJ42" s="199"/>
      <c r="VJK42" s="199"/>
      <c r="VJL42" s="199"/>
      <c r="VJM42" s="199"/>
      <c r="VJN42" s="199"/>
      <c r="VJO42" s="199"/>
      <c r="VJP42" s="199"/>
      <c r="VJQ42" s="199"/>
      <c r="VJR42" s="199"/>
      <c r="VJS42" s="199"/>
      <c r="VJT42" s="199"/>
      <c r="VJU42" s="199"/>
      <c r="VJV42" s="199"/>
      <c r="VJW42" s="199"/>
      <c r="VJX42" s="199"/>
      <c r="VJY42" s="199"/>
      <c r="VJZ42" s="199"/>
      <c r="VKA42" s="199"/>
      <c r="VKB42" s="199"/>
      <c r="VKC42" s="199"/>
      <c r="VKD42" s="199"/>
      <c r="VKE42" s="199"/>
      <c r="VKF42" s="199"/>
      <c r="VKG42" s="199"/>
      <c r="VKH42" s="199"/>
      <c r="VKI42" s="199"/>
      <c r="VKJ42" s="199"/>
      <c r="VKK42" s="199"/>
      <c r="VKL42" s="199"/>
      <c r="VKM42" s="199"/>
      <c r="VKN42" s="199"/>
      <c r="VKO42" s="199"/>
      <c r="VKP42" s="199"/>
      <c r="VKQ42" s="199"/>
      <c r="VKR42" s="199"/>
      <c r="VKS42" s="199"/>
      <c r="VKT42" s="199"/>
      <c r="VKU42" s="199"/>
      <c r="VKV42" s="199"/>
      <c r="VKW42" s="199"/>
      <c r="VKX42" s="199"/>
      <c r="VKY42" s="199"/>
      <c r="VKZ42" s="199"/>
      <c r="VLA42" s="199"/>
      <c r="VLB42" s="199"/>
      <c r="VLC42" s="199"/>
      <c r="VLD42" s="199"/>
      <c r="VLE42" s="199"/>
      <c r="VLF42" s="199"/>
      <c r="VLG42" s="199"/>
      <c r="VLH42" s="199"/>
      <c r="VLI42" s="199"/>
      <c r="VLJ42" s="199"/>
      <c r="VLK42" s="199"/>
      <c r="VLL42" s="199"/>
      <c r="VLM42" s="199"/>
      <c r="VLN42" s="199"/>
      <c r="VLO42" s="199"/>
      <c r="VLP42" s="199"/>
      <c r="VLQ42" s="199"/>
      <c r="VLR42" s="199"/>
      <c r="VLS42" s="199"/>
      <c r="VLT42" s="199"/>
      <c r="VLU42" s="199"/>
      <c r="VLV42" s="199"/>
      <c r="VLW42" s="199"/>
      <c r="VLX42" s="199"/>
      <c r="VLY42" s="199"/>
      <c r="VLZ42" s="199"/>
      <c r="VMA42" s="199"/>
      <c r="VMB42" s="199"/>
      <c r="VMC42" s="199"/>
      <c r="VMD42" s="199"/>
      <c r="VME42" s="199"/>
      <c r="VMF42" s="199"/>
      <c r="VMG42" s="199"/>
      <c r="VMH42" s="199"/>
      <c r="VMI42" s="199"/>
      <c r="VMJ42" s="199"/>
      <c r="VMK42" s="199"/>
      <c r="VML42" s="199"/>
      <c r="VMM42" s="199"/>
      <c r="VMN42" s="199"/>
      <c r="VMO42" s="199"/>
      <c r="VMP42" s="199"/>
      <c r="VMQ42" s="199"/>
      <c r="VMR42" s="199"/>
      <c r="VMS42" s="199"/>
      <c r="VMT42" s="199"/>
      <c r="VMU42" s="199"/>
      <c r="VMV42" s="199"/>
      <c r="VMW42" s="199"/>
      <c r="VMX42" s="199"/>
      <c r="VMY42" s="199"/>
      <c r="VMZ42" s="199"/>
      <c r="VNA42" s="199"/>
      <c r="VNB42" s="199"/>
      <c r="VNC42" s="199"/>
      <c r="VND42" s="199"/>
      <c r="VNE42" s="199"/>
      <c r="VNF42" s="199"/>
      <c r="VNG42" s="199"/>
      <c r="VNH42" s="199"/>
      <c r="VNI42" s="199"/>
      <c r="VNJ42" s="199"/>
      <c r="VNK42" s="199"/>
      <c r="VNL42" s="199"/>
      <c r="VNM42" s="199"/>
      <c r="VNN42" s="199"/>
      <c r="VNO42" s="199"/>
      <c r="VNP42" s="199"/>
      <c r="VNQ42" s="199"/>
      <c r="VNR42" s="199"/>
      <c r="VNS42" s="199"/>
      <c r="VNT42" s="199"/>
      <c r="VNU42" s="199"/>
      <c r="VNV42" s="199"/>
      <c r="VNW42" s="199"/>
      <c r="VNX42" s="199"/>
      <c r="VNY42" s="199"/>
      <c r="VNZ42" s="199"/>
      <c r="VOA42" s="199"/>
      <c r="VOB42" s="199"/>
      <c r="VOC42" s="199"/>
      <c r="VOD42" s="199"/>
      <c r="VOE42" s="199"/>
      <c r="VOF42" s="199"/>
      <c r="VOG42" s="199"/>
      <c r="VOH42" s="199"/>
      <c r="VOI42" s="199"/>
      <c r="VOJ42" s="199"/>
      <c r="VOK42" s="199"/>
      <c r="VOL42" s="199"/>
      <c r="VOM42" s="199"/>
      <c r="VON42" s="199"/>
      <c r="VOO42" s="199"/>
      <c r="VOP42" s="199"/>
      <c r="VOQ42" s="199"/>
      <c r="VOR42" s="199"/>
      <c r="VOS42" s="199"/>
      <c r="VOT42" s="199"/>
      <c r="VOU42" s="199"/>
      <c r="VOV42" s="199"/>
      <c r="VOW42" s="199"/>
      <c r="VOX42" s="199"/>
      <c r="VOY42" s="199"/>
      <c r="VOZ42" s="199"/>
      <c r="VPA42" s="199"/>
      <c r="VPB42" s="199"/>
      <c r="VPC42" s="199"/>
      <c r="VPD42" s="199"/>
      <c r="VPE42" s="199"/>
      <c r="VPF42" s="199"/>
      <c r="VPG42" s="199"/>
      <c r="VPH42" s="199"/>
      <c r="VPI42" s="199"/>
      <c r="VPJ42" s="199"/>
      <c r="VPK42" s="199"/>
      <c r="VPL42" s="199"/>
      <c r="VPM42" s="199"/>
      <c r="VPN42" s="199"/>
      <c r="VPO42" s="199"/>
      <c r="VPP42" s="199"/>
      <c r="VPQ42" s="199"/>
      <c r="VPR42" s="199"/>
      <c r="VPS42" s="199"/>
      <c r="VPT42" s="199"/>
      <c r="VPU42" s="199"/>
      <c r="VPV42" s="199"/>
      <c r="VPW42" s="199"/>
      <c r="VPX42" s="199"/>
      <c r="VPY42" s="199"/>
      <c r="VPZ42" s="199"/>
      <c r="VQA42" s="199"/>
      <c r="VQB42" s="199"/>
      <c r="VQC42" s="199"/>
      <c r="VQD42" s="199"/>
      <c r="VQE42" s="199"/>
      <c r="VQF42" s="199"/>
      <c r="VQG42" s="199"/>
      <c r="VQH42" s="199"/>
      <c r="VQI42" s="199"/>
      <c r="VQJ42" s="199"/>
      <c r="VQK42" s="199"/>
      <c r="VQL42" s="199"/>
      <c r="VQM42" s="199"/>
      <c r="VQN42" s="199"/>
      <c r="VQO42" s="199"/>
      <c r="VQP42" s="199"/>
      <c r="VQQ42" s="199"/>
      <c r="VQR42" s="199"/>
      <c r="VQS42" s="199"/>
      <c r="VQT42" s="199"/>
      <c r="VQU42" s="199"/>
      <c r="VQV42" s="199"/>
      <c r="VQW42" s="199"/>
      <c r="VQX42" s="199"/>
      <c r="VQY42" s="199"/>
      <c r="VQZ42" s="199"/>
      <c r="VRA42" s="199"/>
      <c r="VRB42" s="199"/>
      <c r="VRC42" s="199"/>
      <c r="VRD42" s="199"/>
      <c r="VRE42" s="199"/>
      <c r="VRF42" s="199"/>
      <c r="VRG42" s="199"/>
      <c r="VRH42" s="199"/>
      <c r="VRI42" s="199"/>
      <c r="VRJ42" s="199"/>
      <c r="VRK42" s="199"/>
      <c r="VRL42" s="199"/>
      <c r="VRM42" s="199"/>
      <c r="VRN42" s="199"/>
      <c r="VRO42" s="199"/>
      <c r="VRP42" s="199"/>
      <c r="VRQ42" s="199"/>
      <c r="VRR42" s="199"/>
      <c r="VRS42" s="199"/>
      <c r="VRT42" s="199"/>
      <c r="VRU42" s="199"/>
      <c r="VRV42" s="199"/>
      <c r="VRW42" s="199"/>
      <c r="VRX42" s="199"/>
      <c r="VRY42" s="199"/>
      <c r="VRZ42" s="199"/>
      <c r="VSA42" s="199"/>
      <c r="VSB42" s="199"/>
      <c r="VSC42" s="199"/>
      <c r="VSD42" s="199"/>
      <c r="VSE42" s="199"/>
      <c r="VSF42" s="199"/>
      <c r="VSG42" s="199"/>
      <c r="VSH42" s="199"/>
      <c r="VSI42" s="199"/>
      <c r="VSJ42" s="199"/>
      <c r="VSK42" s="199"/>
      <c r="VSL42" s="199"/>
      <c r="VSM42" s="199"/>
      <c r="VSN42" s="199"/>
      <c r="VSO42" s="199"/>
      <c r="VSP42" s="199"/>
      <c r="VSQ42" s="199"/>
      <c r="VSR42" s="199"/>
      <c r="VSS42" s="199"/>
      <c r="VST42" s="199"/>
      <c r="VSU42" s="199"/>
      <c r="VSV42" s="199"/>
      <c r="VSW42" s="199"/>
      <c r="VSX42" s="199"/>
      <c r="VSY42" s="199"/>
      <c r="VSZ42" s="199"/>
      <c r="VTA42" s="199"/>
      <c r="VTB42" s="199"/>
      <c r="VTC42" s="199"/>
      <c r="VTD42" s="199"/>
      <c r="VTE42" s="199"/>
      <c r="VTF42" s="199"/>
      <c r="VTG42" s="199"/>
      <c r="VTH42" s="199"/>
      <c r="VTI42" s="199"/>
      <c r="VTJ42" s="199"/>
      <c r="VTK42" s="199"/>
      <c r="VTL42" s="199"/>
      <c r="VTM42" s="199"/>
      <c r="VTN42" s="199"/>
      <c r="VTO42" s="199"/>
      <c r="VTP42" s="199"/>
      <c r="VTQ42" s="199"/>
      <c r="VTR42" s="199"/>
      <c r="VTS42" s="199"/>
      <c r="VTT42" s="199"/>
      <c r="VTU42" s="199"/>
      <c r="VTV42" s="199"/>
      <c r="VTW42" s="199"/>
      <c r="VTX42" s="199"/>
      <c r="VTY42" s="199"/>
      <c r="VTZ42" s="199"/>
      <c r="VUA42" s="199"/>
      <c r="VUB42" s="199"/>
      <c r="VUC42" s="199"/>
      <c r="VUD42" s="199"/>
      <c r="VUE42" s="199"/>
      <c r="VUF42" s="199"/>
      <c r="VUG42" s="199"/>
      <c r="VUH42" s="199"/>
      <c r="VUI42" s="199"/>
      <c r="VUJ42" s="199"/>
      <c r="VUK42" s="199"/>
      <c r="VUL42" s="199"/>
      <c r="VUM42" s="199"/>
      <c r="VUN42" s="199"/>
      <c r="VUO42" s="199"/>
      <c r="VUP42" s="199"/>
      <c r="VUQ42" s="199"/>
      <c r="VUR42" s="199"/>
      <c r="VUS42" s="199"/>
      <c r="VUT42" s="199"/>
      <c r="VUU42" s="199"/>
      <c r="VUV42" s="199"/>
      <c r="VUW42" s="199"/>
      <c r="VUX42" s="199"/>
      <c r="VUY42" s="199"/>
      <c r="VUZ42" s="199"/>
      <c r="VVA42" s="199"/>
      <c r="VVB42" s="199"/>
      <c r="VVC42" s="199"/>
      <c r="VVD42" s="199"/>
      <c r="VVE42" s="199"/>
      <c r="VVF42" s="199"/>
      <c r="VVG42" s="199"/>
      <c r="VVH42" s="199"/>
      <c r="VVI42" s="199"/>
      <c r="VVJ42" s="199"/>
      <c r="VVK42" s="199"/>
      <c r="VVL42" s="199"/>
      <c r="VVM42" s="199"/>
      <c r="VVN42" s="199"/>
      <c r="VVO42" s="199"/>
      <c r="VVP42" s="199"/>
      <c r="VVQ42" s="199"/>
      <c r="VVR42" s="199"/>
      <c r="VVS42" s="199"/>
      <c r="VVT42" s="199"/>
      <c r="VVU42" s="199"/>
      <c r="VVV42" s="199"/>
      <c r="VVW42" s="199"/>
      <c r="VVX42" s="199"/>
      <c r="VVY42" s="199"/>
      <c r="VVZ42" s="199"/>
      <c r="VWA42" s="199"/>
      <c r="VWB42" s="199"/>
      <c r="VWC42" s="199"/>
      <c r="VWD42" s="199"/>
      <c r="VWE42" s="199"/>
      <c r="VWF42" s="199"/>
      <c r="VWG42" s="199"/>
      <c r="VWH42" s="199"/>
      <c r="VWI42" s="199"/>
      <c r="VWJ42" s="199"/>
      <c r="VWK42" s="199"/>
      <c r="VWL42" s="199"/>
      <c r="VWM42" s="199"/>
      <c r="VWN42" s="199"/>
      <c r="VWO42" s="199"/>
      <c r="VWP42" s="199"/>
      <c r="VWQ42" s="199"/>
      <c r="VWR42" s="199"/>
      <c r="VWS42" s="199"/>
      <c r="VWT42" s="199"/>
      <c r="VWU42" s="199"/>
      <c r="VWV42" s="199"/>
      <c r="VWW42" s="199"/>
      <c r="VWX42" s="199"/>
      <c r="VWY42" s="199"/>
      <c r="VWZ42" s="199"/>
      <c r="VXA42" s="199"/>
      <c r="VXB42" s="199"/>
      <c r="VXC42" s="199"/>
      <c r="VXD42" s="199"/>
      <c r="VXE42" s="199"/>
      <c r="VXF42" s="199"/>
      <c r="VXG42" s="199"/>
      <c r="VXH42" s="199"/>
      <c r="VXI42" s="199"/>
      <c r="VXJ42" s="199"/>
      <c r="VXK42" s="199"/>
      <c r="VXL42" s="199"/>
      <c r="VXM42" s="199"/>
      <c r="VXN42" s="199"/>
      <c r="VXO42" s="199"/>
      <c r="VXP42" s="199"/>
      <c r="VXQ42" s="199"/>
      <c r="VXR42" s="199"/>
      <c r="VXS42" s="199"/>
      <c r="VXT42" s="199"/>
      <c r="VXU42" s="199"/>
      <c r="VXV42" s="199"/>
      <c r="VXW42" s="199"/>
      <c r="VXX42" s="199"/>
      <c r="VXY42" s="199"/>
      <c r="VXZ42" s="199"/>
      <c r="VYA42" s="199"/>
      <c r="VYB42" s="199"/>
      <c r="VYC42" s="199"/>
      <c r="VYD42" s="199"/>
      <c r="VYE42" s="199"/>
      <c r="VYF42" s="199"/>
      <c r="VYG42" s="199"/>
      <c r="VYH42" s="199"/>
      <c r="VYI42" s="199"/>
      <c r="VYJ42" s="199"/>
      <c r="VYK42" s="199"/>
      <c r="VYL42" s="199"/>
      <c r="VYM42" s="199"/>
      <c r="VYN42" s="199"/>
      <c r="VYO42" s="199"/>
      <c r="VYP42" s="199"/>
      <c r="VYQ42" s="199"/>
      <c r="VYR42" s="199"/>
      <c r="VYS42" s="199"/>
      <c r="VYT42" s="199"/>
      <c r="VYU42" s="199"/>
      <c r="VYV42" s="199"/>
      <c r="VYW42" s="199"/>
      <c r="VYX42" s="199"/>
      <c r="VYY42" s="199"/>
      <c r="VYZ42" s="199"/>
      <c r="VZA42" s="199"/>
      <c r="VZB42" s="199"/>
      <c r="VZC42" s="199"/>
      <c r="VZD42" s="199"/>
      <c r="VZE42" s="199"/>
      <c r="VZF42" s="199"/>
      <c r="VZG42" s="199"/>
      <c r="VZH42" s="199"/>
      <c r="VZI42" s="199"/>
      <c r="VZJ42" s="199"/>
      <c r="VZK42" s="199"/>
      <c r="VZL42" s="199"/>
      <c r="VZM42" s="199"/>
      <c r="VZN42" s="199"/>
      <c r="VZO42" s="199"/>
      <c r="VZP42" s="199"/>
      <c r="VZQ42" s="199"/>
      <c r="VZR42" s="199"/>
      <c r="VZS42" s="199"/>
      <c r="VZT42" s="199"/>
      <c r="VZU42" s="199"/>
      <c r="VZV42" s="199"/>
      <c r="VZW42" s="199"/>
      <c r="VZX42" s="199"/>
      <c r="VZY42" s="199"/>
      <c r="VZZ42" s="199"/>
      <c r="WAA42" s="199"/>
      <c r="WAB42" s="199"/>
      <c r="WAC42" s="199"/>
      <c r="WAD42" s="199"/>
      <c r="WAE42" s="199"/>
      <c r="WAF42" s="199"/>
      <c r="WAG42" s="199"/>
      <c r="WAH42" s="199"/>
      <c r="WAI42" s="199"/>
      <c r="WAJ42" s="199"/>
      <c r="WAK42" s="199"/>
      <c r="WAL42" s="199"/>
      <c r="WAM42" s="199"/>
      <c r="WAN42" s="199"/>
      <c r="WAO42" s="199"/>
      <c r="WAP42" s="199"/>
      <c r="WAQ42" s="199"/>
      <c r="WAR42" s="199"/>
      <c r="WAS42" s="199"/>
      <c r="WAT42" s="199"/>
      <c r="WAU42" s="199"/>
      <c r="WAV42" s="199"/>
      <c r="WAW42" s="199"/>
      <c r="WAX42" s="199"/>
      <c r="WAY42" s="199"/>
      <c r="WAZ42" s="199"/>
      <c r="WBA42" s="199"/>
      <c r="WBB42" s="199"/>
      <c r="WBC42" s="199"/>
      <c r="WBD42" s="199"/>
      <c r="WBE42" s="199"/>
      <c r="WBF42" s="199"/>
      <c r="WBG42" s="199"/>
      <c r="WBH42" s="199"/>
      <c r="WBI42" s="199"/>
      <c r="WBJ42" s="199"/>
      <c r="WBK42" s="199"/>
      <c r="WBL42" s="199"/>
      <c r="WBM42" s="199"/>
      <c r="WBN42" s="199"/>
      <c r="WBO42" s="199"/>
      <c r="WBP42" s="199"/>
      <c r="WBQ42" s="199"/>
      <c r="WBR42" s="199"/>
      <c r="WBS42" s="199"/>
      <c r="WBT42" s="199"/>
      <c r="WBU42" s="199"/>
      <c r="WBV42" s="199"/>
      <c r="WBW42" s="199"/>
      <c r="WBX42" s="199"/>
      <c r="WBY42" s="199"/>
      <c r="WBZ42" s="199"/>
      <c r="WCA42" s="199"/>
      <c r="WCB42" s="199"/>
      <c r="WCC42" s="199"/>
      <c r="WCD42" s="199"/>
      <c r="WCE42" s="199"/>
      <c r="WCF42" s="199"/>
      <c r="WCG42" s="199"/>
      <c r="WCH42" s="199"/>
      <c r="WCI42" s="199"/>
      <c r="WCJ42" s="199"/>
      <c r="WCK42" s="199"/>
      <c r="WCL42" s="199"/>
      <c r="WCM42" s="199"/>
      <c r="WCN42" s="199"/>
      <c r="WCO42" s="199"/>
      <c r="WCP42" s="199"/>
      <c r="WCQ42" s="199"/>
      <c r="WCR42" s="199"/>
      <c r="WCS42" s="199"/>
      <c r="WCT42" s="199"/>
      <c r="WCU42" s="199"/>
      <c r="WCV42" s="199"/>
      <c r="WCW42" s="199"/>
      <c r="WCX42" s="199"/>
      <c r="WCY42" s="199"/>
      <c r="WCZ42" s="199"/>
      <c r="WDA42" s="199"/>
      <c r="WDB42" s="199"/>
      <c r="WDC42" s="199"/>
      <c r="WDD42" s="199"/>
      <c r="WDE42" s="199"/>
      <c r="WDF42" s="199"/>
      <c r="WDG42" s="199"/>
      <c r="WDH42" s="199"/>
      <c r="WDI42" s="199"/>
      <c r="WDJ42" s="199"/>
      <c r="WDK42" s="199"/>
      <c r="WDL42" s="199"/>
      <c r="WDM42" s="199"/>
      <c r="WDN42" s="199"/>
      <c r="WDO42" s="199"/>
      <c r="WDP42" s="199"/>
      <c r="WDQ42" s="199"/>
      <c r="WDR42" s="199"/>
      <c r="WDS42" s="199"/>
      <c r="WDT42" s="199"/>
      <c r="WDU42" s="199"/>
      <c r="WDV42" s="199"/>
      <c r="WDW42" s="199"/>
      <c r="WDX42" s="199"/>
      <c r="WDY42" s="199"/>
      <c r="WDZ42" s="199"/>
      <c r="WEA42" s="199"/>
      <c r="WEB42" s="199"/>
      <c r="WEC42" s="199"/>
      <c r="WED42" s="199"/>
      <c r="WEE42" s="199"/>
      <c r="WEF42" s="199"/>
      <c r="WEG42" s="199"/>
      <c r="WEH42" s="199"/>
      <c r="WEI42" s="199"/>
      <c r="WEJ42" s="199"/>
      <c r="WEK42" s="199"/>
      <c r="WEL42" s="199"/>
      <c r="WEM42" s="199"/>
      <c r="WEN42" s="199"/>
      <c r="WEO42" s="199"/>
      <c r="WEP42" s="199"/>
      <c r="WEQ42" s="199"/>
      <c r="WER42" s="199"/>
      <c r="WES42" s="199"/>
      <c r="WET42" s="199"/>
      <c r="WEU42" s="199"/>
      <c r="WEV42" s="199"/>
      <c r="WEW42" s="199"/>
      <c r="WEX42" s="199"/>
      <c r="WEY42" s="199"/>
      <c r="WEZ42" s="199"/>
      <c r="WFA42" s="199"/>
      <c r="WFB42" s="199"/>
      <c r="WFC42" s="199"/>
      <c r="WFD42" s="199"/>
      <c r="WFE42" s="199"/>
      <c r="WFF42" s="199"/>
      <c r="WFG42" s="199"/>
      <c r="WFH42" s="199"/>
      <c r="WFI42" s="199"/>
      <c r="WFJ42" s="199"/>
      <c r="WFK42" s="199"/>
      <c r="WFL42" s="199"/>
      <c r="WFM42" s="199"/>
      <c r="WFN42" s="199"/>
      <c r="WFO42" s="199"/>
      <c r="WFP42" s="199"/>
      <c r="WFQ42" s="199"/>
      <c r="WFR42" s="199"/>
      <c r="WFS42" s="199"/>
      <c r="WFT42" s="199"/>
      <c r="WFU42" s="199"/>
      <c r="WFV42" s="199"/>
      <c r="WFW42" s="199"/>
      <c r="WFX42" s="199"/>
      <c r="WFY42" s="199"/>
      <c r="WFZ42" s="199"/>
      <c r="WGA42" s="199"/>
      <c r="WGB42" s="199"/>
      <c r="WGC42" s="199"/>
      <c r="WGD42" s="199"/>
      <c r="WGE42" s="199"/>
      <c r="WGF42" s="199"/>
      <c r="WGG42" s="199"/>
      <c r="WGH42" s="199"/>
      <c r="WGI42" s="199"/>
      <c r="WGJ42" s="199"/>
      <c r="WGK42" s="199"/>
      <c r="WGL42" s="199"/>
      <c r="WGM42" s="199"/>
      <c r="WGN42" s="199"/>
      <c r="WGO42" s="199"/>
      <c r="WGP42" s="199"/>
      <c r="WGQ42" s="199"/>
      <c r="WGR42" s="199"/>
      <c r="WGS42" s="199"/>
      <c r="WGT42" s="199"/>
      <c r="WGU42" s="199"/>
      <c r="WGV42" s="199"/>
      <c r="WGW42" s="199"/>
      <c r="WGX42" s="199"/>
      <c r="WGY42" s="199"/>
      <c r="WGZ42" s="199"/>
      <c r="WHA42" s="199"/>
      <c r="WHB42" s="199"/>
      <c r="WHC42" s="199"/>
      <c r="WHD42" s="199"/>
      <c r="WHE42" s="199"/>
      <c r="WHF42" s="199"/>
      <c r="WHG42" s="199"/>
      <c r="WHH42" s="199"/>
      <c r="WHI42" s="199"/>
      <c r="WHJ42" s="199"/>
      <c r="WHK42" s="199"/>
      <c r="WHL42" s="199"/>
      <c r="WHM42" s="199"/>
      <c r="WHN42" s="199"/>
      <c r="WHO42" s="199"/>
      <c r="WHP42" s="199"/>
      <c r="WHQ42" s="199"/>
      <c r="WHR42" s="199"/>
      <c r="WHS42" s="199"/>
      <c r="WHT42" s="199"/>
      <c r="WHU42" s="199"/>
      <c r="WHV42" s="199"/>
      <c r="WHW42" s="199"/>
      <c r="WHX42" s="199"/>
      <c r="WHY42" s="199"/>
      <c r="WHZ42" s="199"/>
      <c r="WIA42" s="199"/>
      <c r="WIB42" s="199"/>
      <c r="WIC42" s="199"/>
      <c r="WID42" s="199"/>
      <c r="WIE42" s="199"/>
      <c r="WIF42" s="199"/>
      <c r="WIG42" s="199"/>
      <c r="WIH42" s="199"/>
      <c r="WII42" s="199"/>
      <c r="WIJ42" s="199"/>
      <c r="WIK42" s="199"/>
      <c r="WIL42" s="199"/>
      <c r="WIM42" s="199"/>
      <c r="WIN42" s="199"/>
      <c r="WIO42" s="199"/>
      <c r="WIP42" s="199"/>
      <c r="WIQ42" s="199"/>
      <c r="WIR42" s="199"/>
      <c r="WIS42" s="199"/>
      <c r="WIT42" s="199"/>
      <c r="WIU42" s="199"/>
      <c r="WIV42" s="199"/>
      <c r="WIW42" s="199"/>
      <c r="WIX42" s="199"/>
      <c r="WIY42" s="199"/>
      <c r="WIZ42" s="199"/>
      <c r="WJA42" s="199"/>
      <c r="WJB42" s="199"/>
      <c r="WJC42" s="199"/>
      <c r="WJD42" s="199"/>
      <c r="WJE42" s="199"/>
      <c r="WJF42" s="199"/>
      <c r="WJG42" s="199"/>
      <c r="WJH42" s="199"/>
      <c r="WJI42" s="199"/>
      <c r="WJJ42" s="199"/>
      <c r="WJK42" s="199"/>
      <c r="WJL42" s="199"/>
      <c r="WJM42" s="199"/>
      <c r="WJN42" s="199"/>
      <c r="WJO42" s="199"/>
      <c r="WJP42" s="199"/>
      <c r="WJQ42" s="199"/>
      <c r="WJR42" s="199"/>
      <c r="WJS42" s="199"/>
      <c r="WJT42" s="199"/>
      <c r="WJU42" s="199"/>
      <c r="WJV42" s="199"/>
      <c r="WJW42" s="199"/>
      <c r="WJX42" s="199"/>
      <c r="WJY42" s="199"/>
      <c r="WJZ42" s="199"/>
      <c r="WKA42" s="199"/>
      <c r="WKB42" s="199"/>
      <c r="WKC42" s="199"/>
      <c r="WKD42" s="199"/>
      <c r="WKE42" s="199"/>
      <c r="WKF42" s="199"/>
      <c r="WKG42" s="199"/>
      <c r="WKH42" s="199"/>
      <c r="WKI42" s="199"/>
      <c r="WKJ42" s="199"/>
      <c r="WKK42" s="199"/>
      <c r="WKL42" s="199"/>
      <c r="WKM42" s="199"/>
      <c r="WKN42" s="199"/>
      <c r="WKO42" s="199"/>
      <c r="WKP42" s="199"/>
      <c r="WKQ42" s="199"/>
      <c r="WKR42" s="199"/>
      <c r="WKS42" s="199"/>
      <c r="WKT42" s="199"/>
      <c r="WKU42" s="199"/>
      <c r="WKV42" s="199"/>
      <c r="WKW42" s="199"/>
      <c r="WKX42" s="199"/>
      <c r="WKY42" s="199"/>
      <c r="WKZ42" s="199"/>
      <c r="WLA42" s="199"/>
      <c r="WLB42" s="199"/>
      <c r="WLC42" s="199"/>
      <c r="WLD42" s="199"/>
      <c r="WLE42" s="199"/>
      <c r="WLF42" s="199"/>
      <c r="WLG42" s="199"/>
      <c r="WLH42" s="199"/>
      <c r="WLI42" s="199"/>
      <c r="WLJ42" s="199"/>
      <c r="WLK42" s="199"/>
      <c r="WLL42" s="199"/>
      <c r="WLM42" s="199"/>
      <c r="WLN42" s="199"/>
      <c r="WLO42" s="199"/>
      <c r="WLP42" s="199"/>
      <c r="WLQ42" s="199"/>
      <c r="WLR42" s="199"/>
      <c r="WLS42" s="199"/>
      <c r="WLT42" s="199"/>
      <c r="WLU42" s="199"/>
      <c r="WLV42" s="199"/>
      <c r="WLW42" s="199"/>
      <c r="WLX42" s="199"/>
      <c r="WLY42" s="199"/>
      <c r="WLZ42" s="199"/>
      <c r="WMA42" s="199"/>
      <c r="WMB42" s="199"/>
      <c r="WMC42" s="199"/>
      <c r="WMD42" s="199"/>
      <c r="WME42" s="199"/>
      <c r="WMF42" s="199"/>
      <c r="WMG42" s="199"/>
      <c r="WMH42" s="199"/>
      <c r="WMI42" s="199"/>
      <c r="WMJ42" s="199"/>
      <c r="WMK42" s="199"/>
      <c r="WML42" s="199"/>
      <c r="WMM42" s="199"/>
      <c r="WMN42" s="199"/>
      <c r="WMO42" s="199"/>
      <c r="WMP42" s="199"/>
      <c r="WMQ42" s="199"/>
      <c r="WMR42" s="199"/>
      <c r="WMS42" s="199"/>
      <c r="WMT42" s="199"/>
      <c r="WMU42" s="199"/>
      <c r="WMV42" s="199"/>
      <c r="WMW42" s="199"/>
      <c r="WMX42" s="199"/>
      <c r="WMY42" s="199"/>
      <c r="WMZ42" s="199"/>
      <c r="WNA42" s="199"/>
      <c r="WNB42" s="199"/>
      <c r="WNC42" s="199"/>
      <c r="WND42" s="199"/>
      <c r="WNE42" s="199"/>
      <c r="WNF42" s="199"/>
      <c r="WNG42" s="199"/>
      <c r="WNH42" s="199"/>
      <c r="WNI42" s="199"/>
      <c r="WNJ42" s="199"/>
      <c r="WNK42" s="199"/>
      <c r="WNL42" s="199"/>
      <c r="WNM42" s="199"/>
      <c r="WNN42" s="199"/>
      <c r="WNO42" s="199"/>
      <c r="WNP42" s="199"/>
      <c r="WNQ42" s="199"/>
      <c r="WNR42" s="199"/>
      <c r="WNS42" s="199"/>
      <c r="WNT42" s="199"/>
      <c r="WNU42" s="199"/>
      <c r="WNV42" s="199"/>
      <c r="WNW42" s="199"/>
      <c r="WNX42" s="199"/>
      <c r="WNY42" s="199"/>
      <c r="WNZ42" s="199"/>
      <c r="WOA42" s="199"/>
      <c r="WOB42" s="199"/>
      <c r="WOC42" s="199"/>
      <c r="WOD42" s="199"/>
      <c r="WOE42" s="199"/>
      <c r="WOF42" s="199"/>
      <c r="WOG42" s="199"/>
      <c r="WOH42" s="199"/>
      <c r="WOI42" s="199"/>
      <c r="WOJ42" s="199"/>
      <c r="WOK42" s="199"/>
      <c r="WOL42" s="199"/>
      <c r="WOM42" s="199"/>
      <c r="WON42" s="199"/>
      <c r="WOO42" s="199"/>
      <c r="WOP42" s="199"/>
      <c r="WOQ42" s="199"/>
      <c r="WOR42" s="199"/>
      <c r="WOS42" s="199"/>
      <c r="WOT42" s="199"/>
      <c r="WOU42" s="199"/>
      <c r="WOV42" s="199"/>
      <c r="WOW42" s="199"/>
      <c r="WOX42" s="199"/>
      <c r="WOY42" s="199"/>
      <c r="WOZ42" s="199"/>
      <c r="WPA42" s="199"/>
      <c r="WPB42" s="199"/>
      <c r="WPC42" s="199"/>
      <c r="WPD42" s="199"/>
      <c r="WPE42" s="199"/>
      <c r="WPF42" s="199"/>
      <c r="WPG42" s="199"/>
      <c r="WPH42" s="199"/>
      <c r="WPI42" s="199"/>
      <c r="WPJ42" s="199"/>
      <c r="WPK42" s="199"/>
      <c r="WPL42" s="199"/>
      <c r="WPM42" s="199"/>
      <c r="WPN42" s="199"/>
      <c r="WPO42" s="199"/>
      <c r="WPP42" s="199"/>
      <c r="WPQ42" s="199"/>
      <c r="WPR42" s="199"/>
      <c r="WPS42" s="199"/>
      <c r="WPT42" s="199"/>
      <c r="WPU42" s="199"/>
      <c r="WPV42" s="199"/>
      <c r="WPW42" s="199"/>
      <c r="WPX42" s="199"/>
      <c r="WPY42" s="199"/>
      <c r="WPZ42" s="199"/>
      <c r="WQA42" s="199"/>
      <c r="WQB42" s="199"/>
      <c r="WQC42" s="199"/>
      <c r="WQD42" s="199"/>
      <c r="WQE42" s="199"/>
      <c r="WQF42" s="199"/>
      <c r="WQG42" s="199"/>
      <c r="WQH42" s="199"/>
      <c r="WQI42" s="199"/>
      <c r="WQJ42" s="199"/>
      <c r="WQK42" s="199"/>
      <c r="WQL42" s="199"/>
      <c r="WQM42" s="199"/>
      <c r="WQN42" s="199"/>
      <c r="WQO42" s="199"/>
      <c r="WQP42" s="199"/>
      <c r="WQQ42" s="199"/>
      <c r="WQR42" s="199"/>
      <c r="WQS42" s="199"/>
      <c r="WQT42" s="199"/>
      <c r="WQU42" s="199"/>
      <c r="WQV42" s="199"/>
      <c r="WQW42" s="199"/>
      <c r="WQX42" s="199"/>
      <c r="WQY42" s="199"/>
      <c r="WQZ42" s="199"/>
      <c r="WRA42" s="199"/>
      <c r="WRB42" s="199"/>
      <c r="WRC42" s="199"/>
      <c r="WRD42" s="199"/>
      <c r="WRE42" s="199"/>
      <c r="WRF42" s="199"/>
      <c r="WRG42" s="199"/>
      <c r="WRH42" s="199"/>
      <c r="WRI42" s="199"/>
      <c r="WRJ42" s="199"/>
      <c r="WRK42" s="199"/>
      <c r="WRL42" s="199"/>
      <c r="WRM42" s="199"/>
      <c r="WRN42" s="199"/>
      <c r="WRO42" s="199"/>
      <c r="WRP42" s="199"/>
      <c r="WRQ42" s="199"/>
      <c r="WRR42" s="199"/>
      <c r="WRS42" s="199"/>
      <c r="WRT42" s="199"/>
      <c r="WRU42" s="199"/>
      <c r="WRV42" s="199"/>
      <c r="WRW42" s="199"/>
      <c r="WRX42" s="199"/>
      <c r="WRY42" s="199"/>
      <c r="WRZ42" s="199"/>
      <c r="WSA42" s="199"/>
      <c r="WSB42" s="199"/>
      <c r="WSC42" s="199"/>
      <c r="WSD42" s="199"/>
      <c r="WSE42" s="199"/>
      <c r="WSF42" s="199"/>
      <c r="WSG42" s="199"/>
      <c r="WSH42" s="199"/>
      <c r="WSI42" s="199"/>
      <c r="WSJ42" s="199"/>
      <c r="WSK42" s="199"/>
      <c r="WSL42" s="199"/>
      <c r="WSM42" s="199"/>
      <c r="WSN42" s="199"/>
      <c r="WSO42" s="199"/>
      <c r="WSP42" s="199"/>
      <c r="WSQ42" s="199"/>
      <c r="WSR42" s="199"/>
      <c r="WSS42" s="199"/>
      <c r="WST42" s="199"/>
      <c r="WSU42" s="199"/>
      <c r="WSV42" s="199"/>
      <c r="WSW42" s="199"/>
      <c r="WSX42" s="199"/>
      <c r="WSY42" s="199"/>
      <c r="WSZ42" s="199"/>
      <c r="WTA42" s="199"/>
      <c r="WTB42" s="199"/>
      <c r="WTC42" s="199"/>
      <c r="WTD42" s="199"/>
      <c r="WTE42" s="199"/>
      <c r="WTF42" s="199"/>
      <c r="WTG42" s="199"/>
      <c r="WTH42" s="199"/>
      <c r="WTI42" s="199"/>
      <c r="WTJ42" s="199"/>
      <c r="WTK42" s="199"/>
      <c r="WTL42" s="199"/>
      <c r="WTM42" s="199"/>
      <c r="WTN42" s="199"/>
      <c r="WTO42" s="199"/>
      <c r="WTP42" s="199"/>
      <c r="WTQ42" s="199"/>
      <c r="WTR42" s="199"/>
      <c r="WTS42" s="199"/>
      <c r="WTT42" s="199"/>
      <c r="WTU42" s="199"/>
      <c r="WTV42" s="199"/>
      <c r="WTW42" s="199"/>
      <c r="WTX42" s="199"/>
      <c r="WTY42" s="199"/>
      <c r="WTZ42" s="199"/>
      <c r="WUA42" s="199"/>
      <c r="WUB42" s="199"/>
      <c r="WUC42" s="199"/>
      <c r="WUD42" s="199"/>
      <c r="WUE42" s="199"/>
      <c r="WUF42" s="199"/>
      <c r="WUG42" s="199"/>
      <c r="WUH42" s="199"/>
      <c r="WUI42" s="199"/>
      <c r="WUJ42" s="199"/>
      <c r="WUK42" s="199"/>
      <c r="WUL42" s="199"/>
      <c r="WUM42" s="199"/>
      <c r="WUN42" s="199"/>
      <c r="WUO42" s="199"/>
      <c r="WUP42" s="199"/>
      <c r="WUQ42" s="199"/>
      <c r="WUR42" s="199"/>
      <c r="WUS42" s="199"/>
      <c r="WUT42" s="199"/>
      <c r="WUU42" s="199"/>
      <c r="WUV42" s="199"/>
      <c r="WUW42" s="199"/>
      <c r="WUX42" s="199"/>
      <c r="WUY42" s="199"/>
      <c r="WUZ42" s="199"/>
      <c r="WVA42" s="199"/>
      <c r="WVB42" s="199"/>
      <c r="WVC42" s="199"/>
      <c r="WVD42" s="199"/>
      <c r="WVE42" s="199"/>
      <c r="WVF42" s="199"/>
      <c r="WVG42" s="199"/>
      <c r="WVH42" s="199"/>
      <c r="WVI42" s="199"/>
      <c r="WVJ42" s="199"/>
      <c r="WVK42" s="199"/>
      <c r="WVL42" s="199"/>
      <c r="WVM42" s="199"/>
      <c r="WVN42" s="199"/>
      <c r="WVO42" s="199"/>
      <c r="WVP42" s="199"/>
      <c r="WVQ42" s="199"/>
      <c r="WVR42" s="199"/>
      <c r="WVS42" s="199"/>
      <c r="WVT42" s="199"/>
      <c r="WVU42" s="199"/>
      <c r="WVV42" s="199"/>
      <c r="WVW42" s="199"/>
      <c r="WVX42" s="199"/>
      <c r="WVY42" s="199"/>
      <c r="WVZ42" s="199"/>
      <c r="WWA42" s="199"/>
      <c r="WWB42" s="199"/>
      <c r="WWC42" s="199"/>
      <c r="WWD42" s="199"/>
      <c r="WWE42" s="199"/>
      <c r="WWF42" s="199"/>
      <c r="WWG42" s="199"/>
      <c r="WWH42" s="199"/>
      <c r="WWI42" s="199"/>
      <c r="WWJ42" s="199"/>
      <c r="WWK42" s="199"/>
      <c r="WWL42" s="199"/>
      <c r="WWM42" s="199"/>
      <c r="WWN42" s="199"/>
      <c r="WWO42" s="199"/>
      <c r="WWP42" s="199"/>
      <c r="WWQ42" s="199"/>
      <c r="WWR42" s="199"/>
      <c r="WWS42" s="199"/>
      <c r="WWT42" s="199"/>
      <c r="WWU42" s="199"/>
      <c r="WWV42" s="199"/>
      <c r="WWW42" s="199"/>
      <c r="WWX42" s="199"/>
      <c r="WWY42" s="199"/>
      <c r="WWZ42" s="199"/>
      <c r="WXA42" s="199"/>
      <c r="WXB42" s="199"/>
      <c r="WXC42" s="199"/>
      <c r="WXD42" s="199"/>
      <c r="WXE42" s="199"/>
      <c r="WXF42" s="199"/>
      <c r="WXG42" s="199"/>
      <c r="WXH42" s="199"/>
      <c r="WXI42" s="199"/>
      <c r="WXJ42" s="199"/>
      <c r="WXK42" s="199"/>
      <c r="WXL42" s="199"/>
      <c r="WXM42" s="199"/>
      <c r="WXN42" s="199"/>
      <c r="WXO42" s="199"/>
      <c r="WXP42" s="199"/>
      <c r="WXQ42" s="199"/>
      <c r="WXR42" s="199"/>
      <c r="WXS42" s="199"/>
      <c r="WXT42" s="199"/>
      <c r="WXU42" s="199"/>
      <c r="WXV42" s="199"/>
      <c r="WXW42" s="199"/>
      <c r="WXX42" s="199"/>
      <c r="WXY42" s="199"/>
      <c r="WXZ42" s="199"/>
      <c r="WYA42" s="199"/>
      <c r="WYB42" s="199"/>
      <c r="WYC42" s="199"/>
      <c r="WYD42" s="199"/>
      <c r="WYE42" s="199"/>
      <c r="WYF42" s="199"/>
      <c r="WYG42" s="199"/>
      <c r="WYH42" s="199"/>
      <c r="WYI42" s="199"/>
      <c r="WYJ42" s="199"/>
      <c r="WYK42" s="199"/>
      <c r="WYL42" s="199"/>
      <c r="WYM42" s="199"/>
      <c r="WYN42" s="199"/>
      <c r="WYO42" s="199"/>
      <c r="WYP42" s="199"/>
      <c r="WYQ42" s="199"/>
      <c r="WYR42" s="199"/>
      <c r="WYS42" s="199"/>
      <c r="WYT42" s="199"/>
      <c r="WYU42" s="199"/>
      <c r="WYV42" s="199"/>
      <c r="WYW42" s="199"/>
      <c r="WYX42" s="199"/>
      <c r="WYY42" s="199"/>
      <c r="WYZ42" s="199"/>
      <c r="WZA42" s="199"/>
      <c r="WZB42" s="199"/>
      <c r="WZC42" s="199"/>
      <c r="WZD42" s="199"/>
      <c r="WZE42" s="199"/>
      <c r="WZF42" s="199"/>
      <c r="WZG42" s="199"/>
      <c r="WZH42" s="199"/>
      <c r="WZI42" s="199"/>
      <c r="WZJ42" s="199"/>
      <c r="WZK42" s="199"/>
      <c r="WZL42" s="199"/>
      <c r="WZM42" s="199"/>
      <c r="WZN42" s="199"/>
      <c r="WZO42" s="199"/>
      <c r="WZP42" s="199"/>
      <c r="WZQ42" s="199"/>
      <c r="WZR42" s="199"/>
      <c r="WZS42" s="199"/>
      <c r="WZT42" s="199"/>
      <c r="WZU42" s="199"/>
      <c r="WZV42" s="199"/>
      <c r="WZW42" s="199"/>
      <c r="WZX42" s="199"/>
      <c r="WZY42" s="199"/>
      <c r="WZZ42" s="199"/>
      <c r="XAA42" s="199"/>
      <c r="XAB42" s="199"/>
      <c r="XAC42" s="199"/>
      <c r="XAD42" s="199"/>
      <c r="XAE42" s="199"/>
      <c r="XAF42" s="199"/>
      <c r="XAG42" s="199"/>
      <c r="XAH42" s="199"/>
      <c r="XAI42" s="199"/>
      <c r="XAJ42" s="199"/>
      <c r="XAK42" s="199"/>
      <c r="XAL42" s="199"/>
      <c r="XAM42" s="199"/>
      <c r="XAN42" s="199"/>
      <c r="XAO42" s="199"/>
      <c r="XAP42" s="199"/>
      <c r="XAQ42" s="199"/>
      <c r="XAR42" s="199"/>
      <c r="XAS42" s="199"/>
      <c r="XAT42" s="199"/>
      <c r="XAU42" s="199"/>
      <c r="XAV42" s="199"/>
      <c r="XAW42" s="199"/>
      <c r="XAX42" s="199"/>
      <c r="XAY42" s="199"/>
      <c r="XAZ42" s="199"/>
      <c r="XBA42" s="199"/>
      <c r="XBB42" s="199"/>
      <c r="XBC42" s="199"/>
      <c r="XBD42" s="199"/>
      <c r="XBE42" s="199"/>
      <c r="XBF42" s="199"/>
      <c r="XBG42" s="199"/>
      <c r="XBH42" s="199"/>
      <c r="XBI42" s="199"/>
      <c r="XBJ42" s="199"/>
      <c r="XBK42" s="199"/>
      <c r="XBL42" s="199"/>
      <c r="XBM42" s="199"/>
      <c r="XBN42" s="199"/>
      <c r="XBO42" s="199"/>
      <c r="XBP42" s="199"/>
      <c r="XBQ42" s="199"/>
      <c r="XBR42" s="199"/>
      <c r="XBS42" s="199"/>
      <c r="XBT42" s="199"/>
      <c r="XBU42" s="199"/>
      <c r="XBV42" s="199"/>
      <c r="XBW42" s="199"/>
      <c r="XBX42" s="199"/>
      <c r="XBY42" s="199"/>
      <c r="XBZ42" s="199"/>
      <c r="XCA42" s="199"/>
      <c r="XCB42" s="199"/>
      <c r="XCC42" s="199"/>
      <c r="XCD42" s="199"/>
      <c r="XCE42" s="199"/>
      <c r="XCF42" s="199"/>
      <c r="XCG42" s="199"/>
      <c r="XCH42" s="199"/>
      <c r="XCI42" s="199"/>
      <c r="XCJ42" s="199"/>
      <c r="XCK42" s="199"/>
      <c r="XCL42" s="199"/>
      <c r="XCM42" s="199"/>
      <c r="XCN42" s="199"/>
      <c r="XCO42" s="199"/>
      <c r="XCP42" s="199"/>
      <c r="XCQ42" s="199"/>
      <c r="XCR42" s="199"/>
      <c r="XCS42" s="199"/>
      <c r="XCT42" s="199"/>
      <c r="XCU42" s="199"/>
      <c r="XCV42" s="199"/>
      <c r="XCW42" s="199"/>
      <c r="XCX42" s="199"/>
      <c r="XCY42" s="199"/>
      <c r="XCZ42" s="199"/>
      <c r="XDA42" s="199"/>
      <c r="XDB42" s="199"/>
      <c r="XDC42" s="199"/>
      <c r="XDD42" s="199"/>
      <c r="XDE42" s="199"/>
      <c r="XDF42" s="199"/>
      <c r="XDG42" s="199"/>
      <c r="XDH42" s="199"/>
      <c r="XDI42" s="199"/>
      <c r="XDJ42" s="199"/>
      <c r="XDK42" s="199"/>
      <c r="XDL42" s="199"/>
      <c r="XDM42" s="199"/>
      <c r="XDN42" s="199"/>
      <c r="XDO42" s="199"/>
      <c r="XDP42" s="199"/>
      <c r="XDQ42" s="199"/>
      <c r="XDR42" s="199"/>
      <c r="XDS42" s="199"/>
      <c r="XDT42" s="199"/>
      <c r="XDU42" s="199"/>
      <c r="XDV42" s="199"/>
      <c r="XDW42" s="199"/>
      <c r="XDX42" s="199"/>
      <c r="XDY42" s="199"/>
      <c r="XDZ42" s="199"/>
      <c r="XEA42" s="199"/>
      <c r="XEB42" s="199"/>
      <c r="XEC42" s="199"/>
      <c r="XED42" s="199"/>
      <c r="XEE42" s="199"/>
      <c r="XEF42" s="199"/>
      <c r="XEG42" s="199"/>
      <c r="XEH42" s="199"/>
      <c r="XEI42" s="199"/>
      <c r="XEJ42" s="199"/>
      <c r="XEK42" s="199"/>
      <c r="XEL42" s="199"/>
      <c r="XEM42" s="199"/>
      <c r="XEN42" s="199"/>
      <c r="XEO42" s="199"/>
      <c r="XEP42" s="199"/>
      <c r="XEQ42" s="199"/>
      <c r="XER42" s="199"/>
      <c r="XES42" s="199"/>
      <c r="XET42" s="199"/>
      <c r="XEU42" s="199"/>
      <c r="XEV42" s="199"/>
      <c r="XEW42" s="199"/>
      <c r="XEX42" s="199"/>
      <c r="XEY42" s="199"/>
      <c r="XEZ42" s="199"/>
      <c r="XFA42" s="199"/>
      <c r="XFB42" s="199"/>
      <c r="XFC42" s="199"/>
    </row>
    <row r="43" spans="1:16383" s="198" customFormat="1" ht="18" customHeight="1" x14ac:dyDescent="0.25">
      <c r="A43" s="438" t="s">
        <v>394</v>
      </c>
      <c r="B43" s="440"/>
      <c r="C43" s="440"/>
      <c r="D43" s="440"/>
      <c r="E43" s="440"/>
      <c r="F43" s="440"/>
      <c r="G43" s="440"/>
      <c r="H43" s="437"/>
      <c r="I43" s="437"/>
      <c r="J43" s="343"/>
      <c r="K43" s="343"/>
      <c r="L43" s="345"/>
      <c r="M43" s="345"/>
      <c r="N43" s="420" t="s">
        <v>397</v>
      </c>
      <c r="O43" s="199"/>
      <c r="P43" s="199"/>
      <c r="Q43" s="199"/>
      <c r="R43" s="199"/>
      <c r="S43" s="199"/>
      <c r="T43" s="199"/>
      <c r="U43" s="197"/>
      <c r="V43" s="197"/>
      <c r="W43" s="197"/>
      <c r="X43" s="197"/>
      <c r="Y43" s="197"/>
      <c r="Z43" s="197"/>
      <c r="AA43" s="197"/>
      <c r="AB43" s="197"/>
    </row>
    <row r="44" spans="1:16383" s="198" customFormat="1" ht="18" customHeight="1" x14ac:dyDescent="0.25">
      <c r="A44" s="438" t="s">
        <v>321</v>
      </c>
      <c r="B44" s="438"/>
      <c r="C44" s="438"/>
      <c r="D44" s="438"/>
      <c r="E44" s="438"/>
      <c r="F44" s="438"/>
      <c r="G44" s="438"/>
      <c r="H44" s="344"/>
      <c r="I44" s="344"/>
      <c r="J44" s="345"/>
      <c r="K44" s="345"/>
      <c r="L44" s="345"/>
      <c r="M44" s="345"/>
      <c r="N44" s="420" t="s">
        <v>320</v>
      </c>
      <c r="O44" s="199"/>
      <c r="P44" s="199"/>
      <c r="Q44" s="199"/>
      <c r="R44" s="199"/>
      <c r="S44" s="199"/>
      <c r="T44" s="199"/>
      <c r="U44" s="197"/>
      <c r="V44" s="197"/>
      <c r="W44" s="197"/>
      <c r="X44" s="197"/>
      <c r="Y44" s="197"/>
      <c r="Z44" s="197"/>
      <c r="AA44" s="197"/>
      <c r="AB44" s="197"/>
    </row>
    <row r="45" spans="1:16383" ht="18" customHeight="1" x14ac:dyDescent="0.25">
      <c r="A45" s="438" t="s">
        <v>390</v>
      </c>
      <c r="B45" s="438"/>
      <c r="C45" s="438"/>
      <c r="D45" s="438"/>
      <c r="E45" s="438"/>
      <c r="F45" s="438"/>
      <c r="G45" s="438"/>
      <c r="H45" s="344"/>
      <c r="I45" s="344"/>
      <c r="J45" s="344"/>
      <c r="K45" s="344"/>
      <c r="L45" s="344"/>
      <c r="M45" s="344"/>
      <c r="N45" s="420" t="s">
        <v>320</v>
      </c>
    </row>
  </sheetData>
  <mergeCells count="5">
    <mergeCell ref="A9:N9"/>
    <mergeCell ref="M14:N14"/>
    <mergeCell ref="A20:F20"/>
    <mergeCell ref="A21:F21"/>
    <mergeCell ref="A22:G22"/>
  </mergeCells>
  <hyperlinks>
    <hyperlink ref="A15:M15" location="'Table 4.1.1'!A1" display="Table 4.1.1 Substance breakdown of all clients in treatment 2016-17 "/>
    <hyperlink ref="A16:M16" location="'Table 4.1.2'!A1" display="Table 4.1.2 Club drug and new psychoactive substances breakdown of all clients in treatment 2016-17"/>
    <hyperlink ref="A17:M17" location="'Table 4.2.1'!A1" display="Table 4.2.1 Age of all clients in treatment 2016-17"/>
    <hyperlink ref="A18:M18" location="'Table 4.3.1'!A1" display="Table 4.3.1 Gender of all clients in treatment 2016-17"/>
    <hyperlink ref="A19:M19" location="'Table 4.4.1'!A1" display="Table 4.4.1 Ethnicity of all clients in treatment 2016-17"/>
    <hyperlink ref="A20:M20" location="'Table 4.5.1'!A1" display="Table 4.5.1 Disability, new presentations to treatment 2016-17"/>
    <hyperlink ref="A21:M21" location="'Table 4.6.1'!A1" display="Table 4.6.1 Religion, new presentations to treatment 2016-17"/>
    <hyperlink ref="A22:M22" location="'Table 4.7.1'!A1" display="Table 4.7.1 Sexual orientation, new presentations to treatment 2016-17"/>
    <hyperlink ref="A23:M23" location="'Table 4.8.1'!A1" display="Table 4.8.1 Source of referral into treatment, new presentations to treatment 2016-17"/>
    <hyperlink ref="A24:M24" location="'Table 4.9.1'!A1" display="Table 4.9.1 Substance breakdown of new presentations to treatment 2016-17"/>
    <hyperlink ref="A25:M25" location="'Table 4.9.2'!A1" display="Table 4.9.2 Age and presenting substance of new presentations to treatment 2016-17"/>
    <hyperlink ref="A26:M26" location="'Table 4.10.1'!A1" display="Table 4.10.1 Injecting status of new presentations to treatment 2016-17"/>
    <hyperlink ref="A27:M27" location="'Table 4.11.1'!A1" display="Table 4.11.1 Housing situation of new presentations to treatment 2016-17"/>
    <hyperlink ref="A28:M28" location="'Table 5.1.1'!A1" display="Table 5.1.1 Waiting times, first and subsequent interventions 2016-17"/>
    <hyperlink ref="A29:M29" location="'Table 5.2.1'!A1" display="Table 5.2.1 Interventions received by clients in treatment 2016-17, old interventions"/>
    <hyperlink ref="A30:M30" location="'Table 5.2.2 '!A1" display="Table 5.2.2 Interventions received by clients in treatment 2016-17, new interventions"/>
    <hyperlink ref="A31:M31" location="'Table 5.2.3'!A1" display="Table 5.2.3 Total individuals in settings (overlap between 5.2.1 and 5.2.2)"/>
    <hyperlink ref="A32:M32" location="'Table 5.2.4'!A1" display="Table 5.2.4 Length of time in prescribing for clients in continuous prescribing treatment 2016-17"/>
    <hyperlink ref="A33:M33" location="'Table 5.3.1'!A1" display="Table 5.3.1 Clients retained to treatment for at least 12 weeks or completing treatment earlier 2016-17"/>
    <hyperlink ref="A34:M34" location="'Table 6.1.1'!A1" display="Table 6.1.1 Treatment exit reasons for clients not retained in treatment on 31st March 2017"/>
    <hyperlink ref="A35:M35" location="'Table 6.2.1'!A1" display="Table 6.2.1 Change in use of cited substance for clients with a review TOP/AOR in the year who reported using at the start of treatment"/>
    <hyperlink ref="A36:M36" location="'Table 6.2.2'!A1" display="Table 6.2.2 Change in employment, education and housing status between the start of treatment and six month review"/>
    <hyperlink ref="A37:M37" location="'Table 7.1.1'!A1" display="Table 7.1.1 Trends in numbers in treatment"/>
    <hyperlink ref="A39:M39" location="'Table 7.3.1'!A1" display="Table 7.3.1 Trends in numbers of new presentations citing club drugs or new psychoactive substances"/>
    <hyperlink ref="A40:M40" location="'Table 7.4.1'!A1" display="Table 7.4.1 Trends in treatment exit reason"/>
    <hyperlink ref="A41:M41" location="'Table 7.5.1'!A1" display="Table 7.5.1 Trends in waiting times of three weeks and under for first intervention"/>
    <hyperlink ref="A42:M42" location="'Table 8.1.1'!A1" display="Table 8.1.1 Treatment contact status at 31st March 2017 by main substance groups for clients commencing treatment since 2005-06"/>
    <hyperlink ref="A44:M44" location="'Trends all clients in treatment'!A1" display="Trends in age group and presenting substances among all clients in treatment"/>
    <hyperlink ref="A45:M45" location="'Trends new presentations'!A1" display="Trends in age group and presenting substances among new presentations"/>
    <hyperlink ref="A38" location="'Table 7.1.1'!A1" display="Table 7.1.1 Trends in numbers in treatment"/>
    <hyperlink ref="A38:M38" location="'Table 7.2.1'!A1" display="Table 7.2.1 New treatment presentations by year for clients under 25"/>
    <hyperlink ref="A43:K43" location="'Appendix B'!A2" display="Appendix B. Twelve-year treatment population first presentation and treatment contact status at 31st March 2017"/>
  </hyperlinks>
  <pageMargins left="0.24" right="0.24" top="0.35" bottom="0.32" header="0.3" footer="0.3"/>
  <pageSetup paperSize="9" scale="7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51"/>
  <sheetViews>
    <sheetView zoomScaleNormal="100" workbookViewId="0">
      <selection activeCell="A2" sqref="A2"/>
    </sheetView>
  </sheetViews>
  <sheetFormatPr defaultRowHeight="15" x14ac:dyDescent="0.25"/>
  <cols>
    <col min="1" max="1" width="32.42578125" style="5" bestFit="1" customWidth="1"/>
    <col min="2" max="2" width="9.140625" style="5"/>
    <col min="3" max="3" width="5.42578125" style="5" bestFit="1" customWidth="1"/>
    <col min="4" max="4" width="9.140625" style="5"/>
    <col min="5" max="5" width="5.42578125" style="5" bestFit="1" customWidth="1"/>
    <col min="6" max="6" width="7.7109375" style="5" bestFit="1" customWidth="1"/>
    <col min="7" max="7" width="5.42578125" style="5" bestFit="1" customWidth="1"/>
    <col min="8" max="8" width="7.7109375" style="5" bestFit="1" customWidth="1"/>
    <col min="9" max="9" width="5.42578125" style="5" bestFit="1" customWidth="1"/>
    <col min="10" max="10" width="8.7109375" style="5" bestFit="1" customWidth="1"/>
    <col min="11" max="11" width="5.42578125" style="5" bestFit="1" customWidth="1"/>
    <col min="12" max="12" width="9.140625" style="5"/>
    <col min="13" max="13" width="14.5703125" style="5" customWidth="1"/>
    <col min="14" max="16384" width="9.140625" style="5"/>
  </cols>
  <sheetData>
    <row r="1" spans="1:13" ht="20.25" x14ac:dyDescent="0.25">
      <c r="A1" s="3" t="s">
        <v>380</v>
      </c>
      <c r="B1" s="3"/>
      <c r="C1" s="3"/>
      <c r="D1" s="3"/>
      <c r="E1" s="3"/>
      <c r="F1" s="3"/>
      <c r="G1" s="3"/>
      <c r="H1" s="3"/>
      <c r="I1" s="3"/>
      <c r="J1" s="3"/>
      <c r="K1" s="3"/>
      <c r="L1" s="3"/>
    </row>
    <row r="2" spans="1:13" ht="25.5" customHeight="1" x14ac:dyDescent="0.25">
      <c r="A2" s="194" t="s">
        <v>297</v>
      </c>
    </row>
    <row r="3" spans="1:13" ht="29.25" customHeight="1" x14ac:dyDescent="0.25">
      <c r="A3" s="158" t="s">
        <v>68</v>
      </c>
      <c r="B3" s="462" t="s">
        <v>1</v>
      </c>
      <c r="C3" s="463"/>
      <c r="D3" s="462" t="s">
        <v>314</v>
      </c>
      <c r="E3" s="463"/>
      <c r="F3" s="447" t="s">
        <v>3</v>
      </c>
      <c r="G3" s="448"/>
      <c r="H3" s="462" t="s">
        <v>35</v>
      </c>
      <c r="I3" s="463"/>
      <c r="J3" s="462" t="s">
        <v>4</v>
      </c>
      <c r="K3" s="463"/>
    </row>
    <row r="4" spans="1:13" x14ac:dyDescent="0.25">
      <c r="A4" s="129"/>
      <c r="B4" s="148" t="s">
        <v>5</v>
      </c>
      <c r="C4" s="149" t="s">
        <v>6</v>
      </c>
      <c r="D4" s="148" t="s">
        <v>5</v>
      </c>
      <c r="E4" s="149" t="s">
        <v>6</v>
      </c>
      <c r="F4" s="148" t="s">
        <v>5</v>
      </c>
      <c r="G4" s="149" t="s">
        <v>6</v>
      </c>
      <c r="H4" s="148" t="s">
        <v>5</v>
      </c>
      <c r="I4" s="149" t="s">
        <v>6</v>
      </c>
      <c r="J4" s="148" t="s">
        <v>5</v>
      </c>
      <c r="K4" s="149" t="s">
        <v>6</v>
      </c>
    </row>
    <row r="5" spans="1:13" x14ac:dyDescent="0.25">
      <c r="A5" s="189" t="s">
        <v>86</v>
      </c>
      <c r="B5" s="243"/>
      <c r="C5" s="244"/>
      <c r="D5" s="245"/>
      <c r="E5" s="246"/>
      <c r="F5" s="243"/>
      <c r="G5" s="244"/>
      <c r="H5" s="245"/>
      <c r="I5" s="246"/>
      <c r="J5" s="243"/>
      <c r="K5" s="244"/>
    </row>
    <row r="6" spans="1:13" x14ac:dyDescent="0.25">
      <c r="A6" s="13" t="s">
        <v>69</v>
      </c>
      <c r="B6" s="226">
        <v>22433</v>
      </c>
      <c r="C6" s="78">
        <f>B6/$B$47</f>
        <v>0.52340177321511894</v>
      </c>
      <c r="D6" s="227">
        <v>9297</v>
      </c>
      <c r="E6" s="78">
        <f>D6/$D$47</f>
        <v>0.55580797513002933</v>
      </c>
      <c r="F6" s="227">
        <v>10247</v>
      </c>
      <c r="G6" s="78">
        <f>F6/$F$47</f>
        <v>0.54926029159519729</v>
      </c>
      <c r="H6" s="227">
        <v>28706</v>
      </c>
      <c r="I6" s="78">
        <f>H6/$H$47</f>
        <v>0.54758407569196732</v>
      </c>
      <c r="J6" s="227">
        <v>70683</v>
      </c>
      <c r="K6" s="78">
        <f>J6/$J$47</f>
        <v>0.54094408644942071</v>
      </c>
      <c r="M6" s="53"/>
    </row>
    <row r="7" spans="1:13" x14ac:dyDescent="0.25">
      <c r="A7" s="13" t="s">
        <v>293</v>
      </c>
      <c r="B7" s="226">
        <v>281</v>
      </c>
      <c r="C7" s="78">
        <f>B7/$B$47</f>
        <v>6.5562295846943539E-3</v>
      </c>
      <c r="D7" s="227">
        <v>260</v>
      </c>
      <c r="E7" s="78">
        <f t="shared" ref="E7:E47" si="0">D7/$D$47</f>
        <v>1.5543731691277575E-2</v>
      </c>
      <c r="F7" s="227">
        <v>246</v>
      </c>
      <c r="G7" s="78">
        <f t="shared" ref="G7:G47" si="1">F7/$F$47</f>
        <v>1.3186106346483706E-2</v>
      </c>
      <c r="H7" s="227">
        <v>601</v>
      </c>
      <c r="I7" s="78">
        <f t="shared" ref="I7:I47" si="2">H7/$H$47</f>
        <v>1.1464433550159281E-2</v>
      </c>
      <c r="J7" s="227">
        <v>1388</v>
      </c>
      <c r="K7" s="78">
        <f t="shared" ref="K7:K47" si="3">J7/$J$47</f>
        <v>1.0622503176036613E-2</v>
      </c>
      <c r="M7" s="53"/>
    </row>
    <row r="8" spans="1:13" x14ac:dyDescent="0.25">
      <c r="A8" s="14" t="s">
        <v>70</v>
      </c>
      <c r="B8" s="228">
        <f>SUM(B6:B7)</f>
        <v>22714</v>
      </c>
      <c r="C8" s="15">
        <f>B8/$B$47</f>
        <v>0.52995800279981331</v>
      </c>
      <c r="D8" s="228">
        <f>SUM(D6:D7)</f>
        <v>9557</v>
      </c>
      <c r="E8" s="15">
        <f t="shared" si="0"/>
        <v>0.57135170682130687</v>
      </c>
      <c r="F8" s="228">
        <f>SUM(F6:F7)</f>
        <v>10493</v>
      </c>
      <c r="G8" s="15">
        <f t="shared" si="1"/>
        <v>0.56244639794168094</v>
      </c>
      <c r="H8" s="228">
        <f>SUM(H6:H7)</f>
        <v>29307</v>
      </c>
      <c r="I8" s="15">
        <f t="shared" si="2"/>
        <v>0.55904850924212657</v>
      </c>
      <c r="J8" s="228">
        <f>SUM(J6:J7)</f>
        <v>72071</v>
      </c>
      <c r="K8" s="15">
        <f t="shared" si="3"/>
        <v>0.55156658962545724</v>
      </c>
      <c r="L8" s="208"/>
      <c r="M8" s="53"/>
    </row>
    <row r="9" spans="1:13" x14ac:dyDescent="0.25">
      <c r="A9" s="190" t="s">
        <v>330</v>
      </c>
      <c r="B9" s="229"/>
      <c r="C9" s="79"/>
      <c r="D9" s="230"/>
      <c r="E9" s="79">
        <f t="shared" si="0"/>
        <v>0</v>
      </c>
      <c r="F9" s="229"/>
      <c r="G9" s="79">
        <f t="shared" si="1"/>
        <v>0</v>
      </c>
      <c r="H9" s="230"/>
      <c r="I9" s="79">
        <f t="shared" si="2"/>
        <v>0</v>
      </c>
      <c r="J9" s="229"/>
      <c r="K9" s="79">
        <f t="shared" si="3"/>
        <v>0</v>
      </c>
      <c r="M9" s="53"/>
    </row>
    <row r="10" spans="1:13" x14ac:dyDescent="0.25">
      <c r="A10" s="13" t="s">
        <v>71</v>
      </c>
      <c r="B10" s="226">
        <v>2480</v>
      </c>
      <c r="C10" s="78">
        <f>B10/$B$47</f>
        <v>5.7862809146056932E-2</v>
      </c>
      <c r="D10" s="227">
        <v>1388</v>
      </c>
      <c r="E10" s="78">
        <f t="shared" si="0"/>
        <v>8.297961379805105E-2</v>
      </c>
      <c r="F10" s="227">
        <v>1852</v>
      </c>
      <c r="G10" s="78">
        <f t="shared" si="1"/>
        <v>9.9271012006861059E-2</v>
      </c>
      <c r="H10" s="227">
        <v>8029</v>
      </c>
      <c r="I10" s="78">
        <f t="shared" si="2"/>
        <v>0.15315796501535586</v>
      </c>
      <c r="J10" s="227">
        <v>13749</v>
      </c>
      <c r="K10" s="78">
        <f t="shared" si="3"/>
        <v>0.10522247562487563</v>
      </c>
      <c r="M10" s="53"/>
    </row>
    <row r="11" spans="1:13" x14ac:dyDescent="0.25">
      <c r="A11" s="13" t="s">
        <v>72</v>
      </c>
      <c r="B11" s="226">
        <v>608</v>
      </c>
      <c r="C11" s="78">
        <f t="shared" ref="C11:C47" si="4">B11/$B$47</f>
        <v>1.4185720951936537E-2</v>
      </c>
      <c r="D11" s="227">
        <v>163</v>
      </c>
      <c r="E11" s="78">
        <f t="shared" si="0"/>
        <v>9.7447240987624806E-3</v>
      </c>
      <c r="F11" s="227">
        <v>385</v>
      </c>
      <c r="G11" s="78">
        <f t="shared" si="1"/>
        <v>2.0636792452830188E-2</v>
      </c>
      <c r="H11" s="227">
        <v>2322</v>
      </c>
      <c r="I11" s="78">
        <f t="shared" si="2"/>
        <v>4.429353528031589E-2</v>
      </c>
      <c r="J11" s="227">
        <v>3478</v>
      </c>
      <c r="K11" s="78">
        <f t="shared" si="3"/>
        <v>2.6617482742258888E-2</v>
      </c>
      <c r="M11" s="53"/>
    </row>
    <row r="12" spans="1:13" x14ac:dyDescent="0.25">
      <c r="A12" s="13" t="s">
        <v>244</v>
      </c>
      <c r="B12" s="226">
        <v>208</v>
      </c>
      <c r="C12" s="78">
        <f t="shared" si="4"/>
        <v>4.8530097993467105E-3</v>
      </c>
      <c r="D12" s="227">
        <v>589</v>
      </c>
      <c r="E12" s="78">
        <f t="shared" si="0"/>
        <v>3.5212530639086505E-2</v>
      </c>
      <c r="F12" s="227">
        <v>416</v>
      </c>
      <c r="G12" s="78">
        <f t="shared" si="1"/>
        <v>2.2298456260720412E-2</v>
      </c>
      <c r="H12" s="227">
        <v>1076</v>
      </c>
      <c r="I12" s="78">
        <f t="shared" si="2"/>
        <v>2.0525341930068861E-2</v>
      </c>
      <c r="J12" s="227">
        <v>2289</v>
      </c>
      <c r="K12" s="78">
        <f t="shared" si="3"/>
        <v>1.7517946520135306E-2</v>
      </c>
      <c r="M12" s="53"/>
    </row>
    <row r="13" spans="1:13" x14ac:dyDescent="0.25">
      <c r="A13" s="13" t="s">
        <v>245</v>
      </c>
      <c r="B13" s="226">
        <v>293</v>
      </c>
      <c r="C13" s="78">
        <f t="shared" si="4"/>
        <v>6.8362109192720488E-3</v>
      </c>
      <c r="D13" s="227">
        <v>304</v>
      </c>
      <c r="E13" s="78">
        <f t="shared" si="0"/>
        <v>1.8174209362109166E-2</v>
      </c>
      <c r="F13" s="227">
        <v>335</v>
      </c>
      <c r="G13" s="78">
        <f t="shared" si="1"/>
        <v>1.7956689536878217E-2</v>
      </c>
      <c r="H13" s="227">
        <v>817</v>
      </c>
      <c r="I13" s="78">
        <f t="shared" si="2"/>
        <v>1.558476241344448E-2</v>
      </c>
      <c r="J13" s="227">
        <v>1749</v>
      </c>
      <c r="K13" s="78">
        <f t="shared" si="3"/>
        <v>1.3385272373838642E-2</v>
      </c>
      <c r="M13" s="53"/>
    </row>
    <row r="14" spans="1:13" x14ac:dyDescent="0.25">
      <c r="A14" s="13" t="s">
        <v>73</v>
      </c>
      <c r="B14" s="226">
        <v>236</v>
      </c>
      <c r="C14" s="78">
        <f t="shared" si="4"/>
        <v>5.5062995800279979E-3</v>
      </c>
      <c r="D14" s="227">
        <v>339</v>
      </c>
      <c r="E14" s="78">
        <f t="shared" si="0"/>
        <v>2.0266634782088837E-2</v>
      </c>
      <c r="F14" s="227">
        <v>319</v>
      </c>
      <c r="G14" s="78">
        <f t="shared" si="1"/>
        <v>1.7099056603773585E-2</v>
      </c>
      <c r="H14" s="227">
        <v>735</v>
      </c>
      <c r="I14" s="78">
        <f t="shared" si="2"/>
        <v>1.4020563493123247E-2</v>
      </c>
      <c r="J14" s="227">
        <v>1629</v>
      </c>
      <c r="K14" s="78">
        <f t="shared" si="3"/>
        <v>1.2466900341328272E-2</v>
      </c>
      <c r="M14" s="53"/>
    </row>
    <row r="15" spans="1:13" x14ac:dyDescent="0.25">
      <c r="A15" s="13" t="s">
        <v>74</v>
      </c>
      <c r="B15" s="226">
        <v>71</v>
      </c>
      <c r="C15" s="78">
        <f t="shared" si="4"/>
        <v>1.6565562295846944E-3</v>
      </c>
      <c r="D15" s="227">
        <v>27</v>
      </c>
      <c r="E15" s="78">
        <f t="shared" si="0"/>
        <v>1.6141567525557482E-3</v>
      </c>
      <c r="F15" s="227">
        <v>146</v>
      </c>
      <c r="G15" s="78">
        <f t="shared" si="1"/>
        <v>7.8259005145797592E-3</v>
      </c>
      <c r="H15" s="227">
        <v>636</v>
      </c>
      <c r="I15" s="78">
        <f t="shared" si="2"/>
        <v>1.2132079430784197E-2</v>
      </c>
      <c r="J15" s="227">
        <v>880</v>
      </c>
      <c r="K15" s="78">
        <f t="shared" si="3"/>
        <v>6.7347282384093796E-3</v>
      </c>
      <c r="M15" s="53"/>
    </row>
    <row r="16" spans="1:13" x14ac:dyDescent="0.25">
      <c r="A16" s="13" t="s">
        <v>75</v>
      </c>
      <c r="B16" s="226">
        <v>47</v>
      </c>
      <c r="C16" s="78">
        <f t="shared" si="4"/>
        <v>1.0965935604293046E-3</v>
      </c>
      <c r="D16" s="227">
        <v>8</v>
      </c>
      <c r="E16" s="78">
        <f t="shared" si="0"/>
        <v>4.7826866742392538E-4</v>
      </c>
      <c r="F16" s="227">
        <v>11</v>
      </c>
      <c r="G16" s="78">
        <f t="shared" si="1"/>
        <v>5.8962264150943394E-4</v>
      </c>
      <c r="H16" s="227">
        <v>36</v>
      </c>
      <c r="I16" s="78">
        <f t="shared" si="2"/>
        <v>6.8672147721419985E-4</v>
      </c>
      <c r="J16" s="227">
        <v>102</v>
      </c>
      <c r="K16" s="78">
        <f t="shared" si="3"/>
        <v>7.806162276338145E-4</v>
      </c>
      <c r="M16" s="53"/>
    </row>
    <row r="17" spans="1:13" x14ac:dyDescent="0.25">
      <c r="A17" s="13" t="s">
        <v>246</v>
      </c>
      <c r="B17" s="226">
        <v>62</v>
      </c>
      <c r="C17" s="78">
        <f t="shared" si="4"/>
        <v>1.4465702286514232E-3</v>
      </c>
      <c r="D17" s="227">
        <v>21</v>
      </c>
      <c r="E17" s="78">
        <f t="shared" si="0"/>
        <v>1.255455251987804E-3</v>
      </c>
      <c r="F17" s="227">
        <v>32</v>
      </c>
      <c r="G17" s="78">
        <f t="shared" si="1"/>
        <v>1.7152658662092624E-3</v>
      </c>
      <c r="H17" s="227">
        <v>69</v>
      </c>
      <c r="I17" s="78">
        <f t="shared" si="2"/>
        <v>1.3162161646605498E-3</v>
      </c>
      <c r="J17" s="227">
        <v>184</v>
      </c>
      <c r="K17" s="78">
        <f t="shared" si="3"/>
        <v>1.4081704498492339E-3</v>
      </c>
      <c r="M17" s="53"/>
    </row>
    <row r="18" spans="1:13" x14ac:dyDescent="0.25">
      <c r="A18" s="13" t="s">
        <v>344</v>
      </c>
      <c r="B18" s="226">
        <f>SUM(B13:B17)</f>
        <v>709</v>
      </c>
      <c r="C18" s="78">
        <f t="shared" si="4"/>
        <v>1.6542230517965471E-2</v>
      </c>
      <c r="D18" s="227">
        <f>SUM(D13:D17)</f>
        <v>699</v>
      </c>
      <c r="E18" s="78">
        <f t="shared" si="0"/>
        <v>4.1788724816165482E-2</v>
      </c>
      <c r="F18" s="227">
        <f>SUM(F13:F17)</f>
        <v>843</v>
      </c>
      <c r="G18" s="78">
        <f t="shared" si="1"/>
        <v>4.5186535162950257E-2</v>
      </c>
      <c r="H18" s="227">
        <f>SUM(H13:H17)</f>
        <v>2293</v>
      </c>
      <c r="I18" s="78">
        <f t="shared" si="2"/>
        <v>4.3740342979226673E-2</v>
      </c>
      <c r="J18" s="227">
        <f>SUM(J13:J17)</f>
        <v>4544</v>
      </c>
      <c r="K18" s="78">
        <f t="shared" si="3"/>
        <v>3.4775687631059343E-2</v>
      </c>
      <c r="M18" s="53"/>
    </row>
    <row r="19" spans="1:13" ht="25.5" x14ac:dyDescent="0.25">
      <c r="A19" s="231" t="s">
        <v>331</v>
      </c>
      <c r="B19" s="228">
        <f>SUM(B10:B17)</f>
        <v>4005</v>
      </c>
      <c r="C19" s="15">
        <f t="shared" si="4"/>
        <v>9.3443770415305646E-2</v>
      </c>
      <c r="D19" s="228">
        <f>SUM(D10:D17)</f>
        <v>2839</v>
      </c>
      <c r="E19" s="15">
        <f t="shared" si="0"/>
        <v>0.16972559335206552</v>
      </c>
      <c r="F19" s="228">
        <f>SUM(F10:F17)</f>
        <v>3496</v>
      </c>
      <c r="G19" s="15">
        <f t="shared" si="1"/>
        <v>0.18739279588336191</v>
      </c>
      <c r="H19" s="228">
        <f>SUM(H10:H17)</f>
        <v>13720</v>
      </c>
      <c r="I19" s="15">
        <f t="shared" si="2"/>
        <v>0.26171718520496728</v>
      </c>
      <c r="J19" s="228">
        <f>SUM(J10:J17)</f>
        <v>24060</v>
      </c>
      <c r="K19" s="15">
        <f t="shared" si="3"/>
        <v>0.18413359251832917</v>
      </c>
      <c r="M19" s="53"/>
    </row>
    <row r="20" spans="1:13" x14ac:dyDescent="0.25">
      <c r="A20" s="190" t="s">
        <v>87</v>
      </c>
      <c r="B20" s="229"/>
      <c r="C20" s="79">
        <f t="shared" si="4"/>
        <v>0</v>
      </c>
      <c r="D20" s="230"/>
      <c r="E20" s="79">
        <f t="shared" si="0"/>
        <v>0</v>
      </c>
      <c r="F20" s="229"/>
      <c r="G20" s="79">
        <f t="shared" si="1"/>
        <v>0</v>
      </c>
      <c r="H20" s="230"/>
      <c r="I20" s="79">
        <f t="shared" si="2"/>
        <v>0</v>
      </c>
      <c r="J20" s="229"/>
      <c r="K20" s="79">
        <f t="shared" si="3"/>
        <v>0</v>
      </c>
      <c r="M20" s="53"/>
    </row>
    <row r="21" spans="1:13" x14ac:dyDescent="0.25">
      <c r="A21" s="13" t="s">
        <v>247</v>
      </c>
      <c r="B21" s="226">
        <v>2047</v>
      </c>
      <c r="C21" s="78">
        <f t="shared" si="4"/>
        <v>4.7760149323378444E-2</v>
      </c>
      <c r="D21" s="227">
        <v>884</v>
      </c>
      <c r="E21" s="78">
        <f t="shared" si="0"/>
        <v>5.2848687750343758E-2</v>
      </c>
      <c r="F21" s="227">
        <v>599</v>
      </c>
      <c r="G21" s="78">
        <f t="shared" si="1"/>
        <v>3.2107632933104632E-2</v>
      </c>
      <c r="H21" s="227">
        <v>603</v>
      </c>
      <c r="I21" s="78">
        <f t="shared" si="2"/>
        <v>1.1502584743337848E-2</v>
      </c>
      <c r="J21" s="227">
        <v>4133</v>
      </c>
      <c r="K21" s="78">
        <f t="shared" si="3"/>
        <v>3.1630263419711327E-2</v>
      </c>
      <c r="M21" s="53"/>
    </row>
    <row r="22" spans="1:13" x14ac:dyDescent="0.25">
      <c r="A22" s="13" t="s">
        <v>137</v>
      </c>
      <c r="B22" s="226">
        <v>6880</v>
      </c>
      <c r="C22" s="78">
        <f t="shared" si="4"/>
        <v>0.16052263182454504</v>
      </c>
      <c r="D22" s="227">
        <v>257</v>
      </c>
      <c r="E22" s="78">
        <f t="shared" si="0"/>
        <v>1.5364380940993603E-2</v>
      </c>
      <c r="F22" s="227">
        <v>226</v>
      </c>
      <c r="G22" s="78">
        <f t="shared" si="1"/>
        <v>1.2114065180102915E-2</v>
      </c>
      <c r="H22" s="227">
        <v>296</v>
      </c>
      <c r="I22" s="78">
        <f t="shared" si="2"/>
        <v>5.6463765904278653E-3</v>
      </c>
      <c r="J22" s="227">
        <v>7659</v>
      </c>
      <c r="K22" s="78">
        <f t="shared" si="3"/>
        <v>5.8615094974974365E-2</v>
      </c>
      <c r="M22" s="53"/>
    </row>
    <row r="23" spans="1:13" x14ac:dyDescent="0.25">
      <c r="A23" s="13" t="s">
        <v>76</v>
      </c>
      <c r="B23" s="226">
        <v>1151</v>
      </c>
      <c r="C23" s="78">
        <f t="shared" si="4"/>
        <v>2.6854876341577228E-2</v>
      </c>
      <c r="D23" s="227">
        <v>749</v>
      </c>
      <c r="E23" s="78">
        <f t="shared" si="0"/>
        <v>4.4777903987565017E-2</v>
      </c>
      <c r="F23" s="227">
        <v>889</v>
      </c>
      <c r="G23" s="78">
        <f t="shared" si="1"/>
        <v>4.7652229845626073E-2</v>
      </c>
      <c r="H23" s="227">
        <v>1544</v>
      </c>
      <c r="I23" s="78">
        <f t="shared" si="2"/>
        <v>2.9452721133853461E-2</v>
      </c>
      <c r="J23" s="227">
        <v>4333</v>
      </c>
      <c r="K23" s="78">
        <f t="shared" si="3"/>
        <v>3.3160883473895272E-2</v>
      </c>
      <c r="M23" s="53"/>
    </row>
    <row r="24" spans="1:13" x14ac:dyDescent="0.25">
      <c r="A24" s="13" t="s">
        <v>77</v>
      </c>
      <c r="B24" s="226">
        <v>41</v>
      </c>
      <c r="C24" s="78">
        <f t="shared" si="4"/>
        <v>9.5660289314045729E-4</v>
      </c>
      <c r="D24" s="227">
        <v>7</v>
      </c>
      <c r="E24" s="78">
        <f t="shared" si="0"/>
        <v>4.1848508399593474E-4</v>
      </c>
      <c r="F24" s="227">
        <v>210</v>
      </c>
      <c r="G24" s="78">
        <f t="shared" si="1"/>
        <v>1.1256432246998285E-2</v>
      </c>
      <c r="H24" s="227">
        <v>697</v>
      </c>
      <c r="I24" s="78">
        <f t="shared" si="2"/>
        <v>1.3295690822730482E-2</v>
      </c>
      <c r="J24" s="227">
        <v>955</v>
      </c>
      <c r="K24" s="78">
        <f t="shared" si="3"/>
        <v>7.3087107587283609E-3</v>
      </c>
      <c r="M24" s="53"/>
    </row>
    <row r="25" spans="1:13" x14ac:dyDescent="0.25">
      <c r="A25" s="13" t="s">
        <v>78</v>
      </c>
      <c r="B25" s="226">
        <v>470</v>
      </c>
      <c r="C25" s="78">
        <f t="shared" si="4"/>
        <v>1.0965935604293047E-2</v>
      </c>
      <c r="D25" s="227">
        <v>320</v>
      </c>
      <c r="E25" s="78">
        <f t="shared" si="0"/>
        <v>1.9130746696957017E-2</v>
      </c>
      <c r="F25" s="227">
        <v>135</v>
      </c>
      <c r="G25" s="78">
        <f t="shared" si="1"/>
        <v>7.2362778730703263E-3</v>
      </c>
      <c r="H25" s="227">
        <v>16</v>
      </c>
      <c r="I25" s="78">
        <f t="shared" si="2"/>
        <v>3.0520954542853326E-4</v>
      </c>
      <c r="J25" s="227">
        <v>941</v>
      </c>
      <c r="K25" s="78">
        <f t="shared" si="3"/>
        <v>7.2015673549354845E-3</v>
      </c>
      <c r="M25" s="53"/>
    </row>
    <row r="26" spans="1:13" x14ac:dyDescent="0.25">
      <c r="A26" s="13" t="s">
        <v>248</v>
      </c>
      <c r="B26" s="226">
        <v>531</v>
      </c>
      <c r="C26" s="78">
        <f t="shared" si="4"/>
        <v>1.2389174055062995E-2</v>
      </c>
      <c r="D26" s="227">
        <v>270</v>
      </c>
      <c r="E26" s="78">
        <f t="shared" si="0"/>
        <v>1.6141567525557482E-2</v>
      </c>
      <c r="F26" s="227">
        <v>309</v>
      </c>
      <c r="G26" s="78">
        <f t="shared" si="1"/>
        <v>1.6563036020583191E-2</v>
      </c>
      <c r="H26" s="227">
        <v>386</v>
      </c>
      <c r="I26" s="78">
        <f t="shared" si="2"/>
        <v>7.3631802834633652E-3</v>
      </c>
      <c r="J26" s="227">
        <v>1496</v>
      </c>
      <c r="K26" s="78">
        <f t="shared" si="3"/>
        <v>1.1449038005295946E-2</v>
      </c>
      <c r="M26" s="53"/>
    </row>
    <row r="27" spans="1:13" x14ac:dyDescent="0.25">
      <c r="A27" s="13" t="s">
        <v>345</v>
      </c>
      <c r="B27" s="226">
        <f>SUM(B24:B26)</f>
        <v>1042</v>
      </c>
      <c r="C27" s="78">
        <f t="shared" si="4"/>
        <v>2.4311712552496499E-2</v>
      </c>
      <c r="D27" s="227">
        <f>SUM(D24:D26)</f>
        <v>597</v>
      </c>
      <c r="E27" s="78">
        <f t="shared" si="0"/>
        <v>3.569079930651043E-2</v>
      </c>
      <c r="F27" s="227">
        <f>SUM(F24:F26)</f>
        <v>654</v>
      </c>
      <c r="G27" s="78">
        <f t="shared" si="1"/>
        <v>3.5055746140651801E-2</v>
      </c>
      <c r="H27" s="227">
        <f>SUM(H24:H26)</f>
        <v>1099</v>
      </c>
      <c r="I27" s="78">
        <f t="shared" si="2"/>
        <v>2.0964080651622381E-2</v>
      </c>
      <c r="J27" s="227">
        <f>SUM(J24:J26)</f>
        <v>3392</v>
      </c>
      <c r="K27" s="78">
        <f t="shared" si="3"/>
        <v>2.595931611895979E-2</v>
      </c>
      <c r="M27" s="53"/>
    </row>
    <row r="28" spans="1:13" x14ac:dyDescent="0.25">
      <c r="A28" s="14" t="s">
        <v>267</v>
      </c>
      <c r="B28" s="228">
        <f>SUM(B21:B26)</f>
        <v>11120</v>
      </c>
      <c r="C28" s="15">
        <f t="shared" si="4"/>
        <v>0.2594493700419972</v>
      </c>
      <c r="D28" s="228">
        <f>SUM(D21:D26)</f>
        <v>2487</v>
      </c>
      <c r="E28" s="15">
        <f t="shared" si="0"/>
        <v>0.1486817719854128</v>
      </c>
      <c r="F28" s="228">
        <f>SUM(F21:F26)</f>
        <v>2368</v>
      </c>
      <c r="G28" s="15">
        <f t="shared" si="1"/>
        <v>0.12692967409948541</v>
      </c>
      <c r="H28" s="228">
        <f>SUM(H21:H26)</f>
        <v>3542</v>
      </c>
      <c r="I28" s="15">
        <f t="shared" si="2"/>
        <v>6.7565763119241548E-2</v>
      </c>
      <c r="J28" s="228">
        <f>SUM(J21:J26)</f>
        <v>19517</v>
      </c>
      <c r="K28" s="15">
        <f t="shared" si="3"/>
        <v>0.14936555798754075</v>
      </c>
      <c r="M28" s="53"/>
    </row>
    <row r="29" spans="1:13" x14ac:dyDescent="0.25">
      <c r="A29" s="190" t="s">
        <v>88</v>
      </c>
      <c r="B29" s="229"/>
      <c r="C29" s="79">
        <f t="shared" si="4"/>
        <v>0</v>
      </c>
      <c r="D29" s="230"/>
      <c r="E29" s="79">
        <f t="shared" si="0"/>
        <v>0</v>
      </c>
      <c r="F29" s="229"/>
      <c r="G29" s="79">
        <f t="shared" si="1"/>
        <v>0</v>
      </c>
      <c r="H29" s="230"/>
      <c r="I29" s="79">
        <f t="shared" si="2"/>
        <v>0</v>
      </c>
      <c r="J29" s="229"/>
      <c r="K29" s="79">
        <f t="shared" si="3"/>
        <v>0</v>
      </c>
      <c r="M29" s="53"/>
    </row>
    <row r="30" spans="1:13" x14ac:dyDescent="0.25">
      <c r="A30" s="13" t="s">
        <v>250</v>
      </c>
      <c r="B30" s="226">
        <v>1380</v>
      </c>
      <c r="C30" s="78">
        <f t="shared" si="4"/>
        <v>3.2197853476434904E-2</v>
      </c>
      <c r="D30" s="227">
        <v>183</v>
      </c>
      <c r="E30" s="78">
        <f t="shared" si="0"/>
        <v>1.0940395767322293E-2</v>
      </c>
      <c r="F30" s="227">
        <v>324</v>
      </c>
      <c r="G30" s="78">
        <f t="shared" si="1"/>
        <v>1.7367066895368783E-2</v>
      </c>
      <c r="H30" s="227">
        <v>808</v>
      </c>
      <c r="I30" s="78">
        <f t="shared" si="2"/>
        <v>1.541308204414093E-2</v>
      </c>
      <c r="J30" s="227">
        <v>2695</v>
      </c>
      <c r="K30" s="78">
        <f t="shared" si="3"/>
        <v>2.0625105230128726E-2</v>
      </c>
      <c r="M30" s="53"/>
    </row>
    <row r="31" spans="1:13" x14ac:dyDescent="0.25">
      <c r="A31" s="13" t="s">
        <v>249</v>
      </c>
      <c r="B31" s="226">
        <v>2344</v>
      </c>
      <c r="C31" s="78">
        <f t="shared" si="4"/>
        <v>5.468968735417639E-2</v>
      </c>
      <c r="D31" s="227">
        <v>307</v>
      </c>
      <c r="E31" s="78">
        <f t="shared" si="0"/>
        <v>1.8353560112393138E-2</v>
      </c>
      <c r="F31" s="227">
        <v>497</v>
      </c>
      <c r="G31" s="78">
        <f t="shared" si="1"/>
        <v>2.6640222984562607E-2</v>
      </c>
      <c r="H31" s="227">
        <v>1411</v>
      </c>
      <c r="I31" s="78">
        <f t="shared" si="2"/>
        <v>2.6915666787478778E-2</v>
      </c>
      <c r="J31" s="227">
        <v>4559</v>
      </c>
      <c r="K31" s="78">
        <f t="shared" si="3"/>
        <v>3.4890484135123141E-2</v>
      </c>
      <c r="M31" s="53"/>
    </row>
    <row r="32" spans="1:13" x14ac:dyDescent="0.25">
      <c r="A32" s="13" t="s">
        <v>251</v>
      </c>
      <c r="B32" s="226">
        <v>81</v>
      </c>
      <c r="C32" s="78">
        <f t="shared" si="4"/>
        <v>1.8898740083994399E-3</v>
      </c>
      <c r="D32" s="227">
        <v>16</v>
      </c>
      <c r="E32" s="78">
        <f t="shared" si="0"/>
        <v>9.5653733484785076E-4</v>
      </c>
      <c r="F32" s="227">
        <v>151</v>
      </c>
      <c r="G32" s="78">
        <f t="shared" si="1"/>
        <v>8.0939108061749577E-3</v>
      </c>
      <c r="H32" s="227">
        <v>1206</v>
      </c>
      <c r="I32" s="78">
        <f t="shared" si="2"/>
        <v>2.3005169486675695E-2</v>
      </c>
      <c r="J32" s="227">
        <v>1454</v>
      </c>
      <c r="K32" s="78">
        <f t="shared" si="3"/>
        <v>1.1127607793917317E-2</v>
      </c>
      <c r="M32" s="53"/>
    </row>
    <row r="33" spans="1:13" x14ac:dyDescent="0.25">
      <c r="A33" s="14" t="s">
        <v>79</v>
      </c>
      <c r="B33" s="228">
        <f>SUM(B30:B32)</f>
        <v>3805</v>
      </c>
      <c r="C33" s="16">
        <f t="shared" si="4"/>
        <v>8.8777414839010735E-2</v>
      </c>
      <c r="D33" s="228">
        <f>SUM(D30:D32)</f>
        <v>506</v>
      </c>
      <c r="E33" s="16">
        <f t="shared" si="0"/>
        <v>3.025049321456328E-2</v>
      </c>
      <c r="F33" s="228">
        <f>SUM(F30:F32)</f>
        <v>972</v>
      </c>
      <c r="G33" s="16">
        <f t="shared" si="1"/>
        <v>5.2101200686106346E-2</v>
      </c>
      <c r="H33" s="228">
        <f>SUM(H30:H32)</f>
        <v>3425</v>
      </c>
      <c r="I33" s="16">
        <f t="shared" si="2"/>
        <v>6.5333918318295409E-2</v>
      </c>
      <c r="J33" s="228">
        <f>SUM(J30:J32)</f>
        <v>8708</v>
      </c>
      <c r="K33" s="15">
        <f t="shared" si="3"/>
        <v>6.6643197159169179E-2</v>
      </c>
      <c r="M33" s="53"/>
    </row>
    <row r="34" spans="1:13" x14ac:dyDescent="0.25">
      <c r="A34" s="191" t="s">
        <v>89</v>
      </c>
      <c r="B34" s="229"/>
      <c r="C34" s="79">
        <f t="shared" si="4"/>
        <v>0</v>
      </c>
      <c r="D34" s="230"/>
      <c r="E34" s="79">
        <f t="shared" si="0"/>
        <v>0</v>
      </c>
      <c r="F34" s="229"/>
      <c r="G34" s="79">
        <f t="shared" si="1"/>
        <v>0</v>
      </c>
      <c r="H34" s="230"/>
      <c r="I34" s="79">
        <f t="shared" si="2"/>
        <v>0</v>
      </c>
      <c r="J34" s="229"/>
      <c r="K34" s="79">
        <f t="shared" si="3"/>
        <v>0</v>
      </c>
      <c r="M34" s="53"/>
    </row>
    <row r="35" spans="1:13" x14ac:dyDescent="0.25">
      <c r="A35" s="13" t="s">
        <v>30</v>
      </c>
      <c r="B35" s="226">
        <v>1082</v>
      </c>
      <c r="C35" s="78">
        <f t="shared" si="4"/>
        <v>2.5244983667755481E-2</v>
      </c>
      <c r="D35" s="227">
        <v>862</v>
      </c>
      <c r="E35" s="78">
        <f t="shared" si="0"/>
        <v>5.1533448914927962E-2</v>
      </c>
      <c r="F35" s="227">
        <v>821</v>
      </c>
      <c r="G35" s="78">
        <f t="shared" si="1"/>
        <v>4.400728987993139E-2</v>
      </c>
      <c r="H35" s="227">
        <v>2032</v>
      </c>
      <c r="I35" s="78">
        <f t="shared" si="2"/>
        <v>3.8761612269423727E-2</v>
      </c>
      <c r="J35" s="227">
        <v>4797</v>
      </c>
      <c r="K35" s="78">
        <f t="shared" si="3"/>
        <v>3.6711921999602042E-2</v>
      </c>
      <c r="M35" s="53"/>
    </row>
    <row r="36" spans="1:13" x14ac:dyDescent="0.25">
      <c r="A36" s="13" t="s">
        <v>80</v>
      </c>
      <c r="B36" s="226">
        <v>41</v>
      </c>
      <c r="C36" s="78">
        <f t="shared" si="4"/>
        <v>9.5660289314045729E-4</v>
      </c>
      <c r="D36" s="227">
        <v>360</v>
      </c>
      <c r="E36" s="78">
        <f t="shared" si="0"/>
        <v>2.1522090034076641E-2</v>
      </c>
      <c r="F36" s="227">
        <v>335</v>
      </c>
      <c r="G36" s="78">
        <f t="shared" si="1"/>
        <v>1.7956689536878217E-2</v>
      </c>
      <c r="H36" s="227">
        <v>121</v>
      </c>
      <c r="I36" s="78">
        <f t="shared" si="2"/>
        <v>2.3081471873032831E-3</v>
      </c>
      <c r="J36" s="227">
        <v>857</v>
      </c>
      <c r="K36" s="78">
        <f t="shared" si="3"/>
        <v>6.5587069321782253E-3</v>
      </c>
      <c r="M36" s="53"/>
    </row>
    <row r="37" spans="1:13" x14ac:dyDescent="0.25">
      <c r="A37" s="13" t="s">
        <v>252</v>
      </c>
      <c r="B37" s="226">
        <v>17</v>
      </c>
      <c r="C37" s="78">
        <f t="shared" si="4"/>
        <v>3.9664022398506766E-4</v>
      </c>
      <c r="D37" s="227">
        <v>24</v>
      </c>
      <c r="E37" s="78">
        <f t="shared" si="0"/>
        <v>1.4348060022717761E-3</v>
      </c>
      <c r="F37" s="227">
        <v>60</v>
      </c>
      <c r="G37" s="78">
        <f t="shared" si="1"/>
        <v>3.2161234991423672E-3</v>
      </c>
      <c r="H37" s="227">
        <v>119</v>
      </c>
      <c r="I37" s="78">
        <f t="shared" si="2"/>
        <v>2.2699959941247161E-3</v>
      </c>
      <c r="J37" s="227">
        <v>220</v>
      </c>
      <c r="K37" s="78">
        <f t="shared" si="3"/>
        <v>1.6836820596023449E-3</v>
      </c>
      <c r="M37" s="53"/>
    </row>
    <row r="38" spans="1:13" x14ac:dyDescent="0.25">
      <c r="A38" s="13" t="s">
        <v>253</v>
      </c>
      <c r="B38" s="226">
        <v>22</v>
      </c>
      <c r="C38" s="78">
        <f t="shared" si="4"/>
        <v>5.1329911339244056E-4</v>
      </c>
      <c r="D38" s="227">
        <v>13</v>
      </c>
      <c r="E38" s="78">
        <f t="shared" si="0"/>
        <v>7.7718658456387877E-4</v>
      </c>
      <c r="F38" s="227">
        <v>25</v>
      </c>
      <c r="G38" s="78">
        <f t="shared" si="1"/>
        <v>1.3400514579759862E-3</v>
      </c>
      <c r="H38" s="227">
        <v>58</v>
      </c>
      <c r="I38" s="78">
        <f t="shared" si="2"/>
        <v>1.1063846021784332E-3</v>
      </c>
      <c r="J38" s="227">
        <v>118</v>
      </c>
      <c r="K38" s="78">
        <f t="shared" si="3"/>
        <v>9.0306583196853041E-4</v>
      </c>
      <c r="M38" s="53"/>
    </row>
    <row r="39" spans="1:13" x14ac:dyDescent="0.25">
      <c r="A39" s="13" t="s">
        <v>254</v>
      </c>
      <c r="B39" s="226">
        <v>28</v>
      </c>
      <c r="C39" s="78">
        <f t="shared" si="4"/>
        <v>6.5328978068128788E-4</v>
      </c>
      <c r="D39" s="227">
        <v>3</v>
      </c>
      <c r="E39" s="78">
        <f t="shared" si="0"/>
        <v>1.7935075028397202E-4</v>
      </c>
      <c r="F39" s="227">
        <v>7</v>
      </c>
      <c r="G39" s="78">
        <f t="shared" si="1"/>
        <v>3.7521440823327614E-4</v>
      </c>
      <c r="H39" s="227">
        <v>16</v>
      </c>
      <c r="I39" s="78">
        <f t="shared" si="2"/>
        <v>3.0520954542853326E-4</v>
      </c>
      <c r="J39" s="227">
        <v>54</v>
      </c>
      <c r="K39" s="78">
        <f t="shared" si="3"/>
        <v>4.1326741462966647E-4</v>
      </c>
      <c r="M39" s="53"/>
    </row>
    <row r="40" spans="1:13" x14ac:dyDescent="0.25">
      <c r="A40" s="13" t="s">
        <v>255</v>
      </c>
      <c r="B40" s="226">
        <v>7</v>
      </c>
      <c r="C40" s="78">
        <f t="shared" si="4"/>
        <v>1.6332244517032197E-4</v>
      </c>
      <c r="D40" s="227">
        <v>33</v>
      </c>
      <c r="E40" s="78">
        <f t="shared" si="0"/>
        <v>1.9728582531236922E-3</v>
      </c>
      <c r="F40" s="227">
        <v>37</v>
      </c>
      <c r="G40" s="78">
        <f t="shared" si="1"/>
        <v>1.9832761578044596E-3</v>
      </c>
      <c r="H40" s="227">
        <v>7</v>
      </c>
      <c r="I40" s="78">
        <f t="shared" si="2"/>
        <v>1.3352917612498332E-4</v>
      </c>
      <c r="J40" s="227">
        <v>84</v>
      </c>
      <c r="K40" s="78">
        <f t="shared" si="3"/>
        <v>6.4286042275725898E-4</v>
      </c>
      <c r="M40" s="53"/>
    </row>
    <row r="41" spans="1:13" x14ac:dyDescent="0.25">
      <c r="A41" s="13" t="s">
        <v>81</v>
      </c>
      <c r="B41" s="226">
        <v>6</v>
      </c>
      <c r="C41" s="78">
        <f t="shared" si="4"/>
        <v>1.3999066728884741E-4</v>
      </c>
      <c r="D41" s="227">
        <v>5</v>
      </c>
      <c r="E41" s="78">
        <f t="shared" si="0"/>
        <v>2.9891791713995339E-4</v>
      </c>
      <c r="F41" s="227">
        <v>5</v>
      </c>
      <c r="G41" s="78">
        <f t="shared" si="1"/>
        <v>2.6801029159519727E-4</v>
      </c>
      <c r="H41" s="227">
        <v>14</v>
      </c>
      <c r="I41" s="78">
        <f t="shared" si="2"/>
        <v>2.6705835224996664E-4</v>
      </c>
      <c r="J41" s="227">
        <v>30</v>
      </c>
      <c r="K41" s="78">
        <f t="shared" si="3"/>
        <v>2.2959300812759248E-4</v>
      </c>
      <c r="M41" s="53"/>
    </row>
    <row r="42" spans="1:13" x14ac:dyDescent="0.25">
      <c r="A42" s="13" t="s">
        <v>256</v>
      </c>
      <c r="B42" s="226">
        <v>3</v>
      </c>
      <c r="C42" s="78">
        <f t="shared" si="4"/>
        <v>6.9995333644423704E-5</v>
      </c>
      <c r="D42" s="227">
        <v>18</v>
      </c>
      <c r="E42" s="78">
        <f t="shared" si="0"/>
        <v>1.0761045017038322E-3</v>
      </c>
      <c r="F42" s="227">
        <v>16</v>
      </c>
      <c r="G42" s="78">
        <f t="shared" si="1"/>
        <v>8.576329331046312E-4</v>
      </c>
      <c r="H42" s="227">
        <v>15</v>
      </c>
      <c r="I42" s="78">
        <f t="shared" si="2"/>
        <v>2.8613394883924995E-4</v>
      </c>
      <c r="J42" s="227">
        <v>52</v>
      </c>
      <c r="K42" s="78">
        <f t="shared" si="3"/>
        <v>3.9796121408782695E-4</v>
      </c>
      <c r="M42" s="53"/>
    </row>
    <row r="43" spans="1:13" x14ac:dyDescent="0.25">
      <c r="A43" s="13" t="s">
        <v>82</v>
      </c>
      <c r="B43" s="226">
        <v>1</v>
      </c>
      <c r="C43" s="78">
        <f t="shared" si="4"/>
        <v>2.3331777881474567E-5</v>
      </c>
      <c r="D43" s="227">
        <v>17</v>
      </c>
      <c r="E43" s="78">
        <f t="shared" si="0"/>
        <v>1.0163209182758415E-3</v>
      </c>
      <c r="F43" s="227">
        <v>10</v>
      </c>
      <c r="G43" s="78">
        <f t="shared" si="1"/>
        <v>5.3602058319039453E-4</v>
      </c>
      <c r="H43" s="227">
        <v>7</v>
      </c>
      <c r="I43" s="78">
        <f t="shared" si="2"/>
        <v>1.3352917612498332E-4</v>
      </c>
      <c r="J43" s="227">
        <v>35</v>
      </c>
      <c r="K43" s="78">
        <f t="shared" si="3"/>
        <v>2.6785850948219124E-4</v>
      </c>
      <c r="M43" s="53"/>
    </row>
    <row r="44" spans="1:13" x14ac:dyDescent="0.25">
      <c r="A44" s="13" t="s">
        <v>83</v>
      </c>
      <c r="B44" s="226">
        <v>2</v>
      </c>
      <c r="C44" s="78">
        <f t="shared" si="4"/>
        <v>4.6663555762949134E-5</v>
      </c>
      <c r="D44" s="227">
        <v>1</v>
      </c>
      <c r="E44" s="78">
        <f t="shared" si="0"/>
        <v>5.9783583427990673E-5</v>
      </c>
      <c r="F44" s="227">
        <v>6</v>
      </c>
      <c r="G44" s="78">
        <f t="shared" si="1"/>
        <v>3.2161234991423673E-4</v>
      </c>
      <c r="H44" s="227">
        <v>28</v>
      </c>
      <c r="I44" s="78">
        <f t="shared" si="2"/>
        <v>5.3411670449993328E-4</v>
      </c>
      <c r="J44" s="227">
        <v>37</v>
      </c>
      <c r="K44" s="78">
        <f t="shared" si="3"/>
        <v>2.8316471002403076E-4</v>
      </c>
      <c r="M44" s="53"/>
    </row>
    <row r="45" spans="1:13" x14ac:dyDescent="0.25">
      <c r="A45" s="13" t="s">
        <v>257</v>
      </c>
      <c r="B45" s="226">
        <v>7</v>
      </c>
      <c r="C45" s="78">
        <f t="shared" si="4"/>
        <v>1.6332244517032197E-4</v>
      </c>
      <c r="D45" s="227">
        <v>2</v>
      </c>
      <c r="E45" s="78">
        <f t="shared" si="0"/>
        <v>1.1956716685598135E-4</v>
      </c>
      <c r="F45" s="227">
        <v>5</v>
      </c>
      <c r="G45" s="78">
        <f t="shared" si="1"/>
        <v>2.6801029159519727E-4</v>
      </c>
      <c r="H45" s="227">
        <v>12</v>
      </c>
      <c r="I45" s="78">
        <f t="shared" si="2"/>
        <v>2.2890715907139997E-4</v>
      </c>
      <c r="J45" s="227">
        <v>26</v>
      </c>
      <c r="K45" s="78">
        <f t="shared" si="3"/>
        <v>1.9898060704391348E-4</v>
      </c>
      <c r="M45" s="53"/>
    </row>
    <row r="46" spans="1:13" x14ac:dyDescent="0.25">
      <c r="A46" s="12" t="s">
        <v>84</v>
      </c>
      <c r="B46" s="228">
        <f>SUM(B35:B45)</f>
        <v>1216</v>
      </c>
      <c r="C46" s="16">
        <f t="shared" si="4"/>
        <v>2.8371441903873074E-2</v>
      </c>
      <c r="D46" s="228">
        <f>SUM(D35:D45)</f>
        <v>1338</v>
      </c>
      <c r="E46" s="16">
        <f t="shared" si="0"/>
        <v>7.9990434626651521E-2</v>
      </c>
      <c r="F46" s="228">
        <f>SUM(F35:F45)</f>
        <v>1327</v>
      </c>
      <c r="G46" s="16">
        <f t="shared" si="1"/>
        <v>7.1129931389365353E-2</v>
      </c>
      <c r="H46" s="228">
        <f>SUM(H35:H45)</f>
        <v>2429</v>
      </c>
      <c r="I46" s="16">
        <f t="shared" si="2"/>
        <v>4.6334624115369205E-2</v>
      </c>
      <c r="J46" s="228">
        <f>SUM(J35:J45)</f>
        <v>6310</v>
      </c>
      <c r="K46" s="15">
        <f t="shared" si="3"/>
        <v>4.8291062709503618E-2</v>
      </c>
      <c r="M46" s="53"/>
    </row>
    <row r="47" spans="1:13" x14ac:dyDescent="0.25">
      <c r="A47" s="132" t="s">
        <v>4</v>
      </c>
      <c r="B47" s="232">
        <f>SUM(B8,B19,B28,B33,B46)</f>
        <v>42860</v>
      </c>
      <c r="C47" s="233">
        <f t="shared" si="4"/>
        <v>1</v>
      </c>
      <c r="D47" s="232">
        <f>SUM(D8,D19,D28,D33,D46)</f>
        <v>16727</v>
      </c>
      <c r="E47" s="233">
        <f t="shared" si="0"/>
        <v>1</v>
      </c>
      <c r="F47" s="232">
        <f>SUM(F8,F19,F28,F33,F46)</f>
        <v>18656</v>
      </c>
      <c r="G47" s="233">
        <f t="shared" si="1"/>
        <v>1</v>
      </c>
      <c r="H47" s="232">
        <f>SUM(H8,H19,H28,H33,H46)</f>
        <v>52423</v>
      </c>
      <c r="I47" s="233">
        <f t="shared" si="2"/>
        <v>1</v>
      </c>
      <c r="J47" s="232">
        <f>SUM(J8,J19,J28,J33,J46)</f>
        <v>130666</v>
      </c>
      <c r="K47" s="233">
        <f t="shared" si="3"/>
        <v>1</v>
      </c>
      <c r="M47" s="53"/>
    </row>
    <row r="48" spans="1:13" x14ac:dyDescent="0.25">
      <c r="A48" s="234" t="s">
        <v>85</v>
      </c>
      <c r="B48" s="247">
        <v>282</v>
      </c>
      <c r="C48" s="235"/>
      <c r="D48" s="247">
        <v>48</v>
      </c>
      <c r="E48" s="235"/>
      <c r="F48" s="247">
        <v>60</v>
      </c>
      <c r="G48" s="235"/>
      <c r="H48" s="247">
        <v>160</v>
      </c>
      <c r="I48" s="235"/>
      <c r="J48" s="247">
        <v>550</v>
      </c>
      <c r="K48" s="235"/>
      <c r="M48" s="53"/>
    </row>
    <row r="49" spans="1:13" x14ac:dyDescent="0.25">
      <c r="A49" s="236" t="s">
        <v>4</v>
      </c>
      <c r="B49" s="219">
        <f>SUM(B47,B48)</f>
        <v>43142</v>
      </c>
      <c r="C49" s="237"/>
      <c r="D49" s="219">
        <f>SUM(D47:D48)</f>
        <v>16775</v>
      </c>
      <c r="E49" s="237"/>
      <c r="F49" s="219">
        <f>SUM(F47:F48)</f>
        <v>18716</v>
      </c>
      <c r="G49" s="237"/>
      <c r="H49" s="219">
        <f>SUM(H47:H48)</f>
        <v>52583</v>
      </c>
      <c r="I49" s="237"/>
      <c r="J49" s="219">
        <f>SUM(J47:J48)</f>
        <v>131216</v>
      </c>
      <c r="K49" s="237"/>
      <c r="M49" s="53"/>
    </row>
    <row r="51" spans="1:13" x14ac:dyDescent="0.25">
      <c r="A51" s="71" t="s">
        <v>278</v>
      </c>
    </row>
  </sheetData>
  <mergeCells count="5">
    <mergeCell ref="J3:K3"/>
    <mergeCell ref="B3:C3"/>
    <mergeCell ref="D3:E3"/>
    <mergeCell ref="F3:G3"/>
    <mergeCell ref="H3:I3"/>
  </mergeCells>
  <hyperlinks>
    <hyperlink ref="A1:P1" location="Index!A20" display="Table 4.5.1 Source of referral into treatment, new presentations to treatment 2014-15"/>
    <hyperlink ref="A2" location="Index!A23" display="Link back to the index"/>
  </hyperlinks>
  <pageMargins left="0.7" right="0.7" top="0.75" bottom="0.75" header="0.3" footer="0.3"/>
  <pageSetup paperSize="9" orientation="portrait" r:id="rId1"/>
  <ignoredErrors>
    <ignoredError sqref="D19 D28 D46 F46 H46 J46 F19 F28 H19 H28 H33 J19 J28 J33" unlockedFormula="1"/>
    <ignoredError sqref="C8 C28:C47 E28:E47 E8 G28:G47 I28:I47 I8:I17 G8:G17 I19:I26 G19:G26 E19:E26 C19:C26"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19"/>
  <sheetViews>
    <sheetView workbookViewId="0">
      <selection activeCell="A2" sqref="A2"/>
    </sheetView>
  </sheetViews>
  <sheetFormatPr defaultRowHeight="15" x14ac:dyDescent="0.25"/>
  <cols>
    <col min="1" max="1" width="29.42578125" style="5" customWidth="1"/>
    <col min="2" max="2" width="6.5703125" style="5" bestFit="1" customWidth="1"/>
    <col min="3" max="3" width="5.42578125" style="5" bestFit="1" customWidth="1"/>
    <col min="4" max="4" width="6.5703125" style="5" bestFit="1" customWidth="1"/>
    <col min="5" max="5" width="5.42578125" style="5" bestFit="1" customWidth="1"/>
    <col min="6" max="6" width="6.5703125" style="5" bestFit="1" customWidth="1"/>
    <col min="7" max="7" width="5.7109375" style="5" bestFit="1" customWidth="1"/>
    <col min="8" max="8" width="6.5703125" style="5" bestFit="1" customWidth="1"/>
    <col min="9" max="9" width="5.7109375" style="5" bestFit="1" customWidth="1"/>
    <col min="10" max="10" width="7.5703125" style="5" bestFit="1" customWidth="1"/>
    <col min="11" max="11" width="5.42578125" style="5" bestFit="1" customWidth="1"/>
    <col min="12" max="16384" width="9.140625" style="5"/>
  </cols>
  <sheetData>
    <row r="1" spans="1:13" ht="20.25" x14ac:dyDescent="0.25">
      <c r="A1" s="3" t="s">
        <v>379</v>
      </c>
      <c r="B1" s="3"/>
      <c r="C1" s="3"/>
      <c r="D1" s="3"/>
      <c r="E1" s="3"/>
      <c r="F1" s="3"/>
      <c r="G1" s="3"/>
      <c r="H1" s="3"/>
      <c r="I1" s="3"/>
      <c r="J1" s="3"/>
      <c r="K1" s="3"/>
    </row>
    <row r="2" spans="1:13" ht="25.5" customHeight="1" x14ac:dyDescent="0.25">
      <c r="A2" s="194" t="s">
        <v>297</v>
      </c>
    </row>
    <row r="3" spans="1:13" ht="25.5" customHeight="1" x14ac:dyDescent="0.25">
      <c r="A3" s="158" t="s">
        <v>0</v>
      </c>
      <c r="B3" s="447" t="s">
        <v>1</v>
      </c>
      <c r="C3" s="448"/>
      <c r="D3" s="447" t="s">
        <v>2</v>
      </c>
      <c r="E3" s="448"/>
      <c r="F3" s="447" t="s">
        <v>3</v>
      </c>
      <c r="G3" s="448"/>
      <c r="H3" s="447" t="s">
        <v>35</v>
      </c>
      <c r="I3" s="448"/>
      <c r="J3" s="447" t="s">
        <v>4</v>
      </c>
      <c r="K3" s="448"/>
    </row>
    <row r="4" spans="1:13" x14ac:dyDescent="0.25">
      <c r="A4" s="129"/>
      <c r="B4" s="104" t="s">
        <v>5</v>
      </c>
      <c r="C4" s="111" t="s">
        <v>6</v>
      </c>
      <c r="D4" s="104" t="s">
        <v>5</v>
      </c>
      <c r="E4" s="105" t="s">
        <v>6</v>
      </c>
      <c r="F4" s="104" t="s">
        <v>5</v>
      </c>
      <c r="G4" s="105" t="s">
        <v>6</v>
      </c>
      <c r="H4" s="104" t="s">
        <v>5</v>
      </c>
      <c r="I4" s="105" t="s">
        <v>6</v>
      </c>
      <c r="J4" s="104" t="s">
        <v>5</v>
      </c>
      <c r="K4" s="105" t="s">
        <v>6</v>
      </c>
    </row>
    <row r="5" spans="1:13" x14ac:dyDescent="0.25">
      <c r="A5" s="450" t="s">
        <v>7</v>
      </c>
      <c r="B5" s="451"/>
      <c r="C5" s="451"/>
      <c r="D5" s="451"/>
      <c r="E5" s="451"/>
      <c r="F5" s="451"/>
      <c r="G5" s="451"/>
      <c r="H5" s="451"/>
      <c r="I5" s="451"/>
      <c r="J5" s="451"/>
      <c r="K5" s="68"/>
    </row>
    <row r="6" spans="1:13" x14ac:dyDescent="0.25">
      <c r="A6" s="19" t="s">
        <v>8</v>
      </c>
      <c r="B6" s="22">
        <v>21288</v>
      </c>
      <c r="C6" s="80">
        <f>B6/B17</f>
        <v>0.49344026702517269</v>
      </c>
      <c r="D6" s="22" t="s">
        <v>9</v>
      </c>
      <c r="E6" s="80" t="s">
        <v>9</v>
      </c>
      <c r="F6" s="22" t="s">
        <v>9</v>
      </c>
      <c r="G6" s="80" t="s">
        <v>9</v>
      </c>
      <c r="H6" s="22" t="s">
        <v>9</v>
      </c>
      <c r="I6" s="80" t="s">
        <v>9</v>
      </c>
      <c r="J6" s="22">
        <v>21288</v>
      </c>
      <c r="K6" s="80">
        <f>J6/J17</f>
        <v>0.1622363126447994</v>
      </c>
      <c r="M6" s="53"/>
    </row>
    <row r="7" spans="1:13" x14ac:dyDescent="0.25">
      <c r="A7" s="19" t="s">
        <v>224</v>
      </c>
      <c r="B7" s="22">
        <v>21854</v>
      </c>
      <c r="C7" s="80">
        <f>B7/B17</f>
        <v>0.50655973297482726</v>
      </c>
      <c r="D7" s="22" t="s">
        <v>9</v>
      </c>
      <c r="E7" s="80" t="s">
        <v>9</v>
      </c>
      <c r="F7" s="22" t="s">
        <v>9</v>
      </c>
      <c r="G7" s="80" t="s">
        <v>9</v>
      </c>
      <c r="H7" s="22" t="s">
        <v>9</v>
      </c>
      <c r="I7" s="80" t="s">
        <v>9</v>
      </c>
      <c r="J7" s="22">
        <v>21854</v>
      </c>
      <c r="K7" s="80">
        <f>J7/J17</f>
        <v>0.1665498109986587</v>
      </c>
      <c r="M7" s="53"/>
    </row>
    <row r="8" spans="1:13" x14ac:dyDescent="0.25">
      <c r="A8" s="19" t="s">
        <v>10</v>
      </c>
      <c r="B8" s="22" t="s">
        <v>9</v>
      </c>
      <c r="C8" s="80" t="s">
        <v>9</v>
      </c>
      <c r="D8" s="22">
        <v>1841</v>
      </c>
      <c r="E8" s="67">
        <f>D8/D17</f>
        <v>0.10974664679582713</v>
      </c>
      <c r="F8" s="22">
        <v>1816</v>
      </c>
      <c r="G8" s="67">
        <f>F8/F17</f>
        <v>9.7029279760632609E-2</v>
      </c>
      <c r="H8" s="23" t="s">
        <v>9</v>
      </c>
      <c r="I8" s="67" t="s">
        <v>9</v>
      </c>
      <c r="J8" s="22">
        <v>3657</v>
      </c>
      <c r="K8" s="67">
        <f>J8/J17</f>
        <v>2.7870076819900013E-2</v>
      </c>
      <c r="M8" s="53"/>
    </row>
    <row r="9" spans="1:13" x14ac:dyDescent="0.25">
      <c r="A9" s="444" t="s">
        <v>11</v>
      </c>
      <c r="B9" s="445"/>
      <c r="C9" s="445"/>
      <c r="D9" s="445"/>
      <c r="E9" s="445"/>
      <c r="F9" s="445"/>
      <c r="G9" s="445"/>
      <c r="H9" s="445"/>
      <c r="I9" s="445"/>
      <c r="J9" s="445"/>
      <c r="K9" s="446"/>
      <c r="M9" s="53"/>
    </row>
    <row r="10" spans="1:13" x14ac:dyDescent="0.25">
      <c r="A10" s="19" t="s">
        <v>12</v>
      </c>
      <c r="B10" s="35">
        <v>6387</v>
      </c>
      <c r="C10" s="66">
        <f>B10/B17</f>
        <v>0.14804598766862917</v>
      </c>
      <c r="D10" s="35">
        <v>9938</v>
      </c>
      <c r="E10" s="66">
        <f>D10/D17</f>
        <v>0.59242921013412819</v>
      </c>
      <c r="F10" s="35">
        <v>10290</v>
      </c>
      <c r="G10" s="66">
        <f>F10/F17</f>
        <v>0.54979696516349652</v>
      </c>
      <c r="H10" s="22" t="s">
        <v>9</v>
      </c>
      <c r="I10" s="80" t="s">
        <v>9</v>
      </c>
      <c r="J10" s="35">
        <v>26615</v>
      </c>
      <c r="K10" s="66">
        <f>J10/J17</f>
        <v>0.20283349591513231</v>
      </c>
      <c r="M10" s="53"/>
    </row>
    <row r="11" spans="1:13" x14ac:dyDescent="0.25">
      <c r="A11" s="19" t="s">
        <v>13</v>
      </c>
      <c r="B11" s="35">
        <v>2111</v>
      </c>
      <c r="C11" s="66">
        <f>B11/B17</f>
        <v>4.8931435723888556E-2</v>
      </c>
      <c r="D11" s="35">
        <v>5988</v>
      </c>
      <c r="E11" s="66">
        <f>D11/D17</f>
        <v>0.35695976154992548</v>
      </c>
      <c r="F11" s="35">
        <v>8793</v>
      </c>
      <c r="G11" s="66">
        <f>F11/F17</f>
        <v>0.46981192562513358</v>
      </c>
      <c r="H11" s="22" t="s">
        <v>9</v>
      </c>
      <c r="I11" s="80" t="s">
        <v>9</v>
      </c>
      <c r="J11" s="35">
        <v>16892</v>
      </c>
      <c r="K11" s="66">
        <f>J11/J17</f>
        <v>0.12873430069503719</v>
      </c>
      <c r="M11" s="53"/>
    </row>
    <row r="12" spans="1:13" x14ac:dyDescent="0.25">
      <c r="A12" s="23" t="s">
        <v>15</v>
      </c>
      <c r="B12" s="22">
        <v>1353</v>
      </c>
      <c r="C12" s="80">
        <f>B12/B17</f>
        <v>3.1361550229474761E-2</v>
      </c>
      <c r="D12" s="22">
        <v>1792</v>
      </c>
      <c r="E12" s="80">
        <f>D12/D17</f>
        <v>0.10682563338301043</v>
      </c>
      <c r="F12" s="22">
        <v>1280</v>
      </c>
      <c r="G12" s="80">
        <f>F12/F17</f>
        <v>6.8390681769608885E-2</v>
      </c>
      <c r="H12" s="23" t="s">
        <v>9</v>
      </c>
      <c r="I12" s="67" t="s">
        <v>9</v>
      </c>
      <c r="J12" s="22">
        <v>4425</v>
      </c>
      <c r="K12" s="80">
        <f>J12/J17</f>
        <v>3.3723021582733811E-2</v>
      </c>
      <c r="M12" s="53"/>
    </row>
    <row r="13" spans="1:13" x14ac:dyDescent="0.25">
      <c r="A13" s="19" t="s">
        <v>14</v>
      </c>
      <c r="B13" s="35">
        <v>3020</v>
      </c>
      <c r="C13" s="66">
        <f>B13/B17</f>
        <v>7.0001390756107743E-2</v>
      </c>
      <c r="D13" s="35">
        <v>964</v>
      </c>
      <c r="E13" s="66">
        <f>D13/D17</f>
        <v>5.746646795827124E-2</v>
      </c>
      <c r="F13" s="35">
        <v>740</v>
      </c>
      <c r="G13" s="66">
        <f>F13/F17</f>
        <v>3.9538362898055138E-2</v>
      </c>
      <c r="H13" s="35" t="s">
        <v>9</v>
      </c>
      <c r="I13" s="66" t="s">
        <v>9</v>
      </c>
      <c r="J13" s="35">
        <v>4724</v>
      </c>
      <c r="K13" s="66">
        <f>J13/J17</f>
        <v>3.6001707108889162E-2</v>
      </c>
      <c r="M13" s="53"/>
    </row>
    <row r="14" spans="1:13" x14ac:dyDescent="0.25">
      <c r="A14" s="19" t="s">
        <v>89</v>
      </c>
      <c r="B14" s="22">
        <v>508</v>
      </c>
      <c r="C14" s="80">
        <f>B14/B17</f>
        <v>1.1775068378841964E-2</v>
      </c>
      <c r="D14" s="22">
        <v>689</v>
      </c>
      <c r="E14" s="80">
        <f>D14/D17</f>
        <v>4.1073025335320416E-2</v>
      </c>
      <c r="F14" s="22">
        <v>346</v>
      </c>
      <c r="G14" s="80">
        <f>F14/F17</f>
        <v>1.8486856165847405E-2</v>
      </c>
      <c r="H14" s="22" t="s">
        <v>9</v>
      </c>
      <c r="I14" s="80" t="s">
        <v>9</v>
      </c>
      <c r="J14" s="22">
        <v>1543</v>
      </c>
      <c r="K14" s="80">
        <f>J14/J17</f>
        <v>1.1759236678453848E-2</v>
      </c>
      <c r="M14" s="53"/>
    </row>
    <row r="15" spans="1:13" x14ac:dyDescent="0.25">
      <c r="A15" s="444" t="s">
        <v>22</v>
      </c>
      <c r="B15" s="445"/>
      <c r="C15" s="445"/>
      <c r="D15" s="445"/>
      <c r="E15" s="445"/>
      <c r="F15" s="445"/>
      <c r="G15" s="445"/>
      <c r="H15" s="445"/>
      <c r="I15" s="445"/>
      <c r="J15" s="445"/>
      <c r="K15" s="446"/>
      <c r="M15" s="53"/>
    </row>
    <row r="16" spans="1:13" x14ac:dyDescent="0.25">
      <c r="A16" s="19" t="s">
        <v>22</v>
      </c>
      <c r="B16" s="22">
        <v>7903</v>
      </c>
      <c r="C16" s="80">
        <f>B16/B17</f>
        <v>0.18318575865745676</v>
      </c>
      <c r="D16" s="22" t="s">
        <v>9</v>
      </c>
      <c r="E16" s="22" t="s">
        <v>9</v>
      </c>
      <c r="F16" s="22">
        <v>18716</v>
      </c>
      <c r="G16" s="80">
        <f>F16/F17</f>
        <v>1</v>
      </c>
      <c r="H16" s="22">
        <v>52583</v>
      </c>
      <c r="I16" s="80">
        <f>H16/H17</f>
        <v>1</v>
      </c>
      <c r="J16" s="22">
        <v>79202</v>
      </c>
      <c r="K16" s="80">
        <f>J16/J17</f>
        <v>0.60360017071088889</v>
      </c>
      <c r="M16" s="53"/>
    </row>
    <row r="17" spans="1:11" x14ac:dyDescent="0.25">
      <c r="A17" s="140" t="s">
        <v>268</v>
      </c>
      <c r="B17" s="124">
        <v>43142</v>
      </c>
      <c r="C17" s="125">
        <f>B17/B17</f>
        <v>1</v>
      </c>
      <c r="D17" s="124">
        <v>16775</v>
      </c>
      <c r="E17" s="125">
        <f>D17/D17</f>
        <v>1</v>
      </c>
      <c r="F17" s="124">
        <v>18716</v>
      </c>
      <c r="G17" s="125">
        <f>F17/F17</f>
        <v>1</v>
      </c>
      <c r="H17" s="124">
        <v>52583</v>
      </c>
      <c r="I17" s="125">
        <f>H17/H17</f>
        <v>1</v>
      </c>
      <c r="J17" s="124">
        <v>131216</v>
      </c>
      <c r="K17" s="125">
        <f>J17/J17</f>
        <v>1</v>
      </c>
    </row>
    <row r="19" spans="1:11" x14ac:dyDescent="0.25">
      <c r="A19" s="71" t="s">
        <v>226</v>
      </c>
    </row>
  </sheetData>
  <mergeCells count="8">
    <mergeCell ref="A9:K9"/>
    <mergeCell ref="A5:J5"/>
    <mergeCell ref="A15:K15"/>
    <mergeCell ref="J3:K3"/>
    <mergeCell ref="B3:C3"/>
    <mergeCell ref="D3:E3"/>
    <mergeCell ref="F3:G3"/>
    <mergeCell ref="H3:I3"/>
  </mergeCells>
  <hyperlinks>
    <hyperlink ref="A1:K1" location="Index!A21" display="Table 4.6.1 Substance breakdown of new presentations to treatment 2014-15"/>
    <hyperlink ref="A2" location="Index!A24" display="Link back to the 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Y20"/>
  <sheetViews>
    <sheetView workbookViewId="0">
      <selection activeCell="A2" sqref="A2"/>
    </sheetView>
  </sheetViews>
  <sheetFormatPr defaultRowHeight="15" x14ac:dyDescent="0.25"/>
  <cols>
    <col min="1" max="1" width="30" style="5" customWidth="1"/>
    <col min="2" max="2" width="6.7109375" style="5" bestFit="1" customWidth="1"/>
    <col min="3" max="3" width="5.42578125" style="5" bestFit="1" customWidth="1"/>
    <col min="4" max="4" width="6.7109375" style="5" bestFit="1" customWidth="1"/>
    <col min="5" max="5" width="5.42578125" style="5" bestFit="1" customWidth="1"/>
    <col min="6" max="6" width="7.7109375" style="5" bestFit="1" customWidth="1"/>
    <col min="7" max="7" width="5.42578125" style="5" bestFit="1" customWidth="1"/>
    <col min="8" max="8" width="7.7109375" style="5" bestFit="1" customWidth="1"/>
    <col min="9" max="9" width="5.42578125" style="5" bestFit="1" customWidth="1"/>
    <col min="10" max="10" width="7.7109375" style="5" bestFit="1" customWidth="1"/>
    <col min="11" max="11" width="5.42578125" style="5" bestFit="1" customWidth="1"/>
    <col min="12" max="12" width="7.7109375" style="5" bestFit="1" customWidth="1"/>
    <col min="13" max="13" width="5.42578125" style="5" bestFit="1" customWidth="1"/>
    <col min="14" max="14" width="7.7109375" style="5" bestFit="1" customWidth="1"/>
    <col min="15" max="15" width="5.42578125" style="5" bestFit="1" customWidth="1"/>
    <col min="16" max="16" width="7.7109375" style="5" bestFit="1" customWidth="1"/>
    <col min="17" max="17" width="5.42578125" style="5" bestFit="1" customWidth="1"/>
    <col min="18" max="18" width="6.7109375" style="5" bestFit="1" customWidth="1"/>
    <col min="19" max="19" width="5.42578125" style="5" bestFit="1" customWidth="1"/>
    <col min="20" max="20" width="6.7109375" style="5" bestFit="1" customWidth="1"/>
    <col min="21" max="21" width="5.42578125" style="5" bestFit="1" customWidth="1"/>
    <col min="22" max="22" width="6.7109375" style="5" bestFit="1" customWidth="1"/>
    <col min="23" max="23" width="5.42578125" style="5" bestFit="1" customWidth="1"/>
    <col min="24" max="24" width="8.7109375" style="5" bestFit="1" customWidth="1"/>
    <col min="25" max="25" width="5.42578125" style="5" bestFit="1" customWidth="1"/>
    <col min="26" max="16384" width="9.140625" style="5"/>
  </cols>
  <sheetData>
    <row r="1" spans="1:25" ht="20.25" x14ac:dyDescent="0.25">
      <c r="A1" s="3" t="s">
        <v>378</v>
      </c>
      <c r="B1" s="3"/>
      <c r="C1" s="3"/>
      <c r="D1" s="3"/>
      <c r="E1" s="3"/>
      <c r="F1" s="3"/>
      <c r="G1" s="3"/>
      <c r="H1" s="3"/>
      <c r="I1" s="3"/>
      <c r="J1" s="3"/>
      <c r="K1" s="3"/>
      <c r="L1" s="3"/>
    </row>
    <row r="2" spans="1:25" ht="25.5" customHeight="1" x14ac:dyDescent="0.25">
      <c r="A2" s="194" t="s">
        <v>297</v>
      </c>
    </row>
    <row r="3" spans="1:25" x14ac:dyDescent="0.25">
      <c r="A3" s="158" t="s">
        <v>0</v>
      </c>
      <c r="B3" s="479" t="s">
        <v>90</v>
      </c>
      <c r="C3" s="480"/>
      <c r="D3" s="479" t="s">
        <v>36</v>
      </c>
      <c r="E3" s="480"/>
      <c r="F3" s="479" t="s">
        <v>37</v>
      </c>
      <c r="G3" s="480"/>
      <c r="H3" s="479" t="s">
        <v>38</v>
      </c>
      <c r="I3" s="480"/>
      <c r="J3" s="479" t="s">
        <v>39</v>
      </c>
      <c r="K3" s="480"/>
      <c r="L3" s="479" t="s">
        <v>40</v>
      </c>
      <c r="M3" s="480"/>
      <c r="N3" s="479" t="s">
        <v>41</v>
      </c>
      <c r="O3" s="480"/>
      <c r="P3" s="479" t="s">
        <v>42</v>
      </c>
      <c r="Q3" s="480"/>
      <c r="R3" s="479" t="s">
        <v>43</v>
      </c>
      <c r="S3" s="480"/>
      <c r="T3" s="479" t="s">
        <v>44</v>
      </c>
      <c r="U3" s="480"/>
      <c r="V3" s="479" t="s">
        <v>91</v>
      </c>
      <c r="W3" s="480"/>
      <c r="X3" s="479" t="s">
        <v>4</v>
      </c>
      <c r="Y3" s="480"/>
    </row>
    <row r="4" spans="1:25" x14ac:dyDescent="0.25">
      <c r="A4" s="129"/>
      <c r="B4" s="112" t="s">
        <v>5</v>
      </c>
      <c r="C4" s="267" t="s">
        <v>6</v>
      </c>
      <c r="D4" s="112" t="s">
        <v>5</v>
      </c>
      <c r="E4" s="113" t="s">
        <v>6</v>
      </c>
      <c r="F4" s="112" t="s">
        <v>5</v>
      </c>
      <c r="G4" s="267" t="s">
        <v>6</v>
      </c>
      <c r="H4" s="112" t="s">
        <v>5</v>
      </c>
      <c r="I4" s="267" t="s">
        <v>6</v>
      </c>
      <c r="J4" s="112" t="s">
        <v>5</v>
      </c>
      <c r="K4" s="267" t="s">
        <v>6</v>
      </c>
      <c r="L4" s="112" t="s">
        <v>5</v>
      </c>
      <c r="M4" s="267" t="s">
        <v>6</v>
      </c>
      <c r="N4" s="112" t="s">
        <v>5</v>
      </c>
      <c r="O4" s="267" t="s">
        <v>6</v>
      </c>
      <c r="P4" s="112" t="s">
        <v>5</v>
      </c>
      <c r="Q4" s="267" t="s">
        <v>6</v>
      </c>
      <c r="R4" s="112" t="s">
        <v>5</v>
      </c>
      <c r="S4" s="267" t="s">
        <v>6</v>
      </c>
      <c r="T4" s="112" t="s">
        <v>5</v>
      </c>
      <c r="U4" s="267" t="s">
        <v>6</v>
      </c>
      <c r="V4" s="112" t="s">
        <v>5</v>
      </c>
      <c r="W4" s="267" t="s">
        <v>6</v>
      </c>
      <c r="X4" s="112" t="s">
        <v>5</v>
      </c>
      <c r="Y4" s="113" t="s">
        <v>6</v>
      </c>
    </row>
    <row r="5" spans="1:25" ht="26.25" customHeight="1" x14ac:dyDescent="0.25">
      <c r="A5" s="473" t="s">
        <v>7</v>
      </c>
      <c r="B5" s="474"/>
      <c r="C5" s="474"/>
      <c r="D5" s="474"/>
      <c r="E5" s="474"/>
      <c r="F5" s="474"/>
      <c r="G5" s="474"/>
      <c r="H5" s="474"/>
      <c r="I5" s="474"/>
      <c r="J5" s="474"/>
      <c r="K5" s="474"/>
      <c r="L5" s="474"/>
      <c r="M5" s="474"/>
      <c r="N5" s="474"/>
      <c r="O5" s="474"/>
      <c r="P5" s="474"/>
      <c r="Q5" s="474"/>
      <c r="R5" s="474"/>
      <c r="S5" s="474"/>
      <c r="T5" s="474"/>
      <c r="U5" s="474"/>
      <c r="V5" s="474"/>
      <c r="W5" s="474"/>
      <c r="X5" s="474"/>
      <c r="Y5" s="475"/>
    </row>
    <row r="6" spans="1:25" x14ac:dyDescent="0.25">
      <c r="A6" s="265" t="s">
        <v>8</v>
      </c>
      <c r="B6" s="59">
        <v>121</v>
      </c>
      <c r="C6" s="82">
        <f>B6/B17</f>
        <v>4.7265624999999999E-2</v>
      </c>
      <c r="D6" s="59">
        <v>983</v>
      </c>
      <c r="E6" s="82">
        <f>D6/D17</f>
        <v>0.10805760140705727</v>
      </c>
      <c r="F6" s="59">
        <v>2464</v>
      </c>
      <c r="G6" s="82">
        <f>F6/F17</f>
        <v>0.15566365531619181</v>
      </c>
      <c r="H6" s="59">
        <v>4059</v>
      </c>
      <c r="I6" s="82">
        <f>H6/H17</f>
        <v>0.20094059405940595</v>
      </c>
      <c r="J6" s="59">
        <v>4885</v>
      </c>
      <c r="K6" s="82">
        <f>J6/J17</f>
        <v>0.22642996199128582</v>
      </c>
      <c r="L6" s="59">
        <v>3742</v>
      </c>
      <c r="M6" s="82">
        <f>L6/L17</f>
        <v>0.19774877133646884</v>
      </c>
      <c r="N6" s="59">
        <v>2591</v>
      </c>
      <c r="O6" s="82">
        <f>N6/N17</f>
        <v>0.15597158680471948</v>
      </c>
      <c r="P6" s="59">
        <v>1455</v>
      </c>
      <c r="Q6" s="82">
        <f>P6/P17</f>
        <v>0.12012879788639366</v>
      </c>
      <c r="R6" s="59">
        <v>595</v>
      </c>
      <c r="S6" s="82">
        <f>R6/R17</f>
        <v>8.2352941176470587E-2</v>
      </c>
      <c r="T6" s="59">
        <v>256</v>
      </c>
      <c r="U6" s="82">
        <f>T6/T17</f>
        <v>6.633842964498575E-2</v>
      </c>
      <c r="V6" s="59">
        <v>137</v>
      </c>
      <c r="W6" s="82">
        <f>V6/V17</f>
        <v>4.2480620155038756E-2</v>
      </c>
      <c r="X6" s="59">
        <f>SUM(B6,D6,F6,H6,J6,L6,N6,P6,R6,T6,V6)</f>
        <v>21288</v>
      </c>
      <c r="Y6" s="82">
        <f>X6/X17</f>
        <v>0.1622363126447994</v>
      </c>
    </row>
    <row r="7" spans="1:25" x14ac:dyDescent="0.25">
      <c r="A7" s="266" t="s">
        <v>229</v>
      </c>
      <c r="B7" s="59">
        <v>90</v>
      </c>
      <c r="C7" s="82">
        <f>B7/B17</f>
        <v>3.515625E-2</v>
      </c>
      <c r="D7" s="59">
        <v>859</v>
      </c>
      <c r="E7" s="82">
        <f>D7/D17</f>
        <v>9.4426734088160935E-2</v>
      </c>
      <c r="F7" s="59">
        <v>2750</v>
      </c>
      <c r="G7" s="82">
        <f>F7/F17</f>
        <v>0.17373175816539263</v>
      </c>
      <c r="H7" s="59">
        <v>4690</v>
      </c>
      <c r="I7" s="82">
        <f>H7/H17</f>
        <v>0.23217821782178219</v>
      </c>
      <c r="J7" s="59">
        <v>5229</v>
      </c>
      <c r="K7" s="82">
        <f>J7/J17</f>
        <v>0.24237508111615833</v>
      </c>
      <c r="L7" s="59">
        <v>3876</v>
      </c>
      <c r="M7" s="82">
        <f>L7/L17</f>
        <v>0.20483010093536966</v>
      </c>
      <c r="N7" s="59">
        <v>2566</v>
      </c>
      <c r="O7" s="82">
        <f>N7/N17</f>
        <v>0.15446665061401396</v>
      </c>
      <c r="P7" s="59">
        <v>1266</v>
      </c>
      <c r="Q7" s="82">
        <f>P7/P17</f>
        <v>0.10452443857331573</v>
      </c>
      <c r="R7" s="59">
        <v>370</v>
      </c>
      <c r="S7" s="82">
        <f>R7/R17</f>
        <v>5.1211072664359862E-2</v>
      </c>
      <c r="T7" s="59">
        <v>122</v>
      </c>
      <c r="U7" s="82">
        <f>T7/T17</f>
        <v>3.1614407877688523E-2</v>
      </c>
      <c r="V7" s="59">
        <v>36</v>
      </c>
      <c r="W7" s="82">
        <f>V7/V17</f>
        <v>1.1162790697674419E-2</v>
      </c>
      <c r="X7" s="59">
        <f t="shared" ref="X7:X17" si="0">SUM(B7,D7,F7,H7,J7,L7,N7,P7,R7,T7,V7)</f>
        <v>21854</v>
      </c>
      <c r="Y7" s="82">
        <f>X7/X17</f>
        <v>0.1665498109986587</v>
      </c>
    </row>
    <row r="8" spans="1:25" x14ac:dyDescent="0.25">
      <c r="A8" s="265" t="s">
        <v>10</v>
      </c>
      <c r="B8" s="59">
        <v>47</v>
      </c>
      <c r="C8" s="82">
        <f>B8/B17</f>
        <v>1.8359375000000001E-2</v>
      </c>
      <c r="D8" s="59">
        <v>317</v>
      </c>
      <c r="E8" s="82">
        <f>D8/D17</f>
        <v>3.4846652742662416E-2</v>
      </c>
      <c r="F8" s="59">
        <v>605</v>
      </c>
      <c r="G8" s="82">
        <f>F8/F17</f>
        <v>3.8220986796386379E-2</v>
      </c>
      <c r="H8" s="59">
        <v>730</v>
      </c>
      <c r="I8" s="82">
        <f>H8/H17</f>
        <v>3.6138613861386136E-2</v>
      </c>
      <c r="J8" s="59">
        <v>665</v>
      </c>
      <c r="K8" s="82">
        <f>J8/J17</f>
        <v>3.0824140168721609E-2</v>
      </c>
      <c r="L8" s="59">
        <v>495</v>
      </c>
      <c r="M8" s="82">
        <f>L8/L17</f>
        <v>2.6158642921312689E-2</v>
      </c>
      <c r="N8" s="59">
        <v>414</v>
      </c>
      <c r="O8" s="82">
        <f>N8/N17</f>
        <v>2.4921743318083313E-2</v>
      </c>
      <c r="P8" s="59">
        <v>253</v>
      </c>
      <c r="Q8" s="82">
        <f>P8/P17</f>
        <v>2.0888375165125494E-2</v>
      </c>
      <c r="R8" s="59">
        <v>101</v>
      </c>
      <c r="S8" s="82">
        <f>R8/R17</f>
        <v>1.397923875432526E-2</v>
      </c>
      <c r="T8" s="59">
        <v>17</v>
      </c>
      <c r="U8" s="82">
        <f>T8/T17</f>
        <v>4.4052863436123352E-3</v>
      </c>
      <c r="V8" s="59">
        <v>13</v>
      </c>
      <c r="W8" s="82">
        <f>V8/V17</f>
        <v>4.0310077519379846E-3</v>
      </c>
      <c r="X8" s="59">
        <f t="shared" si="0"/>
        <v>3657</v>
      </c>
      <c r="Y8" s="82">
        <f>X8/X17</f>
        <v>2.7870076819900013E-2</v>
      </c>
    </row>
    <row r="9" spans="1:25" x14ac:dyDescent="0.25">
      <c r="A9" s="476" t="s">
        <v>11</v>
      </c>
      <c r="B9" s="477"/>
      <c r="C9" s="477"/>
      <c r="D9" s="477"/>
      <c r="E9" s="477"/>
      <c r="F9" s="477"/>
      <c r="G9" s="477"/>
      <c r="H9" s="477"/>
      <c r="I9" s="477"/>
      <c r="J9" s="477"/>
      <c r="K9" s="477"/>
      <c r="L9" s="477"/>
      <c r="M9" s="477"/>
      <c r="N9" s="477"/>
      <c r="O9" s="477"/>
      <c r="P9" s="477"/>
      <c r="Q9" s="477"/>
      <c r="R9" s="477"/>
      <c r="S9" s="477"/>
      <c r="T9" s="477"/>
      <c r="U9" s="477"/>
      <c r="V9" s="477"/>
      <c r="W9" s="477"/>
      <c r="X9" s="477"/>
      <c r="Y9" s="478"/>
    </row>
    <row r="10" spans="1:25" x14ac:dyDescent="0.25">
      <c r="A10" s="265" t="s">
        <v>12</v>
      </c>
      <c r="B10" s="59">
        <v>1787</v>
      </c>
      <c r="C10" s="82">
        <f>B10/B17</f>
        <v>0.69804687499999996</v>
      </c>
      <c r="D10" s="59">
        <v>4535</v>
      </c>
      <c r="E10" s="82">
        <f>D10/D17</f>
        <v>0.49851599428382981</v>
      </c>
      <c r="F10" s="59">
        <v>4877</v>
      </c>
      <c r="G10" s="82">
        <f>F10/F17</f>
        <v>0.30810537620822542</v>
      </c>
      <c r="H10" s="59">
        <v>4552</v>
      </c>
      <c r="I10" s="82">
        <f>H10/H17</f>
        <v>0.22534653465346535</v>
      </c>
      <c r="J10" s="59">
        <v>3817</v>
      </c>
      <c r="K10" s="82">
        <f>J10/J17</f>
        <v>0.17692592935941412</v>
      </c>
      <c r="L10" s="59">
        <v>2819</v>
      </c>
      <c r="M10" s="82">
        <f>L10/L17</f>
        <v>0.14897215029329389</v>
      </c>
      <c r="N10" s="59">
        <v>2181</v>
      </c>
      <c r="O10" s="82">
        <f>N10/N17</f>
        <v>0.13129063327714904</v>
      </c>
      <c r="P10" s="59">
        <v>1304</v>
      </c>
      <c r="Q10" s="82">
        <f>P10/P17</f>
        <v>0.10766182298546896</v>
      </c>
      <c r="R10" s="59">
        <v>516</v>
      </c>
      <c r="S10" s="82">
        <f>R10/R17</f>
        <v>7.1418685121107273E-2</v>
      </c>
      <c r="T10" s="59">
        <v>173</v>
      </c>
      <c r="U10" s="82">
        <f>T10/T17</f>
        <v>4.4830266908525526E-2</v>
      </c>
      <c r="V10" s="59">
        <v>54</v>
      </c>
      <c r="W10" s="82">
        <f>V10/V17</f>
        <v>1.6744186046511629E-2</v>
      </c>
      <c r="X10" s="59">
        <f t="shared" si="0"/>
        <v>26615</v>
      </c>
      <c r="Y10" s="82">
        <f>X10/X17</f>
        <v>0.20283349591513231</v>
      </c>
    </row>
    <row r="11" spans="1:25" x14ac:dyDescent="0.25">
      <c r="A11" s="265" t="s">
        <v>13</v>
      </c>
      <c r="B11" s="59">
        <v>644</v>
      </c>
      <c r="C11" s="82">
        <f>B11/B17</f>
        <v>0.25156250000000002</v>
      </c>
      <c r="D11" s="59">
        <v>2469</v>
      </c>
      <c r="E11" s="82">
        <f>D11/D17</f>
        <v>0.27140815653512146</v>
      </c>
      <c r="F11" s="59">
        <v>3865</v>
      </c>
      <c r="G11" s="82">
        <f>F11/F17</f>
        <v>0.24417208920336092</v>
      </c>
      <c r="H11" s="59">
        <v>3764</v>
      </c>
      <c r="I11" s="82">
        <f>H11/H17</f>
        <v>0.18633663366336634</v>
      </c>
      <c r="J11" s="59">
        <v>2768</v>
      </c>
      <c r="K11" s="82">
        <f>J11/J17</f>
        <v>0.12830258644664874</v>
      </c>
      <c r="L11" s="59">
        <v>1717</v>
      </c>
      <c r="M11" s="82">
        <f>L11/L17</f>
        <v>9.0736141203826032E-2</v>
      </c>
      <c r="N11" s="59">
        <v>965</v>
      </c>
      <c r="O11" s="82">
        <f>N11/N17</f>
        <v>5.8090536961232841E-2</v>
      </c>
      <c r="P11" s="59">
        <v>469</v>
      </c>
      <c r="Q11" s="82">
        <f>P11/P17</f>
        <v>3.8721928665785998E-2</v>
      </c>
      <c r="R11" s="59">
        <v>170</v>
      </c>
      <c r="S11" s="82">
        <f>R11/R17</f>
        <v>2.3529411764705882E-2</v>
      </c>
      <c r="T11" s="59">
        <v>50</v>
      </c>
      <c r="U11" s="82">
        <f>T11/T17</f>
        <v>1.2956724540036279E-2</v>
      </c>
      <c r="V11" s="59">
        <v>11</v>
      </c>
      <c r="W11" s="82">
        <f>V11/V17</f>
        <v>3.4108527131782944E-3</v>
      </c>
      <c r="X11" s="59">
        <f t="shared" si="0"/>
        <v>16892</v>
      </c>
      <c r="Y11" s="82">
        <f>X11/X17</f>
        <v>0.12873430069503719</v>
      </c>
    </row>
    <row r="12" spans="1:25" x14ac:dyDescent="0.25">
      <c r="A12" s="265" t="s">
        <v>14</v>
      </c>
      <c r="B12" s="59">
        <v>95</v>
      </c>
      <c r="C12" s="82">
        <f>B12/B17</f>
        <v>3.7109375E-2</v>
      </c>
      <c r="D12" s="59">
        <v>372</v>
      </c>
      <c r="E12" s="82">
        <f>D12/D17</f>
        <v>4.089260195668902E-2</v>
      </c>
      <c r="F12" s="59">
        <v>638</v>
      </c>
      <c r="G12" s="82">
        <f>F12/F17</f>
        <v>4.030576789437109E-2</v>
      </c>
      <c r="H12" s="59">
        <v>864</v>
      </c>
      <c r="I12" s="82">
        <f>H12/H17</f>
        <v>4.2772277227722776E-2</v>
      </c>
      <c r="J12" s="59">
        <v>984</v>
      </c>
      <c r="K12" s="82">
        <f>J12/J17</f>
        <v>4.5610457031612123E-2</v>
      </c>
      <c r="L12" s="59">
        <v>761</v>
      </c>
      <c r="M12" s="82">
        <f>L12/L17</f>
        <v>4.0215610632563549E-2</v>
      </c>
      <c r="N12" s="59">
        <v>470</v>
      </c>
      <c r="O12" s="82">
        <f>N12/N17</f>
        <v>2.8292800385263665E-2</v>
      </c>
      <c r="P12" s="59">
        <v>236</v>
      </c>
      <c r="Q12" s="82">
        <f>P12/P17</f>
        <v>1.9484808454425365E-2</v>
      </c>
      <c r="R12" s="59">
        <v>119</v>
      </c>
      <c r="S12" s="82">
        <f>R12/R17</f>
        <v>1.6470588235294119E-2</v>
      </c>
      <c r="T12" s="59">
        <v>70</v>
      </c>
      <c r="U12" s="82">
        <f>T12/T17</f>
        <v>1.8139414356050789E-2</v>
      </c>
      <c r="V12" s="59">
        <v>115</v>
      </c>
      <c r="W12" s="82">
        <f>V12/V17</f>
        <v>3.565891472868217E-2</v>
      </c>
      <c r="X12" s="59">
        <f t="shared" si="0"/>
        <v>4724</v>
      </c>
      <c r="Y12" s="82">
        <f>X12/X17</f>
        <v>3.6001707108889162E-2</v>
      </c>
    </row>
    <row r="13" spans="1:25" ht="25.5" x14ac:dyDescent="0.25">
      <c r="A13" s="266" t="s">
        <v>15</v>
      </c>
      <c r="B13" s="59">
        <v>87</v>
      </c>
      <c r="C13" s="82">
        <f>B13/B17</f>
        <v>3.3984374999999997E-2</v>
      </c>
      <c r="D13" s="59">
        <v>409</v>
      </c>
      <c r="E13" s="82">
        <f>D13/D17</f>
        <v>4.4959876882488731E-2</v>
      </c>
      <c r="F13" s="59">
        <v>660</v>
      </c>
      <c r="G13" s="82">
        <f>F13/F17</f>
        <v>4.1695621959694229E-2</v>
      </c>
      <c r="H13" s="59">
        <v>862</v>
      </c>
      <c r="I13" s="82">
        <f>H13/H17</f>
        <v>4.2673267326732676E-2</v>
      </c>
      <c r="J13" s="59">
        <v>841</v>
      </c>
      <c r="K13" s="82">
        <f>J13/J17</f>
        <v>3.8982108093075001E-2</v>
      </c>
      <c r="L13" s="59">
        <v>668</v>
      </c>
      <c r="M13" s="82">
        <f>L13/L17</f>
        <v>3.5300956507953285E-2</v>
      </c>
      <c r="N13" s="59">
        <v>508</v>
      </c>
      <c r="O13" s="82">
        <f>N13/N17</f>
        <v>3.0580303395136045E-2</v>
      </c>
      <c r="P13" s="59">
        <v>260</v>
      </c>
      <c r="Q13" s="82">
        <f>P13/P17</f>
        <v>2.1466314398943198E-2</v>
      </c>
      <c r="R13" s="59">
        <v>94</v>
      </c>
      <c r="S13" s="82">
        <f>R13/R17</f>
        <v>1.301038062283737E-2</v>
      </c>
      <c r="T13" s="59">
        <v>25</v>
      </c>
      <c r="U13" s="82">
        <f>T13/T17</f>
        <v>6.4783622700181395E-3</v>
      </c>
      <c r="V13" s="59">
        <v>11</v>
      </c>
      <c r="W13" s="82">
        <f>V13/V17</f>
        <v>3.4108527131782944E-3</v>
      </c>
      <c r="X13" s="59">
        <f t="shared" si="0"/>
        <v>4425</v>
      </c>
      <c r="Y13" s="82">
        <f>X13/X17</f>
        <v>3.3723021582733811E-2</v>
      </c>
    </row>
    <row r="14" spans="1:25" x14ac:dyDescent="0.25">
      <c r="A14" s="342" t="s">
        <v>30</v>
      </c>
      <c r="B14" s="5">
        <v>430</v>
      </c>
      <c r="C14" s="82">
        <f>B14/B17</f>
        <v>0.16796875</v>
      </c>
      <c r="D14" s="5">
        <v>961</v>
      </c>
      <c r="E14" s="82">
        <f>D14/D17</f>
        <v>0.10563922172144663</v>
      </c>
      <c r="F14" s="5">
        <v>1050</v>
      </c>
      <c r="G14" s="82">
        <f>F14/F17</f>
        <v>6.6333944026786273E-2</v>
      </c>
      <c r="H14" s="5">
        <v>930</v>
      </c>
      <c r="I14" s="82">
        <f>H14/H17</f>
        <v>4.6039603960396039E-2</v>
      </c>
      <c r="J14" s="5">
        <v>749</v>
      </c>
      <c r="K14" s="82">
        <f>J14/J17</f>
        <v>3.4717715768981181E-2</v>
      </c>
      <c r="L14" s="5">
        <v>512</v>
      </c>
      <c r="M14" s="82">
        <f>L14/L17</f>
        <v>2.7057020556994132E-2</v>
      </c>
      <c r="N14" s="5">
        <v>361</v>
      </c>
      <c r="O14" s="82">
        <f>N14/N17</f>
        <v>2.1731278593787623E-2</v>
      </c>
      <c r="P14" s="5">
        <v>203</v>
      </c>
      <c r="Q14" s="82">
        <f>P14/P17</f>
        <v>1.6760237780713342E-2</v>
      </c>
      <c r="R14" s="5">
        <v>105</v>
      </c>
      <c r="S14" s="82">
        <f>R14/R17</f>
        <v>1.453287197231834E-2</v>
      </c>
      <c r="T14" s="5">
        <v>48</v>
      </c>
      <c r="U14" s="82">
        <f>T14/T17</f>
        <v>1.2438455558434827E-2</v>
      </c>
      <c r="V14" s="5">
        <v>74</v>
      </c>
      <c r="W14" s="82">
        <f>V14/V17</f>
        <v>2.2945736434108528E-2</v>
      </c>
      <c r="X14" s="59">
        <f t="shared" si="0"/>
        <v>5423</v>
      </c>
      <c r="Y14" s="82">
        <f>X14/X17</f>
        <v>4.1328801365687111E-2</v>
      </c>
    </row>
    <row r="15" spans="1:25" x14ac:dyDescent="0.25">
      <c r="A15" s="476" t="s">
        <v>22</v>
      </c>
      <c r="B15" s="477"/>
      <c r="C15" s="477"/>
      <c r="D15" s="477"/>
      <c r="E15" s="477"/>
      <c r="F15" s="477"/>
      <c r="G15" s="477"/>
      <c r="H15" s="477"/>
      <c r="I15" s="477"/>
      <c r="J15" s="477"/>
      <c r="K15" s="477"/>
      <c r="L15" s="477"/>
      <c r="M15" s="477"/>
      <c r="N15" s="477"/>
      <c r="O15" s="477"/>
      <c r="P15" s="477"/>
      <c r="Q15" s="477"/>
      <c r="R15" s="477"/>
      <c r="S15" s="477"/>
      <c r="T15" s="477"/>
      <c r="U15" s="477"/>
      <c r="V15" s="477"/>
      <c r="W15" s="477"/>
      <c r="X15" s="477"/>
      <c r="Y15" s="478"/>
    </row>
    <row r="16" spans="1:25" x14ac:dyDescent="0.25">
      <c r="A16" s="11" t="s">
        <v>22</v>
      </c>
      <c r="B16" s="20">
        <v>1122</v>
      </c>
      <c r="C16" s="82">
        <f>B16/B17</f>
        <v>0.43828125000000001</v>
      </c>
      <c r="D16" s="20">
        <v>4099</v>
      </c>
      <c r="E16" s="82">
        <f>D16/D17</f>
        <v>0.45058810596900079</v>
      </c>
      <c r="F16" s="20">
        <v>7719</v>
      </c>
      <c r="G16" s="82">
        <f>F16/F17</f>
        <v>0.48764925137406029</v>
      </c>
      <c r="H16" s="20">
        <v>9846</v>
      </c>
      <c r="I16" s="82">
        <f>H16/H17</f>
        <v>0.48742574257425741</v>
      </c>
      <c r="J16" s="20">
        <v>11037</v>
      </c>
      <c r="K16" s="82">
        <f>J16/J17</f>
        <v>0.51158802261982017</v>
      </c>
      <c r="L16" s="20">
        <v>11567</v>
      </c>
      <c r="M16" s="82">
        <f>L16/L17</f>
        <v>0.61126671246631081</v>
      </c>
      <c r="N16" s="20">
        <v>11644</v>
      </c>
      <c r="O16" s="82">
        <f>N16/N17</f>
        <v>0.70093908018300022</v>
      </c>
      <c r="P16" s="20">
        <v>9545</v>
      </c>
      <c r="Q16" s="82">
        <f>P16/P17</f>
        <v>0.78806142668428003</v>
      </c>
      <c r="R16" s="20">
        <v>6233</v>
      </c>
      <c r="S16" s="82">
        <f>R16/R17</f>
        <v>0.86269896193771622</v>
      </c>
      <c r="T16" s="20">
        <v>3479</v>
      </c>
      <c r="U16" s="82">
        <f>T16/T17</f>
        <v>0.90152889349572429</v>
      </c>
      <c r="V16" s="20">
        <v>2911</v>
      </c>
      <c r="W16" s="82">
        <f>V16/V17</f>
        <v>0.90263565891472863</v>
      </c>
      <c r="X16" s="20">
        <f t="shared" si="0"/>
        <v>79202</v>
      </c>
      <c r="Y16" s="82">
        <f>X16/X17</f>
        <v>0.60360017071088889</v>
      </c>
    </row>
    <row r="17" spans="1:25" x14ac:dyDescent="0.25">
      <c r="A17" s="139" t="s">
        <v>268</v>
      </c>
      <c r="B17" s="268">
        <v>2560</v>
      </c>
      <c r="C17" s="133">
        <f>B17/B17</f>
        <v>1</v>
      </c>
      <c r="D17" s="134">
        <v>9097</v>
      </c>
      <c r="E17" s="133">
        <f>D17/D17</f>
        <v>1</v>
      </c>
      <c r="F17" s="134">
        <v>15829</v>
      </c>
      <c r="G17" s="133">
        <f>F17/F17</f>
        <v>1</v>
      </c>
      <c r="H17" s="134">
        <v>20200</v>
      </c>
      <c r="I17" s="133">
        <f>H17/H17</f>
        <v>1</v>
      </c>
      <c r="J17" s="134">
        <v>21574</v>
      </c>
      <c r="K17" s="133">
        <f>J17/J17</f>
        <v>1</v>
      </c>
      <c r="L17" s="134">
        <v>18923</v>
      </c>
      <c r="M17" s="133">
        <f>L17/L17</f>
        <v>1</v>
      </c>
      <c r="N17" s="134">
        <v>16612</v>
      </c>
      <c r="O17" s="133">
        <f>N17/N17</f>
        <v>1</v>
      </c>
      <c r="P17" s="134">
        <v>12112</v>
      </c>
      <c r="Q17" s="133">
        <f>P17/P17</f>
        <v>1</v>
      </c>
      <c r="R17" s="134">
        <v>7225</v>
      </c>
      <c r="S17" s="133">
        <f>R17/R17</f>
        <v>1</v>
      </c>
      <c r="T17" s="134">
        <v>3859</v>
      </c>
      <c r="U17" s="133">
        <f>T17/T17</f>
        <v>1</v>
      </c>
      <c r="V17" s="134">
        <v>3225</v>
      </c>
      <c r="W17" s="133">
        <f>V17/V17</f>
        <v>1</v>
      </c>
      <c r="X17" s="134">
        <f t="shared" si="0"/>
        <v>131216</v>
      </c>
      <c r="Y17" s="133">
        <f>X17/X17</f>
        <v>1</v>
      </c>
    </row>
    <row r="18" spans="1:25" x14ac:dyDescent="0.25">
      <c r="A18" s="65"/>
      <c r="B18" s="65"/>
      <c r="C18" s="65"/>
      <c r="D18" s="65"/>
      <c r="E18" s="65"/>
      <c r="F18" s="65"/>
      <c r="G18" s="65"/>
      <c r="H18" s="65"/>
      <c r="I18" s="65"/>
      <c r="J18" s="65"/>
      <c r="K18" s="65"/>
      <c r="L18" s="65"/>
      <c r="M18" s="65"/>
      <c r="N18" s="65"/>
      <c r="O18" s="65"/>
      <c r="P18" s="65"/>
      <c r="Q18" s="65"/>
      <c r="R18" s="65"/>
      <c r="S18" s="65"/>
      <c r="T18" s="65"/>
      <c r="U18" s="65"/>
      <c r="V18" s="65"/>
      <c r="W18" s="65"/>
      <c r="X18" s="65"/>
    </row>
    <row r="19" spans="1:25" x14ac:dyDescent="0.25">
      <c r="A19" s="21" t="s">
        <v>226</v>
      </c>
    </row>
    <row r="20" spans="1:25" x14ac:dyDescent="0.25">
      <c r="A20" s="188" t="s">
        <v>282</v>
      </c>
    </row>
  </sheetData>
  <mergeCells count="15">
    <mergeCell ref="A5:Y5"/>
    <mergeCell ref="A9:Y9"/>
    <mergeCell ref="A15:Y15"/>
    <mergeCell ref="X3:Y3"/>
    <mergeCell ref="L3:M3"/>
    <mergeCell ref="B3:C3"/>
    <mergeCell ref="D3:E3"/>
    <mergeCell ref="F3:G3"/>
    <mergeCell ref="H3:I3"/>
    <mergeCell ref="J3:K3"/>
    <mergeCell ref="N3:O3"/>
    <mergeCell ref="P3:Q3"/>
    <mergeCell ref="R3:S3"/>
    <mergeCell ref="T3:U3"/>
    <mergeCell ref="V3:W3"/>
  </mergeCells>
  <hyperlinks>
    <hyperlink ref="A1:X1" location="Index!A22" display="Table 4.6.2 Age and presenting substance of new presentations to treatment 2014-15"/>
    <hyperlink ref="A2" location="Index!A25" display="Link back to the index"/>
  </hyperlinks>
  <pageMargins left="0.7" right="0.7" top="0.75" bottom="0.75" header="0.3" footer="0.3"/>
  <pageSetup paperSize="9" orientation="portrait" r:id="rId1"/>
  <ignoredErrors>
    <ignoredError sqref="X6:X8 X10:X14 X16:X17"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13"/>
  <sheetViews>
    <sheetView workbookViewId="0">
      <selection activeCell="A2" sqref="A2"/>
    </sheetView>
  </sheetViews>
  <sheetFormatPr defaultRowHeight="15" x14ac:dyDescent="0.25"/>
  <cols>
    <col min="1" max="1" width="19.85546875" style="5" customWidth="1"/>
    <col min="2" max="2" width="6.5703125" style="5" bestFit="1" customWidth="1"/>
    <col min="3" max="3" width="5.42578125" style="5" bestFit="1" customWidth="1"/>
    <col min="4" max="4" width="6.5703125" style="5" bestFit="1" customWidth="1"/>
    <col min="5" max="5" width="5.42578125" style="5" bestFit="1" customWidth="1"/>
    <col min="6" max="6" width="6.5703125" style="5" bestFit="1" customWidth="1"/>
    <col min="7" max="7" width="5.42578125" style="5" bestFit="1" customWidth="1"/>
    <col min="8" max="8" width="6.5703125" style="5" bestFit="1" customWidth="1"/>
    <col min="9" max="9" width="5.42578125" style="5" bestFit="1" customWidth="1"/>
    <col min="10" max="10" width="7.5703125" style="5" bestFit="1" customWidth="1"/>
    <col min="11" max="11" width="5.42578125" style="5" bestFit="1" customWidth="1"/>
    <col min="12" max="16384" width="9.140625" style="5"/>
  </cols>
  <sheetData>
    <row r="1" spans="1:12" ht="20.25" x14ac:dyDescent="0.25">
      <c r="A1" s="3" t="s">
        <v>377</v>
      </c>
      <c r="B1" s="3"/>
      <c r="C1" s="3"/>
      <c r="D1" s="3"/>
      <c r="E1" s="3"/>
      <c r="F1" s="3"/>
      <c r="G1" s="3"/>
      <c r="H1" s="3"/>
      <c r="I1" s="3"/>
      <c r="J1" s="3"/>
      <c r="K1" s="3"/>
      <c r="L1" s="3"/>
    </row>
    <row r="2" spans="1:12" ht="25.5" customHeight="1" x14ac:dyDescent="0.25">
      <c r="A2" s="194" t="s">
        <v>297</v>
      </c>
    </row>
    <row r="3" spans="1:12" ht="25.5" customHeight="1" x14ac:dyDescent="0.25">
      <c r="A3" s="158" t="s">
        <v>92</v>
      </c>
      <c r="B3" s="481" t="s">
        <v>1</v>
      </c>
      <c r="C3" s="482"/>
      <c r="D3" s="481" t="s">
        <v>2</v>
      </c>
      <c r="E3" s="482"/>
      <c r="F3" s="447" t="s">
        <v>3</v>
      </c>
      <c r="G3" s="448"/>
      <c r="H3" s="481" t="s">
        <v>35</v>
      </c>
      <c r="I3" s="482"/>
      <c r="J3" s="481" t="s">
        <v>4</v>
      </c>
      <c r="K3" s="482"/>
    </row>
    <row r="4" spans="1:12" x14ac:dyDescent="0.25">
      <c r="A4" s="129"/>
      <c r="B4" s="106" t="s">
        <v>5</v>
      </c>
      <c r="C4" s="107" t="s">
        <v>6</v>
      </c>
      <c r="D4" s="106" t="s">
        <v>5</v>
      </c>
      <c r="E4" s="107" t="s">
        <v>6</v>
      </c>
      <c r="F4" s="106" t="s">
        <v>5</v>
      </c>
      <c r="G4" s="107" t="s">
        <v>6</v>
      </c>
      <c r="H4" s="106" t="s">
        <v>5</v>
      </c>
      <c r="I4" s="107" t="s">
        <v>6</v>
      </c>
      <c r="J4" s="106" t="s">
        <v>5</v>
      </c>
      <c r="K4" s="107" t="s">
        <v>6</v>
      </c>
    </row>
    <row r="5" spans="1:12" x14ac:dyDescent="0.25">
      <c r="A5" s="38" t="s">
        <v>271</v>
      </c>
      <c r="B5" s="25">
        <v>17014</v>
      </c>
      <c r="C5" s="72">
        <f>B5/$B$9</f>
        <v>0.39582170109808301</v>
      </c>
      <c r="D5" s="25">
        <v>14715</v>
      </c>
      <c r="E5" s="72">
        <f>D5/$D$9</f>
        <v>0.89977987036810569</v>
      </c>
      <c r="F5" s="25">
        <v>16571</v>
      </c>
      <c r="G5" s="72">
        <f>F5/$F$9</f>
        <v>0.90735366588183763</v>
      </c>
      <c r="H5" s="25">
        <v>50000</v>
      </c>
      <c r="I5" s="72">
        <f>H5/$H$9</f>
        <v>0.96670662387378681</v>
      </c>
      <c r="J5" s="25">
        <v>98300</v>
      </c>
      <c r="K5" s="72">
        <f>J5/$J$9</f>
        <v>0.76011227701182316</v>
      </c>
    </row>
    <row r="6" spans="1:12" x14ac:dyDescent="0.25">
      <c r="A6" s="38" t="s">
        <v>93</v>
      </c>
      <c r="B6" s="25">
        <v>14614</v>
      </c>
      <c r="C6" s="72">
        <f>B6/$B$9</f>
        <v>0.33998697189651961</v>
      </c>
      <c r="D6" s="25">
        <v>1180</v>
      </c>
      <c r="E6" s="72">
        <f>D6/$D$9</f>
        <v>7.2153601565366265E-2</v>
      </c>
      <c r="F6" s="25">
        <v>1434</v>
      </c>
      <c r="G6" s="72">
        <f>F6/$F$9</f>
        <v>7.8519410830641193E-2</v>
      </c>
      <c r="H6" s="25">
        <v>1472</v>
      </c>
      <c r="I6" s="72">
        <f>H6/$H$9</f>
        <v>2.8459843006844284E-2</v>
      </c>
      <c r="J6" s="25">
        <v>18700</v>
      </c>
      <c r="K6" s="72">
        <f>J6/$J$9</f>
        <v>0.14459918189339871</v>
      </c>
    </row>
    <row r="7" spans="1:12" x14ac:dyDescent="0.25">
      <c r="A7" s="38" t="s">
        <v>94</v>
      </c>
      <c r="B7" s="25">
        <v>11263</v>
      </c>
      <c r="C7" s="72">
        <f>B7/$B$9</f>
        <v>0.26202773124883677</v>
      </c>
      <c r="D7" s="25">
        <v>430</v>
      </c>
      <c r="E7" s="72">
        <f>D7/$D$9</f>
        <v>2.6293261587379234E-2</v>
      </c>
      <c r="F7" s="25">
        <v>205</v>
      </c>
      <c r="G7" s="72">
        <f>F7/$F$9</f>
        <v>1.1224880906751356E-2</v>
      </c>
      <c r="H7" s="25">
        <v>117</v>
      </c>
      <c r="I7" s="72">
        <f>H7/$H$9</f>
        <v>2.2620934998646611E-3</v>
      </c>
      <c r="J7" s="25">
        <v>12015</v>
      </c>
      <c r="K7" s="72">
        <f>J7/$J$9</f>
        <v>9.2906907510651629E-2</v>
      </c>
    </row>
    <row r="8" spans="1:12" x14ac:dyDescent="0.25">
      <c r="A8" s="38" t="s">
        <v>95</v>
      </c>
      <c r="B8" s="39">
        <v>93</v>
      </c>
      <c r="C8" s="72">
        <f>B8/$B$9</f>
        <v>2.1635957565605806E-3</v>
      </c>
      <c r="D8" s="39">
        <v>29</v>
      </c>
      <c r="E8" s="72">
        <f>D8/$D$9</f>
        <v>1.7732664791488321E-3</v>
      </c>
      <c r="F8" s="39">
        <v>53</v>
      </c>
      <c r="G8" s="72">
        <f>F8/$F$9</f>
        <v>2.9020423807698628E-3</v>
      </c>
      <c r="H8" s="39">
        <v>133</v>
      </c>
      <c r="I8" s="72">
        <f>H8/$H$9</f>
        <v>2.571439619504273E-3</v>
      </c>
      <c r="J8" s="39">
        <v>308</v>
      </c>
      <c r="K8" s="72">
        <f>J8/$J$9</f>
        <v>2.3816335841265667E-3</v>
      </c>
    </row>
    <row r="9" spans="1:12" x14ac:dyDescent="0.25">
      <c r="A9" s="131" t="s">
        <v>4</v>
      </c>
      <c r="B9" s="135">
        <f>SUM(B5:B8)</f>
        <v>42984</v>
      </c>
      <c r="C9" s="136">
        <v>1</v>
      </c>
      <c r="D9" s="135">
        <f>SUM(D5:D8)</f>
        <v>16354</v>
      </c>
      <c r="E9" s="136">
        <v>1</v>
      </c>
      <c r="F9" s="135">
        <f>SUM(F5:F8)</f>
        <v>18263</v>
      </c>
      <c r="G9" s="136">
        <v>1</v>
      </c>
      <c r="H9" s="135">
        <f>SUM(H5:H8)</f>
        <v>51722</v>
      </c>
      <c r="I9" s="136">
        <v>1</v>
      </c>
      <c r="J9" s="135">
        <f>SUM(J5:J8)</f>
        <v>129323</v>
      </c>
      <c r="K9" s="136">
        <v>1</v>
      </c>
    </row>
    <row r="10" spans="1:12" x14ac:dyDescent="0.25">
      <c r="A10" s="38" t="s">
        <v>96</v>
      </c>
      <c r="B10" s="39">
        <v>158</v>
      </c>
      <c r="C10" s="40"/>
      <c r="D10" s="39">
        <v>421</v>
      </c>
      <c r="E10" s="40"/>
      <c r="F10" s="39">
        <v>453</v>
      </c>
      <c r="G10" s="40"/>
      <c r="H10" s="25">
        <v>861</v>
      </c>
      <c r="I10" s="40"/>
      <c r="J10" s="25">
        <v>1893</v>
      </c>
      <c r="K10" s="40"/>
    </row>
    <row r="11" spans="1:12" x14ac:dyDescent="0.25">
      <c r="A11" s="137" t="s">
        <v>4</v>
      </c>
      <c r="B11" s="124">
        <f>SUM(B9:B10)</f>
        <v>43142</v>
      </c>
      <c r="C11" s="107"/>
      <c r="D11" s="124">
        <f>SUM(D9:D10)</f>
        <v>16775</v>
      </c>
      <c r="E11" s="107"/>
      <c r="F11" s="124">
        <f>SUM(F9:F10)</f>
        <v>18716</v>
      </c>
      <c r="G11" s="107"/>
      <c r="H11" s="124">
        <f>SUM(H9:H10)</f>
        <v>52583</v>
      </c>
      <c r="I11" s="107"/>
      <c r="J11" s="124">
        <f>SUM(J9:J10)</f>
        <v>131216</v>
      </c>
      <c r="K11" s="107"/>
    </row>
    <row r="13" spans="1:12" x14ac:dyDescent="0.25">
      <c r="A13" s="71" t="s">
        <v>278</v>
      </c>
    </row>
  </sheetData>
  <mergeCells count="5">
    <mergeCell ref="J3:K3"/>
    <mergeCell ref="B3:C3"/>
    <mergeCell ref="D3:E3"/>
    <mergeCell ref="F3:G3"/>
    <mergeCell ref="H3:I3"/>
  </mergeCells>
  <hyperlinks>
    <hyperlink ref="A1:N1" location="Index!A23" display="Table 4.7.1 Injecting status of new presentations to treatment 2014-15"/>
    <hyperlink ref="A2" location="Index!A26" display="Link back to the index"/>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13"/>
  <sheetViews>
    <sheetView workbookViewId="0">
      <selection activeCell="A2" sqref="A2"/>
    </sheetView>
  </sheetViews>
  <sheetFormatPr defaultRowHeight="15" x14ac:dyDescent="0.25"/>
  <cols>
    <col min="1" max="1" width="26.5703125" style="5" bestFit="1" customWidth="1"/>
    <col min="2" max="2" width="6.5703125" style="5" bestFit="1" customWidth="1"/>
    <col min="3" max="3" width="5.42578125" style="5" bestFit="1" customWidth="1"/>
    <col min="4" max="4" width="6.5703125" style="5" bestFit="1" customWidth="1"/>
    <col min="5" max="5" width="5.42578125" style="5" bestFit="1" customWidth="1"/>
    <col min="6" max="6" width="6.5703125" style="5" bestFit="1" customWidth="1"/>
    <col min="7" max="7" width="5.42578125" style="5" bestFit="1" customWidth="1"/>
    <col min="8" max="8" width="6.5703125" style="5" bestFit="1" customWidth="1"/>
    <col min="9" max="9" width="5.42578125" style="5" bestFit="1" customWidth="1"/>
    <col min="10" max="10" width="7.5703125" style="5" bestFit="1" customWidth="1"/>
    <col min="11" max="11" width="5.42578125" style="5" bestFit="1" customWidth="1"/>
    <col min="12" max="16384" width="9.140625" style="5"/>
  </cols>
  <sheetData>
    <row r="1" spans="1:17" ht="20.25" x14ac:dyDescent="0.25">
      <c r="A1" s="3" t="s">
        <v>376</v>
      </c>
      <c r="B1" s="3"/>
      <c r="C1" s="3"/>
      <c r="D1" s="3"/>
      <c r="E1" s="3"/>
      <c r="F1" s="3"/>
      <c r="G1" s="3"/>
      <c r="H1" s="3"/>
      <c r="I1" s="3"/>
      <c r="J1" s="3"/>
      <c r="K1" s="3"/>
      <c r="L1" s="3"/>
    </row>
    <row r="2" spans="1:17" ht="25.5" customHeight="1" x14ac:dyDescent="0.25">
      <c r="A2" s="194" t="s">
        <v>297</v>
      </c>
    </row>
    <row r="3" spans="1:17" ht="25.5" customHeight="1" x14ac:dyDescent="0.25">
      <c r="A3" s="158" t="s">
        <v>97</v>
      </c>
      <c r="B3" s="465" t="s">
        <v>1</v>
      </c>
      <c r="C3" s="466"/>
      <c r="D3" s="465" t="s">
        <v>2</v>
      </c>
      <c r="E3" s="466"/>
      <c r="F3" s="465" t="s">
        <v>3</v>
      </c>
      <c r="G3" s="466"/>
      <c r="H3" s="465" t="s">
        <v>35</v>
      </c>
      <c r="I3" s="466"/>
      <c r="J3" s="465" t="s">
        <v>4</v>
      </c>
      <c r="K3" s="466"/>
    </row>
    <row r="4" spans="1:17" x14ac:dyDescent="0.25">
      <c r="A4" s="129"/>
      <c r="B4" s="104" t="s">
        <v>5</v>
      </c>
      <c r="C4" s="105" t="s">
        <v>6</v>
      </c>
      <c r="D4" s="104" t="s">
        <v>5</v>
      </c>
      <c r="E4" s="105" t="s">
        <v>6</v>
      </c>
      <c r="F4" s="104" t="s">
        <v>5</v>
      </c>
      <c r="G4" s="105" t="s">
        <v>6</v>
      </c>
      <c r="H4" s="104" t="s">
        <v>5</v>
      </c>
      <c r="I4" s="105" t="s">
        <v>6</v>
      </c>
      <c r="J4" s="104" t="s">
        <v>5</v>
      </c>
      <c r="K4" s="105" t="s">
        <v>6</v>
      </c>
    </row>
    <row r="5" spans="1:17" x14ac:dyDescent="0.25">
      <c r="A5" s="38" t="s">
        <v>98</v>
      </c>
      <c r="B5" s="25">
        <v>29830</v>
      </c>
      <c r="C5" s="72">
        <v>0.70213016358714841</v>
      </c>
      <c r="D5" s="25">
        <v>13350</v>
      </c>
      <c r="E5" s="72">
        <v>0.80791575889615108</v>
      </c>
      <c r="F5" s="25">
        <v>14292</v>
      </c>
      <c r="G5" s="72">
        <v>0.77258230174604037</v>
      </c>
      <c r="H5" s="25">
        <v>45941</v>
      </c>
      <c r="I5" s="72">
        <v>0.88615627953629228</v>
      </c>
      <c r="J5" s="25">
        <v>103413</v>
      </c>
      <c r="K5" s="72">
        <v>0.7994758447943966</v>
      </c>
      <c r="M5" s="53"/>
      <c r="N5" s="53"/>
      <c r="O5" s="53"/>
      <c r="P5" s="53"/>
      <c r="Q5" s="53"/>
    </row>
    <row r="6" spans="1:17" x14ac:dyDescent="0.25">
      <c r="A6" s="38" t="s">
        <v>99</v>
      </c>
      <c r="B6" s="25">
        <v>6439</v>
      </c>
      <c r="C6" s="72">
        <v>0.1515593738966694</v>
      </c>
      <c r="D6" s="25">
        <v>1694</v>
      </c>
      <c r="E6" s="72">
        <v>0.10251755022996853</v>
      </c>
      <c r="F6" s="25">
        <v>2294</v>
      </c>
      <c r="G6" s="72">
        <v>0.12400670306503055</v>
      </c>
      <c r="H6" s="25">
        <v>4086</v>
      </c>
      <c r="I6" s="72">
        <v>7.8814883397951507E-2</v>
      </c>
      <c r="J6" s="25">
        <v>14513</v>
      </c>
      <c r="K6" s="72">
        <v>0.11219859142952122</v>
      </c>
      <c r="M6" s="53"/>
      <c r="N6" s="53"/>
      <c r="O6" s="53"/>
      <c r="P6" s="53"/>
      <c r="Q6" s="53"/>
    </row>
    <row r="7" spans="1:17" x14ac:dyDescent="0.25">
      <c r="A7" s="38" t="s">
        <v>100</v>
      </c>
      <c r="B7" s="25">
        <v>6122</v>
      </c>
      <c r="C7" s="72">
        <v>0.14409791691185125</v>
      </c>
      <c r="D7" s="25">
        <v>643</v>
      </c>
      <c r="E7" s="72">
        <v>3.8913096102638586E-2</v>
      </c>
      <c r="F7" s="25">
        <v>1093</v>
      </c>
      <c r="G7" s="72">
        <v>5.908427482566625E-2</v>
      </c>
      <c r="H7" s="25">
        <v>1584</v>
      </c>
      <c r="I7" s="72">
        <v>3.0553787396562698E-2</v>
      </c>
      <c r="J7" s="25">
        <v>9442</v>
      </c>
      <c r="K7" s="72">
        <v>7.2995183647594525E-2</v>
      </c>
      <c r="M7" s="53"/>
      <c r="N7" s="53"/>
      <c r="O7" s="53"/>
      <c r="P7" s="53"/>
      <c r="Q7" s="53"/>
    </row>
    <row r="8" spans="1:17" x14ac:dyDescent="0.25">
      <c r="A8" s="38" t="s">
        <v>30</v>
      </c>
      <c r="B8" s="39">
        <v>94</v>
      </c>
      <c r="C8" s="72">
        <v>2.2125456043309405E-3</v>
      </c>
      <c r="D8" s="39">
        <v>837</v>
      </c>
      <c r="E8" s="72">
        <v>5.0653594771241831E-2</v>
      </c>
      <c r="F8" s="39">
        <v>820</v>
      </c>
      <c r="G8" s="72">
        <v>4.4326720363262878E-2</v>
      </c>
      <c r="H8" s="39">
        <v>232</v>
      </c>
      <c r="I8" s="72">
        <v>4.475049669193527E-3</v>
      </c>
      <c r="J8" s="25">
        <v>1983</v>
      </c>
      <c r="K8" s="72">
        <v>1.5330380128487604E-2</v>
      </c>
      <c r="M8" s="53"/>
      <c r="N8" s="53"/>
      <c r="O8" s="53"/>
      <c r="P8" s="53"/>
      <c r="Q8" s="53"/>
    </row>
    <row r="9" spans="1:17" x14ac:dyDescent="0.25">
      <c r="A9" s="131" t="s">
        <v>4</v>
      </c>
      <c r="B9" s="135">
        <v>42485</v>
      </c>
      <c r="C9" s="136">
        <v>1</v>
      </c>
      <c r="D9" s="135">
        <v>16524</v>
      </c>
      <c r="E9" s="136">
        <v>1</v>
      </c>
      <c r="F9" s="135">
        <v>18499</v>
      </c>
      <c r="G9" s="136">
        <v>1</v>
      </c>
      <c r="H9" s="135">
        <v>51843</v>
      </c>
      <c r="I9" s="136">
        <v>1</v>
      </c>
      <c r="J9" s="135">
        <v>129351</v>
      </c>
      <c r="K9" s="136">
        <v>1</v>
      </c>
    </row>
    <row r="10" spans="1:17" x14ac:dyDescent="0.25">
      <c r="A10" s="4" t="s">
        <v>67</v>
      </c>
      <c r="B10" s="25">
        <v>657</v>
      </c>
      <c r="C10" s="40"/>
      <c r="D10" s="25">
        <v>251</v>
      </c>
      <c r="E10" s="40"/>
      <c r="F10" s="25">
        <v>217</v>
      </c>
      <c r="G10" s="40"/>
      <c r="H10" s="25">
        <v>740</v>
      </c>
      <c r="I10" s="40"/>
      <c r="J10" s="25">
        <v>1865</v>
      </c>
      <c r="K10" s="40"/>
    </row>
    <row r="11" spans="1:17" x14ac:dyDescent="0.25">
      <c r="A11" s="138" t="s">
        <v>4</v>
      </c>
      <c r="B11" s="124">
        <v>43142</v>
      </c>
      <c r="C11" s="107"/>
      <c r="D11" s="124">
        <v>16775</v>
      </c>
      <c r="E11" s="107"/>
      <c r="F11" s="124">
        <v>18716</v>
      </c>
      <c r="G11" s="107"/>
      <c r="H11" s="124">
        <v>52583</v>
      </c>
      <c r="I11" s="107"/>
      <c r="J11" s="124">
        <v>131216</v>
      </c>
      <c r="K11" s="107"/>
    </row>
    <row r="12" spans="1:17" x14ac:dyDescent="0.25">
      <c r="F12" s="157"/>
    </row>
    <row r="13" spans="1:17" x14ac:dyDescent="0.25">
      <c r="A13" s="71" t="s">
        <v>278</v>
      </c>
    </row>
  </sheetData>
  <mergeCells count="5">
    <mergeCell ref="J3:K3"/>
    <mergeCell ref="B3:C3"/>
    <mergeCell ref="D3:E3"/>
    <mergeCell ref="F3:G3"/>
    <mergeCell ref="H3:I3"/>
  </mergeCells>
  <hyperlinks>
    <hyperlink ref="A1:M1" location="Index!A24" display="Table 4.8.1 Housing situation of new presentations to treatment 2014-15"/>
    <hyperlink ref="A2" location="Index!A27" display="Link back to the index"/>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22"/>
  <sheetViews>
    <sheetView workbookViewId="0">
      <selection activeCell="A2" sqref="A2"/>
    </sheetView>
  </sheetViews>
  <sheetFormatPr defaultRowHeight="15" x14ac:dyDescent="0.25"/>
  <cols>
    <col min="1" max="1" width="20.42578125" style="5" bestFit="1" customWidth="1"/>
    <col min="2" max="2" width="8.42578125" style="5" customWidth="1"/>
    <col min="3" max="3" width="5.5703125" style="5" customWidth="1"/>
    <col min="4" max="4" width="7.85546875" style="5" customWidth="1"/>
    <col min="5" max="5" width="6.85546875" style="5" customWidth="1"/>
    <col min="6" max="6" width="7" style="5" customWidth="1"/>
    <col min="7" max="7" width="7.140625" style="5" customWidth="1"/>
    <col min="8" max="8" width="9.28515625" style="5" bestFit="1" customWidth="1"/>
    <col min="9" max="9" width="6.28515625" style="5" customWidth="1"/>
    <col min="10" max="10" width="7.5703125" style="5" customWidth="1"/>
    <col min="11" max="11" width="6.28515625" style="5" customWidth="1"/>
    <col min="12" max="16384" width="9.140625" style="5"/>
  </cols>
  <sheetData>
    <row r="1" spans="1:12" ht="20.25" x14ac:dyDescent="0.25">
      <c r="A1" s="3" t="s">
        <v>306</v>
      </c>
      <c r="B1" s="3"/>
      <c r="C1" s="3"/>
      <c r="D1" s="3"/>
      <c r="E1" s="3"/>
      <c r="F1" s="3"/>
      <c r="G1" s="3"/>
      <c r="H1" s="3"/>
      <c r="I1" s="3"/>
      <c r="J1" s="3"/>
      <c r="K1" s="3"/>
      <c r="L1" s="3"/>
    </row>
    <row r="2" spans="1:12" ht="25.5" customHeight="1" x14ac:dyDescent="0.25">
      <c r="A2" s="194" t="s">
        <v>297</v>
      </c>
    </row>
    <row r="3" spans="1:12" x14ac:dyDescent="0.25">
      <c r="A3" s="165" t="s">
        <v>101</v>
      </c>
      <c r="B3" s="464" t="s">
        <v>269</v>
      </c>
      <c r="C3" s="464"/>
      <c r="D3" s="464"/>
      <c r="E3" s="464"/>
      <c r="F3" s="464"/>
      <c r="G3" s="464"/>
      <c r="H3" s="462" t="s">
        <v>270</v>
      </c>
      <c r="I3" s="464"/>
      <c r="J3" s="464"/>
      <c r="K3" s="463"/>
    </row>
    <row r="4" spans="1:12" ht="25.5" customHeight="1" x14ac:dyDescent="0.25">
      <c r="A4" s="166"/>
      <c r="B4" s="447" t="s">
        <v>283</v>
      </c>
      <c r="C4" s="448"/>
      <c r="D4" s="447" t="s">
        <v>103</v>
      </c>
      <c r="E4" s="448"/>
      <c r="F4" s="447" t="s">
        <v>104</v>
      </c>
      <c r="G4" s="448"/>
      <c r="H4" s="447" t="s">
        <v>283</v>
      </c>
      <c r="I4" s="448"/>
      <c r="J4" s="447" t="s">
        <v>103</v>
      </c>
      <c r="K4" s="448"/>
    </row>
    <row r="5" spans="1:12" x14ac:dyDescent="0.25">
      <c r="A5" s="167"/>
      <c r="B5" s="148" t="s">
        <v>5</v>
      </c>
      <c r="C5" s="149" t="s">
        <v>6</v>
      </c>
      <c r="D5" s="148" t="s">
        <v>5</v>
      </c>
      <c r="E5" s="149" t="s">
        <v>6</v>
      </c>
      <c r="F5" s="215"/>
      <c r="G5" s="215" t="s">
        <v>239</v>
      </c>
      <c r="H5" s="148" t="s">
        <v>5</v>
      </c>
      <c r="I5" s="149" t="s">
        <v>6</v>
      </c>
      <c r="J5" s="148" t="s">
        <v>5</v>
      </c>
      <c r="K5" s="149" t="s">
        <v>6</v>
      </c>
    </row>
    <row r="6" spans="1:12" x14ac:dyDescent="0.25">
      <c r="A6" s="9" t="s">
        <v>1</v>
      </c>
      <c r="B6" s="162">
        <v>63548</v>
      </c>
      <c r="C6" s="72">
        <f>B6/SUM(B6,D6)</f>
        <v>0.98832019160484608</v>
      </c>
      <c r="D6" s="162">
        <v>751</v>
      </c>
      <c r="E6" s="72">
        <f>D6/SUM(B6,D6)</f>
        <v>1.167980839515389E-2</v>
      </c>
      <c r="F6" s="272">
        <v>1.68</v>
      </c>
      <c r="G6" s="72"/>
      <c r="H6" s="276">
        <v>58960</v>
      </c>
      <c r="I6" s="269">
        <f>H6/SUM(H6,J6)</f>
        <v>0.97135043410929345</v>
      </c>
      <c r="J6" s="276">
        <v>1739</v>
      </c>
      <c r="K6" s="269">
        <f>J6/SUM(H6,J6)</f>
        <v>2.8649565890706601E-2</v>
      </c>
    </row>
    <row r="7" spans="1:12" x14ac:dyDescent="0.25">
      <c r="A7" s="9" t="s">
        <v>2</v>
      </c>
      <c r="B7" s="162">
        <v>17217</v>
      </c>
      <c r="C7" s="72">
        <f>B7/SUM(B7,D7)</f>
        <v>0.98326670474014843</v>
      </c>
      <c r="D7" s="162">
        <v>293</v>
      </c>
      <c r="E7" s="72">
        <f>D7/SUM(B7,D7)</f>
        <v>1.6733295259851514E-2</v>
      </c>
      <c r="F7" s="272">
        <v>2.31</v>
      </c>
      <c r="G7" s="72"/>
      <c r="H7" s="276">
        <v>1630</v>
      </c>
      <c r="I7" s="269">
        <f>H7/SUM(H7,J7)</f>
        <v>0.96621221102548904</v>
      </c>
      <c r="J7" s="369">
        <v>57</v>
      </c>
      <c r="K7" s="269">
        <f>J7/SUM(H7,J7)</f>
        <v>3.3787788974510964E-2</v>
      </c>
    </row>
    <row r="8" spans="1:12" x14ac:dyDescent="0.25">
      <c r="A8" s="9" t="s">
        <v>3</v>
      </c>
      <c r="B8" s="162">
        <v>19399</v>
      </c>
      <c r="C8" s="72">
        <f>B8/SUM(B8,D8)</f>
        <v>0.97777217741935485</v>
      </c>
      <c r="D8" s="162">
        <v>441</v>
      </c>
      <c r="E8" s="72">
        <f>D8/SUM(B8,D8)</f>
        <v>2.2227822580645162E-2</v>
      </c>
      <c r="F8" s="272">
        <v>2.68</v>
      </c>
      <c r="G8" s="72"/>
      <c r="H8" s="276">
        <v>5633</v>
      </c>
      <c r="I8" s="269">
        <f>H8/SUM(H8,J8)</f>
        <v>0.92102681491170701</v>
      </c>
      <c r="J8" s="369">
        <v>483</v>
      </c>
      <c r="K8" s="269">
        <f>J8/SUM(H8,J8)</f>
        <v>7.8973185088292999E-2</v>
      </c>
    </row>
    <row r="9" spans="1:12" x14ac:dyDescent="0.25">
      <c r="A9" s="9" t="s">
        <v>35</v>
      </c>
      <c r="B9" s="162">
        <v>53745</v>
      </c>
      <c r="C9" s="72">
        <f>B9/SUM(B9,D9)</f>
        <v>0.97562082486203894</v>
      </c>
      <c r="D9" s="162">
        <v>1343</v>
      </c>
      <c r="E9" s="72">
        <f>D9/SUM(B9,D9)</f>
        <v>2.437917513796108E-2</v>
      </c>
      <c r="F9" s="272">
        <v>2.71</v>
      </c>
      <c r="G9" s="72"/>
      <c r="H9" s="270">
        <v>15951</v>
      </c>
      <c r="I9" s="269">
        <f>H9/SUM(H9,J9)</f>
        <v>0.93340745508806833</v>
      </c>
      <c r="J9" s="276">
        <v>1138</v>
      </c>
      <c r="K9" s="269">
        <f>J9/SUM(H9,J9)</f>
        <v>6.6592544911931659E-2</v>
      </c>
    </row>
    <row r="10" spans="1:12" x14ac:dyDescent="0.25">
      <c r="A10" s="102" t="s">
        <v>4</v>
      </c>
      <c r="B10" s="127">
        <v>153909</v>
      </c>
      <c r="C10" s="128">
        <f>B10/SUM(B10,D10)</f>
        <v>0.98195703630923137</v>
      </c>
      <c r="D10" s="127">
        <v>2828</v>
      </c>
      <c r="E10" s="128">
        <f>D10/SUM(B10,D10)</f>
        <v>1.8042963690768611E-2</v>
      </c>
      <c r="F10" s="273">
        <v>2.2400000000000002</v>
      </c>
      <c r="G10" s="128"/>
      <c r="H10" s="127">
        <v>82174</v>
      </c>
      <c r="I10" s="128">
        <f>H10/SUM(H10,J10)</f>
        <v>0.96007757825004969</v>
      </c>
      <c r="J10" s="127">
        <v>3417</v>
      </c>
      <c r="K10" s="128">
        <f>J10/SUM(H10,J10)</f>
        <v>3.9922421749950344E-2</v>
      </c>
    </row>
    <row r="12" spans="1:12" hidden="1" x14ac:dyDescent="0.25">
      <c r="A12" s="154" t="s">
        <v>232</v>
      </c>
      <c r="B12" s="154" t="s">
        <v>233</v>
      </c>
      <c r="C12" s="154" t="s">
        <v>234</v>
      </c>
      <c r="D12" s="154" t="s">
        <v>235</v>
      </c>
      <c r="E12" s="154"/>
      <c r="F12" s="154" t="s">
        <v>236</v>
      </c>
      <c r="G12" s="154" t="s">
        <v>237</v>
      </c>
      <c r="H12" s="154" t="s">
        <v>238</v>
      </c>
    </row>
    <row r="13" spans="1:12" hidden="1" x14ac:dyDescent="0.25">
      <c r="A13" s="155" t="s">
        <v>185</v>
      </c>
      <c r="B13" s="156">
        <v>18648</v>
      </c>
      <c r="C13" s="156">
        <v>499</v>
      </c>
      <c r="D13" s="156">
        <v>223</v>
      </c>
      <c r="E13" s="156">
        <f>SUM(B13:D13)</f>
        <v>19370</v>
      </c>
      <c r="F13" s="156">
        <v>6679</v>
      </c>
      <c r="G13" s="156">
        <v>347</v>
      </c>
      <c r="H13" s="156">
        <v>254</v>
      </c>
      <c r="I13" s="5">
        <f>SUM(F13:H13)</f>
        <v>7280</v>
      </c>
    </row>
    <row r="14" spans="1:12" hidden="1" x14ac:dyDescent="0.25">
      <c r="A14" s="155" t="s">
        <v>186</v>
      </c>
      <c r="B14" s="156">
        <v>60593</v>
      </c>
      <c r="C14" s="156">
        <v>2016</v>
      </c>
      <c r="D14" s="156">
        <v>922</v>
      </c>
      <c r="E14" s="156">
        <f>SUM(B14:D14)</f>
        <v>63531</v>
      </c>
      <c r="F14" s="156">
        <v>20599</v>
      </c>
      <c r="G14" s="156">
        <v>1009</v>
      </c>
      <c r="H14" s="156">
        <v>599</v>
      </c>
      <c r="I14" s="5">
        <f>SUM(F14:H14)</f>
        <v>22207</v>
      </c>
    </row>
    <row r="15" spans="1:12" hidden="1" x14ac:dyDescent="0.25">
      <c r="A15" s="155" t="s">
        <v>187</v>
      </c>
      <c r="B15" s="156">
        <v>17599</v>
      </c>
      <c r="C15" s="156">
        <v>285</v>
      </c>
      <c r="D15" s="156">
        <v>107</v>
      </c>
      <c r="E15" s="156">
        <f>SUM(B15:D15)</f>
        <v>17991</v>
      </c>
      <c r="F15" s="156">
        <v>1919</v>
      </c>
      <c r="G15" s="156">
        <v>31</v>
      </c>
      <c r="H15" s="156">
        <v>22</v>
      </c>
      <c r="I15" s="5">
        <f>SUM(F15:H15)</f>
        <v>1972</v>
      </c>
    </row>
    <row r="16" spans="1:12" hidden="1" x14ac:dyDescent="0.25">
      <c r="A16" s="155" t="s">
        <v>188</v>
      </c>
      <c r="B16" s="156">
        <v>4214</v>
      </c>
      <c r="C16" s="156">
        <v>98</v>
      </c>
      <c r="D16" s="156">
        <v>43</v>
      </c>
      <c r="E16" s="156"/>
      <c r="F16" s="156">
        <v>5484</v>
      </c>
      <c r="G16" s="156">
        <v>139</v>
      </c>
      <c r="H16" s="156">
        <v>97</v>
      </c>
    </row>
    <row r="17" spans="1:9" hidden="1" x14ac:dyDescent="0.25">
      <c r="A17" s="155" t="s">
        <v>189</v>
      </c>
      <c r="B17" s="156">
        <v>31719</v>
      </c>
      <c r="C17" s="156">
        <v>432</v>
      </c>
      <c r="D17" s="156">
        <v>166</v>
      </c>
      <c r="E17" s="156"/>
      <c r="F17" s="156">
        <v>39808</v>
      </c>
      <c r="G17" s="156">
        <v>642</v>
      </c>
      <c r="H17" s="156">
        <v>591</v>
      </c>
    </row>
    <row r="18" spans="1:9" hidden="1" x14ac:dyDescent="0.25">
      <c r="A18" s="155" t="s">
        <v>190</v>
      </c>
      <c r="B18" s="156">
        <v>19978</v>
      </c>
      <c r="C18" s="156">
        <v>307</v>
      </c>
      <c r="D18" s="156">
        <v>91</v>
      </c>
      <c r="E18" s="156"/>
      <c r="F18" s="156">
        <v>20121</v>
      </c>
      <c r="G18" s="156">
        <v>207</v>
      </c>
      <c r="H18" s="156">
        <v>174</v>
      </c>
    </row>
    <row r="19" spans="1:9" hidden="1" x14ac:dyDescent="0.25">
      <c r="A19" s="155" t="s">
        <v>191</v>
      </c>
      <c r="B19" s="156">
        <v>8241</v>
      </c>
      <c r="C19" s="156">
        <v>119</v>
      </c>
      <c r="D19" s="156">
        <v>56</v>
      </c>
      <c r="E19" s="156">
        <f>SUM(B16:D19)</f>
        <v>65464</v>
      </c>
      <c r="F19" s="156">
        <v>18070</v>
      </c>
      <c r="G19" s="156">
        <v>515</v>
      </c>
      <c r="H19" s="156">
        <v>418</v>
      </c>
      <c r="I19" s="5">
        <f>SUM(F16:H19)</f>
        <v>86266</v>
      </c>
    </row>
    <row r="20" spans="1:9" hidden="1" x14ac:dyDescent="0.25">
      <c r="A20" s="160" t="s">
        <v>231</v>
      </c>
      <c r="B20" s="161">
        <v>160992</v>
      </c>
      <c r="C20" s="161">
        <v>3756</v>
      </c>
      <c r="D20" s="161">
        <v>1608</v>
      </c>
      <c r="E20" s="161">
        <f>SUM(B20:D20)</f>
        <v>166356</v>
      </c>
      <c r="F20" s="161">
        <v>112680</v>
      </c>
      <c r="G20" s="161">
        <v>2890</v>
      </c>
      <c r="H20" s="161">
        <v>2155</v>
      </c>
      <c r="I20" s="5">
        <f>SUM(F20:H20)</f>
        <v>117725</v>
      </c>
    </row>
    <row r="21" spans="1:9" hidden="1" x14ac:dyDescent="0.25"/>
    <row r="22" spans="1:9" hidden="1" x14ac:dyDescent="0.25">
      <c r="B22" s="163">
        <v>141646</v>
      </c>
    </row>
  </sheetData>
  <mergeCells count="7">
    <mergeCell ref="B3:G3"/>
    <mergeCell ref="H3:K3"/>
    <mergeCell ref="B4:C4"/>
    <mergeCell ref="D4:E4"/>
    <mergeCell ref="F4:G4"/>
    <mergeCell ref="H4:I4"/>
    <mergeCell ref="J4:K4"/>
  </mergeCells>
  <hyperlinks>
    <hyperlink ref="A1:L1" location="Index!A25" display="Table 5.1.1 Waiting times, first and subsequent interventions 2014-15"/>
    <hyperlink ref="A2" location="Index!A28" display="Link back to the index"/>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F9"/>
  <sheetViews>
    <sheetView showGridLines="0" workbookViewId="0">
      <selection activeCell="A2" sqref="A2"/>
    </sheetView>
  </sheetViews>
  <sheetFormatPr defaultRowHeight="15" x14ac:dyDescent="0.25"/>
  <cols>
    <col min="1" max="1" width="26.42578125" style="5" bestFit="1" customWidth="1"/>
    <col min="2" max="6" width="10.7109375" style="5" customWidth="1"/>
    <col min="7" max="16384" width="9.140625" style="5"/>
  </cols>
  <sheetData>
    <row r="1" spans="1:6" ht="20.25" x14ac:dyDescent="0.25">
      <c r="A1" s="3" t="s">
        <v>307</v>
      </c>
      <c r="B1" s="3"/>
      <c r="C1" s="3"/>
      <c r="D1" s="3"/>
      <c r="E1" s="3"/>
      <c r="F1" s="3"/>
    </row>
    <row r="2" spans="1:6" ht="25.5" customHeight="1" x14ac:dyDescent="0.25">
      <c r="A2" s="194" t="s">
        <v>297</v>
      </c>
    </row>
    <row r="3" spans="1:6" ht="38.25" x14ac:dyDescent="0.25">
      <c r="A3" s="102" t="s">
        <v>101</v>
      </c>
      <c r="B3" s="239" t="s">
        <v>1</v>
      </c>
      <c r="C3" s="238" t="s">
        <v>314</v>
      </c>
      <c r="D3" s="238" t="s">
        <v>3</v>
      </c>
      <c r="E3" s="238" t="s">
        <v>35</v>
      </c>
      <c r="F3" s="239" t="s">
        <v>4</v>
      </c>
    </row>
    <row r="4" spans="1:6" x14ac:dyDescent="0.25">
      <c r="A4" s="43" t="s">
        <v>105</v>
      </c>
      <c r="B4" s="240">
        <v>2341</v>
      </c>
      <c r="C4" s="240">
        <v>1</v>
      </c>
      <c r="D4" s="240">
        <v>14</v>
      </c>
      <c r="E4" s="240">
        <v>25</v>
      </c>
      <c r="F4" s="240">
        <v>2381</v>
      </c>
    </row>
    <row r="5" spans="1:6" ht="15" customHeight="1" x14ac:dyDescent="0.25">
      <c r="A5" s="43" t="s">
        <v>106</v>
      </c>
      <c r="B5" s="241">
        <v>5648</v>
      </c>
      <c r="C5" s="241">
        <v>7</v>
      </c>
      <c r="D5" s="241">
        <v>24</v>
      </c>
      <c r="E5" s="241">
        <v>23</v>
      </c>
      <c r="F5" s="241">
        <v>5702</v>
      </c>
    </row>
    <row r="6" spans="1:6" x14ac:dyDescent="0.25">
      <c r="A6" s="43" t="s">
        <v>107</v>
      </c>
      <c r="B6" s="241">
        <v>560</v>
      </c>
      <c r="C6" s="241">
        <v>1</v>
      </c>
      <c r="D6" s="241">
        <v>14</v>
      </c>
      <c r="E6" s="241">
        <v>34</v>
      </c>
      <c r="F6" s="241">
        <v>609</v>
      </c>
    </row>
    <row r="7" spans="1:6" x14ac:dyDescent="0.25">
      <c r="A7" s="43" t="s">
        <v>108</v>
      </c>
      <c r="B7" s="241">
        <v>14962</v>
      </c>
      <c r="C7" s="241">
        <v>47</v>
      </c>
      <c r="D7" s="241">
        <v>96</v>
      </c>
      <c r="E7" s="241">
        <v>98</v>
      </c>
      <c r="F7" s="241">
        <v>15203</v>
      </c>
    </row>
    <row r="8" spans="1:6" x14ac:dyDescent="0.25">
      <c r="A8" s="186" t="s">
        <v>109</v>
      </c>
      <c r="B8" s="242">
        <v>9</v>
      </c>
      <c r="C8" s="242">
        <v>7</v>
      </c>
      <c r="D8" s="242">
        <v>1</v>
      </c>
      <c r="E8" s="242">
        <v>0</v>
      </c>
      <c r="F8" s="242">
        <v>17</v>
      </c>
    </row>
    <row r="9" spans="1:6" x14ac:dyDescent="0.25">
      <c r="A9" s="81" t="s">
        <v>332</v>
      </c>
    </row>
  </sheetData>
  <hyperlinks>
    <hyperlink ref="A1:F1" location="Index!A26" display="Table 5.2.1 Interventions received by clients in treatment 2014-15, old interventions"/>
    <hyperlink ref="A2" location="Index!A29" display="Link back to the index"/>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L48"/>
  <sheetViews>
    <sheetView workbookViewId="0">
      <selection activeCell="A2" sqref="A2:B2"/>
    </sheetView>
  </sheetViews>
  <sheetFormatPr defaultRowHeight="15" x14ac:dyDescent="0.25"/>
  <cols>
    <col min="1" max="1" width="13.5703125" style="5" customWidth="1"/>
    <col min="2" max="2" width="14.28515625" style="5" bestFit="1" customWidth="1"/>
    <col min="3" max="3" width="12.28515625" style="5" bestFit="1" customWidth="1"/>
    <col min="4" max="4" width="7.140625" style="5" customWidth="1"/>
    <col min="5" max="5" width="9.7109375" style="5" customWidth="1"/>
    <col min="6" max="6" width="8" style="5" customWidth="1"/>
    <col min="7" max="7" width="10.7109375" style="5" customWidth="1"/>
    <col min="8" max="16384" width="9.140625" style="5"/>
  </cols>
  <sheetData>
    <row r="1" spans="1:12" ht="20.25" x14ac:dyDescent="0.25">
      <c r="A1" s="18" t="s">
        <v>308</v>
      </c>
      <c r="B1" s="3"/>
      <c r="C1" s="3"/>
      <c r="D1" s="3"/>
      <c r="E1" s="3"/>
      <c r="F1" s="3"/>
      <c r="G1" s="3"/>
      <c r="H1" s="3"/>
      <c r="I1" s="3"/>
      <c r="J1" s="3"/>
      <c r="K1" s="3"/>
      <c r="L1" s="3"/>
    </row>
    <row r="2" spans="1:12" ht="25.5" customHeight="1" x14ac:dyDescent="0.25">
      <c r="A2" s="483" t="s">
        <v>297</v>
      </c>
      <c r="B2" s="483"/>
    </row>
    <row r="3" spans="1:12" ht="15" customHeight="1" x14ac:dyDescent="0.25">
      <c r="A3" s="487" t="s">
        <v>111</v>
      </c>
      <c r="B3" s="490" t="s">
        <v>112</v>
      </c>
      <c r="C3" s="462" t="s">
        <v>113</v>
      </c>
      <c r="D3" s="464"/>
      <c r="E3" s="464"/>
      <c r="F3" s="463"/>
      <c r="G3" s="487" t="s">
        <v>114</v>
      </c>
    </row>
    <row r="4" spans="1:12" x14ac:dyDescent="0.25">
      <c r="A4" s="488"/>
      <c r="B4" s="491"/>
      <c r="C4" s="462" t="s">
        <v>115</v>
      </c>
      <c r="D4" s="463"/>
      <c r="E4" s="462" t="s">
        <v>116</v>
      </c>
      <c r="F4" s="463"/>
      <c r="G4" s="488"/>
    </row>
    <row r="5" spans="1:12" x14ac:dyDescent="0.25">
      <c r="A5" s="489"/>
      <c r="B5" s="492"/>
      <c r="C5" s="148" t="s">
        <v>5</v>
      </c>
      <c r="D5" s="149" t="s">
        <v>6</v>
      </c>
      <c r="E5" s="148" t="s">
        <v>5</v>
      </c>
      <c r="F5" s="149" t="s">
        <v>6</v>
      </c>
      <c r="G5" s="489"/>
    </row>
    <row r="6" spans="1:12" x14ac:dyDescent="0.25">
      <c r="A6" s="484" t="s">
        <v>1</v>
      </c>
      <c r="B6" s="46" t="s">
        <v>117</v>
      </c>
      <c r="C6" s="151">
        <v>133753</v>
      </c>
      <c r="D6" s="83">
        <f>C6/$C$13</f>
        <v>0.94945802247414335</v>
      </c>
      <c r="E6" s="151">
        <v>128464</v>
      </c>
      <c r="F6" s="83">
        <f>E6/$E$13</f>
        <v>0.93542655753939363</v>
      </c>
      <c r="G6" s="209">
        <v>140973</v>
      </c>
    </row>
    <row r="7" spans="1:12" x14ac:dyDescent="0.25">
      <c r="A7" s="485"/>
      <c r="B7" s="47" t="s">
        <v>243</v>
      </c>
      <c r="C7" s="150">
        <v>4688</v>
      </c>
      <c r="D7" s="84">
        <f t="shared" ref="D7:D12" si="0">C7/$C$13</f>
        <v>3.3278200932755034E-2</v>
      </c>
      <c r="E7" s="150">
        <v>5477</v>
      </c>
      <c r="F7" s="84">
        <f t="shared" ref="F7:F12" si="1">E7/$E$13</f>
        <v>3.9881455159758834E-2</v>
      </c>
      <c r="G7" s="210">
        <v>5648</v>
      </c>
    </row>
    <row r="8" spans="1:12" x14ac:dyDescent="0.25">
      <c r="A8" s="485"/>
      <c r="B8" s="47" t="s">
        <v>118</v>
      </c>
      <c r="C8" s="150">
        <v>15171</v>
      </c>
      <c r="D8" s="84">
        <f t="shared" si="0"/>
        <v>0.10769274452875995</v>
      </c>
      <c r="E8" s="150">
        <v>26444</v>
      </c>
      <c r="F8" s="84">
        <f t="shared" si="1"/>
        <v>0.19255526752686919</v>
      </c>
      <c r="G8" s="210">
        <v>27297</v>
      </c>
    </row>
    <row r="9" spans="1:12" x14ac:dyDescent="0.25">
      <c r="A9" s="485"/>
      <c r="B9" s="47" t="s">
        <v>119</v>
      </c>
      <c r="C9" s="150">
        <v>2481</v>
      </c>
      <c r="D9" s="84">
        <f t="shared" si="0"/>
        <v>1.7611607618209308E-2</v>
      </c>
      <c r="E9" s="150">
        <v>1170</v>
      </c>
      <c r="F9" s="84">
        <f t="shared" si="1"/>
        <v>8.5195001893222256E-3</v>
      </c>
      <c r="G9" s="210">
        <v>2637</v>
      </c>
    </row>
    <row r="10" spans="1:12" x14ac:dyDescent="0.25">
      <c r="A10" s="485"/>
      <c r="B10" s="47" t="s">
        <v>120</v>
      </c>
      <c r="C10" s="150">
        <v>105</v>
      </c>
      <c r="D10" s="84">
        <f t="shared" si="0"/>
        <v>7.4535219665940243E-4</v>
      </c>
      <c r="E10" s="150">
        <v>182</v>
      </c>
      <c r="F10" s="84">
        <f t="shared" si="1"/>
        <v>1.3252555850056798E-3</v>
      </c>
      <c r="G10" s="210">
        <v>268</v>
      </c>
    </row>
    <row r="11" spans="1:12" x14ac:dyDescent="0.25">
      <c r="A11" s="485"/>
      <c r="B11" s="47" t="s">
        <v>121</v>
      </c>
      <c r="C11" s="150">
        <v>2669</v>
      </c>
      <c r="D11" s="84">
        <f t="shared" si="0"/>
        <v>1.8946142979847095E-2</v>
      </c>
      <c r="E11" s="150">
        <v>7679</v>
      </c>
      <c r="F11" s="84">
        <f t="shared" si="1"/>
        <v>5.5915591413508867E-2</v>
      </c>
      <c r="G11" s="210">
        <v>8691</v>
      </c>
    </row>
    <row r="12" spans="1:12" x14ac:dyDescent="0.25">
      <c r="A12" s="485"/>
      <c r="B12" s="86" t="s">
        <v>30</v>
      </c>
      <c r="C12" s="152">
        <v>4</v>
      </c>
      <c r="D12" s="85">
        <f t="shared" si="0"/>
        <v>2.8394369396548665E-5</v>
      </c>
      <c r="E12" s="152">
        <v>2</v>
      </c>
      <c r="F12" s="85">
        <f t="shared" si="1"/>
        <v>1.4563248186875602E-5</v>
      </c>
      <c r="G12" s="211">
        <v>4</v>
      </c>
    </row>
    <row r="13" spans="1:12" x14ac:dyDescent="0.25">
      <c r="A13" s="486"/>
      <c r="B13" s="102" t="s">
        <v>114</v>
      </c>
      <c r="C13" s="153">
        <v>140873</v>
      </c>
      <c r="D13" s="142">
        <v>1</v>
      </c>
      <c r="E13" s="153">
        <v>137332</v>
      </c>
      <c r="F13" s="142">
        <v>1</v>
      </c>
      <c r="G13" s="212">
        <v>146321</v>
      </c>
      <c r="I13" s="271"/>
      <c r="K13" s="271"/>
    </row>
    <row r="14" spans="1:12" x14ac:dyDescent="0.25">
      <c r="A14" s="484" t="s">
        <v>2</v>
      </c>
      <c r="B14" s="46" t="s">
        <v>117</v>
      </c>
      <c r="C14" s="151">
        <v>23544</v>
      </c>
      <c r="D14" s="83">
        <f>C14/$C$21</f>
        <v>0.9721694607316872</v>
      </c>
      <c r="E14" s="151">
        <v>1513</v>
      </c>
      <c r="F14" s="83">
        <f>E14/$E$21</f>
        <v>0.82228260869565217</v>
      </c>
      <c r="G14" s="209">
        <v>23685</v>
      </c>
    </row>
    <row r="15" spans="1:12" x14ac:dyDescent="0.25">
      <c r="A15" s="485"/>
      <c r="B15" s="47" t="s">
        <v>243</v>
      </c>
      <c r="C15" s="150">
        <v>106</v>
      </c>
      <c r="D15" s="84">
        <f t="shared" ref="D15:D20" si="2">C15/$C$21</f>
        <v>4.3769097365595842E-3</v>
      </c>
      <c r="E15" s="150">
        <v>100</v>
      </c>
      <c r="F15" s="84">
        <f t="shared" ref="F15:F21" si="3">E15/$E$21</f>
        <v>5.434782608695652E-2</v>
      </c>
      <c r="G15" s="210">
        <v>110</v>
      </c>
    </row>
    <row r="16" spans="1:12" x14ac:dyDescent="0.25">
      <c r="A16" s="485"/>
      <c r="B16" s="47" t="s">
        <v>118</v>
      </c>
      <c r="C16" s="150">
        <v>527</v>
      </c>
      <c r="D16" s="84">
        <f t="shared" si="2"/>
        <v>2.1760673878933025E-2</v>
      </c>
      <c r="E16" s="150">
        <v>255</v>
      </c>
      <c r="F16" s="84">
        <f t="shared" si="3"/>
        <v>0.13858695652173914</v>
      </c>
      <c r="G16" s="210">
        <v>648</v>
      </c>
    </row>
    <row r="17" spans="1:7" x14ac:dyDescent="0.25">
      <c r="A17" s="485"/>
      <c r="B17" s="47" t="s">
        <v>119</v>
      </c>
      <c r="C17" s="150">
        <v>208</v>
      </c>
      <c r="D17" s="84">
        <f t="shared" si="2"/>
        <v>8.5886530679659765E-3</v>
      </c>
      <c r="E17" s="150">
        <v>27</v>
      </c>
      <c r="F17" s="84">
        <f t="shared" si="3"/>
        <v>1.4673913043478261E-2</v>
      </c>
      <c r="G17" s="210">
        <v>208</v>
      </c>
    </row>
    <row r="18" spans="1:7" x14ac:dyDescent="0.25">
      <c r="A18" s="485"/>
      <c r="B18" s="47" t="s">
        <v>120</v>
      </c>
      <c r="C18" s="150">
        <v>28</v>
      </c>
      <c r="D18" s="84">
        <f t="shared" si="2"/>
        <v>1.156164836072343E-3</v>
      </c>
      <c r="E18" s="150">
        <v>2</v>
      </c>
      <c r="F18" s="84">
        <f t="shared" si="3"/>
        <v>1.0869565217391304E-3</v>
      </c>
      <c r="G18" s="210">
        <v>28</v>
      </c>
    </row>
    <row r="19" spans="1:7" x14ac:dyDescent="0.25">
      <c r="A19" s="485"/>
      <c r="B19" s="47" t="s">
        <v>121</v>
      </c>
      <c r="C19" s="150">
        <v>6</v>
      </c>
      <c r="D19" s="84">
        <f t="shared" si="2"/>
        <v>2.4774960772978779E-4</v>
      </c>
      <c r="E19" s="150">
        <v>13</v>
      </c>
      <c r="F19" s="84">
        <f t="shared" si="3"/>
        <v>7.0652173913043478E-3</v>
      </c>
      <c r="G19" s="210">
        <v>14</v>
      </c>
    </row>
    <row r="20" spans="1:7" x14ac:dyDescent="0.25">
      <c r="A20" s="485"/>
      <c r="B20" s="86" t="s">
        <v>30</v>
      </c>
      <c r="C20" s="152">
        <v>36</v>
      </c>
      <c r="D20" s="85">
        <f t="shared" si="2"/>
        <v>1.4864976463787266E-3</v>
      </c>
      <c r="E20" s="152">
        <v>1</v>
      </c>
      <c r="F20" s="85">
        <f t="shared" si="3"/>
        <v>5.4347826086956522E-4</v>
      </c>
      <c r="G20" s="211">
        <v>36</v>
      </c>
    </row>
    <row r="21" spans="1:7" x14ac:dyDescent="0.25">
      <c r="A21" s="486"/>
      <c r="B21" s="102" t="s">
        <v>114</v>
      </c>
      <c r="C21" s="153">
        <v>24218</v>
      </c>
      <c r="D21" s="142">
        <v>1</v>
      </c>
      <c r="E21" s="153">
        <v>1840</v>
      </c>
      <c r="F21" s="142">
        <f t="shared" si="3"/>
        <v>1</v>
      </c>
      <c r="G21" s="212">
        <v>24366</v>
      </c>
    </row>
    <row r="22" spans="1:7" ht="15" customHeight="1" x14ac:dyDescent="0.25">
      <c r="A22" s="484" t="s">
        <v>3</v>
      </c>
      <c r="B22" s="46" t="s">
        <v>117</v>
      </c>
      <c r="C22" s="151">
        <v>27093</v>
      </c>
      <c r="D22" s="83">
        <f>C22/$C$29</f>
        <v>0.97274881516587675</v>
      </c>
      <c r="E22" s="151">
        <v>2908</v>
      </c>
      <c r="F22" s="83">
        <f>E22/$E$29</f>
        <v>0.65363002922004942</v>
      </c>
      <c r="G22" s="209">
        <v>27204</v>
      </c>
    </row>
    <row r="23" spans="1:7" x14ac:dyDescent="0.25">
      <c r="A23" s="485"/>
      <c r="B23" s="47" t="s">
        <v>243</v>
      </c>
      <c r="C23" s="150">
        <v>1223</v>
      </c>
      <c r="D23" s="84">
        <f t="shared" ref="D23:D28" si="4">C23/$C$29</f>
        <v>4.3910670687921871E-2</v>
      </c>
      <c r="E23" s="150">
        <v>1435</v>
      </c>
      <c r="F23" s="84">
        <f t="shared" ref="F23:F29" si="5">E23/$E$29</f>
        <v>0.32254439199820184</v>
      </c>
      <c r="G23" s="210">
        <v>1450</v>
      </c>
    </row>
    <row r="24" spans="1:7" x14ac:dyDescent="0.25">
      <c r="A24" s="485"/>
      <c r="B24" s="47" t="s">
        <v>118</v>
      </c>
      <c r="C24" s="150">
        <v>381</v>
      </c>
      <c r="D24" s="84">
        <f t="shared" si="4"/>
        <v>1.3679448513571736E-2</v>
      </c>
      <c r="E24" s="150">
        <v>189</v>
      </c>
      <c r="F24" s="84">
        <f t="shared" si="5"/>
        <v>4.248145650708024E-2</v>
      </c>
      <c r="G24" s="210">
        <v>471</v>
      </c>
    </row>
    <row r="25" spans="1:7" x14ac:dyDescent="0.25">
      <c r="A25" s="485"/>
      <c r="B25" s="47" t="s">
        <v>119</v>
      </c>
      <c r="C25" s="150">
        <v>1263</v>
      </c>
      <c r="D25" s="84">
        <f t="shared" si="4"/>
        <v>4.5346833261525207E-2</v>
      </c>
      <c r="E25" s="150">
        <v>417</v>
      </c>
      <c r="F25" s="84">
        <f t="shared" si="5"/>
        <v>9.3728927848954827E-2</v>
      </c>
      <c r="G25" s="210">
        <v>1328</v>
      </c>
    </row>
    <row r="26" spans="1:7" x14ac:dyDescent="0.25">
      <c r="A26" s="485"/>
      <c r="B26" s="47" t="s">
        <v>120</v>
      </c>
      <c r="C26" s="150">
        <v>40</v>
      </c>
      <c r="D26" s="84">
        <f t="shared" si="4"/>
        <v>1.4361625736033319E-3</v>
      </c>
      <c r="E26" s="150">
        <v>7</v>
      </c>
      <c r="F26" s="84">
        <f t="shared" si="5"/>
        <v>1.5733872780400091E-3</v>
      </c>
      <c r="G26" s="210">
        <v>47</v>
      </c>
    </row>
    <row r="27" spans="1:7" x14ac:dyDescent="0.25">
      <c r="A27" s="485"/>
      <c r="B27" s="47" t="s">
        <v>121</v>
      </c>
      <c r="C27" s="150">
        <v>7</v>
      </c>
      <c r="D27" s="84">
        <f t="shared" si="4"/>
        <v>2.5132845038058308E-4</v>
      </c>
      <c r="E27" s="150">
        <v>4</v>
      </c>
      <c r="F27" s="84">
        <f t="shared" si="5"/>
        <v>8.9907844459429084E-4</v>
      </c>
      <c r="G27" s="210">
        <v>11</v>
      </c>
    </row>
    <row r="28" spans="1:7" x14ac:dyDescent="0.25">
      <c r="A28" s="485"/>
      <c r="B28" s="86" t="s">
        <v>30</v>
      </c>
      <c r="C28" s="152">
        <v>26</v>
      </c>
      <c r="D28" s="85">
        <f t="shared" si="4"/>
        <v>9.3350567284216572E-4</v>
      </c>
      <c r="E28" s="152">
        <v>3</v>
      </c>
      <c r="F28" s="85">
        <f t="shared" si="5"/>
        <v>6.7430883344571813E-4</v>
      </c>
      <c r="G28" s="211">
        <v>28</v>
      </c>
    </row>
    <row r="29" spans="1:7" x14ac:dyDescent="0.25">
      <c r="A29" s="486"/>
      <c r="B29" s="102" t="s">
        <v>114</v>
      </c>
      <c r="C29" s="153">
        <v>27852</v>
      </c>
      <c r="D29" s="142">
        <v>1</v>
      </c>
      <c r="E29" s="153">
        <v>4449</v>
      </c>
      <c r="F29" s="142">
        <f t="shared" si="5"/>
        <v>1</v>
      </c>
      <c r="G29" s="212">
        <v>27973</v>
      </c>
    </row>
    <row r="30" spans="1:7" x14ac:dyDescent="0.25">
      <c r="A30" s="484" t="s">
        <v>35</v>
      </c>
      <c r="B30" s="46" t="s">
        <v>117</v>
      </c>
      <c r="C30" s="151">
        <v>76381</v>
      </c>
      <c r="D30" s="83">
        <f>C30/$C$37</f>
        <v>0.96574788215956509</v>
      </c>
      <c r="E30" s="151">
        <v>12170</v>
      </c>
      <c r="F30" s="83">
        <f>E30/$E$37</f>
        <v>0.71550355694044332</v>
      </c>
      <c r="G30" s="209">
        <v>77055</v>
      </c>
    </row>
    <row r="31" spans="1:7" x14ac:dyDescent="0.25">
      <c r="A31" s="485"/>
      <c r="B31" s="47" t="s">
        <v>243</v>
      </c>
      <c r="C31" s="150">
        <v>3914</v>
      </c>
      <c r="D31" s="84">
        <f t="shared" ref="D31:D36" si="6">C31/$C$37</f>
        <v>4.9487925148564926E-2</v>
      </c>
      <c r="E31" s="150">
        <v>4558</v>
      </c>
      <c r="F31" s="84">
        <f t="shared" ref="F31:F37" si="7">E31/$E$37</f>
        <v>0.26797577752954316</v>
      </c>
      <c r="G31" s="210">
        <v>4650</v>
      </c>
    </row>
    <row r="32" spans="1:7" x14ac:dyDescent="0.25">
      <c r="A32" s="485"/>
      <c r="B32" s="47" t="s">
        <v>118</v>
      </c>
      <c r="C32" s="150">
        <v>1700</v>
      </c>
      <c r="D32" s="84">
        <f t="shared" si="6"/>
        <v>2.1494499936780882E-2</v>
      </c>
      <c r="E32" s="150">
        <v>701</v>
      </c>
      <c r="F32" s="84">
        <f t="shared" si="7"/>
        <v>4.1213475219001705E-2</v>
      </c>
      <c r="G32" s="210">
        <v>2010</v>
      </c>
    </row>
    <row r="33" spans="1:7" x14ac:dyDescent="0.25">
      <c r="A33" s="485"/>
      <c r="B33" s="47" t="s">
        <v>119</v>
      </c>
      <c r="C33" s="150">
        <v>2093</v>
      </c>
      <c r="D33" s="84">
        <f t="shared" si="6"/>
        <v>2.6463522569224934E-2</v>
      </c>
      <c r="E33" s="150">
        <v>922</v>
      </c>
      <c r="F33" s="84">
        <f t="shared" si="7"/>
        <v>5.42065965077312E-2</v>
      </c>
      <c r="G33" s="210">
        <v>2298</v>
      </c>
    </row>
    <row r="34" spans="1:7" x14ac:dyDescent="0.25">
      <c r="A34" s="485"/>
      <c r="B34" s="47" t="s">
        <v>120</v>
      </c>
      <c r="C34" s="150">
        <v>71</v>
      </c>
      <c r="D34" s="84">
        <f t="shared" si="6"/>
        <v>8.9771146794790746E-4</v>
      </c>
      <c r="E34" s="150">
        <v>25</v>
      </c>
      <c r="F34" s="84">
        <f t="shared" si="7"/>
        <v>1.4698101005350109E-3</v>
      </c>
      <c r="G34" s="210">
        <v>95</v>
      </c>
    </row>
    <row r="35" spans="1:7" x14ac:dyDescent="0.25">
      <c r="A35" s="485"/>
      <c r="B35" s="47" t="s">
        <v>121</v>
      </c>
      <c r="C35" s="150">
        <v>3</v>
      </c>
      <c r="D35" s="84">
        <f t="shared" si="6"/>
        <v>3.7931470476672147E-5</v>
      </c>
      <c r="E35" s="150">
        <v>1</v>
      </c>
      <c r="F35" s="84">
        <f t="shared" si="7"/>
        <v>5.8792404021400437E-5</v>
      </c>
      <c r="G35" s="210">
        <v>4</v>
      </c>
    </row>
    <row r="36" spans="1:7" x14ac:dyDescent="0.25">
      <c r="A36" s="485"/>
      <c r="B36" s="86" t="s">
        <v>30</v>
      </c>
      <c r="C36" s="152">
        <v>10</v>
      </c>
      <c r="D36" s="85">
        <f t="shared" si="6"/>
        <v>1.2643823492224047E-4</v>
      </c>
      <c r="E36" s="152">
        <v>0</v>
      </c>
      <c r="F36" s="85">
        <f t="shared" si="7"/>
        <v>0</v>
      </c>
      <c r="G36" s="211">
        <v>10</v>
      </c>
    </row>
    <row r="37" spans="1:7" x14ac:dyDescent="0.25">
      <c r="A37" s="485"/>
      <c r="B37" s="102" t="s">
        <v>114</v>
      </c>
      <c r="C37" s="153">
        <v>79090</v>
      </c>
      <c r="D37" s="142">
        <v>1</v>
      </c>
      <c r="E37" s="153">
        <v>17009</v>
      </c>
      <c r="F37" s="142">
        <f t="shared" si="7"/>
        <v>1</v>
      </c>
      <c r="G37" s="212">
        <v>79829</v>
      </c>
    </row>
    <row r="38" spans="1:7" x14ac:dyDescent="0.25">
      <c r="A38" s="484" t="s">
        <v>122</v>
      </c>
      <c r="B38" s="46" t="s">
        <v>117</v>
      </c>
      <c r="C38" s="151">
        <v>260771</v>
      </c>
      <c r="D38" s="83">
        <f>C38/$C$45</f>
        <v>0.95860061095528848</v>
      </c>
      <c r="E38" s="151">
        <v>145055</v>
      </c>
      <c r="F38" s="83">
        <f>E38/$E$45</f>
        <v>0.90303803772645208</v>
      </c>
      <c r="G38" s="209">
        <v>268917</v>
      </c>
    </row>
    <row r="39" spans="1:7" x14ac:dyDescent="0.25">
      <c r="A39" s="485"/>
      <c r="B39" s="47" t="s">
        <v>243</v>
      </c>
      <c r="C39" s="150">
        <v>9931</v>
      </c>
      <c r="D39" s="84">
        <f t="shared" ref="D39:D44" si="8">C39/$C$45</f>
        <v>3.650660030216922E-2</v>
      </c>
      <c r="E39" s="150">
        <v>11570</v>
      </c>
      <c r="F39" s="84">
        <f t="shared" ref="F39:F45" si="9">E39/$E$45</f>
        <v>7.2028886260349867E-2</v>
      </c>
      <c r="G39" s="210">
        <v>11858</v>
      </c>
    </row>
    <row r="40" spans="1:7" x14ac:dyDescent="0.25">
      <c r="A40" s="485"/>
      <c r="B40" s="47" t="s">
        <v>118</v>
      </c>
      <c r="C40" s="150">
        <v>17779</v>
      </c>
      <c r="D40" s="84">
        <f t="shared" si="8"/>
        <v>6.5356041362628806E-2</v>
      </c>
      <c r="E40" s="150">
        <v>27589</v>
      </c>
      <c r="F40" s="84">
        <f t="shared" si="9"/>
        <v>0.17175496482599764</v>
      </c>
      <c r="G40" s="210">
        <v>30426</v>
      </c>
    </row>
    <row r="41" spans="1:7" x14ac:dyDescent="0.25">
      <c r="A41" s="485"/>
      <c r="B41" s="47" t="s">
        <v>119</v>
      </c>
      <c r="C41" s="150">
        <v>6045</v>
      </c>
      <c r="D41" s="84">
        <f t="shared" si="8"/>
        <v>2.2221568706737787E-2</v>
      </c>
      <c r="E41" s="150">
        <v>2536</v>
      </c>
      <c r="F41" s="84">
        <f t="shared" si="9"/>
        <v>1.5787835398119902E-2</v>
      </c>
      <c r="G41" s="210">
        <v>6471</v>
      </c>
    </row>
    <row r="42" spans="1:7" x14ac:dyDescent="0.25">
      <c r="A42" s="485"/>
      <c r="B42" s="47" t="s">
        <v>120</v>
      </c>
      <c r="C42" s="150">
        <v>244</v>
      </c>
      <c r="D42" s="84">
        <f t="shared" si="8"/>
        <v>8.9695000238941601E-4</v>
      </c>
      <c r="E42" s="150">
        <v>216</v>
      </c>
      <c r="F42" s="84">
        <f t="shared" si="9"/>
        <v>1.3447052231837142E-3</v>
      </c>
      <c r="G42" s="210">
        <v>438</v>
      </c>
    </row>
    <row r="43" spans="1:7" x14ac:dyDescent="0.25">
      <c r="A43" s="485"/>
      <c r="B43" s="47" t="s">
        <v>121</v>
      </c>
      <c r="C43" s="150">
        <v>2685</v>
      </c>
      <c r="D43" s="84">
        <f t="shared" si="8"/>
        <v>9.8701260508835317E-3</v>
      </c>
      <c r="E43" s="150">
        <v>7697</v>
      </c>
      <c r="F43" s="84">
        <f t="shared" si="9"/>
        <v>4.7917574550208557E-2</v>
      </c>
      <c r="G43" s="210">
        <v>8720</v>
      </c>
    </row>
    <row r="44" spans="1:7" x14ac:dyDescent="0.25">
      <c r="A44" s="485"/>
      <c r="B44" s="86" t="s">
        <v>30</v>
      </c>
      <c r="C44" s="152">
        <v>76</v>
      </c>
      <c r="D44" s="85">
        <f t="shared" si="8"/>
        <v>2.7937786959670333E-4</v>
      </c>
      <c r="E44" s="152">
        <v>6</v>
      </c>
      <c r="F44" s="85">
        <f t="shared" si="9"/>
        <v>3.7352922866214279E-5</v>
      </c>
      <c r="G44" s="211">
        <v>78</v>
      </c>
    </row>
    <row r="45" spans="1:7" x14ac:dyDescent="0.25">
      <c r="A45" s="486"/>
      <c r="B45" s="102" t="s">
        <v>114</v>
      </c>
      <c r="C45" s="153">
        <v>272033</v>
      </c>
      <c r="D45" s="142">
        <v>1</v>
      </c>
      <c r="E45" s="153">
        <v>160630</v>
      </c>
      <c r="F45" s="142">
        <f t="shared" si="9"/>
        <v>1</v>
      </c>
      <c r="G45" s="212">
        <v>278489</v>
      </c>
    </row>
    <row r="47" spans="1:7" x14ac:dyDescent="0.25">
      <c r="A47" s="21" t="s">
        <v>240</v>
      </c>
    </row>
    <row r="48" spans="1:7" x14ac:dyDescent="0.25">
      <c r="A48" s="188" t="s">
        <v>282</v>
      </c>
    </row>
  </sheetData>
  <mergeCells count="12">
    <mergeCell ref="A38:A45"/>
    <mergeCell ref="A3:A5"/>
    <mergeCell ref="B3:B5"/>
    <mergeCell ref="C3:F3"/>
    <mergeCell ref="G3:G5"/>
    <mergeCell ref="C4:D4"/>
    <mergeCell ref="E4:F4"/>
    <mergeCell ref="A2:B2"/>
    <mergeCell ref="A6:A13"/>
    <mergeCell ref="A14:A21"/>
    <mergeCell ref="A22:A29"/>
    <mergeCell ref="A30:A37"/>
  </mergeCells>
  <hyperlinks>
    <hyperlink ref="A1:N1" location="Index!A27" display="Table 5.2.2 Interventions received by clients in treatment 2014-15, new interventions"/>
    <hyperlink ref="A2" location="Index!A30" display="Link back to the index"/>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L10"/>
  <sheetViews>
    <sheetView workbookViewId="0">
      <selection activeCell="A2" sqref="A2"/>
    </sheetView>
  </sheetViews>
  <sheetFormatPr defaultRowHeight="15" x14ac:dyDescent="0.25"/>
  <cols>
    <col min="1" max="1" width="16" style="5" customWidth="1"/>
    <col min="2" max="2" width="26" style="5" customWidth="1"/>
    <col min="3" max="3" width="10.85546875" style="5" bestFit="1" customWidth="1"/>
    <col min="4" max="4" width="11.7109375" style="5" bestFit="1" customWidth="1"/>
    <col min="5" max="5" width="12.28515625" style="5" bestFit="1" customWidth="1"/>
    <col min="6" max="6" width="13.5703125" style="5" customWidth="1"/>
    <col min="7" max="16384" width="9.140625" style="5"/>
  </cols>
  <sheetData>
    <row r="1" spans="1:12" ht="20.25" x14ac:dyDescent="0.25">
      <c r="A1" s="18" t="s">
        <v>123</v>
      </c>
      <c r="B1" s="18"/>
      <c r="C1" s="18"/>
      <c r="D1" s="18"/>
      <c r="E1" s="18"/>
      <c r="F1" s="18"/>
      <c r="G1" s="18"/>
      <c r="H1" s="18"/>
      <c r="I1" s="18"/>
      <c r="J1" s="18"/>
      <c r="K1" s="18"/>
      <c r="L1" s="18"/>
    </row>
    <row r="2" spans="1:12" ht="25.5" customHeight="1" x14ac:dyDescent="0.25">
      <c r="A2" s="194" t="s">
        <v>297</v>
      </c>
      <c r="B2" s="194"/>
    </row>
    <row r="3" spans="1:12" ht="17.25" customHeight="1" x14ac:dyDescent="0.25">
      <c r="A3" s="102" t="s">
        <v>124</v>
      </c>
      <c r="B3" s="113" t="s">
        <v>110</v>
      </c>
    </row>
    <row r="4" spans="1:12" x14ac:dyDescent="0.25">
      <c r="A4" s="46" t="s">
        <v>243</v>
      </c>
      <c r="B4" s="44">
        <v>14239</v>
      </c>
    </row>
    <row r="5" spans="1:12" x14ac:dyDescent="0.25">
      <c r="A5" s="86" t="s">
        <v>119</v>
      </c>
      <c r="B5" s="48">
        <v>7080</v>
      </c>
    </row>
    <row r="7" spans="1:12" ht="27" hidden="1" customHeight="1" x14ac:dyDescent="0.25">
      <c r="A7" s="172" t="s">
        <v>112</v>
      </c>
      <c r="B7" s="171" t="s">
        <v>1</v>
      </c>
      <c r="C7" s="171" t="s">
        <v>2</v>
      </c>
      <c r="D7" s="181" t="s">
        <v>3</v>
      </c>
      <c r="E7" s="171" t="s">
        <v>35</v>
      </c>
      <c r="F7" s="182" t="s">
        <v>4</v>
      </c>
    </row>
    <row r="8" spans="1:12" hidden="1" x14ac:dyDescent="0.25">
      <c r="A8" s="46" t="s">
        <v>243</v>
      </c>
      <c r="B8" s="42"/>
      <c r="C8" s="42"/>
      <c r="D8" s="42"/>
      <c r="E8" s="42"/>
      <c r="F8" s="183"/>
    </row>
    <row r="9" spans="1:12" hidden="1" x14ac:dyDescent="0.25">
      <c r="A9" s="86" t="s">
        <v>119</v>
      </c>
      <c r="B9" s="35"/>
      <c r="C9" s="35"/>
      <c r="D9" s="35"/>
      <c r="E9" s="35"/>
      <c r="F9" s="52"/>
    </row>
    <row r="10" spans="1:12" hidden="1" x14ac:dyDescent="0.25">
      <c r="A10" s="102" t="s">
        <v>4</v>
      </c>
      <c r="B10" s="124"/>
      <c r="C10" s="124"/>
      <c r="D10" s="124"/>
      <c r="E10" s="124"/>
      <c r="F10" s="141"/>
    </row>
  </sheetData>
  <hyperlinks>
    <hyperlink ref="A1:H1" location="Index!A28" display="Table 5.2.3 Total individuals in settings (overlap between 5.2.1 and 5.2.2)"/>
    <hyperlink ref="A2:B2" location="Index!A28" display="Link back to the index"/>
    <hyperlink ref="A2" location="Index!A31" display="Link back to the index"/>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L46"/>
  <sheetViews>
    <sheetView workbookViewId="0">
      <selection activeCell="A2" sqref="A2"/>
    </sheetView>
  </sheetViews>
  <sheetFormatPr defaultRowHeight="15" x14ac:dyDescent="0.25"/>
  <cols>
    <col min="1" max="1" width="21.28515625" style="5" customWidth="1"/>
    <col min="2" max="2" width="7.5703125" style="5" bestFit="1" customWidth="1"/>
    <col min="3" max="3" width="8" style="5" customWidth="1"/>
    <col min="4" max="4" width="7.140625" style="5" customWidth="1"/>
    <col min="5" max="5" width="5.140625" style="5" customWidth="1"/>
    <col min="6" max="6" width="8.85546875" style="5" customWidth="1"/>
    <col min="7" max="7" width="5.42578125" style="5" bestFit="1" customWidth="1"/>
    <col min="8" max="8" width="6.5703125" style="5" bestFit="1" customWidth="1"/>
    <col min="9" max="9" width="6" style="5" customWidth="1"/>
    <col min="10" max="10" width="7.5703125" style="5" bestFit="1" customWidth="1"/>
    <col min="11" max="11" width="5.7109375" style="5" bestFit="1" customWidth="1"/>
    <col min="12" max="16384" width="9.140625" style="5"/>
  </cols>
  <sheetData>
    <row r="1" spans="1:12" ht="20.25" x14ac:dyDescent="0.25">
      <c r="A1" s="3" t="s">
        <v>309</v>
      </c>
      <c r="B1" s="3"/>
      <c r="C1" s="3"/>
      <c r="D1" s="3"/>
      <c r="E1" s="3"/>
      <c r="F1" s="3"/>
      <c r="G1" s="3"/>
      <c r="H1" s="3"/>
      <c r="I1" s="3"/>
      <c r="J1" s="3"/>
      <c r="K1" s="3"/>
      <c r="L1" s="3"/>
    </row>
    <row r="2" spans="1:12" ht="25.5" customHeight="1" x14ac:dyDescent="0.25">
      <c r="A2" s="194" t="s">
        <v>297</v>
      </c>
    </row>
    <row r="3" spans="1:12" ht="25.5" customHeight="1" x14ac:dyDescent="0.25">
      <c r="A3" s="172" t="s">
        <v>68</v>
      </c>
      <c r="B3" s="468" t="s">
        <v>1</v>
      </c>
      <c r="C3" s="469"/>
      <c r="D3" s="468" t="s">
        <v>2</v>
      </c>
      <c r="E3" s="469"/>
      <c r="F3" s="470" t="s">
        <v>3</v>
      </c>
      <c r="G3" s="471"/>
      <c r="H3" s="468" t="s">
        <v>35</v>
      </c>
      <c r="I3" s="469"/>
      <c r="J3" s="468" t="s">
        <v>4</v>
      </c>
      <c r="K3" s="469"/>
    </row>
    <row r="4" spans="1:12" x14ac:dyDescent="0.25">
      <c r="A4" s="173"/>
      <c r="B4" s="169" t="s">
        <v>5</v>
      </c>
      <c r="C4" s="170" t="s">
        <v>6</v>
      </c>
      <c r="D4" s="169" t="s">
        <v>5</v>
      </c>
      <c r="E4" s="170" t="s">
        <v>6</v>
      </c>
      <c r="F4" s="169" t="s">
        <v>5</v>
      </c>
      <c r="G4" s="170" t="s">
        <v>6</v>
      </c>
      <c r="H4" s="169" t="s">
        <v>5</v>
      </c>
      <c r="I4" s="170" t="s">
        <v>6</v>
      </c>
      <c r="J4" s="169" t="s">
        <v>5</v>
      </c>
      <c r="K4" s="170" t="s">
        <v>6</v>
      </c>
    </row>
    <row r="5" spans="1:12" x14ac:dyDescent="0.25">
      <c r="A5" s="87" t="s">
        <v>125</v>
      </c>
      <c r="B5" s="42">
        <v>50126</v>
      </c>
      <c r="C5" s="83">
        <f>B5/B11</f>
        <v>0.36499868930766316</v>
      </c>
      <c r="D5" s="42">
        <v>1326</v>
      </c>
      <c r="E5" s="83">
        <f>D5/D11</f>
        <v>0.72065217391304348</v>
      </c>
      <c r="F5" s="42">
        <v>4067</v>
      </c>
      <c r="G5" s="83">
        <f>F5/F11</f>
        <v>0.91413800854124527</v>
      </c>
      <c r="H5" s="42">
        <v>15904</v>
      </c>
      <c r="I5" s="83">
        <f>H5/H11</f>
        <v>0.93503439355635254</v>
      </c>
      <c r="J5" s="42">
        <f t="shared" ref="J5:J11" si="0">SUM(H5,F5,D5,B5)</f>
        <v>71423</v>
      </c>
      <c r="K5" s="83">
        <f>J5/J11</f>
        <v>0.44464296831227046</v>
      </c>
    </row>
    <row r="6" spans="1:12" x14ac:dyDescent="0.25">
      <c r="A6" s="88" t="s">
        <v>126</v>
      </c>
      <c r="B6" s="35">
        <v>24252</v>
      </c>
      <c r="C6" s="84">
        <f>B6/B11</f>
        <v>0.17659394751405352</v>
      </c>
      <c r="D6" s="35">
        <v>254</v>
      </c>
      <c r="E6" s="84">
        <f>D6/D11</f>
        <v>0.13804347826086957</v>
      </c>
      <c r="F6" s="35">
        <v>248</v>
      </c>
      <c r="G6" s="84">
        <f>F6/F11</f>
        <v>5.5742863564846035E-2</v>
      </c>
      <c r="H6" s="35">
        <v>837</v>
      </c>
      <c r="I6" s="84">
        <f>H6/H11</f>
        <v>4.9209242165912166E-2</v>
      </c>
      <c r="J6" s="35">
        <f t="shared" si="0"/>
        <v>25591</v>
      </c>
      <c r="K6" s="84">
        <f>J6/J11</f>
        <v>0.15931644151154828</v>
      </c>
    </row>
    <row r="7" spans="1:12" x14ac:dyDescent="0.25">
      <c r="A7" s="88" t="s">
        <v>127</v>
      </c>
      <c r="B7" s="35">
        <v>16757</v>
      </c>
      <c r="C7" s="84">
        <f>B7/B11</f>
        <v>0.12201817493373722</v>
      </c>
      <c r="D7" s="35">
        <v>92</v>
      </c>
      <c r="E7" s="84">
        <f>D7/D11</f>
        <v>0.05</v>
      </c>
      <c r="F7" s="35">
        <v>49</v>
      </c>
      <c r="G7" s="84">
        <f>F7/F11</f>
        <v>1.1013710946280062E-2</v>
      </c>
      <c r="H7" s="35">
        <v>162</v>
      </c>
      <c r="I7" s="84">
        <f>H7/H11</f>
        <v>9.5243694514668704E-3</v>
      </c>
      <c r="J7" s="35">
        <f t="shared" si="0"/>
        <v>17060</v>
      </c>
      <c r="K7" s="84">
        <f>J7/J11</f>
        <v>0.10620681068293594</v>
      </c>
    </row>
    <row r="8" spans="1:12" x14ac:dyDescent="0.25">
      <c r="A8" s="88" t="s">
        <v>128</v>
      </c>
      <c r="B8" s="35">
        <v>9176</v>
      </c>
      <c r="C8" s="84">
        <f>B8/B11</f>
        <v>6.6816182681385256E-2</v>
      </c>
      <c r="D8" s="35">
        <v>52</v>
      </c>
      <c r="E8" s="84">
        <f>D8/D11</f>
        <v>2.8260869565217391E-2</v>
      </c>
      <c r="F8" s="35">
        <v>36</v>
      </c>
      <c r="G8" s="84">
        <f>F8/F11</f>
        <v>8.091706001348618E-3</v>
      </c>
      <c r="H8" s="35">
        <v>60</v>
      </c>
      <c r="I8" s="84">
        <f>H8/H11</f>
        <v>3.5275442412840263E-3</v>
      </c>
      <c r="J8" s="35">
        <f t="shared" si="0"/>
        <v>9324</v>
      </c>
      <c r="K8" s="84">
        <f>J8/J11</f>
        <v>5.8046442134096994E-2</v>
      </c>
    </row>
    <row r="9" spans="1:12" x14ac:dyDescent="0.25">
      <c r="A9" s="88" t="s">
        <v>129</v>
      </c>
      <c r="B9" s="35">
        <v>6676</v>
      </c>
      <c r="C9" s="84">
        <f>B9/B11</f>
        <v>4.8612122447790757E-2</v>
      </c>
      <c r="D9" s="35">
        <v>16</v>
      </c>
      <c r="E9" s="84">
        <f>D9/D11</f>
        <v>8.6956521739130436E-3</v>
      </c>
      <c r="F9" s="35">
        <v>20</v>
      </c>
      <c r="G9" s="84">
        <f>F9/F11</f>
        <v>4.4953922229714546E-3</v>
      </c>
      <c r="H9" s="35">
        <v>26</v>
      </c>
      <c r="I9" s="84">
        <f>H9/H11</f>
        <v>1.5286025045564114E-3</v>
      </c>
      <c r="J9" s="35">
        <f t="shared" si="0"/>
        <v>6738</v>
      </c>
      <c r="K9" s="84">
        <f>J9/J11</f>
        <v>4.1947332378758639E-2</v>
      </c>
    </row>
    <row r="10" spans="1:12" x14ac:dyDescent="0.25">
      <c r="A10" s="168" t="s">
        <v>130</v>
      </c>
      <c r="B10" s="54">
        <v>30345</v>
      </c>
      <c r="C10" s="85">
        <f>B10/B11</f>
        <v>0.22096088311537004</v>
      </c>
      <c r="D10" s="54">
        <v>100</v>
      </c>
      <c r="E10" s="85">
        <f>D10/D11</f>
        <v>5.434782608695652E-2</v>
      </c>
      <c r="F10" s="54">
        <v>29</v>
      </c>
      <c r="G10" s="85">
        <f>F10/F11</f>
        <v>6.5183187233086087E-3</v>
      </c>
      <c r="H10" s="54">
        <v>20</v>
      </c>
      <c r="I10" s="85">
        <f>H10/H11</f>
        <v>1.1758480804280086E-3</v>
      </c>
      <c r="J10" s="54">
        <f t="shared" si="0"/>
        <v>30494</v>
      </c>
      <c r="K10" s="85">
        <f>J10/J11</f>
        <v>0.18984000498038972</v>
      </c>
    </row>
    <row r="11" spans="1:12" x14ac:dyDescent="0.25">
      <c r="A11" s="102" t="s">
        <v>4</v>
      </c>
      <c r="B11" s="124">
        <f>SUM(B5:B10)</f>
        <v>137332</v>
      </c>
      <c r="C11" s="128">
        <f>B11/B11</f>
        <v>1</v>
      </c>
      <c r="D11" s="124">
        <f>SUM(D5:D10)</f>
        <v>1840</v>
      </c>
      <c r="E11" s="128">
        <f>D11/D11</f>
        <v>1</v>
      </c>
      <c r="F11" s="124">
        <f>SUM(F5:F10)</f>
        <v>4449</v>
      </c>
      <c r="G11" s="128">
        <f>F11/F11</f>
        <v>1</v>
      </c>
      <c r="H11" s="124">
        <f>SUM(H5:H10)</f>
        <v>17009</v>
      </c>
      <c r="I11" s="128">
        <f>H11/H11</f>
        <v>1</v>
      </c>
      <c r="J11" s="124">
        <f t="shared" si="0"/>
        <v>160630</v>
      </c>
      <c r="K11" s="128">
        <f>J11/J11</f>
        <v>1</v>
      </c>
    </row>
    <row r="13" spans="1:12" ht="15.75" hidden="1" thickBot="1" x14ac:dyDescent="0.3"/>
    <row r="14" spans="1:12" ht="16.5" hidden="1" thickTop="1" thickBot="1" x14ac:dyDescent="0.3">
      <c r="A14" s="495"/>
      <c r="B14" s="496"/>
      <c r="C14" s="174" t="s">
        <v>241</v>
      </c>
    </row>
    <row r="15" spans="1:12" ht="36.75" hidden="1" thickTop="1" x14ac:dyDescent="0.25">
      <c r="A15" s="497" t="s">
        <v>242</v>
      </c>
      <c r="B15" s="175" t="s">
        <v>125</v>
      </c>
      <c r="C15" s="176">
        <v>57230</v>
      </c>
    </row>
    <row r="16" spans="1:12" ht="24" hidden="1" x14ac:dyDescent="0.25">
      <c r="A16" s="493"/>
      <c r="B16" s="177" t="s">
        <v>126</v>
      </c>
      <c r="C16" s="178">
        <v>22829</v>
      </c>
    </row>
    <row r="17" spans="1:3" ht="24" hidden="1" x14ac:dyDescent="0.25">
      <c r="A17" s="493"/>
      <c r="B17" s="177" t="s">
        <v>127</v>
      </c>
      <c r="C17" s="178">
        <v>13212</v>
      </c>
    </row>
    <row r="18" spans="1:3" ht="24" hidden="1" x14ac:dyDescent="0.25">
      <c r="A18" s="493"/>
      <c r="B18" s="177" t="s">
        <v>128</v>
      </c>
      <c r="C18" s="178">
        <v>8368</v>
      </c>
    </row>
    <row r="19" spans="1:3" ht="24" hidden="1" x14ac:dyDescent="0.25">
      <c r="A19" s="493"/>
      <c r="B19" s="177" t="s">
        <v>129</v>
      </c>
      <c r="C19" s="178">
        <v>7468</v>
      </c>
    </row>
    <row r="20" spans="1:3" ht="24" hidden="1" x14ac:dyDescent="0.25">
      <c r="A20" s="493"/>
      <c r="B20" s="177" t="s">
        <v>130</v>
      </c>
      <c r="C20" s="178">
        <v>34619</v>
      </c>
    </row>
    <row r="21" spans="1:3" ht="36" hidden="1" x14ac:dyDescent="0.25">
      <c r="A21" s="493" t="s">
        <v>186</v>
      </c>
      <c r="B21" s="177" t="s">
        <v>125</v>
      </c>
      <c r="C21" s="178">
        <v>18986</v>
      </c>
    </row>
    <row r="22" spans="1:3" ht="24" hidden="1" x14ac:dyDescent="0.25">
      <c r="A22" s="493"/>
      <c r="B22" s="177" t="s">
        <v>126</v>
      </c>
      <c r="C22" s="178">
        <v>857</v>
      </c>
    </row>
    <row r="23" spans="1:3" ht="24" hidden="1" x14ac:dyDescent="0.25">
      <c r="A23" s="493"/>
      <c r="B23" s="177" t="s">
        <v>127</v>
      </c>
      <c r="C23" s="178">
        <v>173</v>
      </c>
    </row>
    <row r="24" spans="1:3" ht="24" hidden="1" x14ac:dyDescent="0.25">
      <c r="A24" s="493"/>
      <c r="B24" s="177" t="s">
        <v>128</v>
      </c>
      <c r="C24" s="178">
        <v>67</v>
      </c>
    </row>
    <row r="25" spans="1:3" ht="24" hidden="1" x14ac:dyDescent="0.25">
      <c r="A25" s="493"/>
      <c r="B25" s="177" t="s">
        <v>129</v>
      </c>
      <c r="C25" s="178">
        <v>24</v>
      </c>
    </row>
    <row r="26" spans="1:3" ht="24" hidden="1" x14ac:dyDescent="0.25">
      <c r="A26" s="493"/>
      <c r="B26" s="177" t="s">
        <v>130</v>
      </c>
      <c r="C26" s="178">
        <v>28</v>
      </c>
    </row>
    <row r="27" spans="1:3" ht="36" hidden="1" x14ac:dyDescent="0.25">
      <c r="A27" s="493" t="s">
        <v>185</v>
      </c>
      <c r="B27" s="177" t="s">
        <v>125</v>
      </c>
      <c r="C27" s="178">
        <v>4282</v>
      </c>
    </row>
    <row r="28" spans="1:3" ht="24" hidden="1" x14ac:dyDescent="0.25">
      <c r="A28" s="493"/>
      <c r="B28" s="177" t="s">
        <v>126</v>
      </c>
      <c r="C28" s="178">
        <v>278</v>
      </c>
    </row>
    <row r="29" spans="1:3" ht="24" hidden="1" x14ac:dyDescent="0.25">
      <c r="A29" s="493"/>
      <c r="B29" s="177" t="s">
        <v>127</v>
      </c>
      <c r="C29" s="178">
        <v>80</v>
      </c>
    </row>
    <row r="30" spans="1:3" ht="24" hidden="1" x14ac:dyDescent="0.25">
      <c r="A30" s="493"/>
      <c r="B30" s="177" t="s">
        <v>128</v>
      </c>
      <c r="C30" s="178">
        <v>31</v>
      </c>
    </row>
    <row r="31" spans="1:3" ht="24" hidden="1" x14ac:dyDescent="0.25">
      <c r="A31" s="493"/>
      <c r="B31" s="177" t="s">
        <v>129</v>
      </c>
      <c r="C31" s="178">
        <v>16</v>
      </c>
    </row>
    <row r="32" spans="1:3" ht="24" hidden="1" x14ac:dyDescent="0.25">
      <c r="A32" s="493"/>
      <c r="B32" s="177" t="s">
        <v>130</v>
      </c>
      <c r="C32" s="178">
        <v>47</v>
      </c>
    </row>
    <row r="33" spans="1:3" ht="36" hidden="1" x14ac:dyDescent="0.25">
      <c r="A33" s="493" t="s">
        <v>187</v>
      </c>
      <c r="B33" s="177" t="s">
        <v>125</v>
      </c>
      <c r="C33" s="178">
        <v>1634</v>
      </c>
    </row>
    <row r="34" spans="1:3" ht="24" hidden="1" x14ac:dyDescent="0.25">
      <c r="A34" s="493"/>
      <c r="B34" s="177" t="s">
        <v>126</v>
      </c>
      <c r="C34" s="178">
        <v>242</v>
      </c>
    </row>
    <row r="35" spans="1:3" ht="24" hidden="1" x14ac:dyDescent="0.25">
      <c r="A35" s="493"/>
      <c r="B35" s="177" t="s">
        <v>127</v>
      </c>
      <c r="C35" s="178">
        <v>99</v>
      </c>
    </row>
    <row r="36" spans="1:3" ht="24" hidden="1" x14ac:dyDescent="0.25">
      <c r="A36" s="493"/>
      <c r="B36" s="177" t="s">
        <v>128</v>
      </c>
      <c r="C36" s="178">
        <v>63</v>
      </c>
    </row>
    <row r="37" spans="1:3" ht="24" hidden="1" x14ac:dyDescent="0.25">
      <c r="A37" s="493"/>
      <c r="B37" s="177" t="s">
        <v>129</v>
      </c>
      <c r="C37" s="178">
        <v>23</v>
      </c>
    </row>
    <row r="38" spans="1:3" ht="24" hidden="1" x14ac:dyDescent="0.25">
      <c r="A38" s="493"/>
      <c r="B38" s="177" t="s">
        <v>130</v>
      </c>
      <c r="C38" s="178">
        <v>157</v>
      </c>
    </row>
    <row r="39" spans="1:3" ht="36" hidden="1" x14ac:dyDescent="0.25">
      <c r="A39" s="493" t="s">
        <v>4</v>
      </c>
      <c r="B39" s="177" t="s">
        <v>125</v>
      </c>
      <c r="C39" s="178">
        <v>82132</v>
      </c>
    </row>
    <row r="40" spans="1:3" ht="24" hidden="1" x14ac:dyDescent="0.25">
      <c r="A40" s="493"/>
      <c r="B40" s="177" t="s">
        <v>126</v>
      </c>
      <c r="C40" s="178">
        <v>24206</v>
      </c>
    </row>
    <row r="41" spans="1:3" ht="24" hidden="1" x14ac:dyDescent="0.25">
      <c r="A41" s="493"/>
      <c r="B41" s="177" t="s">
        <v>127</v>
      </c>
      <c r="C41" s="178">
        <v>13564</v>
      </c>
    </row>
    <row r="42" spans="1:3" ht="24" hidden="1" x14ac:dyDescent="0.25">
      <c r="A42" s="493"/>
      <c r="B42" s="177" t="s">
        <v>128</v>
      </c>
      <c r="C42" s="178">
        <v>8529</v>
      </c>
    </row>
    <row r="43" spans="1:3" ht="24" hidden="1" x14ac:dyDescent="0.25">
      <c r="A43" s="493"/>
      <c r="B43" s="177" t="s">
        <v>129</v>
      </c>
      <c r="C43" s="178">
        <v>7531</v>
      </c>
    </row>
    <row r="44" spans="1:3" ht="24.75" hidden="1" thickBot="1" x14ac:dyDescent="0.3">
      <c r="A44" s="494"/>
      <c r="B44" s="179" t="s">
        <v>130</v>
      </c>
      <c r="C44" s="180">
        <v>34851</v>
      </c>
    </row>
    <row r="45" spans="1:3" ht="15.75" hidden="1" thickTop="1" x14ac:dyDescent="0.25"/>
    <row r="46" spans="1:3" x14ac:dyDescent="0.25">
      <c r="A46" s="71" t="s">
        <v>278</v>
      </c>
    </row>
  </sheetData>
  <mergeCells count="11">
    <mergeCell ref="B3:C3"/>
    <mergeCell ref="D3:E3"/>
    <mergeCell ref="F3:G3"/>
    <mergeCell ref="H3:I3"/>
    <mergeCell ref="J3:K3"/>
    <mergeCell ref="A39:A44"/>
    <mergeCell ref="A14:B14"/>
    <mergeCell ref="A15:A20"/>
    <mergeCell ref="A21:A26"/>
    <mergeCell ref="A27:A32"/>
    <mergeCell ref="A33:A38"/>
  </mergeCells>
  <hyperlinks>
    <hyperlink ref="A1:Q1" location="Index!A29" display="Table 5.2.4 Length of time in prescribing for clients in continuous prescribing treatment 2014-15"/>
    <hyperlink ref="A2" location="Index!A32" display="Link back to the index"/>
  </hyperlinks>
  <pageMargins left="0.7" right="0.7" top="0.75" bottom="0.75" header="0.3" footer="0.3"/>
  <pageSetup paperSize="9" orientation="portrait" r:id="rId1"/>
  <ignoredErrors>
    <ignoredError sqref="C11:J11 K11 J5:J1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27"/>
  <sheetViews>
    <sheetView workbookViewId="0">
      <selection activeCell="A2" sqref="A2"/>
    </sheetView>
  </sheetViews>
  <sheetFormatPr defaultRowHeight="15" x14ac:dyDescent="0.25"/>
  <cols>
    <col min="1" max="1" width="30.7109375" style="1" bestFit="1" customWidth="1"/>
    <col min="2" max="2" width="7.5703125" style="1" bestFit="1" customWidth="1"/>
    <col min="3" max="3" width="7" style="1" bestFit="1" customWidth="1"/>
    <col min="4" max="4" width="6.7109375" style="1" bestFit="1" customWidth="1"/>
    <col min="5" max="5" width="7" style="1" bestFit="1" customWidth="1"/>
    <col min="6" max="6" width="6.7109375" style="1" bestFit="1" customWidth="1"/>
    <col min="7" max="7" width="7.85546875" style="1" bestFit="1" customWidth="1"/>
    <col min="8" max="8" width="6.5703125" style="1" bestFit="1" customWidth="1"/>
    <col min="9" max="9" width="7" style="1" bestFit="1" customWidth="1"/>
    <col min="10" max="10" width="7.5703125" style="1" bestFit="1" customWidth="1"/>
    <col min="11" max="11" width="7" style="1" bestFit="1" customWidth="1"/>
    <col min="12" max="16384" width="9.140625" style="1"/>
  </cols>
  <sheetData>
    <row r="1" spans="1:13" ht="20.25" x14ac:dyDescent="0.25">
      <c r="A1" s="3" t="s">
        <v>391</v>
      </c>
      <c r="B1" s="3"/>
      <c r="C1" s="3"/>
      <c r="D1" s="3"/>
      <c r="E1" s="3"/>
      <c r="F1" s="3"/>
      <c r="G1" s="3"/>
      <c r="H1" s="3"/>
      <c r="I1" s="3"/>
      <c r="J1" s="3"/>
      <c r="K1" s="3"/>
      <c r="L1" s="3"/>
    </row>
    <row r="2" spans="1:13" ht="25.5" customHeight="1" x14ac:dyDescent="0.25">
      <c r="A2" s="194" t="s">
        <v>297</v>
      </c>
    </row>
    <row r="3" spans="1:13" ht="25.5" customHeight="1" x14ac:dyDescent="0.25">
      <c r="A3" s="158" t="s">
        <v>0</v>
      </c>
      <c r="B3" s="447" t="s">
        <v>1</v>
      </c>
      <c r="C3" s="448"/>
      <c r="D3" s="447" t="s">
        <v>314</v>
      </c>
      <c r="E3" s="449"/>
      <c r="F3" s="447" t="s">
        <v>3</v>
      </c>
      <c r="G3" s="448"/>
      <c r="H3" s="447" t="s">
        <v>35</v>
      </c>
      <c r="I3" s="448"/>
      <c r="J3" s="447" t="s">
        <v>4</v>
      </c>
      <c r="K3" s="448"/>
    </row>
    <row r="4" spans="1:13" x14ac:dyDescent="0.25">
      <c r="A4" s="129"/>
      <c r="B4" s="104" t="s">
        <v>5</v>
      </c>
      <c r="C4" s="105" t="s">
        <v>6</v>
      </c>
      <c r="D4" s="104" t="s">
        <v>5</v>
      </c>
      <c r="E4" s="105" t="s">
        <v>6</v>
      </c>
      <c r="F4" s="104" t="s">
        <v>5</v>
      </c>
      <c r="G4" s="105" t="s">
        <v>6</v>
      </c>
      <c r="H4" s="104" t="s">
        <v>5</v>
      </c>
      <c r="I4" s="105" t="s">
        <v>6</v>
      </c>
      <c r="J4" s="104" t="s">
        <v>5</v>
      </c>
      <c r="K4" s="105" t="s">
        <v>6</v>
      </c>
    </row>
    <row r="5" spans="1:13" x14ac:dyDescent="0.25">
      <c r="A5" s="450" t="s">
        <v>223</v>
      </c>
      <c r="B5" s="451"/>
      <c r="C5" s="451"/>
      <c r="D5" s="451"/>
      <c r="E5" s="451"/>
      <c r="F5" s="451"/>
      <c r="G5" s="451"/>
      <c r="H5" s="451"/>
      <c r="I5" s="451"/>
      <c r="J5" s="451"/>
      <c r="K5" s="452"/>
    </row>
    <row r="6" spans="1:13" x14ac:dyDescent="0.25">
      <c r="A6" s="346" t="s">
        <v>8</v>
      </c>
      <c r="B6" s="347">
        <v>82934</v>
      </c>
      <c r="C6" s="66">
        <f>B6/B23</f>
        <v>0.56596331276955836</v>
      </c>
      <c r="D6" s="347" t="s">
        <v>9</v>
      </c>
      <c r="E6" s="66" t="s">
        <v>9</v>
      </c>
      <c r="F6" s="347">
        <v>0</v>
      </c>
      <c r="G6" s="66">
        <f>F6/F23</f>
        <v>0</v>
      </c>
      <c r="H6" s="347" t="s">
        <v>9</v>
      </c>
      <c r="I6" s="66" t="s">
        <v>9</v>
      </c>
      <c r="J6" s="347">
        <v>82934</v>
      </c>
      <c r="K6" s="66">
        <f>J6/J23</f>
        <v>0.29641199029282361</v>
      </c>
      <c r="M6" s="53"/>
    </row>
    <row r="7" spans="1:13" x14ac:dyDescent="0.25">
      <c r="A7" s="346" t="s">
        <v>224</v>
      </c>
      <c r="B7" s="347">
        <v>63602</v>
      </c>
      <c r="C7" s="66">
        <f>B7/B23</f>
        <v>0.43403668723044164</v>
      </c>
      <c r="D7" s="347" t="s">
        <v>9</v>
      </c>
      <c r="E7" s="66" t="s">
        <v>9</v>
      </c>
      <c r="F7" s="347">
        <v>0</v>
      </c>
      <c r="G7" s="66">
        <f>F7/F23</f>
        <v>0</v>
      </c>
      <c r="H7" s="347" t="s">
        <v>9</v>
      </c>
      <c r="I7" s="66" t="s">
        <v>9</v>
      </c>
      <c r="J7" s="347">
        <v>63602</v>
      </c>
      <c r="K7" s="66">
        <f>J7/J23</f>
        <v>0.22731805298917415</v>
      </c>
      <c r="M7" s="53"/>
    </row>
    <row r="8" spans="1:13" x14ac:dyDescent="0.25">
      <c r="A8" s="346" t="s">
        <v>10</v>
      </c>
      <c r="B8" s="347" t="s">
        <v>9</v>
      </c>
      <c r="C8" s="66" t="s">
        <v>9</v>
      </c>
      <c r="D8" s="348">
        <v>2576</v>
      </c>
      <c r="E8" s="67">
        <f>D8/D23</f>
        <v>0.10488172305687879</v>
      </c>
      <c r="F8" s="348">
        <v>2662</v>
      </c>
      <c r="G8" s="67">
        <f>F8/F23</f>
        <v>9.425678068125487E-2</v>
      </c>
      <c r="H8" s="347" t="s">
        <v>9</v>
      </c>
      <c r="I8" s="67" t="s">
        <v>9</v>
      </c>
      <c r="J8" s="348">
        <v>5238</v>
      </c>
      <c r="K8" s="67">
        <f>J8/J23</f>
        <v>1.872098301244134E-2</v>
      </c>
      <c r="M8" s="53"/>
    </row>
    <row r="9" spans="1:13" x14ac:dyDescent="0.25">
      <c r="A9" s="444" t="s">
        <v>11</v>
      </c>
      <c r="B9" s="445"/>
      <c r="C9" s="445"/>
      <c r="D9" s="445"/>
      <c r="E9" s="445"/>
      <c r="F9" s="445"/>
      <c r="G9" s="445"/>
      <c r="H9" s="445"/>
      <c r="I9" s="445"/>
      <c r="J9" s="445"/>
      <c r="K9" s="446"/>
      <c r="M9" s="53"/>
    </row>
    <row r="10" spans="1:13" x14ac:dyDescent="0.25">
      <c r="A10" s="346" t="s">
        <v>12</v>
      </c>
      <c r="B10" s="347">
        <v>26650</v>
      </c>
      <c r="C10" s="66">
        <f>B10/B23</f>
        <v>0.18186657203690559</v>
      </c>
      <c r="D10" s="29">
        <v>14631</v>
      </c>
      <c r="E10" s="70">
        <f>D10/D23</f>
        <v>0.59570050079394166</v>
      </c>
      <c r="F10" s="347">
        <v>15894</v>
      </c>
      <c r="G10" s="66">
        <f>F10/F23</f>
        <v>0.56277884002549394</v>
      </c>
      <c r="H10" s="347" t="s">
        <v>9</v>
      </c>
      <c r="I10" s="66" t="s">
        <v>9</v>
      </c>
      <c r="J10" s="347">
        <v>57175</v>
      </c>
      <c r="K10" s="66">
        <f>J10/J23</f>
        <v>0.20434749975875022</v>
      </c>
      <c r="M10" s="53"/>
    </row>
    <row r="11" spans="1:13" x14ac:dyDescent="0.25">
      <c r="A11" s="346" t="s">
        <v>13</v>
      </c>
      <c r="B11" s="347">
        <v>8187</v>
      </c>
      <c r="C11" s="66">
        <f>B11/B23</f>
        <v>5.5870229841131193E-2</v>
      </c>
      <c r="D11" s="29">
        <v>8109</v>
      </c>
      <c r="E11" s="70">
        <f>D11/D23</f>
        <v>0.33015756687431291</v>
      </c>
      <c r="F11" s="347">
        <v>12537</v>
      </c>
      <c r="G11" s="66">
        <f>F11/F23</f>
        <v>0.44391332058636074</v>
      </c>
      <c r="H11" s="347" t="s">
        <v>9</v>
      </c>
      <c r="I11" s="66" t="s">
        <v>9</v>
      </c>
      <c r="J11" s="347">
        <v>28833</v>
      </c>
      <c r="K11" s="66">
        <f>J11/J23</f>
        <v>0.10305118426836983</v>
      </c>
      <c r="M11" s="53"/>
    </row>
    <row r="12" spans="1:13" x14ac:dyDescent="0.25">
      <c r="A12" s="346" t="s">
        <v>14</v>
      </c>
      <c r="B12" s="347">
        <v>16103</v>
      </c>
      <c r="C12" s="66">
        <f>B12/B23</f>
        <v>0.10989108478462631</v>
      </c>
      <c r="D12" s="29">
        <v>1692</v>
      </c>
      <c r="E12" s="70">
        <f>D12/D23</f>
        <v>6.8889703187980947E-2</v>
      </c>
      <c r="F12" s="347">
        <v>1254</v>
      </c>
      <c r="G12" s="66">
        <f>F12/F23</f>
        <v>4.4401954535797747E-2</v>
      </c>
      <c r="H12" s="347" t="s">
        <v>9</v>
      </c>
      <c r="I12" s="66" t="s">
        <v>9</v>
      </c>
      <c r="J12" s="347">
        <v>19049</v>
      </c>
      <c r="K12" s="66">
        <f>J12/J23</f>
        <v>6.8082475258494674E-2</v>
      </c>
      <c r="M12" s="53"/>
    </row>
    <row r="13" spans="1:13" x14ac:dyDescent="0.25">
      <c r="A13" s="346" t="s">
        <v>15</v>
      </c>
      <c r="B13" s="347">
        <v>6341</v>
      </c>
      <c r="C13" s="66">
        <f>B13/B23</f>
        <v>4.3272642900038218E-2</v>
      </c>
      <c r="D13" s="29">
        <v>2966</v>
      </c>
      <c r="E13" s="70">
        <f>D13/D23</f>
        <v>0.12076055535198078</v>
      </c>
      <c r="F13" s="347">
        <v>2225</v>
      </c>
      <c r="G13" s="66">
        <f>F13/F23</f>
        <v>7.8783372282416261E-2</v>
      </c>
      <c r="H13" s="347" t="s">
        <v>9</v>
      </c>
      <c r="I13" s="66" t="s">
        <v>9</v>
      </c>
      <c r="J13" s="347">
        <v>11532</v>
      </c>
      <c r="K13" s="66">
        <f>J13/J23</f>
        <v>4.1216184822350808E-2</v>
      </c>
      <c r="M13" s="53"/>
    </row>
    <row r="14" spans="1:13" x14ac:dyDescent="0.25">
      <c r="A14" s="346" t="s">
        <v>324</v>
      </c>
      <c r="B14" s="347">
        <v>1952</v>
      </c>
      <c r="C14" s="66">
        <f>B14/B23</f>
        <v>1.3320958672271661E-2</v>
      </c>
      <c r="D14" s="29">
        <v>1111</v>
      </c>
      <c r="E14" s="70">
        <f>D14/D23</f>
        <v>4.5234314563739261E-2</v>
      </c>
      <c r="F14" s="347">
        <v>622</v>
      </c>
      <c r="G14" s="66">
        <f>F14/F23</f>
        <v>2.2023935981870971E-2</v>
      </c>
      <c r="H14" s="349" t="s">
        <v>9</v>
      </c>
      <c r="I14" s="66" t="s">
        <v>9</v>
      </c>
      <c r="J14" s="347">
        <v>3685</v>
      </c>
      <c r="K14" s="66">
        <f>J14/J23</f>
        <v>1.3170451011998156E-2</v>
      </c>
      <c r="M14" s="53"/>
    </row>
    <row r="15" spans="1:13" x14ac:dyDescent="0.25">
      <c r="A15" s="346" t="s">
        <v>16</v>
      </c>
      <c r="B15" s="350">
        <v>361</v>
      </c>
      <c r="C15" s="66">
        <f>B15/B23</f>
        <v>2.46355844297647E-3</v>
      </c>
      <c r="D15" s="17">
        <v>663</v>
      </c>
      <c r="E15" s="70">
        <f>D15/D23</f>
        <v>2.6994014901673385E-2</v>
      </c>
      <c r="F15" s="350">
        <v>328</v>
      </c>
      <c r="G15" s="66">
        <f>F15/F23</f>
        <v>1.1613908363430353E-2</v>
      </c>
      <c r="H15" s="347" t="s">
        <v>9</v>
      </c>
      <c r="I15" s="66" t="s">
        <v>9</v>
      </c>
      <c r="J15" s="347">
        <v>1352</v>
      </c>
      <c r="K15" s="66">
        <f>J15/J23</f>
        <v>4.8321437634251032E-3</v>
      </c>
      <c r="M15" s="53"/>
    </row>
    <row r="16" spans="1:13" x14ac:dyDescent="0.25">
      <c r="A16" s="346" t="s">
        <v>17</v>
      </c>
      <c r="B16" s="350">
        <v>448</v>
      </c>
      <c r="C16" s="66">
        <f>B16/B23</f>
        <v>3.0572692034721845E-3</v>
      </c>
      <c r="D16" s="17">
        <v>140</v>
      </c>
      <c r="E16" s="70">
        <f>D16/D23</f>
        <v>5.7000936443955862E-3</v>
      </c>
      <c r="F16" s="350">
        <v>128</v>
      </c>
      <c r="G16" s="66">
        <f>F16/F23</f>
        <v>4.5322569223142841E-3</v>
      </c>
      <c r="H16" s="347" t="s">
        <v>9</v>
      </c>
      <c r="I16" s="66" t="s">
        <v>9</v>
      </c>
      <c r="J16" s="350">
        <v>716</v>
      </c>
      <c r="K16" s="66">
        <f>J16/J23</f>
        <v>2.5590347149499807E-3</v>
      </c>
      <c r="M16" s="53"/>
    </row>
    <row r="17" spans="1:20" x14ac:dyDescent="0.25">
      <c r="A17" s="346" t="s">
        <v>18</v>
      </c>
      <c r="B17" s="350">
        <v>338</v>
      </c>
      <c r="C17" s="66">
        <f>B17/B23</f>
        <v>2.3066004258339248E-3</v>
      </c>
      <c r="D17" s="17">
        <v>34</v>
      </c>
      <c r="E17" s="70">
        <f>D17/D23</f>
        <v>1.3843084564960711E-3</v>
      </c>
      <c r="F17" s="350">
        <v>54</v>
      </c>
      <c r="G17" s="66">
        <f>F17/F23</f>
        <v>1.9120458891013384E-3</v>
      </c>
      <c r="H17" s="347" t="s">
        <v>9</v>
      </c>
      <c r="I17" s="66" t="s">
        <v>9</v>
      </c>
      <c r="J17" s="350">
        <v>426</v>
      </c>
      <c r="K17" s="66">
        <f>J17/J23</f>
        <v>1.5225541739786199E-3</v>
      </c>
      <c r="M17" s="53"/>
    </row>
    <row r="18" spans="1:20" x14ac:dyDescent="0.25">
      <c r="A18" s="346" t="s">
        <v>19</v>
      </c>
      <c r="B18" s="350">
        <v>108</v>
      </c>
      <c r="C18" s="66">
        <f>B18/B23</f>
        <v>7.3702025440847304E-4</v>
      </c>
      <c r="D18" s="17">
        <v>104</v>
      </c>
      <c r="E18" s="70">
        <f>D18/D23</f>
        <v>4.2343552786938644E-3</v>
      </c>
      <c r="F18" s="350">
        <v>147</v>
      </c>
      <c r="G18" s="66">
        <f>F18/F23</f>
        <v>5.2050138092203102E-3</v>
      </c>
      <c r="H18" s="347" t="s">
        <v>9</v>
      </c>
      <c r="I18" s="66" t="s">
        <v>9</v>
      </c>
      <c r="J18" s="350">
        <v>359</v>
      </c>
      <c r="K18" s="66">
        <f>J18/J23</f>
        <v>1.2830914283059262E-3</v>
      </c>
      <c r="M18" s="53"/>
    </row>
    <row r="19" spans="1:20" x14ac:dyDescent="0.25">
      <c r="A19" s="346" t="s">
        <v>20</v>
      </c>
      <c r="B19" s="350">
        <v>144</v>
      </c>
      <c r="C19" s="66">
        <f>B19/B23</f>
        <v>9.8269367254463064E-4</v>
      </c>
      <c r="D19" s="17">
        <v>30</v>
      </c>
      <c r="E19" s="70">
        <f>D19/D23</f>
        <v>1.2214486380847686E-3</v>
      </c>
      <c r="F19" s="350">
        <v>23</v>
      </c>
      <c r="G19" s="66">
        <f>F19/F23</f>
        <v>8.1438991572834786E-4</v>
      </c>
      <c r="H19" s="347" t="s">
        <v>9</v>
      </c>
      <c r="I19" s="66" t="s">
        <v>9</v>
      </c>
      <c r="J19" s="350">
        <v>197</v>
      </c>
      <c r="K19" s="66">
        <f>J19/J23</f>
        <v>7.0409195369433835E-4</v>
      </c>
      <c r="M19" s="53"/>
    </row>
    <row r="20" spans="1:20" x14ac:dyDescent="0.25">
      <c r="A20" s="346" t="s">
        <v>21</v>
      </c>
      <c r="B20" s="350">
        <v>54</v>
      </c>
      <c r="C20" s="66">
        <f>B20/B23</f>
        <v>3.6851012720423652E-4</v>
      </c>
      <c r="D20" s="17">
        <v>6</v>
      </c>
      <c r="E20" s="70">
        <f>D20/D23</f>
        <v>2.4428972761695369E-4</v>
      </c>
      <c r="F20" s="350">
        <v>10</v>
      </c>
      <c r="G20" s="66">
        <f>F20/F23</f>
        <v>3.5408257205580342E-4</v>
      </c>
      <c r="H20" s="347" t="s">
        <v>9</v>
      </c>
      <c r="I20" s="66" t="s">
        <v>9</v>
      </c>
      <c r="J20" s="350">
        <v>70</v>
      </c>
      <c r="K20" s="66">
        <f>J20/J23</f>
        <v>2.5018495816550091E-4</v>
      </c>
      <c r="M20" s="53"/>
    </row>
    <row r="21" spans="1:20" x14ac:dyDescent="0.25">
      <c r="A21" s="444" t="s">
        <v>22</v>
      </c>
      <c r="B21" s="445"/>
      <c r="C21" s="445"/>
      <c r="D21" s="445"/>
      <c r="E21" s="445"/>
      <c r="F21" s="445"/>
      <c r="G21" s="445"/>
      <c r="H21" s="445"/>
      <c r="I21" s="445"/>
      <c r="J21" s="445"/>
      <c r="K21" s="446"/>
      <c r="M21" s="53"/>
    </row>
    <row r="22" spans="1:20" x14ac:dyDescent="0.25">
      <c r="A22" s="346" t="s">
        <v>22</v>
      </c>
      <c r="B22" s="33">
        <v>29910</v>
      </c>
      <c r="C22" s="69">
        <f>B22/B23</f>
        <v>0.20411366490145766</v>
      </c>
      <c r="D22" s="347" t="s">
        <v>9</v>
      </c>
      <c r="E22" s="66" t="s">
        <v>9</v>
      </c>
      <c r="F22" s="347">
        <v>28242</v>
      </c>
      <c r="G22" s="66">
        <f>F22/F23</f>
        <v>1</v>
      </c>
      <c r="H22" s="33">
        <v>80454</v>
      </c>
      <c r="I22" s="69">
        <f>H22/H23</f>
        <v>1</v>
      </c>
      <c r="J22" s="33">
        <v>138606</v>
      </c>
      <c r="K22" s="69">
        <f>J22/J23</f>
        <v>0.49538766159267744</v>
      </c>
      <c r="M22" s="53"/>
      <c r="N22" s="157"/>
      <c r="Q22" s="255"/>
      <c r="S22" s="157"/>
      <c r="T22" s="157"/>
    </row>
    <row r="23" spans="1:20" x14ac:dyDescent="0.25">
      <c r="A23" s="102" t="s">
        <v>225</v>
      </c>
      <c r="B23" s="122">
        <v>146536</v>
      </c>
      <c r="C23" s="123">
        <f>B23/B23</f>
        <v>1</v>
      </c>
      <c r="D23" s="124">
        <v>24561</v>
      </c>
      <c r="E23" s="125">
        <f>D23/D23</f>
        <v>1</v>
      </c>
      <c r="F23" s="124">
        <v>28242</v>
      </c>
      <c r="G23" s="125">
        <f>F23/F23</f>
        <v>1</v>
      </c>
      <c r="H23" s="122">
        <v>80454</v>
      </c>
      <c r="I23" s="123">
        <f>H23/H23</f>
        <v>1</v>
      </c>
      <c r="J23" s="126">
        <v>279793</v>
      </c>
      <c r="K23" s="125">
        <f>J23/J23</f>
        <v>1</v>
      </c>
      <c r="N23" s="157"/>
    </row>
    <row r="25" spans="1:20" x14ac:dyDescent="0.25">
      <c r="A25" s="21" t="s">
        <v>226</v>
      </c>
    </row>
    <row r="26" spans="1:20" x14ac:dyDescent="0.25">
      <c r="A26" s="71" t="s">
        <v>281</v>
      </c>
    </row>
    <row r="27" spans="1:20" x14ac:dyDescent="0.25">
      <c r="H27" s="157"/>
    </row>
  </sheetData>
  <mergeCells count="8">
    <mergeCell ref="A9:K9"/>
    <mergeCell ref="A21:K21"/>
    <mergeCell ref="J3:K3"/>
    <mergeCell ref="B3:C3"/>
    <mergeCell ref="D3:E3"/>
    <mergeCell ref="F3:G3"/>
    <mergeCell ref="H3:I3"/>
    <mergeCell ref="A5:K5"/>
  </mergeCells>
  <hyperlinks>
    <hyperlink ref="A1:L1" location="Index!A15" display="Table 4.1.1 Substance breakdown of all clients in treatment 2014-15 "/>
    <hyperlink ref="A2" location="Index!A15" display="Link back to the index"/>
  </hyperlinks>
  <pageMargins left="0.7" right="0.7" top="0.75" bottom="0.75" header="0.3" footer="0.3"/>
  <pageSetup paperSize="9" orientation="portrait" r:id="rId1"/>
  <ignoredErrors>
    <ignoredError sqref="E8 K6:K8 K22 I23 I22 K15:K20 K23 E10:E20 K10:K13"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L29"/>
  <sheetViews>
    <sheetView workbookViewId="0">
      <selection activeCell="A2" sqref="A2"/>
    </sheetView>
  </sheetViews>
  <sheetFormatPr defaultRowHeight="15" x14ac:dyDescent="0.25"/>
  <cols>
    <col min="1" max="1" width="20.140625" style="5" bestFit="1" customWidth="1"/>
    <col min="2" max="2" width="19" style="5" customWidth="1"/>
    <col min="3" max="3" width="19.5703125" style="5" customWidth="1"/>
    <col min="4" max="4" width="10.140625" style="5" customWidth="1"/>
    <col min="5" max="5" width="9.140625" style="5"/>
    <col min="6" max="6" width="9.85546875" style="5" customWidth="1"/>
    <col min="7" max="16384" width="9.140625" style="5"/>
  </cols>
  <sheetData>
    <row r="1" spans="1:12" ht="20.25" x14ac:dyDescent="0.25">
      <c r="A1" s="3" t="s">
        <v>310</v>
      </c>
      <c r="B1" s="3"/>
      <c r="C1" s="3"/>
      <c r="D1" s="3"/>
      <c r="E1" s="3"/>
      <c r="F1" s="3"/>
      <c r="G1" s="3"/>
      <c r="H1" s="3"/>
      <c r="I1" s="3"/>
      <c r="J1" s="3"/>
      <c r="K1" s="3"/>
      <c r="L1" s="3"/>
    </row>
    <row r="2" spans="1:12" ht="25.5" customHeight="1" x14ac:dyDescent="0.25">
      <c r="A2" s="194" t="s">
        <v>297</v>
      </c>
    </row>
    <row r="3" spans="1:12" ht="39" customHeight="1" x14ac:dyDescent="0.25">
      <c r="A3" s="158" t="s">
        <v>0</v>
      </c>
      <c r="B3" s="115" t="s">
        <v>131</v>
      </c>
      <c r="C3" s="465" t="s">
        <v>193</v>
      </c>
      <c r="D3" s="466"/>
    </row>
    <row r="4" spans="1:12" x14ac:dyDescent="0.25">
      <c r="A4" s="129"/>
      <c r="B4" s="116" t="s">
        <v>132</v>
      </c>
      <c r="C4" s="104" t="s">
        <v>132</v>
      </c>
      <c r="D4" s="105" t="s">
        <v>6</v>
      </c>
      <c r="F4" s="120"/>
      <c r="G4" s="120"/>
      <c r="H4" s="120"/>
      <c r="I4" s="120"/>
    </row>
    <row r="5" spans="1:12" x14ac:dyDescent="0.25">
      <c r="A5" s="38" t="s">
        <v>1</v>
      </c>
      <c r="B5" s="44">
        <v>146536</v>
      </c>
      <c r="C5" s="151">
        <v>138899</v>
      </c>
      <c r="D5" s="89">
        <f>C5/B5</f>
        <v>0.94788311404706016</v>
      </c>
      <c r="F5" s="120"/>
      <c r="G5" s="120"/>
      <c r="H5" s="120"/>
      <c r="I5" s="120"/>
    </row>
    <row r="6" spans="1:12" x14ac:dyDescent="0.25">
      <c r="A6" s="38" t="s">
        <v>2</v>
      </c>
      <c r="B6" s="45">
        <v>24561</v>
      </c>
      <c r="C6" s="150">
        <v>21282</v>
      </c>
      <c r="D6" s="90">
        <f>C6/B6</f>
        <v>0.86649566385733479</v>
      </c>
      <c r="F6" s="120"/>
      <c r="G6" s="121"/>
      <c r="H6" s="41"/>
      <c r="I6" s="120"/>
    </row>
    <row r="7" spans="1:12" x14ac:dyDescent="0.25">
      <c r="A7" s="38" t="s">
        <v>3</v>
      </c>
      <c r="B7" s="45">
        <v>28242</v>
      </c>
      <c r="C7" s="150">
        <v>24748</v>
      </c>
      <c r="D7" s="90">
        <f>C7/B7</f>
        <v>0.87628354932370234</v>
      </c>
      <c r="F7" s="120"/>
      <c r="G7" s="120"/>
      <c r="H7" s="120"/>
      <c r="I7" s="120"/>
    </row>
    <row r="8" spans="1:12" x14ac:dyDescent="0.25">
      <c r="A8" s="38" t="s">
        <v>35</v>
      </c>
      <c r="B8" s="48">
        <v>80454</v>
      </c>
      <c r="C8" s="152">
        <v>72623</v>
      </c>
      <c r="D8" s="91">
        <f>C8/B8</f>
        <v>0.90266487682402363</v>
      </c>
      <c r="F8" s="120"/>
      <c r="G8" s="120"/>
      <c r="H8" s="120"/>
      <c r="I8" s="120"/>
    </row>
    <row r="9" spans="1:12" x14ac:dyDescent="0.25">
      <c r="A9" s="102" t="s">
        <v>4</v>
      </c>
      <c r="B9" s="141">
        <f>SUM(B5:B8)</f>
        <v>279793</v>
      </c>
      <c r="C9" s="153">
        <f>SUM(C5:C8)</f>
        <v>257552</v>
      </c>
      <c r="D9" s="142">
        <f>C9/B9</f>
        <v>0.92050909064915853</v>
      </c>
      <c r="F9" s="120"/>
      <c r="G9" s="120"/>
      <c r="H9" s="120"/>
      <c r="I9" s="120"/>
    </row>
    <row r="10" spans="1:12" x14ac:dyDescent="0.25">
      <c r="F10" s="120"/>
      <c r="G10" s="120"/>
      <c r="H10" s="120"/>
      <c r="I10" s="120"/>
    </row>
    <row r="11" spans="1:12" x14ac:dyDescent="0.25">
      <c r="C11" s="53"/>
    </row>
    <row r="12" spans="1:12" hidden="1" x14ac:dyDescent="0.25"/>
    <row r="13" spans="1:12" hidden="1" x14ac:dyDescent="0.25">
      <c r="B13" t="s">
        <v>184</v>
      </c>
      <c r="C13" t="s">
        <v>192</v>
      </c>
    </row>
    <row r="14" spans="1:12" hidden="1" x14ac:dyDescent="0.25">
      <c r="B14" t="s">
        <v>185</v>
      </c>
      <c r="C14">
        <v>6700</v>
      </c>
    </row>
    <row r="15" spans="1:12" hidden="1" x14ac:dyDescent="0.25">
      <c r="B15" t="s">
        <v>185</v>
      </c>
      <c r="C15">
        <v>17987</v>
      </c>
    </row>
    <row r="16" spans="1:12" hidden="1" x14ac:dyDescent="0.25">
      <c r="B16" t="s">
        <v>186</v>
      </c>
      <c r="C16">
        <v>30166</v>
      </c>
    </row>
    <row r="17" spans="2:3" hidden="1" x14ac:dyDescent="0.25">
      <c r="B17" t="s">
        <v>186</v>
      </c>
      <c r="C17">
        <v>47303</v>
      </c>
    </row>
    <row r="18" spans="2:3" hidden="1" x14ac:dyDescent="0.25">
      <c r="B18" t="s">
        <v>187</v>
      </c>
      <c r="C18">
        <v>5498</v>
      </c>
    </row>
    <row r="19" spans="2:3" hidden="1" x14ac:dyDescent="0.25">
      <c r="B19" t="s">
        <v>187</v>
      </c>
      <c r="C19">
        <v>16359</v>
      </c>
    </row>
    <row r="20" spans="2:3" hidden="1" x14ac:dyDescent="0.25">
      <c r="B20" t="s">
        <v>188</v>
      </c>
      <c r="C20">
        <v>2701</v>
      </c>
    </row>
    <row r="21" spans="2:3" hidden="1" x14ac:dyDescent="0.25">
      <c r="B21" t="s">
        <v>188</v>
      </c>
      <c r="C21">
        <v>6887</v>
      </c>
    </row>
    <row r="22" spans="2:3" hidden="1" x14ac:dyDescent="0.25">
      <c r="B22" t="s">
        <v>189</v>
      </c>
      <c r="C22">
        <v>17943</v>
      </c>
    </row>
    <row r="23" spans="2:3" hidden="1" x14ac:dyDescent="0.25">
      <c r="B23" t="s">
        <v>189</v>
      </c>
      <c r="C23">
        <v>50505</v>
      </c>
    </row>
    <row r="24" spans="2:3" hidden="1" x14ac:dyDescent="0.25">
      <c r="B24" t="s">
        <v>190</v>
      </c>
      <c r="C24">
        <v>12938</v>
      </c>
    </row>
    <row r="25" spans="2:3" hidden="1" x14ac:dyDescent="0.25">
      <c r="B25" t="s">
        <v>190</v>
      </c>
      <c r="C25">
        <v>32559</v>
      </c>
    </row>
    <row r="26" spans="2:3" hidden="1" x14ac:dyDescent="0.25">
      <c r="B26" t="s">
        <v>191</v>
      </c>
      <c r="C26">
        <v>5995</v>
      </c>
    </row>
    <row r="27" spans="2:3" hidden="1" x14ac:dyDescent="0.25">
      <c r="B27" t="s">
        <v>191</v>
      </c>
      <c r="C27">
        <v>16347</v>
      </c>
    </row>
    <row r="28" spans="2:3" hidden="1" x14ac:dyDescent="0.25"/>
    <row r="29" spans="2:3" hidden="1" x14ac:dyDescent="0.25"/>
  </sheetData>
  <mergeCells count="1">
    <mergeCell ref="C3:D3"/>
  </mergeCells>
  <hyperlinks>
    <hyperlink ref="A1:R1" location="Index!A30" display="Table 5.3.1 Clients retained to treatment for at least 12 weeks or completing treatment earlier 2014-15"/>
    <hyperlink ref="A2" location="Index!A33" display="Link back to the index"/>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L18"/>
  <sheetViews>
    <sheetView workbookViewId="0">
      <selection activeCell="A2" sqref="A2"/>
    </sheetView>
  </sheetViews>
  <sheetFormatPr defaultRowHeight="15" x14ac:dyDescent="0.25"/>
  <cols>
    <col min="1" max="1" width="47.28515625" style="5" bestFit="1" customWidth="1"/>
    <col min="2" max="2" width="6.5703125" style="5" bestFit="1" customWidth="1"/>
    <col min="3" max="3" width="6.28515625" style="5" customWidth="1"/>
    <col min="4" max="4" width="6.5703125" style="5" bestFit="1" customWidth="1"/>
    <col min="5" max="5" width="5.42578125" style="5" bestFit="1" customWidth="1"/>
    <col min="6" max="6" width="6.5703125" style="5" bestFit="1" customWidth="1"/>
    <col min="7" max="7" width="5.42578125" style="5" bestFit="1" customWidth="1"/>
    <col min="8" max="8" width="7.28515625" style="5" customWidth="1"/>
    <col min="9" max="9" width="5.42578125" style="5" bestFit="1" customWidth="1"/>
    <col min="10" max="10" width="7.5703125" style="5" bestFit="1" customWidth="1"/>
    <col min="11" max="11" width="5.42578125" style="5" bestFit="1" customWidth="1"/>
    <col min="12" max="16384" width="9.140625" style="5"/>
  </cols>
  <sheetData>
    <row r="1" spans="1:12" ht="20.25" x14ac:dyDescent="0.25">
      <c r="A1" s="3" t="s">
        <v>311</v>
      </c>
      <c r="B1" s="3"/>
      <c r="C1" s="3"/>
      <c r="D1" s="3"/>
      <c r="E1" s="3"/>
      <c r="F1" s="3"/>
      <c r="G1" s="3"/>
      <c r="H1" s="3"/>
      <c r="I1" s="3"/>
      <c r="J1" s="3"/>
      <c r="K1" s="3"/>
      <c r="L1" s="3"/>
    </row>
    <row r="2" spans="1:12" ht="25.5" customHeight="1" x14ac:dyDescent="0.25">
      <c r="A2" s="194" t="s">
        <v>297</v>
      </c>
    </row>
    <row r="3" spans="1:12" ht="25.5" customHeight="1" x14ac:dyDescent="0.25">
      <c r="A3" s="158" t="s">
        <v>133</v>
      </c>
      <c r="B3" s="447" t="s">
        <v>1</v>
      </c>
      <c r="C3" s="448"/>
      <c r="D3" s="447" t="s">
        <v>2</v>
      </c>
      <c r="E3" s="448"/>
      <c r="F3" s="447" t="s">
        <v>3</v>
      </c>
      <c r="G3" s="448"/>
      <c r="H3" s="447" t="s">
        <v>35</v>
      </c>
      <c r="I3" s="448"/>
      <c r="J3" s="447" t="s">
        <v>4</v>
      </c>
      <c r="K3" s="448"/>
    </row>
    <row r="4" spans="1:12" x14ac:dyDescent="0.25">
      <c r="A4" s="129"/>
      <c r="B4" s="148" t="s">
        <v>5</v>
      </c>
      <c r="C4" s="149" t="s">
        <v>6</v>
      </c>
      <c r="D4" s="148" t="s">
        <v>5</v>
      </c>
      <c r="E4" s="149" t="s">
        <v>6</v>
      </c>
      <c r="F4" s="148" t="s">
        <v>5</v>
      </c>
      <c r="G4" s="149" t="s">
        <v>6</v>
      </c>
      <c r="H4" s="148" t="s">
        <v>5</v>
      </c>
      <c r="I4" s="149" t="s">
        <v>6</v>
      </c>
      <c r="J4" s="148" t="s">
        <v>5</v>
      </c>
      <c r="K4" s="149" t="s">
        <v>6</v>
      </c>
    </row>
    <row r="5" spans="1:12" x14ac:dyDescent="0.25">
      <c r="A5" s="26" t="s">
        <v>286</v>
      </c>
      <c r="B5" s="35">
        <v>9116</v>
      </c>
      <c r="C5" s="72">
        <f>B5/B16</f>
        <v>0.23070888062156758</v>
      </c>
      <c r="D5" s="35">
        <v>6293</v>
      </c>
      <c r="E5" s="72">
        <f>D5/D16</f>
        <v>0.36958947553885008</v>
      </c>
      <c r="F5" s="35">
        <v>5870</v>
      </c>
      <c r="G5" s="72">
        <f>F5/F16</f>
        <v>0.31593110871905272</v>
      </c>
      <c r="H5" s="35">
        <v>19375</v>
      </c>
      <c r="I5" s="72">
        <f>H5/H16</f>
        <v>0.370069716359469</v>
      </c>
      <c r="J5" s="35">
        <v>40654</v>
      </c>
      <c r="K5" s="72">
        <f>J5/J16</f>
        <v>0.31891743479113549</v>
      </c>
    </row>
    <row r="6" spans="1:12" x14ac:dyDescent="0.25">
      <c r="A6" s="9" t="s">
        <v>274</v>
      </c>
      <c r="B6" s="35">
        <v>1323</v>
      </c>
      <c r="C6" s="72">
        <f>B6/B16</f>
        <v>3.3482651279325794E-2</v>
      </c>
      <c r="D6" s="35">
        <v>3751</v>
      </c>
      <c r="E6" s="72">
        <f>D6/D16</f>
        <v>0.22029717507488106</v>
      </c>
      <c r="F6" s="35">
        <v>4165</v>
      </c>
      <c r="G6" s="72">
        <f>F6/F16</f>
        <v>0.22416576964477933</v>
      </c>
      <c r="H6" s="35">
        <v>12607</v>
      </c>
      <c r="I6" s="72">
        <f>H6/H16</f>
        <v>0.2407983955687136</v>
      </c>
      <c r="J6" s="35">
        <v>21846</v>
      </c>
      <c r="K6" s="72">
        <f>J6/J16</f>
        <v>0.17137477936850362</v>
      </c>
    </row>
    <row r="7" spans="1:12" x14ac:dyDescent="0.25">
      <c r="A7" s="192" t="s">
        <v>275</v>
      </c>
      <c r="B7" s="49">
        <f>SUM(B5:B6)</f>
        <v>10439</v>
      </c>
      <c r="C7" s="50">
        <f>B7/B16</f>
        <v>0.26419153190089339</v>
      </c>
      <c r="D7" s="49">
        <f>SUM(D5:D6)</f>
        <v>10044</v>
      </c>
      <c r="E7" s="50">
        <f>D7/D16</f>
        <v>0.58988665061373113</v>
      </c>
      <c r="F7" s="49">
        <f>SUM(F5:F6)</f>
        <v>10035</v>
      </c>
      <c r="G7" s="50">
        <f>F7/F16</f>
        <v>0.54009687836383202</v>
      </c>
      <c r="H7" s="49">
        <f>SUM(H5:H6)</f>
        <v>31982</v>
      </c>
      <c r="I7" s="50">
        <f>H7/H16</f>
        <v>0.61086811192818258</v>
      </c>
      <c r="J7" s="49">
        <f>SUM(J5:J6)</f>
        <v>62500</v>
      </c>
      <c r="K7" s="50">
        <f>J7/J16</f>
        <v>0.49029221415963914</v>
      </c>
    </row>
    <row r="8" spans="1:12" x14ac:dyDescent="0.25">
      <c r="A8" s="9" t="s">
        <v>134</v>
      </c>
      <c r="B8" s="35">
        <v>15394</v>
      </c>
      <c r="C8" s="72">
        <f>B8/B16</f>
        <v>0.38959329840811885</v>
      </c>
      <c r="D8" s="35">
        <v>5438</v>
      </c>
      <c r="E8" s="72">
        <f>D8/D16</f>
        <v>0.31937511011922243</v>
      </c>
      <c r="F8" s="35">
        <v>6457</v>
      </c>
      <c r="G8" s="72">
        <f>F8/F16</f>
        <v>0.34752421959095803</v>
      </c>
      <c r="H8" s="35">
        <v>15091</v>
      </c>
      <c r="I8" s="72">
        <f>H8/H16</f>
        <v>0.28824372075255467</v>
      </c>
      <c r="J8" s="35">
        <v>42380</v>
      </c>
      <c r="K8" s="72">
        <f>J8/J16</f>
        <v>0.33245734457736809</v>
      </c>
    </row>
    <row r="9" spans="1:12" x14ac:dyDescent="0.25">
      <c r="A9" s="9" t="s">
        <v>287</v>
      </c>
      <c r="B9" s="35">
        <v>5496</v>
      </c>
      <c r="C9" s="72">
        <f>B9/B16</f>
        <v>0.13909346291094071</v>
      </c>
      <c r="D9" s="35">
        <v>553</v>
      </c>
      <c r="E9" s="72">
        <f>D9/D16</f>
        <v>3.2477829329887825E-2</v>
      </c>
      <c r="F9" s="35">
        <v>857</v>
      </c>
      <c r="G9" s="72">
        <f>F9/F16</f>
        <v>4.6124865446716901E-2</v>
      </c>
      <c r="H9" s="35">
        <v>2384</v>
      </c>
      <c r="I9" s="72">
        <f>H9/H16</f>
        <v>4.5535287938114795E-2</v>
      </c>
      <c r="J9" s="35">
        <v>9290</v>
      </c>
      <c r="K9" s="72">
        <f>J9/J16</f>
        <v>7.2877034712688762E-2</v>
      </c>
    </row>
    <row r="10" spans="1:12" x14ac:dyDescent="0.25">
      <c r="A10" s="9" t="s">
        <v>288</v>
      </c>
      <c r="B10" s="35">
        <v>4660</v>
      </c>
      <c r="C10" s="72">
        <f>B10/B16</f>
        <v>0.11793586920760256</v>
      </c>
      <c r="D10" s="35">
        <v>423</v>
      </c>
      <c r="E10" s="72">
        <f>D10/D16</f>
        <v>2.484289657602631E-2</v>
      </c>
      <c r="F10" s="35">
        <v>397</v>
      </c>
      <c r="G10" s="72">
        <f>F10/F16</f>
        <v>2.1367061356297092E-2</v>
      </c>
      <c r="H10" s="35">
        <v>430</v>
      </c>
      <c r="I10" s="72">
        <f>H10/H16</f>
        <v>8.2131601566230537E-3</v>
      </c>
      <c r="J10" s="35">
        <v>5910</v>
      </c>
      <c r="K10" s="72">
        <f>J10/J16</f>
        <v>4.636203177093548E-2</v>
      </c>
    </row>
    <row r="11" spans="1:12" x14ac:dyDescent="0.25">
      <c r="A11" s="9" t="s">
        <v>135</v>
      </c>
      <c r="B11" s="19">
        <v>529</v>
      </c>
      <c r="C11" s="72">
        <f>B11/B16</f>
        <v>1.3387998886442437E-2</v>
      </c>
      <c r="D11" s="19">
        <v>345</v>
      </c>
      <c r="E11" s="72">
        <f>D11/D16</f>
        <v>2.0261936923709402E-2</v>
      </c>
      <c r="F11" s="19">
        <v>451</v>
      </c>
      <c r="G11" s="72">
        <f>F11/F16</f>
        <v>2.4273412271259419E-2</v>
      </c>
      <c r="H11" s="35">
        <v>1262</v>
      </c>
      <c r="I11" s="72">
        <f>H11/H16</f>
        <v>2.4104670041065802E-2</v>
      </c>
      <c r="J11" s="35">
        <v>2587</v>
      </c>
      <c r="K11" s="72">
        <f>J11/J16</f>
        <v>2.0294175328495784E-2</v>
      </c>
    </row>
    <row r="12" spans="1:12" x14ac:dyDescent="0.25">
      <c r="A12" s="9" t="s">
        <v>136</v>
      </c>
      <c r="B12" s="35">
        <v>1741</v>
      </c>
      <c r="C12" s="72">
        <f>B12/B16</f>
        <v>4.4061448130994864E-2</v>
      </c>
      <c r="D12" s="35">
        <v>44</v>
      </c>
      <c r="E12" s="72">
        <f>D12/D16</f>
        <v>2.5841310859223586E-3</v>
      </c>
      <c r="F12" s="35">
        <v>128</v>
      </c>
      <c r="G12" s="72">
        <f>F12/F16</f>
        <v>6.8891280947255117E-3</v>
      </c>
      <c r="H12" s="35">
        <v>767</v>
      </c>
      <c r="I12" s="72">
        <f>H12/H16</f>
        <v>1.4649985674720657E-2</v>
      </c>
      <c r="J12" s="35">
        <v>2680</v>
      </c>
      <c r="K12" s="72">
        <f>J12/J16</f>
        <v>2.1023730143165328E-2</v>
      </c>
    </row>
    <row r="13" spans="1:12" x14ac:dyDescent="0.25">
      <c r="A13" s="9" t="s">
        <v>137</v>
      </c>
      <c r="B13" s="19">
        <v>829</v>
      </c>
      <c r="C13" s="72">
        <f>B13/B16</f>
        <v>2.0980436818262345E-2</v>
      </c>
      <c r="D13" s="19">
        <v>97</v>
      </c>
      <c r="E13" s="72">
        <f>D13/D16</f>
        <v>5.696834439419745E-3</v>
      </c>
      <c r="F13" s="19">
        <v>105</v>
      </c>
      <c r="G13" s="72">
        <f>F13/F16</f>
        <v>5.6512378902045211E-3</v>
      </c>
      <c r="H13" s="19">
        <v>143</v>
      </c>
      <c r="I13" s="72">
        <f>H13/H16</f>
        <v>2.7313532613885971E-3</v>
      </c>
      <c r="J13" s="35">
        <v>1174</v>
      </c>
      <c r="K13" s="72">
        <f>J13/J16</f>
        <v>9.2096489507746612E-3</v>
      </c>
    </row>
    <row r="14" spans="1:12" x14ac:dyDescent="0.25">
      <c r="A14" s="9" t="s">
        <v>138</v>
      </c>
      <c r="B14" s="19">
        <v>245</v>
      </c>
      <c r="C14" s="72">
        <f>B14/B16</f>
        <v>6.2004909776529242E-3</v>
      </c>
      <c r="D14" s="19">
        <v>49</v>
      </c>
      <c r="E14" s="72">
        <f>D14/D16</f>
        <v>2.8777823456862632E-3</v>
      </c>
      <c r="F14" s="19">
        <v>106</v>
      </c>
      <c r="G14" s="72">
        <f>F14/F16</f>
        <v>5.7050592034445643E-3</v>
      </c>
      <c r="H14" s="19">
        <v>182</v>
      </c>
      <c r="I14" s="72">
        <f>H14/H16</f>
        <v>3.476267787221851E-3</v>
      </c>
      <c r="J14" s="19">
        <v>582</v>
      </c>
      <c r="K14" s="72">
        <f>J14/J16</f>
        <v>4.5656010982545597E-3</v>
      </c>
    </row>
    <row r="15" spans="1:12" x14ac:dyDescent="0.25">
      <c r="A15" s="9" t="s">
        <v>139</v>
      </c>
      <c r="B15" s="19">
        <v>180</v>
      </c>
      <c r="C15" s="72">
        <f>B15/B16</f>
        <v>4.5554627590919444E-3</v>
      </c>
      <c r="D15" s="19">
        <v>34</v>
      </c>
      <c r="E15" s="72">
        <f>D15/D16</f>
        <v>1.9968285663945497E-3</v>
      </c>
      <c r="F15" s="19">
        <v>44</v>
      </c>
      <c r="G15" s="72">
        <f>F15/F16</f>
        <v>2.3681377825618944E-3</v>
      </c>
      <c r="H15" s="19">
        <v>114</v>
      </c>
      <c r="I15" s="72">
        <f>H15/H16</f>
        <v>2.1774424601279725E-3</v>
      </c>
      <c r="J15" s="19">
        <v>372</v>
      </c>
      <c r="K15" s="72">
        <f>J15/J16</f>
        <v>2.9182192586781723E-3</v>
      </c>
    </row>
    <row r="16" spans="1:12" x14ac:dyDescent="0.25">
      <c r="A16" s="102" t="s">
        <v>4</v>
      </c>
      <c r="B16" s="124">
        <f>SUM(B7:B15)</f>
        <v>39513</v>
      </c>
      <c r="C16" s="128">
        <f>B16/B16</f>
        <v>1</v>
      </c>
      <c r="D16" s="124">
        <f>SUM(D7:D15)</f>
        <v>17027</v>
      </c>
      <c r="E16" s="128">
        <f>D16/D16</f>
        <v>1</v>
      </c>
      <c r="F16" s="124">
        <f>SUM(F7:F15)</f>
        <v>18580</v>
      </c>
      <c r="G16" s="128">
        <f>F16/F16</f>
        <v>1</v>
      </c>
      <c r="H16" s="124">
        <f>SUM(H7:H15)</f>
        <v>52355</v>
      </c>
      <c r="I16" s="128">
        <f>H16/H16</f>
        <v>1</v>
      </c>
      <c r="J16" s="124">
        <f>SUM(J7:J15)</f>
        <v>127475</v>
      </c>
      <c r="K16" s="128">
        <f>J16/J16</f>
        <v>1</v>
      </c>
    </row>
    <row r="18" spans="1:8" ht="15" customHeight="1" x14ac:dyDescent="0.25">
      <c r="A18" s="71" t="s">
        <v>278</v>
      </c>
      <c r="B18" s="53"/>
      <c r="D18" s="53"/>
      <c r="E18" s="53"/>
      <c r="F18" s="53"/>
      <c r="H18" s="53"/>
    </row>
  </sheetData>
  <mergeCells count="5">
    <mergeCell ref="J3:K3"/>
    <mergeCell ref="B3:C3"/>
    <mergeCell ref="D3:E3"/>
    <mergeCell ref="F3:G3"/>
    <mergeCell ref="H3:I3"/>
  </mergeCells>
  <hyperlinks>
    <hyperlink ref="A1:L1" location="Index!A31" display="Table 6.1.1 Treatment exit reasons for clients not retained in treatment on 31 March 2015"/>
    <hyperlink ref="A2" location="Index!A34" display="Link back to the index"/>
  </hyperlinks>
  <pageMargins left="0.7" right="0.7" top="0.75" bottom="0.75" header="0.3" footer="0.3"/>
  <pageSetup paperSize="9" orientation="portrait" r:id="rId1"/>
  <ignoredErrors>
    <ignoredError sqref="C7:C16 D7 F7 E7 G7 H7 I7 J7 H16:J16" 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I34"/>
  <sheetViews>
    <sheetView workbookViewId="0">
      <selection activeCell="A2" sqref="A2"/>
    </sheetView>
  </sheetViews>
  <sheetFormatPr defaultRowHeight="15" x14ac:dyDescent="0.25"/>
  <cols>
    <col min="1" max="1" width="40.85546875" style="5" bestFit="1" customWidth="1"/>
    <col min="2" max="2" width="15.7109375" style="157" customWidth="1"/>
    <col min="3" max="8" width="15.7109375" style="5" customWidth="1"/>
    <col min="9" max="16384" width="9.140625" style="5"/>
  </cols>
  <sheetData>
    <row r="1" spans="1:9" ht="20.25" x14ac:dyDescent="0.25">
      <c r="A1" s="3" t="s">
        <v>276</v>
      </c>
      <c r="B1" s="256"/>
      <c r="C1" s="3"/>
      <c r="D1" s="3"/>
      <c r="E1" s="3"/>
      <c r="F1" s="3"/>
      <c r="G1" s="3"/>
      <c r="H1" s="3"/>
      <c r="I1" s="3"/>
    </row>
    <row r="2" spans="1:9" ht="25.5" customHeight="1" x14ac:dyDescent="0.25">
      <c r="A2" s="194" t="s">
        <v>297</v>
      </c>
    </row>
    <row r="3" spans="1:9" x14ac:dyDescent="0.25">
      <c r="A3" s="501" t="s">
        <v>0</v>
      </c>
      <c r="B3" s="462" t="s">
        <v>140</v>
      </c>
      <c r="C3" s="463"/>
      <c r="D3" s="462" t="s">
        <v>141</v>
      </c>
      <c r="E3" s="464"/>
      <c r="F3" s="464"/>
      <c r="G3" s="464"/>
      <c r="H3" s="463"/>
    </row>
    <row r="4" spans="1:9" ht="38.25" customHeight="1" x14ac:dyDescent="0.25">
      <c r="A4" s="502"/>
      <c r="B4" s="257" t="s">
        <v>142</v>
      </c>
      <c r="C4" s="331" t="s">
        <v>143</v>
      </c>
      <c r="D4" s="239" t="s">
        <v>144</v>
      </c>
      <c r="E4" s="239" t="s">
        <v>145</v>
      </c>
      <c r="F4" s="239" t="s">
        <v>146</v>
      </c>
      <c r="G4" s="239" t="s">
        <v>147</v>
      </c>
      <c r="H4" s="332" t="s">
        <v>148</v>
      </c>
    </row>
    <row r="5" spans="1:9" x14ac:dyDescent="0.25">
      <c r="A5" s="503"/>
      <c r="B5" s="141" t="s">
        <v>5</v>
      </c>
      <c r="C5" s="148" t="s">
        <v>149</v>
      </c>
      <c r="D5" s="116" t="s">
        <v>6</v>
      </c>
      <c r="E5" s="116" t="s">
        <v>6</v>
      </c>
      <c r="F5" s="117" t="s">
        <v>6</v>
      </c>
      <c r="G5" s="116" t="s">
        <v>6</v>
      </c>
      <c r="H5" s="117" t="s">
        <v>149</v>
      </c>
    </row>
    <row r="6" spans="1:9" x14ac:dyDescent="0.25">
      <c r="A6" s="450" t="s">
        <v>1</v>
      </c>
      <c r="B6" s="451"/>
      <c r="C6" s="451"/>
      <c r="D6" s="451"/>
      <c r="E6" s="451"/>
      <c r="F6" s="451"/>
      <c r="G6" s="451"/>
      <c r="H6" s="452"/>
    </row>
    <row r="7" spans="1:9" x14ac:dyDescent="0.25">
      <c r="A7" s="47" t="s">
        <v>150</v>
      </c>
      <c r="B7" s="185">
        <v>22539</v>
      </c>
      <c r="C7" s="377">
        <v>22.15431030657966</v>
      </c>
      <c r="D7" s="187">
        <v>0.39</v>
      </c>
      <c r="E7" s="187">
        <v>0.26</v>
      </c>
      <c r="F7" s="187">
        <v>0.31</v>
      </c>
      <c r="G7" s="187">
        <v>0.04</v>
      </c>
      <c r="H7" s="214">
        <v>8.489152136297081</v>
      </c>
    </row>
    <row r="8" spans="1:9" x14ac:dyDescent="0.25">
      <c r="A8" s="47" t="s">
        <v>151</v>
      </c>
      <c r="B8" s="185">
        <v>10991</v>
      </c>
      <c r="C8" s="377">
        <v>22.709125648257618</v>
      </c>
      <c r="D8" s="187">
        <v>0.46</v>
      </c>
      <c r="E8" s="187">
        <v>0.24</v>
      </c>
      <c r="F8" s="187">
        <v>0.27</v>
      </c>
      <c r="G8" s="187">
        <v>0.03</v>
      </c>
      <c r="H8" s="214">
        <v>7.2674006004913165</v>
      </c>
    </row>
    <row r="9" spans="1:9" x14ac:dyDescent="0.25">
      <c r="A9" s="47" t="s">
        <v>152</v>
      </c>
      <c r="B9" s="185">
        <v>11548</v>
      </c>
      <c r="C9" s="377">
        <v>21.626255628680362</v>
      </c>
      <c r="D9" s="187">
        <v>0.32</v>
      </c>
      <c r="E9" s="187">
        <v>0.27</v>
      </c>
      <c r="F9" s="187">
        <v>0.35</v>
      </c>
      <c r="G9" s="187">
        <v>0.05</v>
      </c>
      <c r="H9" s="214">
        <v>9.6519743678558996</v>
      </c>
    </row>
    <row r="10" spans="1:9" x14ac:dyDescent="0.25">
      <c r="A10" s="47" t="s">
        <v>153</v>
      </c>
      <c r="B10" s="185">
        <v>10819</v>
      </c>
      <c r="C10" s="377">
        <v>14.820408540530568</v>
      </c>
      <c r="D10" s="187">
        <v>0.4</v>
      </c>
      <c r="E10" s="187">
        <v>0.17</v>
      </c>
      <c r="F10" s="187">
        <v>0.37</v>
      </c>
      <c r="G10" s="187">
        <v>7.0000000000000007E-2</v>
      </c>
      <c r="H10" s="214">
        <v>7.5461687771513173</v>
      </c>
    </row>
    <row r="11" spans="1:9" x14ac:dyDescent="0.25">
      <c r="A11" s="363" t="s">
        <v>154</v>
      </c>
      <c r="B11" s="45">
        <v>703</v>
      </c>
      <c r="C11" s="377">
        <v>7.6315789473684212</v>
      </c>
      <c r="D11" s="187">
        <v>0.74</v>
      </c>
      <c r="E11" s="187">
        <v>0.04</v>
      </c>
      <c r="F11" s="187">
        <v>0.2</v>
      </c>
      <c r="G11" s="187">
        <v>0.02</v>
      </c>
      <c r="H11" s="214">
        <v>1.7837837837837853</v>
      </c>
    </row>
    <row r="12" spans="1:9" x14ac:dyDescent="0.25">
      <c r="A12" s="363" t="s">
        <v>155</v>
      </c>
      <c r="B12" s="45">
        <v>547</v>
      </c>
      <c r="C12" s="377">
        <v>10.597806215722121</v>
      </c>
      <c r="D12" s="187">
        <v>0.52</v>
      </c>
      <c r="E12" s="187">
        <v>0.06</v>
      </c>
      <c r="F12" s="187">
        <v>0.36</v>
      </c>
      <c r="G12" s="187">
        <v>0.06</v>
      </c>
      <c r="H12" s="214">
        <v>5.6873857404021946</v>
      </c>
    </row>
    <row r="13" spans="1:9" x14ac:dyDescent="0.25">
      <c r="A13" s="363" t="s">
        <v>156</v>
      </c>
      <c r="B13" s="45">
        <v>3345</v>
      </c>
      <c r="C13" s="377">
        <v>16.863079222720469</v>
      </c>
      <c r="D13" s="187">
        <v>0.48</v>
      </c>
      <c r="E13" s="187">
        <v>0.08</v>
      </c>
      <c r="F13" s="187">
        <v>0.36</v>
      </c>
      <c r="G13" s="187">
        <v>7.0000000000000007E-2</v>
      </c>
      <c r="H13" s="214">
        <v>9.5632286995515887</v>
      </c>
    </row>
    <row r="14" spans="1:9" x14ac:dyDescent="0.25">
      <c r="A14" s="363" t="s">
        <v>157</v>
      </c>
      <c r="B14" s="45">
        <v>4766</v>
      </c>
      <c r="C14" s="377">
        <v>18.001049097775908</v>
      </c>
      <c r="D14" s="187">
        <v>0.28283676038606798</v>
      </c>
      <c r="E14" s="187">
        <v>0.13449433487201007</v>
      </c>
      <c r="F14" s="187">
        <v>0.48908938313050776</v>
      </c>
      <c r="G14" s="187">
        <v>9.3579521611414182E-2</v>
      </c>
      <c r="H14" s="214">
        <v>13.103231221149821</v>
      </c>
    </row>
    <row r="15" spans="1:9" x14ac:dyDescent="0.25">
      <c r="A15" s="398" t="s">
        <v>347</v>
      </c>
      <c r="B15" s="399">
        <v>11154</v>
      </c>
      <c r="C15" s="410">
        <v>27.34</v>
      </c>
      <c r="D15" s="400">
        <v>0.23</v>
      </c>
      <c r="E15" s="400"/>
      <c r="F15" s="400"/>
      <c r="G15" s="400"/>
      <c r="H15" s="401">
        <v>21.3</v>
      </c>
    </row>
    <row r="16" spans="1:9" x14ac:dyDescent="0.25">
      <c r="A16" s="363" t="s">
        <v>158</v>
      </c>
      <c r="B16" s="45">
        <v>6966</v>
      </c>
      <c r="C16" s="411">
        <v>20.450043066322266</v>
      </c>
      <c r="D16" s="187">
        <v>0.53</v>
      </c>
      <c r="E16" s="187">
        <v>0.13</v>
      </c>
      <c r="F16" s="187">
        <v>0.3</v>
      </c>
      <c r="G16" s="187">
        <v>0.03</v>
      </c>
      <c r="H16" s="214">
        <v>7.4728682170542697</v>
      </c>
    </row>
    <row r="17" spans="1:8" x14ac:dyDescent="0.25">
      <c r="A17" s="444" t="s">
        <v>388</v>
      </c>
      <c r="B17" s="445"/>
      <c r="C17" s="445"/>
      <c r="D17" s="445"/>
      <c r="E17" s="445"/>
      <c r="F17" s="445"/>
      <c r="G17" s="445"/>
      <c r="H17" s="446"/>
    </row>
    <row r="18" spans="1:8" x14ac:dyDescent="0.25">
      <c r="A18" s="288" t="s">
        <v>159</v>
      </c>
      <c r="B18" s="45">
        <v>671</v>
      </c>
      <c r="C18" s="377">
        <v>13.347242921013414</v>
      </c>
      <c r="D18" s="187">
        <v>0.57973174366616986</v>
      </c>
      <c r="E18" s="187">
        <v>0.10283159463487332</v>
      </c>
      <c r="F18" s="187">
        <v>0.28464977645305511</v>
      </c>
      <c r="G18" s="187">
        <v>3.2786885245901641E-2</v>
      </c>
      <c r="H18" s="214">
        <v>4.5663189269746667</v>
      </c>
    </row>
    <row r="19" spans="1:8" x14ac:dyDescent="0.25">
      <c r="A19" s="288" t="s">
        <v>154</v>
      </c>
      <c r="B19" s="45">
        <v>2594</v>
      </c>
      <c r="C19" s="377">
        <v>10.426754047802628</v>
      </c>
      <c r="D19" s="187">
        <v>0.6588280647648419</v>
      </c>
      <c r="E19" s="187">
        <v>0.12</v>
      </c>
      <c r="F19" s="187">
        <v>0.2</v>
      </c>
      <c r="G19" s="187">
        <v>0.02</v>
      </c>
      <c r="H19" s="214">
        <v>2.4949884348496512</v>
      </c>
    </row>
    <row r="20" spans="1:8" x14ac:dyDescent="0.25">
      <c r="A20" s="288" t="s">
        <v>155</v>
      </c>
      <c r="B20" s="45">
        <v>683</v>
      </c>
      <c r="C20" s="377">
        <v>14.40849194729136</v>
      </c>
      <c r="D20" s="187">
        <v>0.6076134699853587</v>
      </c>
      <c r="E20" s="187">
        <v>7.4670571010248904E-2</v>
      </c>
      <c r="F20" s="187">
        <v>0.3001464128843338</v>
      </c>
      <c r="G20" s="187">
        <v>1.7569546120058566E-2</v>
      </c>
      <c r="H20" s="214">
        <v>5.2518301610541727</v>
      </c>
    </row>
    <row r="21" spans="1:8" x14ac:dyDescent="0.25">
      <c r="A21" s="288" t="s">
        <v>156</v>
      </c>
      <c r="B21" s="45">
        <v>5193</v>
      </c>
      <c r="C21" s="377">
        <v>22.343154246100593</v>
      </c>
      <c r="D21" s="187">
        <v>0.38</v>
      </c>
      <c r="E21" s="187">
        <v>0.18</v>
      </c>
      <c r="F21" s="187">
        <v>0.42</v>
      </c>
      <c r="G21" s="187">
        <v>0.02</v>
      </c>
      <c r="H21" s="214">
        <v>11.403235124205652</v>
      </c>
    </row>
    <row r="22" spans="1:8" x14ac:dyDescent="0.25">
      <c r="A22" s="398" t="s">
        <v>347</v>
      </c>
      <c r="B22" s="399">
        <v>3257</v>
      </c>
      <c r="C22" s="402">
        <v>26.8</v>
      </c>
      <c r="D22" s="400">
        <v>0.34</v>
      </c>
      <c r="E22" s="400"/>
      <c r="F22" s="400"/>
      <c r="G22" s="409"/>
      <c r="H22" s="214">
        <v>17.7</v>
      </c>
    </row>
    <row r="23" spans="1:8" x14ac:dyDescent="0.25">
      <c r="A23" s="288" t="s">
        <v>158</v>
      </c>
      <c r="B23" s="45">
        <v>258</v>
      </c>
      <c r="C23" s="377">
        <v>12.15891472868217</v>
      </c>
      <c r="D23" s="187">
        <v>0.63953488372093026</v>
      </c>
      <c r="E23" s="187">
        <v>5.0387596899224806E-2</v>
      </c>
      <c r="F23" s="187">
        <v>0.29457364341085274</v>
      </c>
      <c r="G23" s="408">
        <v>1.5503875968992248E-2</v>
      </c>
      <c r="H23" s="412">
        <v>3.8682170542635652</v>
      </c>
    </row>
    <row r="24" spans="1:8" x14ac:dyDescent="0.25">
      <c r="A24" s="444" t="s">
        <v>3</v>
      </c>
      <c r="B24" s="445"/>
      <c r="C24" s="445"/>
      <c r="D24" s="445"/>
      <c r="E24" s="445"/>
      <c r="F24" s="445"/>
      <c r="G24" s="445"/>
      <c r="H24" s="446"/>
    </row>
    <row r="25" spans="1:8" x14ac:dyDescent="0.25">
      <c r="A25" s="288" t="s">
        <v>159</v>
      </c>
      <c r="B25" s="45">
        <v>575</v>
      </c>
      <c r="C25" s="377">
        <v>10.904347826086964</v>
      </c>
      <c r="D25" s="187">
        <v>0.58434782608695657</v>
      </c>
      <c r="E25" s="187">
        <v>5.2173913043478258E-2</v>
      </c>
      <c r="F25" s="187">
        <v>0.33217391304347826</v>
      </c>
      <c r="G25" s="187">
        <v>3.1304347826086959E-2</v>
      </c>
      <c r="H25" s="214">
        <v>4.7165217391304299</v>
      </c>
    </row>
    <row r="26" spans="1:8" x14ac:dyDescent="0.25">
      <c r="A26" s="288" t="s">
        <v>154</v>
      </c>
      <c r="B26" s="45">
        <v>3710</v>
      </c>
      <c r="C26" s="377">
        <v>9.3625336927223604</v>
      </c>
      <c r="D26" s="187">
        <v>0.65525606469002695</v>
      </c>
      <c r="E26" s="187">
        <v>0.10485175202156334</v>
      </c>
      <c r="F26" s="187">
        <v>0.22560646900269543</v>
      </c>
      <c r="G26" s="187">
        <v>1.4285714285714285E-2</v>
      </c>
      <c r="H26" s="214">
        <v>2.416172506738552</v>
      </c>
    </row>
    <row r="27" spans="1:8" x14ac:dyDescent="0.25">
      <c r="A27" s="288" t="s">
        <v>155</v>
      </c>
      <c r="B27" s="45">
        <v>469</v>
      </c>
      <c r="C27" s="377">
        <v>11.997867803837948</v>
      </c>
      <c r="D27" s="187">
        <v>0.6801705756929638</v>
      </c>
      <c r="E27" s="187">
        <v>4.2643923240938165E-2</v>
      </c>
      <c r="F27" s="187">
        <v>0.25586353944562901</v>
      </c>
      <c r="G27" s="187">
        <v>2.1321961620469083E-2</v>
      </c>
      <c r="H27" s="214">
        <v>3.9893390191897686</v>
      </c>
    </row>
    <row r="28" spans="1:8" x14ac:dyDescent="0.25">
      <c r="A28" s="288" t="s">
        <v>156</v>
      </c>
      <c r="B28" s="45">
        <v>4810</v>
      </c>
      <c r="C28" s="377">
        <v>19.275259875259852</v>
      </c>
      <c r="D28" s="187">
        <v>0.48814968814968818</v>
      </c>
      <c r="E28" s="187">
        <v>0.11143451143451144</v>
      </c>
      <c r="F28" s="187">
        <v>0.36424116424116426</v>
      </c>
      <c r="G28" s="187">
        <v>3.6174636174636177E-2</v>
      </c>
      <c r="H28" s="214">
        <v>9.4954261954261714</v>
      </c>
    </row>
    <row r="29" spans="1:8" x14ac:dyDescent="0.25">
      <c r="A29" s="363" t="s">
        <v>157</v>
      </c>
      <c r="B29" s="45">
        <v>10690</v>
      </c>
      <c r="C29" s="377">
        <v>18.136763330215103</v>
      </c>
      <c r="D29" s="187">
        <v>0.3197380729653882</v>
      </c>
      <c r="E29" s="187">
        <v>0.18054256314312442</v>
      </c>
      <c r="F29" s="187">
        <v>0.46987839101964451</v>
      </c>
      <c r="G29" s="187">
        <v>2.9840972871842845E-2</v>
      </c>
      <c r="H29" s="214">
        <v>9.8876520112254678</v>
      </c>
    </row>
    <row r="30" spans="1:8" x14ac:dyDescent="0.25">
      <c r="A30" s="398" t="s">
        <v>347</v>
      </c>
      <c r="B30" s="399">
        <v>3941</v>
      </c>
      <c r="C30" s="402">
        <v>26.7</v>
      </c>
      <c r="D30" s="400">
        <v>0.33</v>
      </c>
      <c r="E30" s="400"/>
      <c r="F30" s="400"/>
      <c r="G30" s="400"/>
      <c r="H30" s="401">
        <v>18</v>
      </c>
    </row>
    <row r="31" spans="1:8" x14ac:dyDescent="0.25">
      <c r="A31" s="288" t="s">
        <v>158</v>
      </c>
      <c r="B31" s="45">
        <v>107</v>
      </c>
      <c r="C31" s="377">
        <v>10.2803738317757</v>
      </c>
      <c r="D31" s="187">
        <v>0.78504672897196259</v>
      </c>
      <c r="E31" s="187">
        <v>9.3457943925233638E-3</v>
      </c>
      <c r="F31" s="187">
        <v>0.19626168224299065</v>
      </c>
      <c r="G31" s="187">
        <v>9.3457943925233638E-3</v>
      </c>
      <c r="H31" s="214">
        <v>2.8317757009345796</v>
      </c>
    </row>
    <row r="32" spans="1:8" x14ac:dyDescent="0.25">
      <c r="A32" s="498" t="s">
        <v>35</v>
      </c>
      <c r="B32" s="499"/>
      <c r="C32" s="499"/>
      <c r="D32" s="499"/>
      <c r="E32" s="499"/>
      <c r="F32" s="499"/>
      <c r="G32" s="499"/>
      <c r="H32" s="500"/>
    </row>
    <row r="33" spans="1:8" x14ac:dyDescent="0.25">
      <c r="A33" s="47" t="s">
        <v>157</v>
      </c>
      <c r="B33" s="45">
        <v>34600</v>
      </c>
      <c r="C33" s="214">
        <v>21.241473988439324</v>
      </c>
      <c r="D33" s="187">
        <v>0.33037572254335262</v>
      </c>
      <c r="E33" s="187">
        <v>0.19760115606936415</v>
      </c>
      <c r="F33" s="187">
        <v>0.44508670520231214</v>
      </c>
      <c r="G33" s="187">
        <v>2.6936416184971099E-2</v>
      </c>
      <c r="H33" s="264">
        <v>11.275317919075142</v>
      </c>
    </row>
    <row r="34" spans="1:8" x14ac:dyDescent="0.25">
      <c r="A34" s="403" t="s">
        <v>347</v>
      </c>
      <c r="B34" s="404">
        <v>7983</v>
      </c>
      <c r="C34" s="405">
        <v>26.9</v>
      </c>
      <c r="D34" s="406">
        <v>0.36</v>
      </c>
      <c r="E34" s="406"/>
      <c r="F34" s="406"/>
      <c r="G34" s="406"/>
      <c r="H34" s="407">
        <v>17.399999999999999</v>
      </c>
    </row>
  </sheetData>
  <mergeCells count="7">
    <mergeCell ref="A32:H32"/>
    <mergeCell ref="A6:H6"/>
    <mergeCell ref="A3:A5"/>
    <mergeCell ref="B3:C3"/>
    <mergeCell ref="D3:H3"/>
    <mergeCell ref="A17:H17"/>
    <mergeCell ref="A24:H24"/>
  </mergeCells>
  <hyperlinks>
    <hyperlink ref="A1:W1" location="Index!A32" display="Table 6.2.1 Change in use of cited substance for clients with a review TOP/AOR in the year who reported using at the start of treatment"/>
    <hyperlink ref="A2" location="Index!A35" display="Link back to the index"/>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L26"/>
  <sheetViews>
    <sheetView workbookViewId="0">
      <selection activeCell="A2" sqref="A2"/>
    </sheetView>
  </sheetViews>
  <sheetFormatPr defaultRowHeight="15" x14ac:dyDescent="0.25"/>
  <cols>
    <col min="1" max="1" width="24.42578125" style="5" bestFit="1" customWidth="1"/>
    <col min="2" max="7" width="15.7109375" style="5" customWidth="1"/>
    <col min="8" max="8" width="9.140625" style="5"/>
    <col min="9" max="9" width="24.5703125" style="5" bestFit="1" customWidth="1"/>
    <col min="10" max="16384" width="9.140625" style="5"/>
  </cols>
  <sheetData>
    <row r="1" spans="1:12" ht="20.25" x14ac:dyDescent="0.25">
      <c r="A1" s="3" t="s">
        <v>277</v>
      </c>
      <c r="B1" s="3"/>
      <c r="C1" s="3"/>
      <c r="D1" s="3"/>
      <c r="E1" s="3"/>
      <c r="F1" s="3"/>
      <c r="G1" s="3"/>
      <c r="H1" s="3"/>
      <c r="I1" s="3"/>
      <c r="J1" s="3"/>
      <c r="K1" s="3"/>
      <c r="L1" s="3"/>
    </row>
    <row r="2" spans="1:12" ht="25.5" customHeight="1" x14ac:dyDescent="0.25">
      <c r="A2" s="194" t="s">
        <v>297</v>
      </c>
    </row>
    <row r="3" spans="1:12" ht="25.5" x14ac:dyDescent="0.25">
      <c r="A3" s="465"/>
      <c r="B3" s="466"/>
      <c r="C3" s="239" t="s">
        <v>1</v>
      </c>
      <c r="D3" s="434" t="s">
        <v>2</v>
      </c>
      <c r="E3" s="422" t="s">
        <v>3</v>
      </c>
      <c r="F3" s="421" t="s">
        <v>35</v>
      </c>
      <c r="G3" s="239" t="s">
        <v>4</v>
      </c>
    </row>
    <row r="4" spans="1:12" x14ac:dyDescent="0.25">
      <c r="A4" s="427" t="s">
        <v>161</v>
      </c>
      <c r="B4" s="428" t="s">
        <v>5</v>
      </c>
      <c r="C4" s="45">
        <v>29569</v>
      </c>
      <c r="D4" s="121">
        <v>10377</v>
      </c>
      <c r="E4" s="45">
        <v>11486</v>
      </c>
      <c r="F4" s="121">
        <v>35930</v>
      </c>
      <c r="G4" s="45">
        <v>87362</v>
      </c>
    </row>
    <row r="5" spans="1:12" x14ac:dyDescent="0.25">
      <c r="A5" s="504" t="s">
        <v>162</v>
      </c>
      <c r="B5" s="429" t="s">
        <v>6</v>
      </c>
      <c r="C5" s="187">
        <v>0.15705637661063956</v>
      </c>
      <c r="D5" s="426">
        <v>0.29854485882239551</v>
      </c>
      <c r="E5" s="187">
        <v>0.2932265366533186</v>
      </c>
      <c r="F5" s="426">
        <v>0.27990537155580159</v>
      </c>
      <c r="G5" s="187">
        <v>0.24229069847302051</v>
      </c>
    </row>
    <row r="6" spans="1:12" x14ac:dyDescent="0.25">
      <c r="A6" s="504"/>
      <c r="B6" s="429" t="s">
        <v>163</v>
      </c>
      <c r="C6" s="213">
        <v>18.038544358311835</v>
      </c>
      <c r="D6" s="222">
        <v>17.904777275661683</v>
      </c>
      <c r="E6" s="213">
        <v>17.456353919239891</v>
      </c>
      <c r="F6" s="222">
        <v>17.646912598190244</v>
      </c>
      <c r="G6" s="223">
        <v>17.740256058959556</v>
      </c>
    </row>
    <row r="7" spans="1:12" x14ac:dyDescent="0.25">
      <c r="A7" s="504" t="s">
        <v>164</v>
      </c>
      <c r="B7" s="429" t="s">
        <v>6</v>
      </c>
      <c r="C7" s="187">
        <v>0.18685109405120234</v>
      </c>
      <c r="D7" s="426">
        <v>0.32793678327069464</v>
      </c>
      <c r="E7" s="187">
        <v>0.30471878808984765</v>
      </c>
      <c r="F7" s="426">
        <v>0.28051767325354776</v>
      </c>
      <c r="G7" s="187">
        <v>0.25762917515625472</v>
      </c>
    </row>
    <row r="8" spans="1:12" x14ac:dyDescent="0.25">
      <c r="A8" s="504"/>
      <c r="B8" s="429" t="s">
        <v>163</v>
      </c>
      <c r="C8" s="213">
        <v>17.965429864253363</v>
      </c>
      <c r="D8" s="222">
        <v>18.200411401704397</v>
      </c>
      <c r="E8" s="213">
        <v>18.155714285714268</v>
      </c>
      <c r="F8" s="222">
        <v>17.927076098819281</v>
      </c>
      <c r="G8" s="223">
        <v>18.013373617096892</v>
      </c>
      <c r="I8" s="258"/>
    </row>
    <row r="9" spans="1:12" x14ac:dyDescent="0.25">
      <c r="A9" s="378"/>
      <c r="B9" s="436"/>
      <c r="C9" s="51"/>
      <c r="D9" s="51"/>
      <c r="E9" s="51"/>
      <c r="F9" s="51"/>
      <c r="G9" s="435"/>
    </row>
    <row r="10" spans="1:12" x14ac:dyDescent="0.25">
      <c r="A10" s="427" t="s">
        <v>165</v>
      </c>
      <c r="B10" s="428" t="s">
        <v>5</v>
      </c>
      <c r="C10" s="45">
        <v>29487</v>
      </c>
      <c r="D10" s="121">
        <v>10324</v>
      </c>
      <c r="E10" s="45">
        <v>11403</v>
      </c>
      <c r="F10" s="121">
        <v>35556</v>
      </c>
      <c r="G10" s="45">
        <v>86770</v>
      </c>
    </row>
    <row r="11" spans="1:12" x14ac:dyDescent="0.25">
      <c r="A11" s="504" t="s">
        <v>265</v>
      </c>
      <c r="B11" s="429" t="s">
        <v>6</v>
      </c>
      <c r="C11" s="187">
        <v>9.2583172245396285E-3</v>
      </c>
      <c r="D11" s="426">
        <v>3.215807826423861E-2</v>
      </c>
      <c r="E11" s="187">
        <v>1.9819345786196631E-2</v>
      </c>
      <c r="F11" s="426">
        <v>1.5159185510181068E-2</v>
      </c>
      <c r="G11" s="187">
        <v>1.5788867119972235E-2</v>
      </c>
    </row>
    <row r="12" spans="1:12" x14ac:dyDescent="0.25">
      <c r="A12" s="504"/>
      <c r="B12" s="429" t="s">
        <v>163</v>
      </c>
      <c r="C12" s="213">
        <v>10.945054945054949</v>
      </c>
      <c r="D12" s="222">
        <v>12.051204819277112</v>
      </c>
      <c r="E12" s="213">
        <v>11.269911504424782</v>
      </c>
      <c r="F12" s="222">
        <v>10.907235621521345</v>
      </c>
      <c r="G12" s="223">
        <v>11.251824817518267</v>
      </c>
    </row>
    <row r="13" spans="1:12" x14ac:dyDescent="0.25">
      <c r="A13" s="504" t="s">
        <v>266</v>
      </c>
      <c r="B13" s="429" t="s">
        <v>6</v>
      </c>
      <c r="C13" s="187">
        <v>1.4277478210736976E-2</v>
      </c>
      <c r="D13" s="426">
        <v>3.9325842696629254E-2</v>
      </c>
      <c r="E13" s="187">
        <v>2.7185828290800587E-2</v>
      </c>
      <c r="F13" s="426">
        <v>2.0896613792327507E-2</v>
      </c>
      <c r="G13" s="187">
        <v>2.16664745879913E-2</v>
      </c>
    </row>
    <row r="14" spans="1:12" x14ac:dyDescent="0.25">
      <c r="A14" s="504"/>
      <c r="B14" s="429" t="s">
        <v>163</v>
      </c>
      <c r="C14" s="213">
        <v>9.6912114014251785</v>
      </c>
      <c r="D14" s="222">
        <v>10.963054187192112</v>
      </c>
      <c r="E14" s="213">
        <v>10.235483870967741</v>
      </c>
      <c r="F14" s="222">
        <v>9.6487213997308281</v>
      </c>
      <c r="G14" s="223">
        <v>10.03882978723405</v>
      </c>
    </row>
    <row r="15" spans="1:12" x14ac:dyDescent="0.25">
      <c r="A15" s="378"/>
      <c r="B15" s="436"/>
      <c r="C15" s="51"/>
      <c r="D15" s="51"/>
      <c r="E15" s="51"/>
      <c r="F15" s="51"/>
      <c r="G15" s="435"/>
    </row>
    <row r="16" spans="1:12" x14ac:dyDescent="0.25">
      <c r="A16" s="427" t="s">
        <v>289</v>
      </c>
      <c r="B16" s="430" t="s">
        <v>5</v>
      </c>
      <c r="C16" s="45">
        <v>29500</v>
      </c>
      <c r="D16" s="121">
        <v>10236</v>
      </c>
      <c r="E16" s="45">
        <v>11361</v>
      </c>
      <c r="F16" s="121">
        <v>35477</v>
      </c>
      <c r="G16" s="45">
        <v>86574</v>
      </c>
    </row>
    <row r="17" spans="1:7" x14ac:dyDescent="0.25">
      <c r="A17" s="423" t="s">
        <v>166</v>
      </c>
      <c r="B17" s="40" t="s">
        <v>6</v>
      </c>
      <c r="C17" s="187">
        <v>0.19291525423728814</v>
      </c>
      <c r="D17" s="426">
        <v>9.9355216881594377E-2</v>
      </c>
      <c r="E17" s="187">
        <v>0.12278848692896752</v>
      </c>
      <c r="F17" s="426">
        <v>6.7395777546015723E-2</v>
      </c>
      <c r="G17" s="187">
        <v>0.12121422135976159</v>
      </c>
    </row>
    <row r="18" spans="1:7" x14ac:dyDescent="0.25">
      <c r="A18" s="423" t="s">
        <v>167</v>
      </c>
      <c r="B18" s="40" t="s">
        <v>6</v>
      </c>
      <c r="C18" s="187">
        <v>0.1403050847457627</v>
      </c>
      <c r="D18" s="426">
        <v>5.8030480656506449E-2</v>
      </c>
      <c r="E18" s="187">
        <v>7.6665786462459293E-2</v>
      </c>
      <c r="F18" s="426">
        <v>4.2929221749302367E-2</v>
      </c>
      <c r="G18" s="187">
        <v>8.2322637281400879E-2</v>
      </c>
    </row>
    <row r="19" spans="1:7" x14ac:dyDescent="0.25">
      <c r="A19" s="378"/>
      <c r="B19" s="436"/>
      <c r="C19" s="51"/>
      <c r="D19" s="51"/>
      <c r="E19" s="51"/>
      <c r="F19" s="51"/>
      <c r="G19" s="435"/>
    </row>
    <row r="20" spans="1:7" x14ac:dyDescent="0.25">
      <c r="A20" s="427" t="s">
        <v>290</v>
      </c>
      <c r="B20" s="430" t="s">
        <v>5</v>
      </c>
      <c r="C20" s="45">
        <v>29311</v>
      </c>
      <c r="D20" s="121">
        <v>10215</v>
      </c>
      <c r="E20" s="45">
        <v>11298</v>
      </c>
      <c r="F20" s="121">
        <v>35309</v>
      </c>
      <c r="G20" s="45">
        <v>86133</v>
      </c>
    </row>
    <row r="21" spans="1:7" x14ac:dyDescent="0.25">
      <c r="A21" s="423" t="s">
        <v>166</v>
      </c>
      <c r="B21" s="40" t="s">
        <v>6</v>
      </c>
      <c r="C21" s="187">
        <v>7.430657432363276E-2</v>
      </c>
      <c r="D21" s="426">
        <v>4.9926578560939794E-2</v>
      </c>
      <c r="E21" s="187">
        <v>6.2665958576739247E-2</v>
      </c>
      <c r="F21" s="426">
        <v>3.494859667506868E-2</v>
      </c>
      <c r="G21" s="187">
        <v>5.375407799565788E-2</v>
      </c>
    </row>
    <row r="22" spans="1:7" x14ac:dyDescent="0.25">
      <c r="A22" s="423" t="s">
        <v>167</v>
      </c>
      <c r="B22" s="40" t="s">
        <v>6</v>
      </c>
      <c r="C22" s="187">
        <v>6.0830404967418372E-2</v>
      </c>
      <c r="D22" s="426">
        <v>3.0445423396965248E-2</v>
      </c>
      <c r="E22" s="187">
        <v>3.8059833598867054E-2</v>
      </c>
      <c r="F22" s="426">
        <v>2.3166897958027698E-2</v>
      </c>
      <c r="G22" s="187">
        <v>3.8800459754101214E-2</v>
      </c>
    </row>
    <row r="23" spans="1:7" x14ac:dyDescent="0.25">
      <c r="A23" s="378"/>
      <c r="B23" s="436"/>
      <c r="C23" s="51"/>
      <c r="D23" s="51"/>
      <c r="E23" s="51"/>
      <c r="F23" s="51"/>
      <c r="G23" s="435"/>
    </row>
    <row r="24" spans="1:7" x14ac:dyDescent="0.25">
      <c r="A24" s="427" t="s">
        <v>291</v>
      </c>
      <c r="B24" s="430" t="s">
        <v>5</v>
      </c>
      <c r="C24" s="45">
        <v>29280</v>
      </c>
      <c r="D24" s="121">
        <v>10201</v>
      </c>
      <c r="E24" s="45">
        <v>11284</v>
      </c>
      <c r="F24" s="121">
        <v>35256</v>
      </c>
      <c r="G24" s="45">
        <v>86021</v>
      </c>
    </row>
    <row r="25" spans="1:7" x14ac:dyDescent="0.25">
      <c r="A25" s="423" t="s">
        <v>166</v>
      </c>
      <c r="B25" s="40" t="s">
        <v>6</v>
      </c>
      <c r="C25" s="187">
        <v>0.20177595628415301</v>
      </c>
      <c r="D25" s="426">
        <v>0.1091069502989903</v>
      </c>
      <c r="E25" s="187">
        <v>0.1347926267281106</v>
      </c>
      <c r="F25" s="426">
        <v>7.5192874971636028E-2</v>
      </c>
      <c r="G25" s="187">
        <v>0.13011938945141302</v>
      </c>
    </row>
    <row r="26" spans="1:7" x14ac:dyDescent="0.25">
      <c r="A26" s="424" t="s">
        <v>167</v>
      </c>
      <c r="B26" s="431" t="s">
        <v>6</v>
      </c>
      <c r="C26" s="433">
        <v>0.14757513661202185</v>
      </c>
      <c r="D26" s="432">
        <v>6.5581805705323001E-2</v>
      </c>
      <c r="E26" s="433">
        <v>8.3835519319390289E-2</v>
      </c>
      <c r="F26" s="432">
        <v>4.8899478103017924E-2</v>
      </c>
      <c r="G26" s="433">
        <v>8.9048023157136044E-2</v>
      </c>
    </row>
  </sheetData>
  <mergeCells count="5">
    <mergeCell ref="A13:A14"/>
    <mergeCell ref="A3:B3"/>
    <mergeCell ref="A5:A6"/>
    <mergeCell ref="A7:A8"/>
    <mergeCell ref="A11:A12"/>
  </mergeCells>
  <hyperlinks>
    <hyperlink ref="A1:O1" location="Index!A33" display="Table 6.2.2 Change in employment, education and housing status between the start of treatment and six month review"/>
    <hyperlink ref="A2" location="Index!A36" display="Link back to the index"/>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L16"/>
  <sheetViews>
    <sheetView workbookViewId="0">
      <selection activeCell="A2" sqref="A2:C2"/>
    </sheetView>
  </sheetViews>
  <sheetFormatPr defaultRowHeight="15" x14ac:dyDescent="0.25"/>
  <cols>
    <col min="1" max="1" width="9.140625" style="5" customWidth="1"/>
    <col min="2" max="2" width="8.7109375" style="5" bestFit="1" customWidth="1"/>
    <col min="3" max="3" width="4.7109375" style="5" bestFit="1" customWidth="1"/>
    <col min="4" max="4" width="7.7109375" style="5" bestFit="1" customWidth="1"/>
    <col min="5" max="5" width="4.7109375" style="5" bestFit="1" customWidth="1"/>
    <col min="6" max="6" width="7.7109375" style="5" bestFit="1" customWidth="1"/>
    <col min="7" max="7" width="4.7109375" style="5" bestFit="1" customWidth="1"/>
    <col min="8" max="8" width="7.7109375" style="5" bestFit="1" customWidth="1"/>
    <col min="9" max="9" width="4.7109375" style="5" bestFit="1" customWidth="1"/>
    <col min="10" max="10" width="8.7109375" style="5" bestFit="1" customWidth="1"/>
    <col min="11" max="11" width="5.7109375" style="5" bestFit="1" customWidth="1"/>
    <col min="12" max="16384" width="9.140625" style="5"/>
  </cols>
  <sheetData>
    <row r="1" spans="1:12" ht="20.25" x14ac:dyDescent="0.25">
      <c r="A1" s="18" t="s">
        <v>202</v>
      </c>
      <c r="B1" s="18"/>
      <c r="C1" s="18"/>
      <c r="D1" s="18"/>
      <c r="E1" s="18"/>
      <c r="F1" s="18"/>
      <c r="G1" s="18"/>
      <c r="H1" s="18"/>
      <c r="I1" s="18"/>
      <c r="J1" s="18"/>
      <c r="K1" s="18"/>
      <c r="L1" s="18"/>
    </row>
    <row r="2" spans="1:12" ht="25.5" customHeight="1" x14ac:dyDescent="0.25">
      <c r="A2" s="483" t="s">
        <v>297</v>
      </c>
      <c r="B2" s="483"/>
      <c r="C2" s="483"/>
    </row>
    <row r="3" spans="1:12" ht="29.25" customHeight="1" x14ac:dyDescent="0.25">
      <c r="A3" s="158" t="s">
        <v>194</v>
      </c>
      <c r="B3" s="447" t="s">
        <v>1</v>
      </c>
      <c r="C3" s="505"/>
      <c r="D3" s="447" t="s">
        <v>2</v>
      </c>
      <c r="E3" s="505"/>
      <c r="F3" s="447" t="s">
        <v>3</v>
      </c>
      <c r="G3" s="505"/>
      <c r="H3" s="447" t="s">
        <v>35</v>
      </c>
      <c r="I3" s="505"/>
      <c r="J3" s="447" t="s">
        <v>4</v>
      </c>
      <c r="K3" s="505"/>
    </row>
    <row r="4" spans="1:12" x14ac:dyDescent="0.25">
      <c r="A4" s="129"/>
      <c r="B4" s="118" t="s">
        <v>5</v>
      </c>
      <c r="C4" s="103" t="s">
        <v>6</v>
      </c>
      <c r="D4" s="148" t="s">
        <v>5</v>
      </c>
      <c r="E4" s="149" t="s">
        <v>6</v>
      </c>
      <c r="F4" s="148" t="s">
        <v>5</v>
      </c>
      <c r="G4" s="149" t="s">
        <v>6</v>
      </c>
      <c r="H4" s="148" t="s">
        <v>5</v>
      </c>
      <c r="I4" s="114" t="s">
        <v>6</v>
      </c>
      <c r="J4" s="148" t="s">
        <v>5</v>
      </c>
      <c r="K4" s="149" t="s">
        <v>6</v>
      </c>
    </row>
    <row r="5" spans="1:12" x14ac:dyDescent="0.25">
      <c r="A5" s="55" t="s">
        <v>196</v>
      </c>
      <c r="B5" s="259">
        <v>140557</v>
      </c>
      <c r="C5" s="260">
        <v>0.64831966494774029</v>
      </c>
      <c r="D5" s="259">
        <v>26287</v>
      </c>
      <c r="E5" s="260">
        <v>0.12124888146788314</v>
      </c>
      <c r="F5" s="259">
        <v>14737</v>
      </c>
      <c r="G5" s="260">
        <v>6.7974465180210511E-2</v>
      </c>
      <c r="H5" s="259">
        <v>35221</v>
      </c>
      <c r="I5" s="260">
        <v>0.162456988404166</v>
      </c>
      <c r="J5" s="259">
        <v>216802</v>
      </c>
      <c r="K5" s="260">
        <v>1</v>
      </c>
    </row>
    <row r="6" spans="1:12" x14ac:dyDescent="0.25">
      <c r="A6" s="249" t="s">
        <v>197</v>
      </c>
      <c r="B6" s="379">
        <v>154596</v>
      </c>
      <c r="C6" s="261">
        <v>0.63977553478093541</v>
      </c>
      <c r="D6" s="379">
        <v>28777</v>
      </c>
      <c r="E6" s="261">
        <v>0.1190898895468898</v>
      </c>
      <c r="F6" s="379">
        <v>18154</v>
      </c>
      <c r="G6" s="261">
        <v>7.512797910950543E-2</v>
      </c>
      <c r="H6" s="379">
        <v>40114</v>
      </c>
      <c r="I6" s="261">
        <v>0.16600659656266942</v>
      </c>
      <c r="J6" s="379">
        <v>241641</v>
      </c>
      <c r="K6" s="261">
        <v>1</v>
      </c>
    </row>
    <row r="7" spans="1:12" x14ac:dyDescent="0.25">
      <c r="A7" s="249" t="s">
        <v>198</v>
      </c>
      <c r="B7" s="379">
        <v>160997</v>
      </c>
      <c r="C7" s="261">
        <v>0.60563438562701255</v>
      </c>
      <c r="D7" s="379">
        <v>27398</v>
      </c>
      <c r="E7" s="261">
        <v>0.10306509374341689</v>
      </c>
      <c r="F7" s="379">
        <v>22741</v>
      </c>
      <c r="G7" s="261">
        <v>8.5546510578109483E-2</v>
      </c>
      <c r="H7" s="379">
        <v>54696</v>
      </c>
      <c r="I7" s="261">
        <v>0.20575401005146107</v>
      </c>
      <c r="J7" s="379">
        <v>265832</v>
      </c>
      <c r="K7" s="261">
        <v>1</v>
      </c>
    </row>
    <row r="8" spans="1:12" x14ac:dyDescent="0.25">
      <c r="A8" s="249" t="s">
        <v>199</v>
      </c>
      <c r="B8" s="379">
        <v>170005</v>
      </c>
      <c r="C8" s="261">
        <v>0.55847560354654424</v>
      </c>
      <c r="D8" s="379">
        <v>27186</v>
      </c>
      <c r="E8" s="261">
        <v>8.930747776839712E-2</v>
      </c>
      <c r="F8" s="379">
        <v>28560</v>
      </c>
      <c r="G8" s="261">
        <v>9.3821141950467951E-2</v>
      </c>
      <c r="H8" s="379">
        <v>78658</v>
      </c>
      <c r="I8" s="261">
        <v>0.25839577673459063</v>
      </c>
      <c r="J8" s="379">
        <v>304409</v>
      </c>
      <c r="K8" s="261">
        <v>1</v>
      </c>
    </row>
    <row r="9" spans="1:12" x14ac:dyDescent="0.25">
      <c r="A9" s="249" t="s">
        <v>168</v>
      </c>
      <c r="B9" s="379">
        <v>170032</v>
      </c>
      <c r="C9" s="261">
        <v>0.54555663576830404</v>
      </c>
      <c r="D9" s="379">
        <v>24557</v>
      </c>
      <c r="E9" s="261">
        <v>7.8792429099006314E-2</v>
      </c>
      <c r="F9" s="379">
        <v>28992</v>
      </c>
      <c r="G9" s="261">
        <v>9.3022360403892612E-2</v>
      </c>
      <c r="H9" s="379">
        <v>88086</v>
      </c>
      <c r="I9" s="261">
        <v>0.2826285747287971</v>
      </c>
      <c r="J9" s="379">
        <v>311667</v>
      </c>
      <c r="K9" s="261">
        <v>1</v>
      </c>
    </row>
    <row r="10" spans="1:12" x14ac:dyDescent="0.25">
      <c r="A10" s="249" t="s">
        <v>169</v>
      </c>
      <c r="B10" s="379">
        <v>169144</v>
      </c>
      <c r="C10" s="261">
        <v>0.54739158576051783</v>
      </c>
      <c r="D10" s="379">
        <v>23613</v>
      </c>
      <c r="E10" s="261">
        <v>7.641747572815534E-2</v>
      </c>
      <c r="F10" s="379">
        <v>28223</v>
      </c>
      <c r="G10" s="261">
        <v>9.1336569579288027E-2</v>
      </c>
      <c r="H10" s="379">
        <v>88020</v>
      </c>
      <c r="I10" s="261">
        <v>0.28485436893203886</v>
      </c>
      <c r="J10" s="379">
        <v>309000</v>
      </c>
      <c r="K10" s="261">
        <v>1</v>
      </c>
    </row>
    <row r="11" spans="1:12" x14ac:dyDescent="0.25">
      <c r="A11" s="249" t="s">
        <v>170</v>
      </c>
      <c r="B11" s="379">
        <v>162435</v>
      </c>
      <c r="C11" s="261">
        <v>0.5422362425517</v>
      </c>
      <c r="D11" s="379">
        <v>22982</v>
      </c>
      <c r="E11" s="261">
        <v>7.6717907632734131E-2</v>
      </c>
      <c r="F11" s="379">
        <v>27732</v>
      </c>
      <c r="G11" s="261">
        <v>9.2574232637324116E-2</v>
      </c>
      <c r="H11" s="379">
        <v>86416</v>
      </c>
      <c r="I11" s="261">
        <v>0.28847161717824177</v>
      </c>
      <c r="J11" s="379">
        <v>299565</v>
      </c>
      <c r="K11" s="261">
        <v>1</v>
      </c>
    </row>
    <row r="12" spans="1:12" x14ac:dyDescent="0.25">
      <c r="A12" s="249" t="s">
        <v>171</v>
      </c>
      <c r="B12" s="379">
        <v>157959</v>
      </c>
      <c r="C12" s="261">
        <v>0.53166052405715147</v>
      </c>
      <c r="D12" s="379">
        <v>23975</v>
      </c>
      <c r="E12" s="261">
        <v>8.0695377055249831E-2</v>
      </c>
      <c r="F12" s="379">
        <v>27627</v>
      </c>
      <c r="G12" s="261">
        <v>9.2987327712424905E-2</v>
      </c>
      <c r="H12" s="379">
        <v>87544</v>
      </c>
      <c r="I12" s="261">
        <v>0.29465677117517375</v>
      </c>
      <c r="J12" s="379">
        <v>297105</v>
      </c>
      <c r="K12" s="261">
        <v>1</v>
      </c>
    </row>
    <row r="13" spans="1:12" x14ac:dyDescent="0.25">
      <c r="A13" s="249" t="s">
        <v>172</v>
      </c>
      <c r="B13" s="379">
        <v>155852</v>
      </c>
      <c r="C13" s="261">
        <v>0.51616193731287918</v>
      </c>
      <c r="D13" s="379">
        <v>25570</v>
      </c>
      <c r="E13" s="261">
        <v>8.4684577272606837E-2</v>
      </c>
      <c r="F13" s="379">
        <v>28871</v>
      </c>
      <c r="G13" s="261">
        <v>9.5617068065601565E-2</v>
      </c>
      <c r="H13" s="379">
        <v>91651</v>
      </c>
      <c r="I13" s="261">
        <v>0.3035364173489124</v>
      </c>
      <c r="J13" s="379">
        <v>301944</v>
      </c>
      <c r="K13" s="261">
        <v>1</v>
      </c>
    </row>
    <row r="14" spans="1:12" x14ac:dyDescent="0.25">
      <c r="A14" s="249" t="s">
        <v>160</v>
      </c>
      <c r="B14" s="379">
        <v>152964</v>
      </c>
      <c r="C14" s="261">
        <v>0.51812860743029021</v>
      </c>
      <c r="D14" s="379">
        <v>25025</v>
      </c>
      <c r="E14" s="261">
        <v>8.4766143673956046E-2</v>
      </c>
      <c r="F14" s="379">
        <v>28128</v>
      </c>
      <c r="G14" s="261">
        <v>9.5276806763677752E-2</v>
      </c>
      <c r="H14" s="379">
        <v>89107</v>
      </c>
      <c r="I14" s="261">
        <v>0.30182844213207599</v>
      </c>
      <c r="J14" s="379">
        <v>295224</v>
      </c>
      <c r="K14" s="261">
        <v>1</v>
      </c>
    </row>
    <row r="15" spans="1:12" x14ac:dyDescent="0.25">
      <c r="A15" s="249" t="s">
        <v>299</v>
      </c>
      <c r="B15" s="379">
        <v>149807</v>
      </c>
      <c r="C15" s="261">
        <v>0.51864507708339824</v>
      </c>
      <c r="D15" s="379">
        <v>25814</v>
      </c>
      <c r="E15" s="261">
        <v>8.9370349982516459E-2</v>
      </c>
      <c r="F15" s="379">
        <v>28187</v>
      </c>
      <c r="G15" s="261">
        <v>9.7585885758006946E-2</v>
      </c>
      <c r="H15" s="379">
        <v>85035</v>
      </c>
      <c r="I15" s="261">
        <v>0.29439868717607837</v>
      </c>
      <c r="J15" s="379">
        <v>288843</v>
      </c>
      <c r="K15" s="261">
        <v>1</v>
      </c>
    </row>
    <row r="16" spans="1:12" x14ac:dyDescent="0.25">
      <c r="A16" s="56" t="s">
        <v>312</v>
      </c>
      <c r="B16" s="262">
        <v>146536</v>
      </c>
      <c r="C16" s="263">
        <v>0.52373004328199779</v>
      </c>
      <c r="D16" s="262">
        <v>24561</v>
      </c>
      <c r="E16" s="263">
        <v>8.7782753678612407E-2</v>
      </c>
      <c r="F16" s="262">
        <v>28242</v>
      </c>
      <c r="G16" s="263">
        <v>0.10093890840728681</v>
      </c>
      <c r="H16" s="262">
        <v>80454</v>
      </c>
      <c r="I16" s="263">
        <v>0.28754829463210302</v>
      </c>
      <c r="J16" s="262">
        <v>279793</v>
      </c>
      <c r="K16" s="263">
        <v>1</v>
      </c>
    </row>
  </sheetData>
  <mergeCells count="6">
    <mergeCell ref="A2:C2"/>
    <mergeCell ref="J3:K3"/>
    <mergeCell ref="B3:C3"/>
    <mergeCell ref="D3:E3"/>
    <mergeCell ref="F3:G3"/>
    <mergeCell ref="H3:I3"/>
  </mergeCells>
  <hyperlinks>
    <hyperlink ref="A1:H1" location="Index!A34" display="Table 7.1.1 Trends in numbers in treatment"/>
    <hyperlink ref="A2" location="Index!A37" display="Link back to the index"/>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election activeCell="A2" sqref="A2"/>
    </sheetView>
  </sheetViews>
  <sheetFormatPr defaultRowHeight="15" x14ac:dyDescent="0.25"/>
  <cols>
    <col min="1" max="1" width="30.5703125" style="5" customWidth="1"/>
    <col min="2" max="16384" width="9.140625" style="5"/>
  </cols>
  <sheetData>
    <row r="1" spans="1:13" ht="20.25" x14ac:dyDescent="0.25">
      <c r="A1" s="18" t="s">
        <v>393</v>
      </c>
      <c r="B1" s="18"/>
      <c r="C1" s="18"/>
      <c r="D1" s="18"/>
      <c r="E1" s="18"/>
      <c r="F1" s="18"/>
      <c r="G1" s="18"/>
      <c r="H1" s="18"/>
      <c r="I1" s="18"/>
      <c r="J1" s="18"/>
      <c r="K1" s="18"/>
    </row>
    <row r="2" spans="1:13" ht="24" customHeight="1" x14ac:dyDescent="0.25">
      <c r="A2" s="194" t="s">
        <v>297</v>
      </c>
      <c r="B2" s="343"/>
      <c r="C2" s="343"/>
    </row>
    <row r="3" spans="1:13" x14ac:dyDescent="0.25">
      <c r="A3" s="396"/>
      <c r="B3" s="397" t="s">
        <v>196</v>
      </c>
      <c r="C3" s="397" t="s">
        <v>197</v>
      </c>
      <c r="D3" s="397" t="s">
        <v>198</v>
      </c>
      <c r="E3" s="397" t="s">
        <v>199</v>
      </c>
      <c r="F3" s="397" t="s">
        <v>168</v>
      </c>
      <c r="G3" s="397" t="s">
        <v>169</v>
      </c>
      <c r="H3" s="397" t="s">
        <v>170</v>
      </c>
      <c r="I3" s="397" t="s">
        <v>171</v>
      </c>
      <c r="J3" s="397" t="s">
        <v>172</v>
      </c>
      <c r="K3" s="397" t="s">
        <v>160</v>
      </c>
      <c r="L3" s="397" t="s">
        <v>299</v>
      </c>
      <c r="M3" s="397" t="s">
        <v>313</v>
      </c>
    </row>
    <row r="4" spans="1:13" x14ac:dyDescent="0.25">
      <c r="A4" s="444" t="s">
        <v>7</v>
      </c>
      <c r="B4" s="445"/>
      <c r="C4" s="445"/>
      <c r="D4" s="445"/>
      <c r="E4" s="445"/>
      <c r="F4" s="445"/>
      <c r="G4" s="445"/>
      <c r="H4" s="445"/>
      <c r="I4" s="445"/>
      <c r="J4" s="445"/>
      <c r="K4" s="445"/>
      <c r="L4" s="445"/>
      <c r="M4" s="446"/>
    </row>
    <row r="5" spans="1:13" x14ac:dyDescent="0.25">
      <c r="A5" s="249" t="s">
        <v>8</v>
      </c>
      <c r="B5" s="392">
        <v>7487</v>
      </c>
      <c r="C5" s="392">
        <v>5884</v>
      </c>
      <c r="D5" s="392">
        <v>4899</v>
      </c>
      <c r="E5" s="392">
        <v>4456</v>
      </c>
      <c r="F5" s="392">
        <v>4279</v>
      </c>
      <c r="G5" s="392">
        <v>3347</v>
      </c>
      <c r="H5" s="392">
        <v>2633</v>
      </c>
      <c r="I5" s="392">
        <v>2164</v>
      </c>
      <c r="J5" s="392">
        <v>1951</v>
      </c>
      <c r="K5" s="392">
        <v>1718</v>
      </c>
      <c r="L5" s="392">
        <v>1403</v>
      </c>
      <c r="M5" s="389">
        <v>1104</v>
      </c>
    </row>
    <row r="6" spans="1:13" x14ac:dyDescent="0.25">
      <c r="A6" s="249"/>
      <c r="B6" s="391">
        <v>0.35</v>
      </c>
      <c r="C6" s="391">
        <v>0.3</v>
      </c>
      <c r="D6" s="391">
        <v>0.23</v>
      </c>
      <c r="E6" s="391">
        <v>0.2</v>
      </c>
      <c r="F6" s="391">
        <v>0.2</v>
      </c>
      <c r="G6" s="391">
        <v>0.17</v>
      </c>
      <c r="H6" s="391">
        <v>0.15</v>
      </c>
      <c r="I6" s="391">
        <v>0.13</v>
      </c>
      <c r="J6" s="391">
        <v>0.12</v>
      </c>
      <c r="K6" s="391">
        <v>0.12</v>
      </c>
      <c r="L6" s="391">
        <v>0.11</v>
      </c>
      <c r="M6" s="394">
        <v>0.09</v>
      </c>
    </row>
    <row r="7" spans="1:13" x14ac:dyDescent="0.25">
      <c r="A7" s="249" t="s">
        <v>229</v>
      </c>
      <c r="B7" s="392">
        <v>3864</v>
      </c>
      <c r="C7" s="392">
        <v>3485</v>
      </c>
      <c r="D7" s="392">
        <v>3707</v>
      </c>
      <c r="E7" s="392">
        <v>3353</v>
      </c>
      <c r="F7" s="392">
        <v>2581</v>
      </c>
      <c r="G7" s="392">
        <v>2294</v>
      </c>
      <c r="H7" s="392">
        <v>1742</v>
      </c>
      <c r="I7" s="392">
        <v>1473</v>
      </c>
      <c r="J7" s="392">
        <v>1272</v>
      </c>
      <c r="K7" s="392">
        <v>1011</v>
      </c>
      <c r="L7" s="393">
        <v>964</v>
      </c>
      <c r="M7" s="395">
        <v>949</v>
      </c>
    </row>
    <row r="8" spans="1:13" x14ac:dyDescent="0.25">
      <c r="A8" s="249"/>
      <c r="B8" s="391">
        <v>0.18</v>
      </c>
      <c r="C8" s="391">
        <v>0.18</v>
      </c>
      <c r="D8" s="391">
        <v>0.18</v>
      </c>
      <c r="E8" s="391">
        <v>0.15</v>
      </c>
      <c r="F8" s="391">
        <v>0.12</v>
      </c>
      <c r="G8" s="391">
        <v>0.12</v>
      </c>
      <c r="H8" s="391">
        <v>0.1</v>
      </c>
      <c r="I8" s="391">
        <v>0.09</v>
      </c>
      <c r="J8" s="391">
        <v>0.08</v>
      </c>
      <c r="K8" s="391">
        <v>7.0000000000000007E-2</v>
      </c>
      <c r="L8" s="391">
        <v>7.0000000000000007E-2</v>
      </c>
      <c r="M8" s="394">
        <v>0.08</v>
      </c>
    </row>
    <row r="9" spans="1:13" x14ac:dyDescent="0.25">
      <c r="A9" s="249" t="s">
        <v>10</v>
      </c>
      <c r="B9" s="392">
        <v>1074</v>
      </c>
      <c r="C9" s="392">
        <v>1126</v>
      </c>
      <c r="D9" s="392">
        <v>1193</v>
      </c>
      <c r="E9" s="392">
        <v>1150</v>
      </c>
      <c r="F9" s="393">
        <v>738</v>
      </c>
      <c r="G9" s="393">
        <v>637</v>
      </c>
      <c r="H9" s="393">
        <v>478</v>
      </c>
      <c r="I9" s="393">
        <v>409</v>
      </c>
      <c r="J9" s="393">
        <v>356</v>
      </c>
      <c r="K9" s="393">
        <v>292</v>
      </c>
      <c r="L9" s="393">
        <v>281</v>
      </c>
      <c r="M9" s="395">
        <v>364</v>
      </c>
    </row>
    <row r="10" spans="1:13" x14ac:dyDescent="0.25">
      <c r="A10" s="249"/>
      <c r="B10" s="391">
        <v>0.05</v>
      </c>
      <c r="C10" s="391">
        <v>0.06</v>
      </c>
      <c r="D10" s="391">
        <v>0.06</v>
      </c>
      <c r="E10" s="391">
        <v>0.05</v>
      </c>
      <c r="F10" s="391">
        <v>0.04</v>
      </c>
      <c r="G10" s="391">
        <v>0.03</v>
      </c>
      <c r="H10" s="391">
        <v>0.03</v>
      </c>
      <c r="I10" s="391">
        <v>0.02</v>
      </c>
      <c r="J10" s="391">
        <v>0.02</v>
      </c>
      <c r="K10" s="391">
        <v>0.02</v>
      </c>
      <c r="L10" s="391">
        <v>0.02</v>
      </c>
      <c r="M10" s="394">
        <v>0.03</v>
      </c>
    </row>
    <row r="11" spans="1:13" x14ac:dyDescent="0.25">
      <c r="A11" s="444" t="s">
        <v>11</v>
      </c>
      <c r="B11" s="445"/>
      <c r="C11" s="445"/>
      <c r="D11" s="445"/>
      <c r="E11" s="445"/>
      <c r="F11" s="445"/>
      <c r="G11" s="445"/>
      <c r="H11" s="445"/>
      <c r="I11" s="445"/>
      <c r="J11" s="445"/>
      <c r="K11" s="445"/>
      <c r="L11" s="445"/>
      <c r="M11" s="446"/>
    </row>
    <row r="12" spans="1:13" x14ac:dyDescent="0.25">
      <c r="A12" s="249" t="s">
        <v>12</v>
      </c>
      <c r="B12" s="392">
        <v>7290</v>
      </c>
      <c r="C12" s="392">
        <v>7147</v>
      </c>
      <c r="D12" s="392">
        <v>7895</v>
      </c>
      <c r="E12" s="392">
        <v>8781</v>
      </c>
      <c r="F12" s="392">
        <v>8987</v>
      </c>
      <c r="G12" s="392">
        <v>8672</v>
      </c>
      <c r="H12" s="392">
        <v>8620</v>
      </c>
      <c r="I12" s="392">
        <v>8399</v>
      </c>
      <c r="J12" s="392">
        <v>8188</v>
      </c>
      <c r="K12" s="392">
        <v>7369</v>
      </c>
      <c r="L12" s="392">
        <v>7095</v>
      </c>
      <c r="M12" s="389">
        <v>6322</v>
      </c>
    </row>
    <row r="13" spans="1:13" x14ac:dyDescent="0.25">
      <c r="A13" s="249"/>
      <c r="B13" s="391">
        <v>0.34</v>
      </c>
      <c r="C13" s="391">
        <v>0.36</v>
      </c>
      <c r="D13" s="391">
        <v>0.37</v>
      </c>
      <c r="E13" s="391">
        <v>0.4</v>
      </c>
      <c r="F13" s="391">
        <v>0.43</v>
      </c>
      <c r="G13" s="391">
        <v>0.44</v>
      </c>
      <c r="H13" s="391">
        <v>0.48</v>
      </c>
      <c r="I13" s="391">
        <v>0.51</v>
      </c>
      <c r="J13" s="391">
        <v>0.51</v>
      </c>
      <c r="K13" s="391">
        <v>0.52</v>
      </c>
      <c r="L13" s="391">
        <v>0.54</v>
      </c>
      <c r="M13" s="394">
        <v>0.54</v>
      </c>
    </row>
    <row r="14" spans="1:13" x14ac:dyDescent="0.25">
      <c r="A14" s="249" t="s">
        <v>13</v>
      </c>
      <c r="B14" s="392">
        <v>3508</v>
      </c>
      <c r="C14" s="392">
        <v>4124</v>
      </c>
      <c r="D14" s="392">
        <v>4955</v>
      </c>
      <c r="E14" s="392">
        <v>5464</v>
      </c>
      <c r="F14" s="392">
        <v>4420</v>
      </c>
      <c r="G14" s="392">
        <v>4006</v>
      </c>
      <c r="H14" s="392">
        <v>3847</v>
      </c>
      <c r="I14" s="392">
        <v>3659</v>
      </c>
      <c r="J14" s="392">
        <v>3541</v>
      </c>
      <c r="K14" s="392">
        <v>3272</v>
      </c>
      <c r="L14" s="392">
        <v>3137</v>
      </c>
      <c r="M14" s="389">
        <v>3113</v>
      </c>
    </row>
    <row r="15" spans="1:13" x14ac:dyDescent="0.25">
      <c r="A15" s="249"/>
      <c r="B15" s="391">
        <v>0.16</v>
      </c>
      <c r="C15" s="391">
        <v>0.21</v>
      </c>
      <c r="D15" s="391">
        <v>0.23</v>
      </c>
      <c r="E15" s="391">
        <v>0.25</v>
      </c>
      <c r="F15" s="391">
        <v>0.21</v>
      </c>
      <c r="G15" s="391">
        <v>0.21</v>
      </c>
      <c r="H15" s="391">
        <v>0.22</v>
      </c>
      <c r="I15" s="391">
        <v>0.22</v>
      </c>
      <c r="J15" s="391">
        <v>0.22</v>
      </c>
      <c r="K15" s="391">
        <v>0.23</v>
      </c>
      <c r="L15" s="391">
        <v>0.24</v>
      </c>
      <c r="M15" s="394">
        <v>0.27</v>
      </c>
    </row>
    <row r="16" spans="1:13" x14ac:dyDescent="0.25">
      <c r="A16" s="249" t="s">
        <v>14</v>
      </c>
      <c r="B16" s="392">
        <v>1104</v>
      </c>
      <c r="C16" s="393">
        <v>973</v>
      </c>
      <c r="D16" s="392">
        <v>1081</v>
      </c>
      <c r="E16" s="392">
        <v>1097</v>
      </c>
      <c r="F16" s="393">
        <v>997</v>
      </c>
      <c r="G16" s="393">
        <v>914</v>
      </c>
      <c r="H16" s="393">
        <v>805</v>
      </c>
      <c r="I16" s="393">
        <v>617</v>
      </c>
      <c r="J16" s="393">
        <v>546</v>
      </c>
      <c r="K16" s="393">
        <v>535</v>
      </c>
      <c r="L16" s="393">
        <v>495</v>
      </c>
      <c r="M16" s="395">
        <v>467</v>
      </c>
    </row>
    <row r="17" spans="1:13" x14ac:dyDescent="0.25">
      <c r="A17" s="249"/>
      <c r="B17" s="391">
        <v>0.05</v>
      </c>
      <c r="C17" s="391">
        <v>0.05</v>
      </c>
      <c r="D17" s="391">
        <v>0.05</v>
      </c>
      <c r="E17" s="391">
        <v>0.05</v>
      </c>
      <c r="F17" s="391">
        <v>0.05</v>
      </c>
      <c r="G17" s="391">
        <v>0.05</v>
      </c>
      <c r="H17" s="391">
        <v>0.05</v>
      </c>
      <c r="I17" s="391">
        <v>0.04</v>
      </c>
      <c r="J17" s="391">
        <v>0.03</v>
      </c>
      <c r="K17" s="391">
        <v>0.04</v>
      </c>
      <c r="L17" s="391">
        <v>0.04</v>
      </c>
      <c r="M17" s="394">
        <v>0.04</v>
      </c>
    </row>
    <row r="18" spans="1:13" x14ac:dyDescent="0.25">
      <c r="A18" s="249" t="s">
        <v>15</v>
      </c>
      <c r="B18" s="392">
        <v>1432</v>
      </c>
      <c r="C18" s="392">
        <v>1483</v>
      </c>
      <c r="D18" s="392">
        <v>1582</v>
      </c>
      <c r="E18" s="392">
        <v>1367</v>
      </c>
      <c r="F18" s="392">
        <v>1288</v>
      </c>
      <c r="G18" s="392">
        <v>1741</v>
      </c>
      <c r="H18" s="392">
        <v>1602</v>
      </c>
      <c r="I18" s="392">
        <v>1642</v>
      </c>
      <c r="J18" s="392">
        <v>1420</v>
      </c>
      <c r="K18" s="392">
        <v>1271</v>
      </c>
      <c r="L18" s="393">
        <v>983</v>
      </c>
      <c r="M18" s="395">
        <v>496</v>
      </c>
    </row>
    <row r="19" spans="1:13" x14ac:dyDescent="0.25">
      <c r="A19" s="249"/>
      <c r="B19" s="391">
        <v>7.0000000000000007E-2</v>
      </c>
      <c r="C19" s="391">
        <v>0.08</v>
      </c>
      <c r="D19" s="391">
        <v>7.0000000000000007E-2</v>
      </c>
      <c r="E19" s="391">
        <v>0.06</v>
      </c>
      <c r="F19" s="391">
        <v>0.06</v>
      </c>
      <c r="G19" s="391">
        <v>0.09</v>
      </c>
      <c r="H19" s="391">
        <v>0.09</v>
      </c>
      <c r="I19" s="391">
        <v>0.1</v>
      </c>
      <c r="J19" s="391">
        <v>0.09</v>
      </c>
      <c r="K19" s="391">
        <v>0.09</v>
      </c>
      <c r="L19" s="391">
        <v>7.0000000000000007E-2</v>
      </c>
      <c r="M19" s="394">
        <v>0.04</v>
      </c>
    </row>
    <row r="20" spans="1:13" x14ac:dyDescent="0.25">
      <c r="A20" s="249" t="s">
        <v>336</v>
      </c>
      <c r="B20" s="392">
        <v>1786</v>
      </c>
      <c r="C20" s="392">
        <v>1810</v>
      </c>
      <c r="D20" s="392">
        <v>1955</v>
      </c>
      <c r="E20" s="392">
        <v>1766</v>
      </c>
      <c r="F20" s="392">
        <v>1870</v>
      </c>
      <c r="G20" s="392">
        <v>1637</v>
      </c>
      <c r="H20" s="392">
        <v>1490</v>
      </c>
      <c r="I20" s="392">
        <v>1621</v>
      </c>
      <c r="J20" s="392">
        <v>1758</v>
      </c>
      <c r="K20" s="392">
        <v>1702</v>
      </c>
      <c r="L20" s="392">
        <v>1971</v>
      </c>
      <c r="M20" s="389">
        <v>1391</v>
      </c>
    </row>
    <row r="21" spans="1:13" x14ac:dyDescent="0.25">
      <c r="A21" s="249"/>
      <c r="B21" s="391">
        <v>0.08</v>
      </c>
      <c r="C21" s="391">
        <v>0.09</v>
      </c>
      <c r="D21" s="391">
        <v>0.09</v>
      </c>
      <c r="E21" s="391">
        <v>0.08</v>
      </c>
      <c r="F21" s="391">
        <v>0.09</v>
      </c>
      <c r="G21" s="391">
        <v>0.08</v>
      </c>
      <c r="H21" s="391">
        <v>0.08</v>
      </c>
      <c r="I21" s="391">
        <v>0.1</v>
      </c>
      <c r="J21" s="391">
        <v>0.11</v>
      </c>
      <c r="K21" s="391">
        <v>0.12</v>
      </c>
      <c r="L21" s="391">
        <v>0.15</v>
      </c>
      <c r="M21" s="394">
        <v>0.12</v>
      </c>
    </row>
    <row r="22" spans="1:13" x14ac:dyDescent="0.25">
      <c r="A22" s="444" t="s">
        <v>22</v>
      </c>
      <c r="B22" s="445"/>
      <c r="C22" s="445"/>
      <c r="D22" s="445"/>
      <c r="E22" s="445"/>
      <c r="F22" s="445"/>
      <c r="G22" s="445"/>
      <c r="H22" s="445"/>
      <c r="I22" s="445"/>
      <c r="J22" s="445"/>
      <c r="K22" s="445"/>
      <c r="L22" s="445"/>
      <c r="M22" s="446"/>
    </row>
    <row r="23" spans="1:13" x14ac:dyDescent="0.25">
      <c r="A23" s="249" t="s">
        <v>22</v>
      </c>
      <c r="B23" s="392">
        <v>5561</v>
      </c>
      <c r="C23" s="392">
        <v>5730</v>
      </c>
      <c r="D23" s="392">
        <v>7628</v>
      </c>
      <c r="E23" s="392">
        <v>9673</v>
      </c>
      <c r="F23" s="392">
        <v>9574</v>
      </c>
      <c r="G23" s="392">
        <v>9138</v>
      </c>
      <c r="H23" s="392">
        <v>8569</v>
      </c>
      <c r="I23" s="392">
        <v>7560</v>
      </c>
      <c r="J23" s="392">
        <v>7284</v>
      </c>
      <c r="K23" s="392">
        <v>6290</v>
      </c>
      <c r="L23" s="392">
        <v>5779</v>
      </c>
      <c r="M23" s="392">
        <v>5221</v>
      </c>
    </row>
    <row r="24" spans="1:13" x14ac:dyDescent="0.25">
      <c r="A24" s="249"/>
      <c r="B24" s="390">
        <v>0.26</v>
      </c>
      <c r="C24" s="390">
        <v>0.28999999999999998</v>
      </c>
      <c r="D24" s="390">
        <v>0.36</v>
      </c>
      <c r="E24" s="390">
        <v>0.44</v>
      </c>
      <c r="F24" s="390">
        <v>0.45</v>
      </c>
      <c r="G24" s="390">
        <v>0.47</v>
      </c>
      <c r="H24" s="390">
        <v>0.48</v>
      </c>
      <c r="I24" s="390">
        <v>0.45</v>
      </c>
      <c r="J24" s="390">
        <v>0.45</v>
      </c>
      <c r="K24" s="390">
        <v>0.44</v>
      </c>
      <c r="L24" s="390">
        <v>0.44</v>
      </c>
      <c r="M24" s="390">
        <v>0.45</v>
      </c>
    </row>
    <row r="25" spans="1:13" x14ac:dyDescent="0.25">
      <c r="A25" s="354" t="s">
        <v>268</v>
      </c>
      <c r="B25" s="357">
        <v>21283</v>
      </c>
      <c r="C25" s="357">
        <v>19708</v>
      </c>
      <c r="D25" s="357">
        <v>21140</v>
      </c>
      <c r="E25" s="357">
        <v>22129</v>
      </c>
      <c r="F25" s="357">
        <v>21080</v>
      </c>
      <c r="G25" s="357">
        <v>19495</v>
      </c>
      <c r="H25" s="357">
        <v>17845</v>
      </c>
      <c r="I25" s="357">
        <v>16622</v>
      </c>
      <c r="J25" s="357">
        <v>16085</v>
      </c>
      <c r="K25" s="357">
        <v>14178</v>
      </c>
      <c r="L25" s="357">
        <v>13231</v>
      </c>
      <c r="M25" s="357">
        <v>11657</v>
      </c>
    </row>
    <row r="26" spans="1:13" x14ac:dyDescent="0.25">
      <c r="A26" s="21" t="s">
        <v>226</v>
      </c>
    </row>
    <row r="27" spans="1:13" x14ac:dyDescent="0.25">
      <c r="A27" s="21" t="s">
        <v>395</v>
      </c>
    </row>
    <row r="28" spans="1:13" x14ac:dyDescent="0.25">
      <c r="A28" s="21" t="s">
        <v>281</v>
      </c>
    </row>
  </sheetData>
  <mergeCells count="3">
    <mergeCell ref="A4:M4"/>
    <mergeCell ref="A11:M11"/>
    <mergeCell ref="A22:M22"/>
  </mergeCells>
  <hyperlinks>
    <hyperlink ref="A2" location="Index!A38" display="Link back to the index"/>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M39"/>
  <sheetViews>
    <sheetView zoomScaleNormal="100" workbookViewId="0">
      <selection activeCell="A2" sqref="A2"/>
    </sheetView>
  </sheetViews>
  <sheetFormatPr defaultRowHeight="15" x14ac:dyDescent="0.25"/>
  <cols>
    <col min="1" max="1" width="31.5703125" style="5" customWidth="1"/>
    <col min="2" max="16384" width="9.140625" style="5"/>
  </cols>
  <sheetData>
    <row r="1" spans="1:13" ht="20.25" x14ac:dyDescent="0.25">
      <c r="A1" s="18" t="s">
        <v>273</v>
      </c>
      <c r="B1" s="18"/>
      <c r="C1" s="18"/>
      <c r="D1" s="18"/>
      <c r="E1" s="18"/>
      <c r="F1" s="18"/>
      <c r="G1" s="18"/>
      <c r="H1" s="18"/>
      <c r="I1" s="18"/>
      <c r="J1" s="18"/>
      <c r="K1" s="18"/>
      <c r="L1" s="18"/>
    </row>
    <row r="2" spans="1:13" ht="25.5" customHeight="1" x14ac:dyDescent="0.25">
      <c r="A2" s="194" t="s">
        <v>297</v>
      </c>
    </row>
    <row r="3" spans="1:13" ht="25.5" x14ac:dyDescent="0.25">
      <c r="A3" s="380" t="s">
        <v>339</v>
      </c>
      <c r="B3" s="182" t="s">
        <v>196</v>
      </c>
      <c r="C3" s="182" t="s">
        <v>197</v>
      </c>
      <c r="D3" s="182" t="s">
        <v>198</v>
      </c>
      <c r="E3" s="182" t="s">
        <v>199</v>
      </c>
      <c r="F3" s="182" t="s">
        <v>168</v>
      </c>
      <c r="G3" s="182" t="s">
        <v>169</v>
      </c>
      <c r="H3" s="182" t="s">
        <v>170</v>
      </c>
      <c r="I3" s="182" t="s">
        <v>171</v>
      </c>
      <c r="J3" s="182" t="s">
        <v>172</v>
      </c>
      <c r="K3" s="182" t="s">
        <v>160</v>
      </c>
      <c r="L3" s="182" t="s">
        <v>299</v>
      </c>
      <c r="M3" s="182" t="s">
        <v>313</v>
      </c>
    </row>
    <row r="4" spans="1:13" x14ac:dyDescent="0.25">
      <c r="A4" s="249" t="s">
        <v>24</v>
      </c>
      <c r="B4" s="183">
        <v>2086</v>
      </c>
      <c r="C4" s="183">
        <v>2393</v>
      </c>
      <c r="D4" s="183">
        <v>2399</v>
      </c>
      <c r="E4" s="183">
        <v>2004</v>
      </c>
      <c r="F4" s="183">
        <v>1756</v>
      </c>
      <c r="G4" s="183">
        <v>1284</v>
      </c>
      <c r="H4" s="183">
        <v>1267</v>
      </c>
      <c r="I4" s="183">
        <v>1329</v>
      </c>
      <c r="J4" s="183">
        <v>1214</v>
      </c>
      <c r="K4" s="183">
        <v>1284</v>
      </c>
      <c r="L4" s="183">
        <v>1318</v>
      </c>
      <c r="M4" s="183">
        <v>1013</v>
      </c>
    </row>
    <row r="5" spans="1:13" x14ac:dyDescent="0.25">
      <c r="A5" s="249" t="s">
        <v>25</v>
      </c>
      <c r="B5" s="381">
        <v>116</v>
      </c>
      <c r="C5" s="381">
        <v>252</v>
      </c>
      <c r="D5" s="381">
        <v>409</v>
      </c>
      <c r="E5" s="381">
        <v>609</v>
      </c>
      <c r="F5" s="381">
        <v>742</v>
      </c>
      <c r="G5" s="381">
        <v>927</v>
      </c>
      <c r="H5" s="381">
        <v>844</v>
      </c>
      <c r="I5" s="381">
        <v>969</v>
      </c>
      <c r="J5" s="52">
        <v>1043</v>
      </c>
      <c r="K5" s="381">
        <v>426</v>
      </c>
      <c r="L5" s="381">
        <v>550</v>
      </c>
      <c r="M5" s="381">
        <v>686</v>
      </c>
    </row>
    <row r="6" spans="1:13" x14ac:dyDescent="0.25">
      <c r="A6" s="249" t="s">
        <v>27</v>
      </c>
      <c r="B6" s="381">
        <v>19</v>
      </c>
      <c r="C6" s="381">
        <v>46</v>
      </c>
      <c r="D6" s="381">
        <v>67</v>
      </c>
      <c r="E6" s="381">
        <v>84</v>
      </c>
      <c r="F6" s="381">
        <v>148</v>
      </c>
      <c r="G6" s="381">
        <v>145</v>
      </c>
      <c r="H6" s="381">
        <v>201</v>
      </c>
      <c r="I6" s="381">
        <v>246</v>
      </c>
      <c r="J6" s="381">
        <v>255</v>
      </c>
      <c r="K6" s="381">
        <v>321</v>
      </c>
      <c r="L6" s="381">
        <v>389</v>
      </c>
      <c r="M6" s="381">
        <v>286</v>
      </c>
    </row>
    <row r="7" spans="1:13" x14ac:dyDescent="0.25">
      <c r="A7" s="249" t="s">
        <v>26</v>
      </c>
      <c r="B7" s="381">
        <v>22</v>
      </c>
      <c r="C7" s="381">
        <v>28</v>
      </c>
      <c r="D7" s="381">
        <v>52</v>
      </c>
      <c r="E7" s="381">
        <v>48</v>
      </c>
      <c r="F7" s="381">
        <v>81</v>
      </c>
      <c r="G7" s="381">
        <v>87</v>
      </c>
      <c r="H7" s="381">
        <v>131</v>
      </c>
      <c r="I7" s="381">
        <v>223</v>
      </c>
      <c r="J7" s="381">
        <v>254</v>
      </c>
      <c r="K7" s="381">
        <v>323</v>
      </c>
      <c r="L7" s="381">
        <v>325</v>
      </c>
      <c r="M7" s="381">
        <v>353</v>
      </c>
    </row>
    <row r="8" spans="1:13" x14ac:dyDescent="0.25">
      <c r="A8" s="249" t="s">
        <v>340</v>
      </c>
      <c r="B8" s="381" t="s">
        <v>9</v>
      </c>
      <c r="C8" s="381" t="s">
        <v>9</v>
      </c>
      <c r="D8" s="381" t="s">
        <v>9</v>
      </c>
      <c r="E8" s="381" t="s">
        <v>9</v>
      </c>
      <c r="F8" s="381" t="s">
        <v>9</v>
      </c>
      <c r="G8" s="381">
        <v>953</v>
      </c>
      <c r="H8" s="52">
        <v>1044</v>
      </c>
      <c r="I8" s="52">
        <v>1836</v>
      </c>
      <c r="J8" s="52">
        <v>1895</v>
      </c>
      <c r="K8" s="52">
        <v>2024</v>
      </c>
      <c r="L8" s="52">
        <v>1647</v>
      </c>
      <c r="M8" s="381">
        <v>502</v>
      </c>
    </row>
    <row r="9" spans="1:13" x14ac:dyDescent="0.25">
      <c r="A9" s="249" t="s">
        <v>341</v>
      </c>
      <c r="B9" s="381" t="s">
        <v>9</v>
      </c>
      <c r="C9" s="381" t="s">
        <v>9</v>
      </c>
      <c r="D9" s="381" t="s">
        <v>9</v>
      </c>
      <c r="E9" s="381" t="s">
        <v>9</v>
      </c>
      <c r="F9" s="381" t="s">
        <v>9</v>
      </c>
      <c r="G9" s="381" t="s">
        <v>9</v>
      </c>
      <c r="H9" s="381" t="s">
        <v>9</v>
      </c>
      <c r="I9" s="381" t="s">
        <v>9</v>
      </c>
      <c r="J9" s="381">
        <v>320</v>
      </c>
      <c r="K9" s="52">
        <v>1154</v>
      </c>
      <c r="L9" s="52">
        <v>2042</v>
      </c>
      <c r="M9" s="52">
        <v>1450</v>
      </c>
    </row>
    <row r="10" spans="1:13" x14ac:dyDescent="0.25">
      <c r="A10" s="506" t="s">
        <v>227</v>
      </c>
      <c r="B10" s="506"/>
      <c r="C10" s="506"/>
      <c r="D10" s="506"/>
      <c r="E10" s="506"/>
      <c r="F10" s="506"/>
      <c r="G10" s="506"/>
      <c r="H10" s="506"/>
      <c r="I10" s="506"/>
      <c r="J10" s="506"/>
      <c r="K10" s="506"/>
      <c r="L10" s="506"/>
      <c r="M10" s="506"/>
    </row>
    <row r="11" spans="1:13" x14ac:dyDescent="0.25">
      <c r="A11" s="381" t="s">
        <v>29</v>
      </c>
      <c r="B11" s="381" t="s">
        <v>9</v>
      </c>
      <c r="C11" s="381" t="s">
        <v>9</v>
      </c>
      <c r="D11" s="381" t="s">
        <v>9</v>
      </c>
      <c r="E11" s="381" t="s">
        <v>9</v>
      </c>
      <c r="F11" s="381" t="s">
        <v>9</v>
      </c>
      <c r="G11" s="381" t="s">
        <v>9</v>
      </c>
      <c r="H11" s="381" t="s">
        <v>9</v>
      </c>
      <c r="I11" s="381" t="s">
        <v>9</v>
      </c>
      <c r="J11" s="381">
        <v>141</v>
      </c>
      <c r="K11" s="381">
        <v>346</v>
      </c>
      <c r="L11" s="381">
        <v>414</v>
      </c>
      <c r="M11" s="381">
        <v>147</v>
      </c>
    </row>
    <row r="12" spans="1:13" x14ac:dyDescent="0.25">
      <c r="A12" s="381" t="s">
        <v>30</v>
      </c>
      <c r="B12" s="381" t="s">
        <v>9</v>
      </c>
      <c r="C12" s="381" t="s">
        <v>9</v>
      </c>
      <c r="D12" s="381" t="s">
        <v>9</v>
      </c>
      <c r="E12" s="381" t="s">
        <v>9</v>
      </c>
      <c r="F12" s="381" t="s">
        <v>9</v>
      </c>
      <c r="G12" s="381" t="s">
        <v>9</v>
      </c>
      <c r="H12" s="381" t="s">
        <v>9</v>
      </c>
      <c r="I12" s="381" t="s">
        <v>9</v>
      </c>
      <c r="J12" s="381">
        <v>77</v>
      </c>
      <c r="K12" s="381">
        <v>262</v>
      </c>
      <c r="L12" s="381">
        <v>451</v>
      </c>
      <c r="M12" s="381">
        <v>346</v>
      </c>
    </row>
    <row r="13" spans="1:13" x14ac:dyDescent="0.25">
      <c r="A13" s="381" t="s">
        <v>28</v>
      </c>
      <c r="B13" s="381" t="s">
        <v>9</v>
      </c>
      <c r="C13" s="381" t="s">
        <v>9</v>
      </c>
      <c r="D13" s="381" t="s">
        <v>9</v>
      </c>
      <c r="E13" s="381" t="s">
        <v>9</v>
      </c>
      <c r="F13" s="381" t="s">
        <v>9</v>
      </c>
      <c r="G13" s="381" t="s">
        <v>9</v>
      </c>
      <c r="H13" s="381" t="s">
        <v>9</v>
      </c>
      <c r="I13" s="381" t="s">
        <v>9</v>
      </c>
      <c r="J13" s="381">
        <v>67</v>
      </c>
      <c r="K13" s="381">
        <v>449</v>
      </c>
      <c r="L13" s="52">
        <v>1024</v>
      </c>
      <c r="M13" s="381">
        <v>838</v>
      </c>
    </row>
    <row r="14" spans="1:13" x14ac:dyDescent="0.25">
      <c r="A14" s="381" t="s">
        <v>32</v>
      </c>
      <c r="B14" s="381" t="s">
        <v>9</v>
      </c>
      <c r="C14" s="381" t="s">
        <v>9</v>
      </c>
      <c r="D14" s="381" t="s">
        <v>9</v>
      </c>
      <c r="E14" s="381" t="s">
        <v>9</v>
      </c>
      <c r="F14" s="381" t="s">
        <v>9</v>
      </c>
      <c r="G14" s="381" t="s">
        <v>9</v>
      </c>
      <c r="H14" s="381" t="s">
        <v>9</v>
      </c>
      <c r="I14" s="381" t="s">
        <v>9</v>
      </c>
      <c r="J14" s="381">
        <v>19</v>
      </c>
      <c r="K14" s="381">
        <v>56</v>
      </c>
      <c r="L14" s="381">
        <v>83</v>
      </c>
      <c r="M14" s="381">
        <v>62</v>
      </c>
    </row>
    <row r="15" spans="1:13" x14ac:dyDescent="0.25">
      <c r="A15" s="381" t="s">
        <v>31</v>
      </c>
      <c r="B15" s="381" t="s">
        <v>9</v>
      </c>
      <c r="C15" s="381" t="s">
        <v>9</v>
      </c>
      <c r="D15" s="381" t="s">
        <v>9</v>
      </c>
      <c r="E15" s="381" t="s">
        <v>9</v>
      </c>
      <c r="F15" s="381" t="s">
        <v>9</v>
      </c>
      <c r="G15" s="381" t="s">
        <v>9</v>
      </c>
      <c r="H15" s="381" t="s">
        <v>9</v>
      </c>
      <c r="I15" s="381" t="s">
        <v>9</v>
      </c>
      <c r="J15" s="381">
        <v>14</v>
      </c>
      <c r="K15" s="381">
        <v>65</v>
      </c>
      <c r="L15" s="381">
        <v>94</v>
      </c>
      <c r="M15" s="381">
        <v>65</v>
      </c>
    </row>
    <row r="16" spans="1:13" x14ac:dyDescent="0.25">
      <c r="A16" s="382" t="s">
        <v>33</v>
      </c>
      <c r="B16" s="382" t="s">
        <v>9</v>
      </c>
      <c r="C16" s="382" t="s">
        <v>9</v>
      </c>
      <c r="D16" s="382" t="s">
        <v>9</v>
      </c>
      <c r="E16" s="382" t="s">
        <v>9</v>
      </c>
      <c r="F16" s="382" t="s">
        <v>9</v>
      </c>
      <c r="G16" s="382" t="s">
        <v>9</v>
      </c>
      <c r="H16" s="382" t="s">
        <v>9</v>
      </c>
      <c r="I16" s="382" t="s">
        <v>9</v>
      </c>
      <c r="J16" s="382">
        <v>12</v>
      </c>
      <c r="K16" s="382">
        <v>18</v>
      </c>
      <c r="L16" s="382">
        <v>27</v>
      </c>
      <c r="M16" s="382">
        <v>17</v>
      </c>
    </row>
    <row r="17" spans="1:13" x14ac:dyDescent="0.25">
      <c r="A17" s="354" t="s">
        <v>337</v>
      </c>
      <c r="B17" s="355">
        <v>2243</v>
      </c>
      <c r="C17" s="355">
        <v>2719</v>
      </c>
      <c r="D17" s="355">
        <v>2927</v>
      </c>
      <c r="E17" s="355">
        <v>2745</v>
      </c>
      <c r="F17" s="355">
        <v>2727</v>
      </c>
      <c r="G17" s="355">
        <v>3396</v>
      </c>
      <c r="H17" s="355">
        <v>3487</v>
      </c>
      <c r="I17" s="355">
        <v>4603</v>
      </c>
      <c r="J17" s="355">
        <v>4991</v>
      </c>
      <c r="K17" s="355">
        <v>5574</v>
      </c>
      <c r="L17" s="355">
        <v>6322</v>
      </c>
      <c r="M17" s="355">
        <v>4315</v>
      </c>
    </row>
    <row r="18" spans="1:13" x14ac:dyDescent="0.25">
      <c r="A18" s="354" t="s">
        <v>338</v>
      </c>
      <c r="B18" s="355">
        <v>2205</v>
      </c>
      <c r="C18" s="355">
        <v>2639</v>
      </c>
      <c r="D18" s="355">
        <v>2814</v>
      </c>
      <c r="E18" s="355">
        <v>2607</v>
      </c>
      <c r="F18" s="355">
        <v>2650</v>
      </c>
      <c r="G18" s="355">
        <v>3112</v>
      </c>
      <c r="H18" s="355">
        <v>3164</v>
      </c>
      <c r="I18" s="355">
        <v>4081</v>
      </c>
      <c r="J18" s="355">
        <v>4431</v>
      </c>
      <c r="K18" s="355">
        <v>4853</v>
      </c>
      <c r="L18" s="355">
        <v>5537</v>
      </c>
      <c r="M18" s="355">
        <v>3818</v>
      </c>
    </row>
    <row r="19" spans="1:13" x14ac:dyDescent="0.25">
      <c r="A19" s="354" t="s">
        <v>326</v>
      </c>
      <c r="B19" s="355">
        <v>110687</v>
      </c>
      <c r="C19" s="355">
        <v>108638</v>
      </c>
      <c r="D19" s="355">
        <v>124205</v>
      </c>
      <c r="E19" s="355">
        <v>147578</v>
      </c>
      <c r="F19" s="355">
        <v>147046</v>
      </c>
      <c r="G19" s="355">
        <v>142955</v>
      </c>
      <c r="H19" s="355">
        <v>139097</v>
      </c>
      <c r="I19" s="355">
        <v>140454</v>
      </c>
      <c r="J19" s="355">
        <v>147458</v>
      </c>
      <c r="K19" s="355">
        <v>141646</v>
      </c>
      <c r="L19" s="355">
        <v>138081</v>
      </c>
      <c r="M19" s="355">
        <v>131216</v>
      </c>
    </row>
    <row r="20" spans="1:13" x14ac:dyDescent="0.25">
      <c r="J20" s="157"/>
      <c r="K20" s="157"/>
      <c r="L20" s="157"/>
      <c r="M20" s="157"/>
    </row>
    <row r="21" spans="1:13" x14ac:dyDescent="0.25">
      <c r="A21" s="21" t="s">
        <v>279</v>
      </c>
    </row>
    <row r="22" spans="1:13" x14ac:dyDescent="0.25">
      <c r="A22" s="21" t="s">
        <v>280</v>
      </c>
    </row>
    <row r="23" spans="1:13" x14ac:dyDescent="0.25">
      <c r="A23" s="81" t="s">
        <v>342</v>
      </c>
    </row>
    <row r="24" spans="1:13" x14ac:dyDescent="0.25">
      <c r="A24" s="81" t="s">
        <v>343</v>
      </c>
    </row>
    <row r="25" spans="1:13" x14ac:dyDescent="0.25">
      <c r="C25" s="53"/>
      <c r="E25" s="53"/>
    </row>
    <row r="26" spans="1:13" x14ac:dyDescent="0.25">
      <c r="C26" s="53"/>
      <c r="E26" s="53"/>
      <c r="G26" s="53"/>
    </row>
    <row r="27" spans="1:13" x14ac:dyDescent="0.25">
      <c r="C27" s="53"/>
      <c r="E27" s="53"/>
      <c r="G27" s="53"/>
      <c r="I27" s="53"/>
    </row>
    <row r="28" spans="1:13" x14ac:dyDescent="0.25">
      <c r="C28" s="53"/>
      <c r="E28" s="53"/>
      <c r="G28" s="53"/>
      <c r="I28" s="53"/>
    </row>
    <row r="29" spans="1:13" x14ac:dyDescent="0.25">
      <c r="C29" s="53"/>
      <c r="E29" s="53"/>
      <c r="G29" s="53"/>
      <c r="I29" s="53"/>
    </row>
    <row r="30" spans="1:13" x14ac:dyDescent="0.25">
      <c r="C30" s="53"/>
      <c r="E30" s="53"/>
      <c r="G30" s="53"/>
      <c r="I30" s="53"/>
    </row>
    <row r="31" spans="1:13" x14ac:dyDescent="0.25">
      <c r="C31" s="53"/>
      <c r="E31" s="53"/>
      <c r="G31" s="53"/>
      <c r="I31" s="53"/>
    </row>
    <row r="32" spans="1:13" x14ac:dyDescent="0.25">
      <c r="C32" s="53"/>
      <c r="E32" s="53"/>
      <c r="G32" s="53"/>
      <c r="I32" s="53"/>
    </row>
    <row r="33" spans="3:9" x14ac:dyDescent="0.25">
      <c r="C33" s="53"/>
      <c r="E33" s="53"/>
      <c r="G33" s="53"/>
      <c r="I33" s="53"/>
    </row>
    <row r="34" spans="3:9" x14ac:dyDescent="0.25">
      <c r="C34" s="53"/>
      <c r="E34" s="53"/>
      <c r="G34" s="53"/>
      <c r="I34" s="53"/>
    </row>
    <row r="35" spans="3:9" x14ac:dyDescent="0.25">
      <c r="C35" s="53"/>
      <c r="E35" s="53"/>
      <c r="G35" s="53"/>
      <c r="I35" s="53"/>
    </row>
    <row r="36" spans="3:9" x14ac:dyDescent="0.25">
      <c r="C36" s="53"/>
      <c r="E36" s="53"/>
      <c r="G36" s="53"/>
      <c r="I36" s="53"/>
    </row>
    <row r="37" spans="3:9" x14ac:dyDescent="0.25">
      <c r="C37" s="53"/>
      <c r="E37" s="53"/>
      <c r="G37" s="53"/>
      <c r="I37" s="53"/>
    </row>
    <row r="38" spans="3:9" x14ac:dyDescent="0.25">
      <c r="G38" s="53"/>
      <c r="I38" s="53"/>
    </row>
    <row r="39" spans="3:9" x14ac:dyDescent="0.25">
      <c r="I39" s="53"/>
    </row>
  </sheetData>
  <mergeCells count="1">
    <mergeCell ref="A10:M10"/>
  </mergeCells>
  <hyperlinks>
    <hyperlink ref="A1:M1" location="Index!A35" display="Table 7.3.1 Trends in numbers of new presentations citing club drugs or new psychoactive substances"/>
    <hyperlink ref="A2" location="Index!A39" display="Link back to the index"/>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L210"/>
  <sheetViews>
    <sheetView workbookViewId="0">
      <selection activeCell="A2" sqref="A2"/>
    </sheetView>
  </sheetViews>
  <sheetFormatPr defaultRowHeight="15" x14ac:dyDescent="0.25"/>
  <cols>
    <col min="1" max="1" width="5" style="5" bestFit="1" customWidth="1"/>
    <col min="2" max="2" width="47.28515625" style="5" bestFit="1" customWidth="1"/>
    <col min="3" max="3" width="10.7109375" style="5" customWidth="1"/>
    <col min="4" max="4" width="7.140625" style="5" customWidth="1"/>
    <col min="5" max="5" width="9.7109375" style="5" customWidth="1"/>
    <col min="6" max="6" width="6.28515625" style="5" customWidth="1"/>
    <col min="7" max="7" width="9.7109375" style="5" customWidth="1"/>
    <col min="8" max="8" width="7.140625" style="5" customWidth="1"/>
    <col min="9" max="9" width="10.7109375" style="5" customWidth="1"/>
    <col min="10" max="10" width="6.28515625" style="5" customWidth="1"/>
    <col min="11" max="11" width="10.7109375" style="5" customWidth="1"/>
    <col min="12" max="12" width="6.28515625" style="5" bestFit="1" customWidth="1"/>
    <col min="13" max="16384" width="9.140625" style="5"/>
  </cols>
  <sheetData>
    <row r="1" spans="1:12" ht="20.25" x14ac:dyDescent="0.25">
      <c r="A1" s="18" t="s">
        <v>264</v>
      </c>
      <c r="B1" s="18"/>
      <c r="C1" s="18"/>
      <c r="D1" s="18"/>
      <c r="E1" s="18"/>
      <c r="F1" s="18"/>
      <c r="G1" s="18"/>
      <c r="H1" s="18"/>
      <c r="I1" s="18"/>
      <c r="J1" s="18"/>
      <c r="K1" s="18"/>
      <c r="L1" s="18"/>
    </row>
    <row r="2" spans="1:12" ht="25.5" customHeight="1" x14ac:dyDescent="0.25">
      <c r="A2" s="194" t="s">
        <v>297</v>
      </c>
      <c r="B2" s="343"/>
    </row>
    <row r="3" spans="1:12" ht="27" customHeight="1" x14ac:dyDescent="0.25">
      <c r="A3" s="510" t="s">
        <v>194</v>
      </c>
      <c r="B3" s="158" t="s">
        <v>258</v>
      </c>
      <c r="C3" s="465" t="s">
        <v>1</v>
      </c>
      <c r="D3" s="466"/>
      <c r="E3" s="465" t="s">
        <v>314</v>
      </c>
      <c r="F3" s="466"/>
      <c r="G3" s="465" t="s">
        <v>3</v>
      </c>
      <c r="H3" s="466"/>
      <c r="I3" s="465" t="s">
        <v>35</v>
      </c>
      <c r="J3" s="466"/>
      <c r="K3" s="465" t="s">
        <v>4</v>
      </c>
      <c r="L3" s="466"/>
    </row>
    <row r="4" spans="1:12" ht="15" customHeight="1" x14ac:dyDescent="0.25">
      <c r="A4" s="511"/>
      <c r="B4" s="129"/>
      <c r="C4" s="118" t="s">
        <v>5</v>
      </c>
      <c r="D4" s="103" t="s">
        <v>6</v>
      </c>
      <c r="E4" s="118" t="s">
        <v>5</v>
      </c>
      <c r="F4" s="103" t="s">
        <v>6</v>
      </c>
      <c r="G4" s="118" t="s">
        <v>5</v>
      </c>
      <c r="H4" s="103" t="s">
        <v>6</v>
      </c>
      <c r="I4" s="118" t="s">
        <v>5</v>
      </c>
      <c r="J4" s="103" t="s">
        <v>6</v>
      </c>
      <c r="K4" s="118" t="s">
        <v>5</v>
      </c>
      <c r="L4" s="103" t="s">
        <v>6</v>
      </c>
    </row>
    <row r="5" spans="1:12" ht="15" customHeight="1" x14ac:dyDescent="0.25">
      <c r="A5" s="507" t="s">
        <v>196</v>
      </c>
      <c r="B5" s="26" t="s">
        <v>286</v>
      </c>
      <c r="C5" s="216">
        <v>2512</v>
      </c>
      <c r="D5" s="92">
        <v>7.0095153054106088E-2</v>
      </c>
      <c r="E5" s="216">
        <v>1054</v>
      </c>
      <c r="F5" s="92">
        <v>7.9727685325264752E-2</v>
      </c>
      <c r="G5" s="216">
        <v>594</v>
      </c>
      <c r="H5" s="92">
        <v>8.1180811808118078E-2</v>
      </c>
      <c r="I5" s="216">
        <v>1194</v>
      </c>
      <c r="J5" s="92">
        <v>6.4683894035429873E-2</v>
      </c>
      <c r="K5" s="216">
        <v>5354</v>
      </c>
      <c r="L5" s="92">
        <v>7.1545975705905152E-2</v>
      </c>
    </row>
    <row r="6" spans="1:12" x14ac:dyDescent="0.25">
      <c r="A6" s="508"/>
      <c r="B6" s="9" t="s">
        <v>274</v>
      </c>
      <c r="C6" s="217">
        <v>3883</v>
      </c>
      <c r="D6" s="82">
        <v>0.10835170354661383</v>
      </c>
      <c r="E6" s="217">
        <v>2257</v>
      </c>
      <c r="F6" s="82">
        <v>0.17072617246596067</v>
      </c>
      <c r="G6" s="217">
        <v>1450</v>
      </c>
      <c r="H6" s="82">
        <v>0.19816864835315021</v>
      </c>
      <c r="I6" s="217">
        <v>5132</v>
      </c>
      <c r="J6" s="82">
        <v>0.27802156129801181</v>
      </c>
      <c r="K6" s="217">
        <v>12722</v>
      </c>
      <c r="L6" s="82">
        <v>0.17000521160450605</v>
      </c>
    </row>
    <row r="7" spans="1:12" x14ac:dyDescent="0.25">
      <c r="A7" s="508"/>
      <c r="B7" s="192" t="s">
        <v>275</v>
      </c>
      <c r="C7" s="218">
        <v>6395</v>
      </c>
      <c r="D7" s="184">
        <v>0.17844685660071993</v>
      </c>
      <c r="E7" s="218">
        <v>3311</v>
      </c>
      <c r="F7" s="184">
        <v>0.25045385779122542</v>
      </c>
      <c r="G7" s="218">
        <v>2044</v>
      </c>
      <c r="H7" s="184">
        <v>0.27934946016126827</v>
      </c>
      <c r="I7" s="218">
        <v>6326</v>
      </c>
      <c r="J7" s="184">
        <v>0.34270545533344166</v>
      </c>
      <c r="K7" s="218">
        <v>18076</v>
      </c>
      <c r="L7" s="184">
        <v>0.24155118731041117</v>
      </c>
    </row>
    <row r="8" spans="1:12" x14ac:dyDescent="0.25">
      <c r="A8" s="508"/>
      <c r="B8" s="9" t="s">
        <v>134</v>
      </c>
      <c r="C8" s="217">
        <v>14765</v>
      </c>
      <c r="D8" s="82">
        <v>0.41200435304294442</v>
      </c>
      <c r="E8" s="217">
        <v>5898</v>
      </c>
      <c r="F8" s="82">
        <v>0.44614220877458394</v>
      </c>
      <c r="G8" s="217">
        <v>3168</v>
      </c>
      <c r="H8" s="82">
        <v>0.43296432964329645</v>
      </c>
      <c r="I8" s="217">
        <v>7923</v>
      </c>
      <c r="J8" s="82">
        <v>0.42922151795871932</v>
      </c>
      <c r="K8" s="217">
        <v>31754</v>
      </c>
      <c r="L8" s="82">
        <v>0.42433151149893761</v>
      </c>
    </row>
    <row r="9" spans="1:12" x14ac:dyDescent="0.25">
      <c r="A9" s="508"/>
      <c r="B9" s="9" t="s">
        <v>287</v>
      </c>
      <c r="C9" s="217">
        <v>0</v>
      </c>
      <c r="D9" s="82">
        <v>0</v>
      </c>
      <c r="E9" s="217">
        <v>0</v>
      </c>
      <c r="F9" s="82">
        <v>0</v>
      </c>
      <c r="G9" s="217">
        <v>0</v>
      </c>
      <c r="H9" s="82">
        <v>0</v>
      </c>
      <c r="I9" s="217">
        <v>0</v>
      </c>
      <c r="J9" s="82">
        <v>0</v>
      </c>
      <c r="K9" s="217">
        <v>0</v>
      </c>
      <c r="L9" s="82">
        <v>0</v>
      </c>
    </row>
    <row r="10" spans="1:12" x14ac:dyDescent="0.25">
      <c r="A10" s="508"/>
      <c r="B10" s="9" t="s">
        <v>288</v>
      </c>
      <c r="C10" s="217">
        <v>0</v>
      </c>
      <c r="D10" s="82">
        <v>0</v>
      </c>
      <c r="E10" s="217">
        <v>0</v>
      </c>
      <c r="F10" s="82">
        <v>0</v>
      </c>
      <c r="G10" s="217">
        <v>0</v>
      </c>
      <c r="H10" s="82">
        <v>0</v>
      </c>
      <c r="I10" s="217">
        <v>0</v>
      </c>
      <c r="J10" s="82">
        <v>0</v>
      </c>
      <c r="K10" s="217">
        <v>0</v>
      </c>
      <c r="L10" s="82">
        <v>0</v>
      </c>
    </row>
    <row r="11" spans="1:12" x14ac:dyDescent="0.25">
      <c r="A11" s="508"/>
      <c r="B11" s="9" t="s">
        <v>135</v>
      </c>
      <c r="C11" s="217">
        <v>86</v>
      </c>
      <c r="D11" s="82">
        <v>2.399754443731339E-3</v>
      </c>
      <c r="E11" s="217">
        <v>53</v>
      </c>
      <c r="F11" s="82">
        <v>4.0090771558245085E-3</v>
      </c>
      <c r="G11" s="217">
        <v>21</v>
      </c>
      <c r="H11" s="82">
        <v>2.870028700287003E-3</v>
      </c>
      <c r="I11" s="217">
        <v>76</v>
      </c>
      <c r="J11" s="82">
        <v>4.1172327861747661E-3</v>
      </c>
      <c r="K11" s="217">
        <v>236</v>
      </c>
      <c r="L11" s="82">
        <v>3.1536888805740785E-3</v>
      </c>
    </row>
    <row r="12" spans="1:12" ht="15" customHeight="1" x14ac:dyDescent="0.25">
      <c r="A12" s="508"/>
      <c r="B12" s="9" t="s">
        <v>136</v>
      </c>
      <c r="C12" s="217">
        <v>474</v>
      </c>
      <c r="D12" s="82">
        <v>1.3226553561961101E-2</v>
      </c>
      <c r="E12" s="217">
        <v>27</v>
      </c>
      <c r="F12" s="82">
        <v>2.0423600605143722E-3</v>
      </c>
      <c r="G12" s="217">
        <v>26</v>
      </c>
      <c r="H12" s="82">
        <v>3.5533688670220036E-3</v>
      </c>
      <c r="I12" s="217">
        <v>185</v>
      </c>
      <c r="J12" s="82">
        <v>1.00222113873991E-2</v>
      </c>
      <c r="K12" s="217">
        <v>712</v>
      </c>
      <c r="L12" s="82">
        <v>9.5145189956302705E-3</v>
      </c>
    </row>
    <row r="13" spans="1:12" x14ac:dyDescent="0.25">
      <c r="A13" s="508"/>
      <c r="B13" s="9" t="s">
        <v>137</v>
      </c>
      <c r="C13" s="217">
        <v>2913</v>
      </c>
      <c r="D13" s="82">
        <v>8.1284705751039424E-2</v>
      </c>
      <c r="E13" s="217">
        <v>350</v>
      </c>
      <c r="F13" s="82">
        <v>2.6475037821482601E-2</v>
      </c>
      <c r="G13" s="217">
        <v>119</v>
      </c>
      <c r="H13" s="82">
        <v>1.6263495968293015E-2</v>
      </c>
      <c r="I13" s="217">
        <v>99</v>
      </c>
      <c r="J13" s="82">
        <v>5.3632374451487077E-3</v>
      </c>
      <c r="K13" s="217">
        <v>3481</v>
      </c>
      <c r="L13" s="82">
        <v>4.6516910988467657E-2</v>
      </c>
    </row>
    <row r="14" spans="1:12" x14ac:dyDescent="0.25">
      <c r="A14" s="508"/>
      <c r="B14" s="9" t="s">
        <v>138</v>
      </c>
      <c r="C14" s="217">
        <v>1986</v>
      </c>
      <c r="D14" s="82">
        <v>5.541758517733069E-2</v>
      </c>
      <c r="E14" s="217">
        <v>297</v>
      </c>
      <c r="F14" s="82">
        <v>2.2465960665658095E-2</v>
      </c>
      <c r="G14" s="217">
        <v>244</v>
      </c>
      <c r="H14" s="82">
        <v>3.3347000136668033E-2</v>
      </c>
      <c r="I14" s="217">
        <v>395</v>
      </c>
      <c r="J14" s="82">
        <v>2.1398775664987268E-2</v>
      </c>
      <c r="K14" s="217">
        <v>2922</v>
      </c>
      <c r="L14" s="82">
        <v>3.904694452981973E-2</v>
      </c>
    </row>
    <row r="15" spans="1:12" x14ac:dyDescent="0.25">
      <c r="A15" s="508"/>
      <c r="B15" s="9" t="s">
        <v>139</v>
      </c>
      <c r="C15" s="217">
        <v>84</v>
      </c>
      <c r="D15" s="82">
        <v>2.3439462008538661E-3</v>
      </c>
      <c r="E15" s="217">
        <v>16</v>
      </c>
      <c r="F15" s="82">
        <v>1.210287443267776E-3</v>
      </c>
      <c r="G15" s="217">
        <v>20</v>
      </c>
      <c r="H15" s="82">
        <v>2.7333606669400026E-3</v>
      </c>
      <c r="I15" s="217">
        <v>16</v>
      </c>
      <c r="J15" s="82">
        <v>8.6678584972100332E-4</v>
      </c>
      <c r="K15" s="217">
        <v>136</v>
      </c>
      <c r="L15" s="82">
        <v>1.8173800328731976E-3</v>
      </c>
    </row>
    <row r="16" spans="1:12" x14ac:dyDescent="0.25">
      <c r="A16" s="508"/>
      <c r="B16" s="9" t="s">
        <v>259</v>
      </c>
      <c r="C16" s="217">
        <v>4196</v>
      </c>
      <c r="D16" s="82">
        <v>0.11708569355693836</v>
      </c>
      <c r="E16" s="217">
        <v>1025</v>
      </c>
      <c r="F16" s="82">
        <v>7.75340393343419E-2</v>
      </c>
      <c r="G16" s="217">
        <v>604</v>
      </c>
      <c r="H16" s="82">
        <v>8.2547492141588089E-2</v>
      </c>
      <c r="I16" s="217">
        <v>1535</v>
      </c>
      <c r="J16" s="82">
        <v>8.3157267457608749E-2</v>
      </c>
      <c r="K16" s="217">
        <v>7360</v>
      </c>
      <c r="L16" s="82">
        <v>9.835233119078482E-2</v>
      </c>
    </row>
    <row r="17" spans="1:12" x14ac:dyDescent="0.25">
      <c r="A17" s="508"/>
      <c r="B17" s="9" t="s">
        <v>260</v>
      </c>
      <c r="C17" s="217">
        <v>1446</v>
      </c>
      <c r="D17" s="82">
        <v>4.0349359600412978E-2</v>
      </c>
      <c r="E17" s="217">
        <v>296</v>
      </c>
      <c r="F17" s="82">
        <v>2.2390317700453858E-2</v>
      </c>
      <c r="G17" s="217">
        <v>156</v>
      </c>
      <c r="H17" s="82">
        <v>2.1320213202132021E-2</v>
      </c>
      <c r="I17" s="217">
        <v>277</v>
      </c>
      <c r="J17" s="82">
        <v>1.500623002329487E-2</v>
      </c>
      <c r="K17" s="217">
        <v>2175</v>
      </c>
      <c r="L17" s="82">
        <v>2.9064717437494152E-2</v>
      </c>
    </row>
    <row r="18" spans="1:12" x14ac:dyDescent="0.25">
      <c r="A18" s="508"/>
      <c r="B18" s="9" t="s">
        <v>261</v>
      </c>
      <c r="C18" s="217">
        <v>338</v>
      </c>
      <c r="D18" s="82">
        <v>9.4315930462929368E-3</v>
      </c>
      <c r="E18" s="217">
        <v>295</v>
      </c>
      <c r="F18" s="82">
        <v>2.2314674735249621E-2</v>
      </c>
      <c r="G18" s="217">
        <v>110</v>
      </c>
      <c r="H18" s="82">
        <v>1.5033483668170014E-2</v>
      </c>
      <c r="I18" s="217">
        <v>372</v>
      </c>
      <c r="J18" s="82">
        <v>2.0152771006013325E-2</v>
      </c>
      <c r="K18" s="217">
        <v>1115</v>
      </c>
      <c r="L18" s="82">
        <v>1.4899843651864818E-2</v>
      </c>
    </row>
    <row r="19" spans="1:12" x14ac:dyDescent="0.25">
      <c r="A19" s="508"/>
      <c r="B19" s="9" t="s">
        <v>262</v>
      </c>
      <c r="C19" s="217">
        <v>1397</v>
      </c>
      <c r="D19" s="82">
        <v>3.8982057649914893E-2</v>
      </c>
      <c r="E19" s="217">
        <v>676</v>
      </c>
      <c r="F19" s="82">
        <v>5.113464447806354E-2</v>
      </c>
      <c r="G19" s="217">
        <v>192</v>
      </c>
      <c r="H19" s="82">
        <v>2.6240262402624025E-2</v>
      </c>
      <c r="I19" s="217">
        <v>401</v>
      </c>
      <c r="J19" s="82">
        <v>2.1723820358632646E-2</v>
      </c>
      <c r="K19" s="217">
        <v>2666</v>
      </c>
      <c r="L19" s="82">
        <v>3.5625993879705477E-2</v>
      </c>
    </row>
    <row r="20" spans="1:12" x14ac:dyDescent="0.25">
      <c r="A20" s="508"/>
      <c r="B20" s="9" t="s">
        <v>30</v>
      </c>
      <c r="C20" s="217">
        <v>1757</v>
      </c>
      <c r="D20" s="82">
        <v>4.9027541367860035E-2</v>
      </c>
      <c r="E20" s="217">
        <v>976</v>
      </c>
      <c r="F20" s="82">
        <v>7.3827534039334342E-2</v>
      </c>
      <c r="G20" s="217">
        <v>613</v>
      </c>
      <c r="H20" s="82">
        <v>8.3777504441711087E-2</v>
      </c>
      <c r="I20" s="217">
        <v>854</v>
      </c>
      <c r="J20" s="82">
        <v>4.6264694728858552E-2</v>
      </c>
      <c r="K20" s="217">
        <v>4200</v>
      </c>
      <c r="L20" s="82">
        <v>5.6124971603436984E-2</v>
      </c>
    </row>
    <row r="21" spans="1:12" x14ac:dyDescent="0.25">
      <c r="A21" s="509"/>
      <c r="B21" s="102" t="s">
        <v>4</v>
      </c>
      <c r="C21" s="219">
        <v>35837</v>
      </c>
      <c r="D21" s="133">
        <v>1</v>
      </c>
      <c r="E21" s="219">
        <v>13220</v>
      </c>
      <c r="F21" s="133">
        <v>1</v>
      </c>
      <c r="G21" s="219">
        <v>7317</v>
      </c>
      <c r="H21" s="133">
        <v>1</v>
      </c>
      <c r="I21" s="219">
        <v>18459</v>
      </c>
      <c r="J21" s="133">
        <v>1</v>
      </c>
      <c r="K21" s="219">
        <v>74833</v>
      </c>
      <c r="L21" s="133">
        <v>1</v>
      </c>
    </row>
    <row r="22" spans="1:12" ht="15" customHeight="1" x14ac:dyDescent="0.25">
      <c r="A22" s="507" t="s">
        <v>197</v>
      </c>
      <c r="B22" s="26" t="s">
        <v>286</v>
      </c>
      <c r="C22" s="216">
        <v>2901</v>
      </c>
      <c r="D22" s="92">
        <v>8.2188287956483558E-2</v>
      </c>
      <c r="E22" s="216">
        <v>1383</v>
      </c>
      <c r="F22" s="92">
        <v>0.10217198581560284</v>
      </c>
      <c r="G22" s="216">
        <v>801</v>
      </c>
      <c r="H22" s="92">
        <v>9.926880654356178E-2</v>
      </c>
      <c r="I22" s="216">
        <v>1403</v>
      </c>
      <c r="J22" s="92">
        <v>7.4449456089148311E-2</v>
      </c>
      <c r="K22" s="216">
        <v>6488</v>
      </c>
      <c r="L22" s="92">
        <v>8.5653557236590225E-2</v>
      </c>
    </row>
    <row r="23" spans="1:12" x14ac:dyDescent="0.25">
      <c r="A23" s="508"/>
      <c r="B23" s="9" t="s">
        <v>274</v>
      </c>
      <c r="C23" s="217">
        <v>4599</v>
      </c>
      <c r="D23" s="82">
        <v>0.130294359293991</v>
      </c>
      <c r="E23" s="217">
        <v>2895</v>
      </c>
      <c r="F23" s="82">
        <v>0.21387411347517732</v>
      </c>
      <c r="G23" s="217">
        <v>1954</v>
      </c>
      <c r="H23" s="82">
        <v>0.24216135828479365</v>
      </c>
      <c r="I23" s="217">
        <v>5798</v>
      </c>
      <c r="J23" s="82">
        <v>0.30766781639692226</v>
      </c>
      <c r="K23" s="217">
        <v>15246</v>
      </c>
      <c r="L23" s="82">
        <v>0.20127529803160521</v>
      </c>
    </row>
    <row r="24" spans="1:12" x14ac:dyDescent="0.25">
      <c r="A24" s="508"/>
      <c r="B24" s="192" t="s">
        <v>275</v>
      </c>
      <c r="C24" s="218">
        <v>7500</v>
      </c>
      <c r="D24" s="184">
        <v>0.21248264725047455</v>
      </c>
      <c r="E24" s="218">
        <v>4278</v>
      </c>
      <c r="F24" s="184">
        <v>0.31604609929078015</v>
      </c>
      <c r="G24" s="218">
        <v>2755</v>
      </c>
      <c r="H24" s="184">
        <v>0.34143016482835542</v>
      </c>
      <c r="I24" s="218">
        <v>7201</v>
      </c>
      <c r="J24" s="184">
        <v>0.38211727248607058</v>
      </c>
      <c r="K24" s="218">
        <v>21734</v>
      </c>
      <c r="L24" s="184">
        <v>0.28692885526819545</v>
      </c>
    </row>
    <row r="25" spans="1:12" x14ac:dyDescent="0.25">
      <c r="A25" s="508"/>
      <c r="B25" s="9" t="s">
        <v>134</v>
      </c>
      <c r="C25" s="217">
        <v>12436</v>
      </c>
      <c r="D25" s="82">
        <v>0.35232456016092017</v>
      </c>
      <c r="E25" s="217">
        <v>5258</v>
      </c>
      <c r="F25" s="82">
        <v>0.38844562647754138</v>
      </c>
      <c r="G25" s="217">
        <v>3063</v>
      </c>
      <c r="H25" s="82">
        <v>0.37960094187631677</v>
      </c>
      <c r="I25" s="217">
        <v>7163</v>
      </c>
      <c r="J25" s="82">
        <v>0.38010082249933669</v>
      </c>
      <c r="K25" s="217">
        <v>27920</v>
      </c>
      <c r="L25" s="82">
        <v>0.36859545592564724</v>
      </c>
    </row>
    <row r="26" spans="1:12" x14ac:dyDescent="0.25">
      <c r="A26" s="508"/>
      <c r="B26" s="9" t="s">
        <v>287</v>
      </c>
      <c r="C26" s="217">
        <v>0</v>
      </c>
      <c r="D26" s="82">
        <v>0</v>
      </c>
      <c r="E26" s="217">
        <v>0</v>
      </c>
      <c r="F26" s="82">
        <v>0</v>
      </c>
      <c r="G26" s="217">
        <v>0</v>
      </c>
      <c r="H26" s="82">
        <v>0</v>
      </c>
      <c r="I26" s="217">
        <v>0</v>
      </c>
      <c r="J26" s="82">
        <v>0</v>
      </c>
      <c r="K26" s="217">
        <v>0</v>
      </c>
      <c r="L26" s="82">
        <v>0</v>
      </c>
    </row>
    <row r="27" spans="1:12" x14ac:dyDescent="0.25">
      <c r="A27" s="508"/>
      <c r="B27" s="9" t="s">
        <v>288</v>
      </c>
      <c r="C27" s="217">
        <v>0</v>
      </c>
      <c r="D27" s="82">
        <v>0</v>
      </c>
      <c r="E27" s="217">
        <v>0</v>
      </c>
      <c r="F27" s="82">
        <v>0</v>
      </c>
      <c r="G27" s="217">
        <v>0</v>
      </c>
      <c r="H27" s="82">
        <v>0</v>
      </c>
      <c r="I27" s="217">
        <v>0</v>
      </c>
      <c r="J27" s="82">
        <v>0</v>
      </c>
      <c r="K27" s="217">
        <v>0</v>
      </c>
      <c r="L27" s="82">
        <v>0</v>
      </c>
    </row>
    <row r="28" spans="1:12" x14ac:dyDescent="0.25">
      <c r="A28" s="508"/>
      <c r="B28" s="9" t="s">
        <v>135</v>
      </c>
      <c r="C28" s="217">
        <v>277</v>
      </c>
      <c r="D28" s="82">
        <v>7.8476924384508605E-3</v>
      </c>
      <c r="E28" s="217">
        <v>223</v>
      </c>
      <c r="F28" s="82">
        <v>1.6474586288416075E-2</v>
      </c>
      <c r="G28" s="217">
        <v>114</v>
      </c>
      <c r="H28" s="82">
        <v>1.4128144751518155E-2</v>
      </c>
      <c r="I28" s="217">
        <v>369</v>
      </c>
      <c r="J28" s="82">
        <v>1.9580790660652693E-2</v>
      </c>
      <c r="K28" s="217">
        <v>983</v>
      </c>
      <c r="L28" s="82">
        <v>1.2977411646665875E-2</v>
      </c>
    </row>
    <row r="29" spans="1:12" ht="15" customHeight="1" x14ac:dyDescent="0.25">
      <c r="A29" s="508"/>
      <c r="B29" s="9" t="s">
        <v>136</v>
      </c>
      <c r="C29" s="217">
        <v>570</v>
      </c>
      <c r="D29" s="82">
        <v>1.6148681191036067E-2</v>
      </c>
      <c r="E29" s="217">
        <v>43</v>
      </c>
      <c r="F29" s="82">
        <v>3.1767139479905435E-3</v>
      </c>
      <c r="G29" s="217">
        <v>31</v>
      </c>
      <c r="H29" s="82">
        <v>3.8418639236584458E-3</v>
      </c>
      <c r="I29" s="217">
        <v>188</v>
      </c>
      <c r="J29" s="82">
        <v>9.9761209869992044E-3</v>
      </c>
      <c r="K29" s="217">
        <v>832</v>
      </c>
      <c r="L29" s="82">
        <v>1.098393335709665E-2</v>
      </c>
    </row>
    <row r="30" spans="1:12" x14ac:dyDescent="0.25">
      <c r="A30" s="508"/>
      <c r="B30" s="9" t="s">
        <v>137</v>
      </c>
      <c r="C30" s="217">
        <v>3236</v>
      </c>
      <c r="D30" s="82">
        <v>9.1679179533671412E-2</v>
      </c>
      <c r="E30" s="217">
        <v>418</v>
      </c>
      <c r="F30" s="82">
        <v>3.0880614657210401E-2</v>
      </c>
      <c r="G30" s="217">
        <v>178</v>
      </c>
      <c r="H30" s="82">
        <v>2.2059734787458173E-2</v>
      </c>
      <c r="I30" s="217">
        <v>132</v>
      </c>
      <c r="J30" s="82">
        <v>7.0045104802334834E-3</v>
      </c>
      <c r="K30" s="217">
        <v>3964</v>
      </c>
      <c r="L30" s="82">
        <v>5.2332105561936446E-2</v>
      </c>
    </row>
    <row r="31" spans="1:12" x14ac:dyDescent="0.25">
      <c r="A31" s="508"/>
      <c r="B31" s="9" t="s">
        <v>138</v>
      </c>
      <c r="C31" s="217">
        <v>1598</v>
      </c>
      <c r="D31" s="82">
        <v>4.5272969374167776E-2</v>
      </c>
      <c r="E31" s="217">
        <v>244</v>
      </c>
      <c r="F31" s="82">
        <v>1.8026004728132389E-2</v>
      </c>
      <c r="G31" s="217">
        <v>231</v>
      </c>
      <c r="H31" s="82">
        <v>2.8628082785970999E-2</v>
      </c>
      <c r="I31" s="217">
        <v>355</v>
      </c>
      <c r="J31" s="82">
        <v>1.8837888033961261E-2</v>
      </c>
      <c r="K31" s="217">
        <v>2428</v>
      </c>
      <c r="L31" s="82">
        <v>3.205407474883494E-2</v>
      </c>
    </row>
    <row r="32" spans="1:12" x14ac:dyDescent="0.25">
      <c r="A32" s="508"/>
      <c r="B32" s="9" t="s">
        <v>139</v>
      </c>
      <c r="C32" s="217">
        <v>82</v>
      </c>
      <c r="D32" s="82">
        <v>2.3231436099385217E-3</v>
      </c>
      <c r="E32" s="217">
        <v>21</v>
      </c>
      <c r="F32" s="82">
        <v>1.5514184397163121E-3</v>
      </c>
      <c r="G32" s="217">
        <v>12</v>
      </c>
      <c r="H32" s="82">
        <v>1.4871731317387532E-3</v>
      </c>
      <c r="I32" s="217">
        <v>16</v>
      </c>
      <c r="J32" s="82">
        <v>8.4903157336163441E-4</v>
      </c>
      <c r="K32" s="217">
        <v>131</v>
      </c>
      <c r="L32" s="82">
        <v>1.7294414300236313E-3</v>
      </c>
    </row>
    <row r="33" spans="1:12" x14ac:dyDescent="0.25">
      <c r="A33" s="508"/>
      <c r="B33" s="9" t="s">
        <v>259</v>
      </c>
      <c r="C33" s="217">
        <v>5726</v>
      </c>
      <c r="D33" s="82">
        <v>0.16222341842082896</v>
      </c>
      <c r="E33" s="217">
        <v>1317</v>
      </c>
      <c r="F33" s="82">
        <v>9.7296099290780147E-2</v>
      </c>
      <c r="G33" s="217">
        <v>710</v>
      </c>
      <c r="H33" s="82">
        <v>8.7991076961209572E-2</v>
      </c>
      <c r="I33" s="217">
        <v>1786</v>
      </c>
      <c r="J33" s="82">
        <v>9.4773149376492435E-2</v>
      </c>
      <c r="K33" s="217">
        <v>9539</v>
      </c>
      <c r="L33" s="82">
        <v>0.12593238016027036</v>
      </c>
    </row>
    <row r="34" spans="1:12" x14ac:dyDescent="0.25">
      <c r="A34" s="508"/>
      <c r="B34" s="9" t="s">
        <v>260</v>
      </c>
      <c r="C34" s="217">
        <v>1618</v>
      </c>
      <c r="D34" s="82">
        <v>4.5839589766835706E-2</v>
      </c>
      <c r="E34" s="217">
        <v>285</v>
      </c>
      <c r="F34" s="82">
        <v>2.1054964539007091E-2</v>
      </c>
      <c r="G34" s="217">
        <v>241</v>
      </c>
      <c r="H34" s="82">
        <v>2.9867393729086627E-2</v>
      </c>
      <c r="I34" s="217">
        <v>294</v>
      </c>
      <c r="J34" s="82">
        <v>1.5600955160520031E-2</v>
      </c>
      <c r="K34" s="217">
        <v>2438</v>
      </c>
      <c r="L34" s="82">
        <v>3.2186093178607732E-2</v>
      </c>
    </row>
    <row r="35" spans="1:12" x14ac:dyDescent="0.25">
      <c r="A35" s="508"/>
      <c r="B35" s="9" t="s">
        <v>261</v>
      </c>
      <c r="C35" s="217">
        <v>304</v>
      </c>
      <c r="D35" s="82">
        <v>8.6126299685525681E-3</v>
      </c>
      <c r="E35" s="217">
        <v>295</v>
      </c>
      <c r="F35" s="82">
        <v>2.1793735224586289E-2</v>
      </c>
      <c r="G35" s="217">
        <v>143</v>
      </c>
      <c r="H35" s="82">
        <v>1.7722146486553476E-2</v>
      </c>
      <c r="I35" s="217">
        <v>379</v>
      </c>
      <c r="J35" s="82">
        <v>2.0111435394003715E-2</v>
      </c>
      <c r="K35" s="217">
        <v>1121</v>
      </c>
      <c r="L35" s="82">
        <v>1.4799265977530464E-2</v>
      </c>
    </row>
    <row r="36" spans="1:12" x14ac:dyDescent="0.25">
      <c r="A36" s="508"/>
      <c r="B36" s="9" t="s">
        <v>262</v>
      </c>
      <c r="C36" s="217">
        <v>789</v>
      </c>
      <c r="D36" s="82">
        <v>2.2353174490749923E-2</v>
      </c>
      <c r="E36" s="217">
        <v>477</v>
      </c>
      <c r="F36" s="82">
        <v>3.5239361702127658E-2</v>
      </c>
      <c r="G36" s="217">
        <v>170</v>
      </c>
      <c r="H36" s="82">
        <v>2.106828603296567E-2</v>
      </c>
      <c r="I36" s="217">
        <v>328</v>
      </c>
      <c r="J36" s="82">
        <v>1.7405147253913504E-2</v>
      </c>
      <c r="K36" s="217">
        <v>1764</v>
      </c>
      <c r="L36" s="82">
        <v>2.3288051011921263E-2</v>
      </c>
    </row>
    <row r="37" spans="1:12" x14ac:dyDescent="0.25">
      <c r="A37" s="508"/>
      <c r="B37" s="9" t="s">
        <v>30</v>
      </c>
      <c r="C37" s="217">
        <v>1161</v>
      </c>
      <c r="D37" s="82">
        <v>3.2892313794373462E-2</v>
      </c>
      <c r="E37" s="217">
        <v>677</v>
      </c>
      <c r="F37" s="82">
        <v>5.0014775413711583E-2</v>
      </c>
      <c r="G37" s="217">
        <v>421</v>
      </c>
      <c r="H37" s="82">
        <v>5.2174990705167928E-2</v>
      </c>
      <c r="I37" s="217">
        <v>634</v>
      </c>
      <c r="J37" s="82">
        <v>3.3642876094454766E-2</v>
      </c>
      <c r="K37" s="217">
        <v>2893</v>
      </c>
      <c r="L37" s="82">
        <v>3.8192931733269965E-2</v>
      </c>
    </row>
    <row r="38" spans="1:12" x14ac:dyDescent="0.25">
      <c r="A38" s="509"/>
      <c r="B38" s="102" t="s">
        <v>4</v>
      </c>
      <c r="C38" s="219">
        <v>35297</v>
      </c>
      <c r="D38" s="133">
        <v>1</v>
      </c>
      <c r="E38" s="219">
        <v>13536</v>
      </c>
      <c r="F38" s="133">
        <v>1</v>
      </c>
      <c r="G38" s="219">
        <v>8069</v>
      </c>
      <c r="H38" s="133">
        <v>1</v>
      </c>
      <c r="I38" s="219">
        <v>18845</v>
      </c>
      <c r="J38" s="133">
        <v>1</v>
      </c>
      <c r="K38" s="219">
        <v>75747</v>
      </c>
      <c r="L38" s="133">
        <v>1</v>
      </c>
    </row>
    <row r="39" spans="1:12" ht="15" customHeight="1" x14ac:dyDescent="0.25">
      <c r="A39" s="507" t="s">
        <v>198</v>
      </c>
      <c r="B39" s="26" t="s">
        <v>286</v>
      </c>
      <c r="C39" s="216">
        <v>3529</v>
      </c>
      <c r="D39" s="92">
        <v>9.5205978363503932E-2</v>
      </c>
      <c r="E39" s="216">
        <v>1864</v>
      </c>
      <c r="F39" s="92">
        <v>0.13043174025610524</v>
      </c>
      <c r="G39" s="216">
        <v>1306</v>
      </c>
      <c r="H39" s="92">
        <v>0.11962993496381789</v>
      </c>
      <c r="I39" s="216">
        <v>2101</v>
      </c>
      <c r="J39" s="92">
        <v>8.399968015352631E-2</v>
      </c>
      <c r="K39" s="216">
        <v>8800</v>
      </c>
      <c r="L39" s="92">
        <v>0.10081684557837937</v>
      </c>
    </row>
    <row r="40" spans="1:12" ht="15" customHeight="1" x14ac:dyDescent="0.25">
      <c r="A40" s="508"/>
      <c r="B40" s="9" t="s">
        <v>274</v>
      </c>
      <c r="C40" s="217">
        <v>5919</v>
      </c>
      <c r="D40" s="82">
        <v>0.15968381579302343</v>
      </c>
      <c r="E40" s="217">
        <v>3902</v>
      </c>
      <c r="F40" s="82">
        <v>0.27303897557903578</v>
      </c>
      <c r="G40" s="217">
        <v>3164</v>
      </c>
      <c r="H40" s="82">
        <v>0.28982321150499224</v>
      </c>
      <c r="I40" s="217">
        <v>9151</v>
      </c>
      <c r="J40" s="82">
        <v>0.36586438509515434</v>
      </c>
      <c r="K40" s="217">
        <v>22136</v>
      </c>
      <c r="L40" s="82">
        <v>0.25360019246852339</v>
      </c>
    </row>
    <row r="41" spans="1:12" x14ac:dyDescent="0.25">
      <c r="A41" s="508"/>
      <c r="B41" s="192" t="s">
        <v>275</v>
      </c>
      <c r="C41" s="218">
        <v>9448</v>
      </c>
      <c r="D41" s="184">
        <v>0.25488979415652735</v>
      </c>
      <c r="E41" s="218">
        <v>5766</v>
      </c>
      <c r="F41" s="184">
        <v>0.40347071583514099</v>
      </c>
      <c r="G41" s="218">
        <v>4470</v>
      </c>
      <c r="H41" s="184">
        <v>0.40945314646881009</v>
      </c>
      <c r="I41" s="218">
        <v>11252</v>
      </c>
      <c r="J41" s="184">
        <v>0.44986406524868061</v>
      </c>
      <c r="K41" s="218">
        <v>30936</v>
      </c>
      <c r="L41" s="184">
        <v>0.35441703804690272</v>
      </c>
    </row>
    <row r="42" spans="1:12" ht="15" customHeight="1" x14ac:dyDescent="0.25">
      <c r="A42" s="508"/>
      <c r="B42" s="9" t="s">
        <v>134</v>
      </c>
      <c r="C42" s="217">
        <v>10253</v>
      </c>
      <c r="D42" s="82">
        <v>0.27660722475517308</v>
      </c>
      <c r="E42" s="217">
        <v>4308</v>
      </c>
      <c r="F42" s="82">
        <v>0.30144846406829473</v>
      </c>
      <c r="G42" s="217">
        <v>3484</v>
      </c>
      <c r="H42" s="82">
        <v>0.31913529357882203</v>
      </c>
      <c r="I42" s="217">
        <v>7627</v>
      </c>
      <c r="J42" s="82">
        <v>0.3049336318567088</v>
      </c>
      <c r="K42" s="217">
        <v>25672</v>
      </c>
      <c r="L42" s="82">
        <v>0.29411023405547215</v>
      </c>
    </row>
    <row r="43" spans="1:12" x14ac:dyDescent="0.25">
      <c r="A43" s="508"/>
      <c r="B43" s="9" t="s">
        <v>287</v>
      </c>
      <c r="C43" s="217">
        <v>0</v>
      </c>
      <c r="D43" s="82">
        <v>0</v>
      </c>
      <c r="E43" s="217">
        <v>0</v>
      </c>
      <c r="F43" s="82">
        <v>0</v>
      </c>
      <c r="G43" s="217">
        <v>0</v>
      </c>
      <c r="H43" s="82">
        <v>0</v>
      </c>
      <c r="I43" s="217">
        <v>0</v>
      </c>
      <c r="J43" s="82">
        <v>0</v>
      </c>
      <c r="K43" s="217">
        <v>0</v>
      </c>
      <c r="L43" s="82">
        <v>0</v>
      </c>
    </row>
    <row r="44" spans="1:12" x14ac:dyDescent="0.25">
      <c r="A44" s="508"/>
      <c r="B44" s="9" t="s">
        <v>288</v>
      </c>
      <c r="C44" s="217">
        <v>0</v>
      </c>
      <c r="D44" s="82">
        <v>0</v>
      </c>
      <c r="E44" s="217">
        <v>0</v>
      </c>
      <c r="F44" s="82">
        <v>0</v>
      </c>
      <c r="G44" s="217">
        <v>0</v>
      </c>
      <c r="H44" s="82">
        <v>0</v>
      </c>
      <c r="I44" s="217">
        <v>0</v>
      </c>
      <c r="J44" s="82">
        <v>0</v>
      </c>
      <c r="K44" s="217">
        <v>0</v>
      </c>
      <c r="L44" s="82">
        <v>0</v>
      </c>
    </row>
    <row r="45" spans="1:12" x14ac:dyDescent="0.25">
      <c r="A45" s="508"/>
      <c r="B45" s="9" t="s">
        <v>135</v>
      </c>
      <c r="C45" s="217">
        <v>811</v>
      </c>
      <c r="D45" s="82">
        <v>2.1879299646585911E-2</v>
      </c>
      <c r="E45" s="217">
        <v>526</v>
      </c>
      <c r="F45" s="82">
        <v>3.6806381638793649E-2</v>
      </c>
      <c r="G45" s="217">
        <v>421</v>
      </c>
      <c r="H45" s="82">
        <v>3.8563707978382336E-2</v>
      </c>
      <c r="I45" s="217">
        <v>989</v>
      </c>
      <c r="J45" s="82">
        <v>3.9541020310251078E-2</v>
      </c>
      <c r="K45" s="217">
        <v>2747</v>
      </c>
      <c r="L45" s="82">
        <v>3.1470894864069107E-2</v>
      </c>
    </row>
    <row r="46" spans="1:12" x14ac:dyDescent="0.25">
      <c r="A46" s="508"/>
      <c r="B46" s="9" t="s">
        <v>136</v>
      </c>
      <c r="C46" s="217">
        <v>739</v>
      </c>
      <c r="D46" s="82">
        <v>1.9936871071303316E-2</v>
      </c>
      <c r="E46" s="217">
        <v>34</v>
      </c>
      <c r="F46" s="82">
        <v>2.3791197257014905E-3</v>
      </c>
      <c r="G46" s="217">
        <v>60</v>
      </c>
      <c r="H46" s="82">
        <v>5.4960153888430887E-3</v>
      </c>
      <c r="I46" s="217">
        <v>278</v>
      </c>
      <c r="J46" s="82">
        <v>1.1114664960818806E-2</v>
      </c>
      <c r="K46" s="217">
        <v>1111</v>
      </c>
      <c r="L46" s="82">
        <v>1.2728126754270395E-2</v>
      </c>
    </row>
    <row r="47" spans="1:12" x14ac:dyDescent="0.25">
      <c r="A47" s="508"/>
      <c r="B47" s="9" t="s">
        <v>137</v>
      </c>
      <c r="C47" s="217">
        <v>3387</v>
      </c>
      <c r="D47" s="82">
        <v>9.1375077562252133E-2</v>
      </c>
      <c r="E47" s="217">
        <v>469</v>
      </c>
      <c r="F47" s="82">
        <v>3.2817857392764674E-2</v>
      </c>
      <c r="G47" s="217">
        <v>250</v>
      </c>
      <c r="H47" s="82">
        <v>2.2900064120179538E-2</v>
      </c>
      <c r="I47" s="217">
        <v>171</v>
      </c>
      <c r="J47" s="82">
        <v>6.8367183751799135E-3</v>
      </c>
      <c r="K47" s="217">
        <v>4277</v>
      </c>
      <c r="L47" s="82">
        <v>4.8999278243037334E-2</v>
      </c>
    </row>
    <row r="48" spans="1:12" x14ac:dyDescent="0.25">
      <c r="A48" s="508"/>
      <c r="B48" s="9" t="s">
        <v>138</v>
      </c>
      <c r="C48" s="217">
        <v>1402</v>
      </c>
      <c r="D48" s="82">
        <v>3.7823400868697225E-2</v>
      </c>
      <c r="E48" s="217">
        <v>198</v>
      </c>
      <c r="F48" s="82">
        <v>1.3854873696732209E-2</v>
      </c>
      <c r="G48" s="217">
        <v>211</v>
      </c>
      <c r="H48" s="82">
        <v>1.9327654117431529E-2</v>
      </c>
      <c r="I48" s="217">
        <v>408</v>
      </c>
      <c r="J48" s="82">
        <v>1.6312170158324004E-2</v>
      </c>
      <c r="K48" s="217">
        <v>2219</v>
      </c>
      <c r="L48" s="82">
        <v>2.5421884129366343E-2</v>
      </c>
    </row>
    <row r="49" spans="1:12" x14ac:dyDescent="0.25">
      <c r="A49" s="508"/>
      <c r="B49" s="9" t="s">
        <v>139</v>
      </c>
      <c r="C49" s="217">
        <v>101</v>
      </c>
      <c r="D49" s="82">
        <v>2.7247956403269754E-3</v>
      </c>
      <c r="E49" s="217">
        <v>11</v>
      </c>
      <c r="F49" s="82">
        <v>7.6971520537401166E-4</v>
      </c>
      <c r="G49" s="217">
        <v>23</v>
      </c>
      <c r="H49" s="82">
        <v>2.1068058990565174E-3</v>
      </c>
      <c r="I49" s="217">
        <v>38</v>
      </c>
      <c r="J49" s="82">
        <v>1.5192707500399807E-3</v>
      </c>
      <c r="K49" s="217">
        <v>173</v>
      </c>
      <c r="L49" s="82">
        <v>1.9819675323931398E-3</v>
      </c>
    </row>
    <row r="50" spans="1:12" x14ac:dyDescent="0.25">
      <c r="A50" s="508"/>
      <c r="B50" s="9" t="s">
        <v>259</v>
      </c>
      <c r="C50" s="217">
        <v>7855</v>
      </c>
      <c r="D50" s="82">
        <v>0.21191356192839991</v>
      </c>
      <c r="E50" s="217">
        <v>1648</v>
      </c>
      <c r="F50" s="82">
        <v>0.11531733258694284</v>
      </c>
      <c r="G50" s="217">
        <v>1108</v>
      </c>
      <c r="H50" s="82">
        <v>0.10149308418063571</v>
      </c>
      <c r="I50" s="217">
        <v>2459</v>
      </c>
      <c r="J50" s="82">
        <v>9.8312809851271388E-2</v>
      </c>
      <c r="K50" s="217">
        <v>13070</v>
      </c>
      <c r="L50" s="82">
        <v>0.149735928603343</v>
      </c>
    </row>
    <row r="51" spans="1:12" x14ac:dyDescent="0.25">
      <c r="A51" s="508"/>
      <c r="B51" s="9" t="s">
        <v>260</v>
      </c>
      <c r="C51" s="217">
        <v>1554</v>
      </c>
      <c r="D51" s="82">
        <v>4.1924083416516038E-2</v>
      </c>
      <c r="E51" s="217">
        <v>332</v>
      </c>
      <c r="F51" s="82">
        <v>2.323140438037926E-2</v>
      </c>
      <c r="G51" s="217">
        <v>229</v>
      </c>
      <c r="H51" s="82">
        <v>2.0976458734084456E-2</v>
      </c>
      <c r="I51" s="217">
        <v>405</v>
      </c>
      <c r="J51" s="82">
        <v>1.619222773068927E-2</v>
      </c>
      <c r="K51" s="217">
        <v>2520</v>
      </c>
      <c r="L51" s="82">
        <v>2.887027850653591E-2</v>
      </c>
    </row>
    <row r="52" spans="1:12" x14ac:dyDescent="0.25">
      <c r="A52" s="508"/>
      <c r="B52" s="9" t="s">
        <v>261</v>
      </c>
      <c r="C52" s="217">
        <v>263</v>
      </c>
      <c r="D52" s="82">
        <v>7.0952599347128172E-3</v>
      </c>
      <c r="E52" s="217">
        <v>253</v>
      </c>
      <c r="F52" s="82">
        <v>1.7703449723602268E-2</v>
      </c>
      <c r="G52" s="217">
        <v>135</v>
      </c>
      <c r="H52" s="82">
        <v>1.236603462489695E-2</v>
      </c>
      <c r="I52" s="217">
        <v>384</v>
      </c>
      <c r="J52" s="82">
        <v>1.5352630737246123E-2</v>
      </c>
      <c r="K52" s="217">
        <v>1035</v>
      </c>
      <c r="L52" s="82">
        <v>1.1857435815184392E-2</v>
      </c>
    </row>
    <row r="53" spans="1:12" ht="15" customHeight="1" x14ac:dyDescent="0.25">
      <c r="A53" s="508"/>
      <c r="B53" s="9" t="s">
        <v>262</v>
      </c>
      <c r="C53" s="217">
        <v>258</v>
      </c>
      <c r="D53" s="82">
        <v>6.9603690614293036E-3</v>
      </c>
      <c r="E53" s="217">
        <v>112</v>
      </c>
      <c r="F53" s="82">
        <v>7.8371002728990277E-3</v>
      </c>
      <c r="G53" s="217">
        <v>79</v>
      </c>
      <c r="H53" s="82">
        <v>7.2364202619767332E-3</v>
      </c>
      <c r="I53" s="217">
        <v>153</v>
      </c>
      <c r="J53" s="82">
        <v>6.117063809371502E-3</v>
      </c>
      <c r="K53" s="217">
        <v>602</v>
      </c>
      <c r="L53" s="82">
        <v>6.8967887543391337E-3</v>
      </c>
    </row>
    <row r="54" spans="1:12" ht="15" customHeight="1" x14ac:dyDescent="0.25">
      <c r="A54" s="508"/>
      <c r="B54" s="9" t="s">
        <v>30</v>
      </c>
      <c r="C54" s="217">
        <v>996</v>
      </c>
      <c r="D54" s="82">
        <v>2.6870261958075917E-2</v>
      </c>
      <c r="E54" s="217">
        <v>634</v>
      </c>
      <c r="F54" s="82">
        <v>4.436358547337485E-2</v>
      </c>
      <c r="G54" s="217">
        <v>447</v>
      </c>
      <c r="H54" s="82">
        <v>4.0945314646881011E-2</v>
      </c>
      <c r="I54" s="217">
        <v>848</v>
      </c>
      <c r="J54" s="82">
        <v>3.3903726211418517E-2</v>
      </c>
      <c r="K54" s="217">
        <v>2925</v>
      </c>
      <c r="L54" s="82">
        <v>3.3510144695086327E-2</v>
      </c>
    </row>
    <row r="55" spans="1:12" ht="15" customHeight="1" x14ac:dyDescent="0.25">
      <c r="A55" s="509"/>
      <c r="B55" s="102" t="s">
        <v>4</v>
      </c>
      <c r="C55" s="219">
        <v>37067</v>
      </c>
      <c r="D55" s="133">
        <v>1</v>
      </c>
      <c r="E55" s="219">
        <v>14291</v>
      </c>
      <c r="F55" s="133">
        <v>1</v>
      </c>
      <c r="G55" s="219">
        <v>10917</v>
      </c>
      <c r="H55" s="133">
        <v>1</v>
      </c>
      <c r="I55" s="219">
        <v>25012</v>
      </c>
      <c r="J55" s="133">
        <v>1</v>
      </c>
      <c r="K55" s="219">
        <v>87287</v>
      </c>
      <c r="L55" s="133">
        <v>1</v>
      </c>
    </row>
    <row r="56" spans="1:12" x14ac:dyDescent="0.25">
      <c r="A56" s="507" t="s">
        <v>199</v>
      </c>
      <c r="B56" s="26" t="s">
        <v>286</v>
      </c>
      <c r="C56" s="216">
        <v>5014</v>
      </c>
      <c r="D56" s="92">
        <v>0.13259639287036548</v>
      </c>
      <c r="E56" s="216">
        <v>2604</v>
      </c>
      <c r="F56" s="92">
        <v>0.17237042430661284</v>
      </c>
      <c r="G56" s="216">
        <v>2374</v>
      </c>
      <c r="H56" s="92">
        <v>0.15861562103293914</v>
      </c>
      <c r="I56" s="216">
        <v>4873</v>
      </c>
      <c r="J56" s="92">
        <v>0.11707469427960503</v>
      </c>
      <c r="K56" s="216">
        <v>14865</v>
      </c>
      <c r="L56" s="92">
        <v>0.13573978869702588</v>
      </c>
    </row>
    <row r="57" spans="1:12" x14ac:dyDescent="0.25">
      <c r="A57" s="508"/>
      <c r="B57" s="9" t="s">
        <v>274</v>
      </c>
      <c r="C57" s="217">
        <v>7607</v>
      </c>
      <c r="D57" s="82">
        <v>0.20116887925107102</v>
      </c>
      <c r="E57" s="217">
        <v>5141</v>
      </c>
      <c r="F57" s="82">
        <v>0.34030581849473757</v>
      </c>
      <c r="G57" s="217">
        <v>5280</v>
      </c>
      <c r="H57" s="82">
        <v>0.35277610743636001</v>
      </c>
      <c r="I57" s="217">
        <v>16242</v>
      </c>
      <c r="J57" s="82">
        <v>0.39021694736083418</v>
      </c>
      <c r="K57" s="217">
        <v>34270</v>
      </c>
      <c r="L57" s="82">
        <v>0.31293659997625811</v>
      </c>
    </row>
    <row r="58" spans="1:12" x14ac:dyDescent="0.25">
      <c r="A58" s="508"/>
      <c r="B58" s="192" t="s">
        <v>275</v>
      </c>
      <c r="C58" s="218">
        <v>12621</v>
      </c>
      <c r="D58" s="184">
        <v>0.33376527212143653</v>
      </c>
      <c r="E58" s="218">
        <v>7745</v>
      </c>
      <c r="F58" s="184">
        <v>0.51267624280135038</v>
      </c>
      <c r="G58" s="218">
        <v>7654</v>
      </c>
      <c r="H58" s="184">
        <v>0.51139172846929914</v>
      </c>
      <c r="I58" s="218">
        <v>21115</v>
      </c>
      <c r="J58" s="184">
        <v>0.50729164164043916</v>
      </c>
      <c r="K58" s="218">
        <v>49135</v>
      </c>
      <c r="L58" s="184">
        <v>0.44867638867328397</v>
      </c>
    </row>
    <row r="59" spans="1:12" x14ac:dyDescent="0.25">
      <c r="A59" s="508"/>
      <c r="B59" s="9" t="s">
        <v>134</v>
      </c>
      <c r="C59" s="217">
        <v>9284</v>
      </c>
      <c r="D59" s="82">
        <v>0.24551753318876607</v>
      </c>
      <c r="E59" s="217">
        <v>3825</v>
      </c>
      <c r="F59" s="82">
        <v>0.25319388363010525</v>
      </c>
      <c r="G59" s="217">
        <v>3980</v>
      </c>
      <c r="H59" s="82">
        <v>0.26591835371149863</v>
      </c>
      <c r="I59" s="217">
        <v>12282</v>
      </c>
      <c r="J59" s="82">
        <v>0.29507724094851406</v>
      </c>
      <c r="K59" s="217">
        <v>29371</v>
      </c>
      <c r="L59" s="82">
        <v>0.26820136789911514</v>
      </c>
    </row>
    <row r="60" spans="1:12" x14ac:dyDescent="0.25">
      <c r="A60" s="508"/>
      <c r="B60" s="9" t="s">
        <v>287</v>
      </c>
      <c r="C60" s="217">
        <v>319</v>
      </c>
      <c r="D60" s="82">
        <v>8.4360289839741903E-3</v>
      </c>
      <c r="E60" s="217">
        <v>45</v>
      </c>
      <c r="F60" s="82">
        <v>2.9787515721188852E-3</v>
      </c>
      <c r="G60" s="217">
        <v>57</v>
      </c>
      <c r="H60" s="82">
        <v>3.8083784325516137E-3</v>
      </c>
      <c r="I60" s="217">
        <v>174</v>
      </c>
      <c r="J60" s="82">
        <v>4.1803810393292173E-3</v>
      </c>
      <c r="K60" s="217">
        <v>595</v>
      </c>
      <c r="L60" s="82">
        <v>5.4332441489895996E-3</v>
      </c>
    </row>
    <row r="61" spans="1:12" x14ac:dyDescent="0.25">
      <c r="A61" s="508"/>
      <c r="B61" s="9" t="s">
        <v>288</v>
      </c>
      <c r="C61" s="217">
        <v>238</v>
      </c>
      <c r="D61" s="82">
        <v>6.2939651980747869E-3</v>
      </c>
      <c r="E61" s="217">
        <v>26</v>
      </c>
      <c r="F61" s="82">
        <v>1.7210564638909115E-3</v>
      </c>
      <c r="G61" s="217">
        <v>11</v>
      </c>
      <c r="H61" s="82">
        <v>7.3495022382574998E-4</v>
      </c>
      <c r="I61" s="217">
        <v>16</v>
      </c>
      <c r="J61" s="82">
        <v>3.8440285419119238E-4</v>
      </c>
      <c r="K61" s="217">
        <v>291</v>
      </c>
      <c r="L61" s="82">
        <v>2.6572673064806274E-3</v>
      </c>
    </row>
    <row r="62" spans="1:12" x14ac:dyDescent="0.25">
      <c r="A62" s="508"/>
      <c r="B62" s="9" t="s">
        <v>135</v>
      </c>
      <c r="C62" s="217">
        <v>794</v>
      </c>
      <c r="D62" s="82">
        <v>2.099751414819908E-2</v>
      </c>
      <c r="E62" s="217">
        <v>629</v>
      </c>
      <c r="F62" s="82">
        <v>4.1636327530283977E-2</v>
      </c>
      <c r="G62" s="217">
        <v>678</v>
      </c>
      <c r="H62" s="82">
        <v>4.5299659250350774E-2</v>
      </c>
      <c r="I62" s="217">
        <v>2119</v>
      </c>
      <c r="J62" s="82">
        <v>5.0909353001946038E-2</v>
      </c>
      <c r="K62" s="217">
        <v>4220</v>
      </c>
      <c r="L62" s="82">
        <v>3.8534941695354805E-2</v>
      </c>
    </row>
    <row r="63" spans="1:12" x14ac:dyDescent="0.25">
      <c r="A63" s="508"/>
      <c r="B63" s="9" t="s">
        <v>136</v>
      </c>
      <c r="C63" s="217">
        <v>874</v>
      </c>
      <c r="D63" s="82">
        <v>2.31131327021738E-2</v>
      </c>
      <c r="E63" s="217">
        <v>46</v>
      </c>
      <c r="F63" s="82">
        <v>3.044946051499305E-3</v>
      </c>
      <c r="G63" s="217">
        <v>60</v>
      </c>
      <c r="H63" s="82">
        <v>4.0088194026859092E-3</v>
      </c>
      <c r="I63" s="217">
        <v>406</v>
      </c>
      <c r="J63" s="82">
        <v>9.754222425101506E-3</v>
      </c>
      <c r="K63" s="217">
        <v>1386</v>
      </c>
      <c r="L63" s="82">
        <v>1.2656262841175773E-2</v>
      </c>
    </row>
    <row r="64" spans="1:12" x14ac:dyDescent="0.25">
      <c r="A64" s="508"/>
      <c r="B64" s="9" t="s">
        <v>137</v>
      </c>
      <c r="C64" s="217">
        <v>3708</v>
      </c>
      <c r="D64" s="82">
        <v>9.8058919976728193E-2</v>
      </c>
      <c r="E64" s="217">
        <v>535</v>
      </c>
      <c r="F64" s="82">
        <v>3.5414046468524522E-2</v>
      </c>
      <c r="G64" s="217">
        <v>339</v>
      </c>
      <c r="H64" s="82">
        <v>2.2649829625175387E-2</v>
      </c>
      <c r="I64" s="217">
        <v>266</v>
      </c>
      <c r="J64" s="82">
        <v>6.390697450928573E-3</v>
      </c>
      <c r="K64" s="217">
        <v>4848</v>
      </c>
      <c r="L64" s="82">
        <v>4.4269525435800969E-2</v>
      </c>
    </row>
    <row r="65" spans="1:12" x14ac:dyDescent="0.25">
      <c r="A65" s="508"/>
      <c r="B65" s="9" t="s">
        <v>138</v>
      </c>
      <c r="C65" s="217">
        <v>1047</v>
      </c>
      <c r="D65" s="82">
        <v>2.7688157825144128E-2</v>
      </c>
      <c r="E65" s="217">
        <v>207</v>
      </c>
      <c r="F65" s="82">
        <v>1.3702257231746872E-2</v>
      </c>
      <c r="G65" s="217">
        <v>299</v>
      </c>
      <c r="H65" s="82">
        <v>1.9977283356718112E-2</v>
      </c>
      <c r="I65" s="217">
        <v>650</v>
      </c>
      <c r="J65" s="82">
        <v>1.561636595151719E-2</v>
      </c>
      <c r="K65" s="217">
        <v>2203</v>
      </c>
      <c r="L65" s="82">
        <v>2.0116700605418633E-2</v>
      </c>
    </row>
    <row r="66" spans="1:12" x14ac:dyDescent="0.25">
      <c r="A66" s="508"/>
      <c r="B66" s="9" t="s">
        <v>139</v>
      </c>
      <c r="C66" s="217">
        <v>108</v>
      </c>
      <c r="D66" s="82">
        <v>2.8560850478658696E-3</v>
      </c>
      <c r="E66" s="217">
        <v>17</v>
      </c>
      <c r="F66" s="82">
        <v>1.1253061494671344E-3</v>
      </c>
      <c r="G66" s="217">
        <v>26</v>
      </c>
      <c r="H66" s="82">
        <v>1.7371550744972272E-3</v>
      </c>
      <c r="I66" s="217">
        <v>61</v>
      </c>
      <c r="J66" s="82">
        <v>1.465535881603921E-3</v>
      </c>
      <c r="K66" s="217">
        <v>212</v>
      </c>
      <c r="L66" s="82">
        <v>1.9358785875391513E-3</v>
      </c>
    </row>
    <row r="67" spans="1:12" x14ac:dyDescent="0.25">
      <c r="A67" s="508"/>
      <c r="B67" s="9" t="s">
        <v>259</v>
      </c>
      <c r="C67" s="217">
        <v>6521</v>
      </c>
      <c r="D67" s="82">
        <v>0.17244935738086423</v>
      </c>
      <c r="E67" s="217">
        <v>1174</v>
      </c>
      <c r="F67" s="82">
        <v>7.77123187926127E-2</v>
      </c>
      <c r="G67" s="217">
        <v>1093</v>
      </c>
      <c r="H67" s="82">
        <v>7.3027326785594981E-2</v>
      </c>
      <c r="I67" s="217">
        <v>2563</v>
      </c>
      <c r="J67" s="82">
        <v>6.1576532205751627E-2</v>
      </c>
      <c r="K67" s="217">
        <v>11351</v>
      </c>
      <c r="L67" s="82">
        <v>0.10365168795828729</v>
      </c>
    </row>
    <row r="68" spans="1:12" x14ac:dyDescent="0.25">
      <c r="A68" s="508"/>
      <c r="B68" s="9" t="s">
        <v>260</v>
      </c>
      <c r="C68" s="217">
        <v>1402</v>
      </c>
      <c r="D68" s="82">
        <v>3.7076215158406936E-2</v>
      </c>
      <c r="E68" s="217">
        <v>313</v>
      </c>
      <c r="F68" s="82">
        <v>2.0718872046071358E-2</v>
      </c>
      <c r="G68" s="217">
        <v>296</v>
      </c>
      <c r="H68" s="82">
        <v>1.9776842386583816E-2</v>
      </c>
      <c r="I68" s="217">
        <v>568</v>
      </c>
      <c r="J68" s="82">
        <v>1.364630132378733E-2</v>
      </c>
      <c r="K68" s="217">
        <v>2579</v>
      </c>
      <c r="L68" s="82">
        <v>2.3550145647469205E-2</v>
      </c>
    </row>
    <row r="69" spans="1:12" x14ac:dyDescent="0.25">
      <c r="A69" s="508"/>
      <c r="B69" s="9" t="s">
        <v>261</v>
      </c>
      <c r="C69" s="217">
        <v>257</v>
      </c>
      <c r="D69" s="82">
        <v>6.7964246046437827E-3</v>
      </c>
      <c r="E69" s="217">
        <v>194</v>
      </c>
      <c r="F69" s="82">
        <v>1.2841728999801417E-2</v>
      </c>
      <c r="G69" s="217">
        <v>153</v>
      </c>
      <c r="H69" s="82">
        <v>1.0222489476849068E-2</v>
      </c>
      <c r="I69" s="217">
        <v>461</v>
      </c>
      <c r="J69" s="82">
        <v>1.107560723638373E-2</v>
      </c>
      <c r="K69" s="217">
        <v>1065</v>
      </c>
      <c r="L69" s="82">
        <v>9.7250504515528115E-3</v>
      </c>
    </row>
    <row r="70" spans="1:12" x14ac:dyDescent="0.25">
      <c r="A70" s="508"/>
      <c r="B70" s="9" t="s">
        <v>262</v>
      </c>
      <c r="C70" s="217">
        <v>95</v>
      </c>
      <c r="D70" s="82">
        <v>2.5122970328449782E-3</v>
      </c>
      <c r="E70" s="217">
        <v>46</v>
      </c>
      <c r="F70" s="82">
        <v>3.044946051499305E-3</v>
      </c>
      <c r="G70" s="217">
        <v>39</v>
      </c>
      <c r="H70" s="82">
        <v>2.605732611745841E-3</v>
      </c>
      <c r="I70" s="217">
        <v>172</v>
      </c>
      <c r="J70" s="82">
        <v>4.1323306825553179E-3</v>
      </c>
      <c r="K70" s="217">
        <v>352</v>
      </c>
      <c r="L70" s="82">
        <v>3.214288975536704E-3</v>
      </c>
    </row>
    <row r="71" spans="1:12" x14ac:dyDescent="0.25">
      <c r="A71" s="508"/>
      <c r="B71" s="9" t="s">
        <v>30</v>
      </c>
      <c r="C71" s="217">
        <v>546</v>
      </c>
      <c r="D71" s="82">
        <v>1.4439096630877453E-2</v>
      </c>
      <c r="E71" s="217">
        <v>305</v>
      </c>
      <c r="F71" s="82">
        <v>2.0189316211027999E-2</v>
      </c>
      <c r="G71" s="217">
        <v>282</v>
      </c>
      <c r="H71" s="82">
        <v>1.8841451192623773E-2</v>
      </c>
      <c r="I71" s="217">
        <v>770</v>
      </c>
      <c r="J71" s="82">
        <v>1.8499387357951133E-2</v>
      </c>
      <c r="K71" s="217">
        <v>1903</v>
      </c>
      <c r="L71" s="82">
        <v>1.7377249773995306E-2</v>
      </c>
    </row>
    <row r="72" spans="1:12" ht="15" customHeight="1" x14ac:dyDescent="0.25">
      <c r="A72" s="509"/>
      <c r="B72" s="102" t="s">
        <v>4</v>
      </c>
      <c r="C72" s="219">
        <v>37814</v>
      </c>
      <c r="D72" s="133">
        <v>1</v>
      </c>
      <c r="E72" s="219">
        <v>15107</v>
      </c>
      <c r="F72" s="133">
        <v>1</v>
      </c>
      <c r="G72" s="219">
        <v>14967</v>
      </c>
      <c r="H72" s="133">
        <v>1</v>
      </c>
      <c r="I72" s="219">
        <v>41623</v>
      </c>
      <c r="J72" s="133">
        <v>1</v>
      </c>
      <c r="K72" s="219">
        <v>109511</v>
      </c>
      <c r="L72" s="133">
        <v>1</v>
      </c>
    </row>
    <row r="73" spans="1:12" x14ac:dyDescent="0.25">
      <c r="A73" s="507" t="s">
        <v>168</v>
      </c>
      <c r="B73" s="26" t="s">
        <v>286</v>
      </c>
      <c r="C73" s="216">
        <v>8281</v>
      </c>
      <c r="D73" s="92">
        <v>0.20926412614980289</v>
      </c>
      <c r="E73" s="216">
        <v>4448</v>
      </c>
      <c r="F73" s="92">
        <v>0.3042615773992749</v>
      </c>
      <c r="G73" s="216">
        <v>4704</v>
      </c>
      <c r="H73" s="92">
        <v>0.28698676102739307</v>
      </c>
      <c r="I73" s="216">
        <v>13414</v>
      </c>
      <c r="J73" s="92">
        <v>0.26488418475148595</v>
      </c>
      <c r="K73" s="216">
        <v>30847</v>
      </c>
      <c r="L73" s="92">
        <v>0.25446491177416825</v>
      </c>
    </row>
    <row r="74" spans="1:12" x14ac:dyDescent="0.25">
      <c r="A74" s="508"/>
      <c r="B74" s="9" t="s">
        <v>274</v>
      </c>
      <c r="C74" s="217">
        <v>2551</v>
      </c>
      <c r="D74" s="82">
        <v>6.4464773071869E-2</v>
      </c>
      <c r="E74" s="217">
        <v>3575</v>
      </c>
      <c r="F74" s="82">
        <v>0.24454477050413845</v>
      </c>
      <c r="G74" s="217">
        <v>3710</v>
      </c>
      <c r="H74" s="82">
        <v>0.22634372521505705</v>
      </c>
      <c r="I74" s="217">
        <v>11448</v>
      </c>
      <c r="J74" s="82">
        <v>0.22606188661361348</v>
      </c>
      <c r="K74" s="217">
        <v>21284</v>
      </c>
      <c r="L74" s="82">
        <v>0.17557724194253566</v>
      </c>
    </row>
    <row r="75" spans="1:12" ht="15" customHeight="1" x14ac:dyDescent="0.25">
      <c r="A75" s="508"/>
      <c r="B75" s="192" t="s">
        <v>275</v>
      </c>
      <c r="C75" s="218">
        <v>10832</v>
      </c>
      <c r="D75" s="184">
        <v>0.27372889922167187</v>
      </c>
      <c r="E75" s="218">
        <v>8023</v>
      </c>
      <c r="F75" s="184">
        <v>0.54880634790341332</v>
      </c>
      <c r="G75" s="218">
        <v>8414</v>
      </c>
      <c r="H75" s="184">
        <v>0.51333048624245015</v>
      </c>
      <c r="I75" s="218">
        <v>24862</v>
      </c>
      <c r="J75" s="184">
        <v>0.49094607136509943</v>
      </c>
      <c r="K75" s="218">
        <v>52131</v>
      </c>
      <c r="L75" s="184">
        <v>0.4300421537167039</v>
      </c>
    </row>
    <row r="76" spans="1:12" x14ac:dyDescent="0.25">
      <c r="A76" s="508"/>
      <c r="B76" s="9" t="s">
        <v>134</v>
      </c>
      <c r="C76" s="217">
        <v>10985</v>
      </c>
      <c r="D76" s="82">
        <v>0.2775952693823916</v>
      </c>
      <c r="E76" s="217">
        <v>3998</v>
      </c>
      <c r="F76" s="82">
        <v>0.27347971817497779</v>
      </c>
      <c r="G76" s="217">
        <v>4915</v>
      </c>
      <c r="H76" s="82">
        <v>0.29985967909218475</v>
      </c>
      <c r="I76" s="217">
        <v>16684</v>
      </c>
      <c r="J76" s="82">
        <v>0.32945636934499711</v>
      </c>
      <c r="K76" s="217">
        <v>36582</v>
      </c>
      <c r="L76" s="82">
        <v>0.3017744157461868</v>
      </c>
    </row>
    <row r="77" spans="1:12" x14ac:dyDescent="0.25">
      <c r="A77" s="508"/>
      <c r="B77" s="9" t="s">
        <v>287</v>
      </c>
      <c r="C77" s="217">
        <v>7785</v>
      </c>
      <c r="D77" s="82">
        <v>0.19673001111897301</v>
      </c>
      <c r="E77" s="217">
        <v>876</v>
      </c>
      <c r="F77" s="82">
        <v>5.9922019289965114E-2</v>
      </c>
      <c r="G77" s="217">
        <v>1062</v>
      </c>
      <c r="H77" s="82">
        <v>6.4791653956439516E-2</v>
      </c>
      <c r="I77" s="217">
        <v>3421</v>
      </c>
      <c r="J77" s="82">
        <v>6.7553958255168731E-2</v>
      </c>
      <c r="K77" s="217">
        <v>13144</v>
      </c>
      <c r="L77" s="82">
        <v>0.10842826856289647</v>
      </c>
    </row>
    <row r="78" spans="1:12" x14ac:dyDescent="0.25">
      <c r="A78" s="508"/>
      <c r="B78" s="9" t="s">
        <v>288</v>
      </c>
      <c r="C78" s="217">
        <v>4474</v>
      </c>
      <c r="D78" s="82">
        <v>0.1130597392095421</v>
      </c>
      <c r="E78" s="217">
        <v>508</v>
      </c>
      <c r="F78" s="82">
        <v>3.4749298857651004E-2</v>
      </c>
      <c r="G78" s="217">
        <v>324</v>
      </c>
      <c r="H78" s="82">
        <v>1.9766945274845953E-2</v>
      </c>
      <c r="I78" s="217">
        <v>290</v>
      </c>
      <c r="J78" s="82">
        <v>5.7265851780178116E-3</v>
      </c>
      <c r="K78" s="217">
        <v>5596</v>
      </c>
      <c r="L78" s="82">
        <v>4.61628568835947E-2</v>
      </c>
    </row>
    <row r="79" spans="1:12" x14ac:dyDescent="0.25">
      <c r="A79" s="508"/>
      <c r="B79" s="9" t="s">
        <v>135</v>
      </c>
      <c r="C79" s="217">
        <v>935</v>
      </c>
      <c r="D79" s="82">
        <v>2.3627817648842617E-2</v>
      </c>
      <c r="E79" s="217">
        <v>604</v>
      </c>
      <c r="F79" s="82">
        <v>4.1316095492167727E-2</v>
      </c>
      <c r="G79" s="217">
        <v>675</v>
      </c>
      <c r="H79" s="82">
        <v>4.1181135989262402E-2</v>
      </c>
      <c r="I79" s="217">
        <v>2359</v>
      </c>
      <c r="J79" s="82">
        <v>4.6582808396358678E-2</v>
      </c>
      <c r="K79" s="217">
        <v>4573</v>
      </c>
      <c r="L79" s="82">
        <v>3.7723864283180586E-2</v>
      </c>
    </row>
    <row r="80" spans="1:12" x14ac:dyDescent="0.25">
      <c r="A80" s="508"/>
      <c r="B80" s="9" t="s">
        <v>136</v>
      </c>
      <c r="C80" s="217">
        <v>1040</v>
      </c>
      <c r="D80" s="82">
        <v>2.6281208935611037E-2</v>
      </c>
      <c r="E80" s="217">
        <v>30</v>
      </c>
      <c r="F80" s="82">
        <v>2.0521239482864766E-3</v>
      </c>
      <c r="G80" s="217">
        <v>90</v>
      </c>
      <c r="H80" s="82">
        <v>5.4908181319016534E-3</v>
      </c>
      <c r="I80" s="217">
        <v>510</v>
      </c>
      <c r="J80" s="82">
        <v>1.0070891175134771E-2</v>
      </c>
      <c r="K80" s="217">
        <v>1670</v>
      </c>
      <c r="L80" s="82">
        <v>1.3776263580343664E-2</v>
      </c>
    </row>
    <row r="81" spans="1:12" x14ac:dyDescent="0.25">
      <c r="A81" s="508"/>
      <c r="B81" s="9" t="s">
        <v>137</v>
      </c>
      <c r="C81" s="217">
        <v>1463</v>
      </c>
      <c r="D81" s="82">
        <v>3.6970585262306684E-2</v>
      </c>
      <c r="E81" s="217">
        <v>219</v>
      </c>
      <c r="F81" s="82">
        <v>1.4980504822491279E-2</v>
      </c>
      <c r="G81" s="217">
        <v>231</v>
      </c>
      <c r="H81" s="82">
        <v>1.4093099871880911E-2</v>
      </c>
      <c r="I81" s="217">
        <v>322</v>
      </c>
      <c r="J81" s="82">
        <v>6.3584842321439154E-3</v>
      </c>
      <c r="K81" s="217">
        <v>2235</v>
      </c>
      <c r="L81" s="82">
        <v>1.8437095270699453E-2</v>
      </c>
    </row>
    <row r="82" spans="1:12" x14ac:dyDescent="0.25">
      <c r="A82" s="508"/>
      <c r="B82" s="9" t="s">
        <v>138</v>
      </c>
      <c r="C82" s="217">
        <v>853</v>
      </c>
      <c r="D82" s="82">
        <v>2.1555645405842514E-2</v>
      </c>
      <c r="E82" s="217">
        <v>156</v>
      </c>
      <c r="F82" s="82">
        <v>1.0671044531089679E-2</v>
      </c>
      <c r="G82" s="217">
        <v>325</v>
      </c>
      <c r="H82" s="82">
        <v>1.9827954365200413E-2</v>
      </c>
      <c r="I82" s="217">
        <v>852</v>
      </c>
      <c r="J82" s="82">
        <v>1.6824312316107502E-2</v>
      </c>
      <c r="K82" s="217">
        <v>2186</v>
      </c>
      <c r="L82" s="82">
        <v>1.8032881548880986E-2</v>
      </c>
    </row>
    <row r="83" spans="1:12" x14ac:dyDescent="0.25">
      <c r="A83" s="508"/>
      <c r="B83" s="9" t="s">
        <v>139</v>
      </c>
      <c r="C83" s="217">
        <v>96</v>
      </c>
      <c r="D83" s="82">
        <v>2.4259577479025574E-3</v>
      </c>
      <c r="E83" s="217">
        <v>5</v>
      </c>
      <c r="F83" s="82">
        <v>3.4202065804774608E-4</v>
      </c>
      <c r="G83" s="217">
        <v>27</v>
      </c>
      <c r="H83" s="82">
        <v>1.647245439570496E-3</v>
      </c>
      <c r="I83" s="217">
        <v>66</v>
      </c>
      <c r="J83" s="82">
        <v>1.3032917991350882E-3</v>
      </c>
      <c r="K83" s="217">
        <v>194</v>
      </c>
      <c r="L83" s="82">
        <v>1.6003563680159706E-3</v>
      </c>
    </row>
    <row r="84" spans="1:12" x14ac:dyDescent="0.25">
      <c r="A84" s="508"/>
      <c r="B84" s="9" t="s">
        <v>259</v>
      </c>
      <c r="C84" s="217">
        <v>835</v>
      </c>
      <c r="D84" s="82">
        <v>2.1100778328110786E-2</v>
      </c>
      <c r="E84" s="217">
        <v>122</v>
      </c>
      <c r="F84" s="82">
        <v>8.3453040563650042E-3</v>
      </c>
      <c r="G84" s="217">
        <v>193</v>
      </c>
      <c r="H84" s="82">
        <v>1.1774754438411323E-2</v>
      </c>
      <c r="I84" s="217">
        <v>844</v>
      </c>
      <c r="J84" s="82">
        <v>1.6666337552575974E-2</v>
      </c>
      <c r="K84" s="217">
        <v>1994</v>
      </c>
      <c r="L84" s="82">
        <v>1.6449023700122915E-2</v>
      </c>
    </row>
    <row r="85" spans="1:12" x14ac:dyDescent="0.25">
      <c r="A85" s="508"/>
      <c r="B85" s="9" t="s">
        <v>260</v>
      </c>
      <c r="C85" s="217">
        <v>139</v>
      </c>
      <c r="D85" s="82">
        <v>3.5125846558172447E-3</v>
      </c>
      <c r="E85" s="217">
        <v>22</v>
      </c>
      <c r="F85" s="82">
        <v>1.5048908954100827E-3</v>
      </c>
      <c r="G85" s="217">
        <v>39</v>
      </c>
      <c r="H85" s="82">
        <v>2.3793545238240499E-3</v>
      </c>
      <c r="I85" s="217">
        <v>84</v>
      </c>
      <c r="J85" s="82">
        <v>1.6587350170810212E-3</v>
      </c>
      <c r="K85" s="217">
        <v>284</v>
      </c>
      <c r="L85" s="82">
        <v>2.3427897346213178E-3</v>
      </c>
    </row>
    <row r="86" spans="1:12" x14ac:dyDescent="0.25">
      <c r="A86" s="508"/>
      <c r="B86" s="9" t="s">
        <v>261</v>
      </c>
      <c r="C86" s="217">
        <v>42</v>
      </c>
      <c r="D86" s="82">
        <v>1.0613565147073688E-3</v>
      </c>
      <c r="E86" s="217">
        <v>24</v>
      </c>
      <c r="F86" s="82">
        <v>1.6416991586291811E-3</v>
      </c>
      <c r="G86" s="217">
        <v>32</v>
      </c>
      <c r="H86" s="82">
        <v>1.9522908913428101E-3</v>
      </c>
      <c r="I86" s="217">
        <v>121</v>
      </c>
      <c r="J86" s="82">
        <v>2.3893682984143282E-3</v>
      </c>
      <c r="K86" s="217">
        <v>219</v>
      </c>
      <c r="L86" s="82">
        <v>1.806587858739678E-3</v>
      </c>
    </row>
    <row r="87" spans="1:12" x14ac:dyDescent="0.25">
      <c r="A87" s="508"/>
      <c r="B87" s="9" t="s">
        <v>262</v>
      </c>
      <c r="C87" s="217">
        <v>21</v>
      </c>
      <c r="D87" s="82">
        <v>5.306782573536844E-4</v>
      </c>
      <c r="E87" s="217">
        <v>3</v>
      </c>
      <c r="F87" s="82">
        <v>2.0521239482864764E-4</v>
      </c>
      <c r="G87" s="217">
        <v>16</v>
      </c>
      <c r="H87" s="82">
        <v>9.7614544567140504E-4</v>
      </c>
      <c r="I87" s="217">
        <v>42</v>
      </c>
      <c r="J87" s="82">
        <v>8.2936750854051061E-4</v>
      </c>
      <c r="K87" s="217">
        <v>82</v>
      </c>
      <c r="L87" s="82">
        <v>6.7643928957376073E-4</v>
      </c>
    </row>
    <row r="88" spans="1:12" x14ac:dyDescent="0.25">
      <c r="A88" s="508"/>
      <c r="B88" s="9" t="s">
        <v>30</v>
      </c>
      <c r="C88" s="217">
        <v>72</v>
      </c>
      <c r="D88" s="82">
        <v>1.819468310926918E-3</v>
      </c>
      <c r="E88" s="217">
        <v>29</v>
      </c>
      <c r="F88" s="82">
        <v>1.9837198166769271E-3</v>
      </c>
      <c r="G88" s="217">
        <v>48</v>
      </c>
      <c r="H88" s="82">
        <v>2.9284363370142151E-3</v>
      </c>
      <c r="I88" s="217">
        <v>184</v>
      </c>
      <c r="J88" s="82">
        <v>3.6334195612250943E-3</v>
      </c>
      <c r="K88" s="217">
        <v>333</v>
      </c>
      <c r="L88" s="82">
        <v>2.7470034564397844E-3</v>
      </c>
    </row>
    <row r="89" spans="1:12" x14ac:dyDescent="0.25">
      <c r="A89" s="509"/>
      <c r="B89" s="102" t="s">
        <v>4</v>
      </c>
      <c r="C89" s="219">
        <v>39572</v>
      </c>
      <c r="D89" s="133">
        <v>1</v>
      </c>
      <c r="E89" s="219">
        <v>14619</v>
      </c>
      <c r="F89" s="133">
        <v>1</v>
      </c>
      <c r="G89" s="219">
        <v>16391</v>
      </c>
      <c r="H89" s="133">
        <v>1</v>
      </c>
      <c r="I89" s="219">
        <v>50641</v>
      </c>
      <c r="J89" s="133">
        <v>1</v>
      </c>
      <c r="K89" s="219">
        <v>121223</v>
      </c>
      <c r="L89" s="133">
        <v>1</v>
      </c>
    </row>
    <row r="90" spans="1:12" ht="15" customHeight="1" x14ac:dyDescent="0.25">
      <c r="A90" s="507" t="s">
        <v>169</v>
      </c>
      <c r="B90" s="9" t="s">
        <v>286</v>
      </c>
      <c r="C90" s="216">
        <v>11494</v>
      </c>
      <c r="D90" s="92">
        <v>0.27829834628701483</v>
      </c>
      <c r="E90" s="216">
        <v>5217</v>
      </c>
      <c r="F90" s="92">
        <v>0.34333662388943731</v>
      </c>
      <c r="G90" s="216">
        <v>5317</v>
      </c>
      <c r="H90" s="92">
        <v>0.31692197651546761</v>
      </c>
      <c r="I90" s="216">
        <v>16199</v>
      </c>
      <c r="J90" s="92">
        <v>0.30500847298060629</v>
      </c>
      <c r="K90" s="216">
        <v>38227</v>
      </c>
      <c r="L90" s="92">
        <v>0.30246947769874111</v>
      </c>
    </row>
    <row r="91" spans="1:12" x14ac:dyDescent="0.25">
      <c r="A91" s="508"/>
      <c r="B91" s="9" t="s">
        <v>274</v>
      </c>
      <c r="C91" s="217">
        <v>2142</v>
      </c>
      <c r="D91" s="82">
        <v>5.1863151013292655E-2</v>
      </c>
      <c r="E91" s="217">
        <v>3927</v>
      </c>
      <c r="F91" s="82">
        <v>0.25844027640671274</v>
      </c>
      <c r="G91" s="217">
        <v>4101</v>
      </c>
      <c r="H91" s="82">
        <v>0.24444179531501461</v>
      </c>
      <c r="I91" s="217">
        <v>13367</v>
      </c>
      <c r="J91" s="82">
        <v>0.2516851816983619</v>
      </c>
      <c r="K91" s="217">
        <v>23537</v>
      </c>
      <c r="L91" s="82">
        <v>0.18623549053274571</v>
      </c>
    </row>
    <row r="92" spans="1:12" x14ac:dyDescent="0.25">
      <c r="A92" s="508"/>
      <c r="B92" s="192" t="s">
        <v>275</v>
      </c>
      <c r="C92" s="218">
        <v>13636</v>
      </c>
      <c r="D92" s="184">
        <v>0.33016149730030747</v>
      </c>
      <c r="E92" s="218">
        <v>9144</v>
      </c>
      <c r="F92" s="184">
        <v>0.60177690029615005</v>
      </c>
      <c r="G92" s="218">
        <v>9418</v>
      </c>
      <c r="H92" s="184">
        <v>0.56136377183048225</v>
      </c>
      <c r="I92" s="218">
        <v>29566</v>
      </c>
      <c r="J92" s="184">
        <v>0.55669365467896814</v>
      </c>
      <c r="K92" s="218">
        <v>61764</v>
      </c>
      <c r="L92" s="184">
        <v>0.48870496823148685</v>
      </c>
    </row>
    <row r="93" spans="1:12" x14ac:dyDescent="0.25">
      <c r="A93" s="508"/>
      <c r="B93" s="9" t="s">
        <v>134</v>
      </c>
      <c r="C93" s="217">
        <v>10137</v>
      </c>
      <c r="D93" s="82">
        <v>0.24544199898307548</v>
      </c>
      <c r="E93" s="217">
        <v>3627</v>
      </c>
      <c r="F93" s="82">
        <v>0.2386969397828233</v>
      </c>
      <c r="G93" s="217">
        <v>4629</v>
      </c>
      <c r="H93" s="82">
        <v>0.27591345294152708</v>
      </c>
      <c r="I93" s="217">
        <v>15570</v>
      </c>
      <c r="J93" s="82">
        <v>0.29316512897759367</v>
      </c>
      <c r="K93" s="217">
        <v>33963</v>
      </c>
      <c r="L93" s="82">
        <v>0.26873076283993891</v>
      </c>
    </row>
    <row r="94" spans="1:12" x14ac:dyDescent="0.25">
      <c r="A94" s="508"/>
      <c r="B94" s="9" t="s">
        <v>287</v>
      </c>
      <c r="C94" s="217">
        <v>7720</v>
      </c>
      <c r="D94" s="82">
        <v>0.18692041354930874</v>
      </c>
      <c r="E94" s="217">
        <v>858</v>
      </c>
      <c r="F94" s="82">
        <v>5.6465942744323788E-2</v>
      </c>
      <c r="G94" s="217">
        <v>1082</v>
      </c>
      <c r="H94" s="82">
        <v>6.449305596948203E-2</v>
      </c>
      <c r="I94" s="217">
        <v>3073</v>
      </c>
      <c r="J94" s="82">
        <v>5.7861043118056864E-2</v>
      </c>
      <c r="K94" s="217">
        <v>12733</v>
      </c>
      <c r="L94" s="82">
        <v>0.10074930963816336</v>
      </c>
    </row>
    <row r="95" spans="1:12" x14ac:dyDescent="0.25">
      <c r="A95" s="508"/>
      <c r="B95" s="9" t="s">
        <v>288</v>
      </c>
      <c r="C95" s="217">
        <v>5929</v>
      </c>
      <c r="D95" s="82">
        <v>0.14355584610542119</v>
      </c>
      <c r="E95" s="217">
        <v>611</v>
      </c>
      <c r="F95" s="82">
        <v>4.0210595590654818E-2</v>
      </c>
      <c r="G95" s="217">
        <v>401</v>
      </c>
      <c r="H95" s="82">
        <v>2.3901770280741492E-2</v>
      </c>
      <c r="I95" s="217">
        <v>389</v>
      </c>
      <c r="J95" s="82">
        <v>7.3244210129919038E-3</v>
      </c>
      <c r="K95" s="217">
        <v>7330</v>
      </c>
      <c r="L95" s="82">
        <v>5.7998306734291794E-2</v>
      </c>
    </row>
    <row r="96" spans="1:12" x14ac:dyDescent="0.25">
      <c r="A96" s="508"/>
      <c r="B96" s="9" t="s">
        <v>135</v>
      </c>
      <c r="C96" s="217">
        <v>871</v>
      </c>
      <c r="D96" s="82">
        <v>2.1089077746301543E-2</v>
      </c>
      <c r="E96" s="217">
        <v>552</v>
      </c>
      <c r="F96" s="82">
        <v>3.6327739387956567E-2</v>
      </c>
      <c r="G96" s="217">
        <v>635</v>
      </c>
      <c r="H96" s="82">
        <v>3.7849436728854977E-2</v>
      </c>
      <c r="I96" s="217">
        <v>2502</v>
      </c>
      <c r="J96" s="82">
        <v>4.7109772170965923E-2</v>
      </c>
      <c r="K96" s="217">
        <v>4560</v>
      </c>
      <c r="L96" s="82">
        <v>3.6080802006598987E-2</v>
      </c>
    </row>
    <row r="97" spans="1:12" x14ac:dyDescent="0.25">
      <c r="A97" s="508"/>
      <c r="B97" s="9" t="s">
        <v>136</v>
      </c>
      <c r="C97" s="217">
        <v>1125</v>
      </c>
      <c r="D97" s="82">
        <v>2.723904990193942E-2</v>
      </c>
      <c r="E97" s="217">
        <v>41</v>
      </c>
      <c r="F97" s="82">
        <v>2.6982560052648897E-3</v>
      </c>
      <c r="G97" s="217">
        <v>74</v>
      </c>
      <c r="H97" s="82">
        <v>4.4108005006854622E-3</v>
      </c>
      <c r="I97" s="217">
        <v>600</v>
      </c>
      <c r="J97" s="82">
        <v>1.1297307475051779E-2</v>
      </c>
      <c r="K97" s="217">
        <v>1840</v>
      </c>
      <c r="L97" s="82">
        <v>1.4558920107925907E-2</v>
      </c>
    </row>
    <row r="98" spans="1:12" x14ac:dyDescent="0.25">
      <c r="A98" s="508"/>
      <c r="B98" s="9" t="s">
        <v>137</v>
      </c>
      <c r="C98" s="217">
        <v>833</v>
      </c>
      <c r="D98" s="82">
        <v>2.0169003171836033E-2</v>
      </c>
      <c r="E98" s="217">
        <v>173</v>
      </c>
      <c r="F98" s="82">
        <v>1.1385324119776241E-2</v>
      </c>
      <c r="G98" s="217">
        <v>172</v>
      </c>
      <c r="H98" s="82">
        <v>1.0252130893485128E-2</v>
      </c>
      <c r="I98" s="217">
        <v>277</v>
      </c>
      <c r="J98" s="82">
        <v>5.2155902843155711E-3</v>
      </c>
      <c r="K98" s="217">
        <v>1455</v>
      </c>
      <c r="L98" s="82">
        <v>1.151262432447402E-2</v>
      </c>
    </row>
    <row r="99" spans="1:12" x14ac:dyDescent="0.25">
      <c r="A99" s="508"/>
      <c r="B99" s="9" t="s">
        <v>138</v>
      </c>
      <c r="C99" s="217">
        <v>687</v>
      </c>
      <c r="D99" s="82">
        <v>1.6633979806784341E-2</v>
      </c>
      <c r="E99" s="217">
        <v>127</v>
      </c>
      <c r="F99" s="82">
        <v>8.3580125041131954E-3</v>
      </c>
      <c r="G99" s="217">
        <v>253</v>
      </c>
      <c r="H99" s="82">
        <v>1.5080169279370568E-2</v>
      </c>
      <c r="I99" s="217">
        <v>726</v>
      </c>
      <c r="J99" s="82">
        <v>1.3669742044812652E-2</v>
      </c>
      <c r="K99" s="217">
        <v>1793</v>
      </c>
      <c r="L99" s="82">
        <v>1.4187034648647366E-2</v>
      </c>
    </row>
    <row r="100" spans="1:12" x14ac:dyDescent="0.25">
      <c r="A100" s="508"/>
      <c r="B100" s="9" t="s">
        <v>139</v>
      </c>
      <c r="C100" s="217">
        <v>100</v>
      </c>
      <c r="D100" s="82">
        <v>2.4212488801723928E-3</v>
      </c>
      <c r="E100" s="217">
        <v>16</v>
      </c>
      <c r="F100" s="82">
        <v>1.0529779532741034E-3</v>
      </c>
      <c r="G100" s="217">
        <v>27</v>
      </c>
      <c r="H100" s="82">
        <v>1.6093461286284794E-3</v>
      </c>
      <c r="I100" s="217">
        <v>52</v>
      </c>
      <c r="J100" s="82">
        <v>9.7909998117115429E-4</v>
      </c>
      <c r="K100" s="217">
        <v>195</v>
      </c>
      <c r="L100" s="82">
        <v>1.5429290331769303E-3</v>
      </c>
    </row>
    <row r="101" spans="1:12" x14ac:dyDescent="0.25">
      <c r="A101" s="508"/>
      <c r="B101" s="9" t="s">
        <v>259</v>
      </c>
      <c r="C101" s="217">
        <v>201</v>
      </c>
      <c r="D101" s="82">
        <v>4.8667102491465096E-3</v>
      </c>
      <c r="E101" s="217">
        <v>23</v>
      </c>
      <c r="F101" s="82">
        <v>1.5136558078315235E-3</v>
      </c>
      <c r="G101" s="217">
        <v>46</v>
      </c>
      <c r="H101" s="82">
        <v>2.7418489598855576E-3</v>
      </c>
      <c r="I101" s="217">
        <v>179</v>
      </c>
      <c r="J101" s="82">
        <v>3.3703633967237809E-3</v>
      </c>
      <c r="K101" s="217">
        <v>449</v>
      </c>
      <c r="L101" s="82">
        <v>3.5526930045971373E-3</v>
      </c>
    </row>
    <row r="102" spans="1:12" x14ac:dyDescent="0.25">
      <c r="A102" s="508"/>
      <c r="B102" s="9" t="s">
        <v>260</v>
      </c>
      <c r="C102" s="217">
        <v>14</v>
      </c>
      <c r="D102" s="82">
        <v>3.3897484322413502E-4</v>
      </c>
      <c r="E102" s="217">
        <v>3</v>
      </c>
      <c r="F102" s="82">
        <v>1.9743336623889436E-4</v>
      </c>
      <c r="G102" s="217">
        <v>7</v>
      </c>
      <c r="H102" s="82">
        <v>4.1723788519997613E-4</v>
      </c>
      <c r="I102" s="217">
        <v>12</v>
      </c>
      <c r="J102" s="82">
        <v>2.2594614950103558E-4</v>
      </c>
      <c r="K102" s="217">
        <v>36</v>
      </c>
      <c r="L102" s="82">
        <v>2.8484843689420255E-4</v>
      </c>
    </row>
    <row r="103" spans="1:12" x14ac:dyDescent="0.25">
      <c r="A103" s="508"/>
      <c r="B103" s="9" t="s">
        <v>261</v>
      </c>
      <c r="C103" s="217">
        <v>18</v>
      </c>
      <c r="D103" s="82">
        <v>4.3582479843103073E-4</v>
      </c>
      <c r="E103" s="217">
        <v>12</v>
      </c>
      <c r="F103" s="82">
        <v>7.8973346495557744E-4</v>
      </c>
      <c r="G103" s="217">
        <v>13</v>
      </c>
      <c r="H103" s="82">
        <v>7.7487035822852712E-4</v>
      </c>
      <c r="I103" s="217">
        <v>58</v>
      </c>
      <c r="J103" s="82">
        <v>1.0920730559216721E-3</v>
      </c>
      <c r="K103" s="217">
        <v>101</v>
      </c>
      <c r="L103" s="82">
        <v>7.9915811461984607E-4</v>
      </c>
    </row>
    <row r="104" spans="1:12" x14ac:dyDescent="0.25">
      <c r="A104" s="508"/>
      <c r="B104" s="9" t="s">
        <v>262</v>
      </c>
      <c r="C104" s="217">
        <v>2</v>
      </c>
      <c r="D104" s="82">
        <v>4.8424977603447856E-5</v>
      </c>
      <c r="E104" s="217">
        <v>1</v>
      </c>
      <c r="F104" s="82">
        <v>6.5811122079631462E-5</v>
      </c>
      <c r="G104" s="217">
        <v>1</v>
      </c>
      <c r="H104" s="82">
        <v>5.9605412171425167E-5</v>
      </c>
      <c r="I104" s="217">
        <v>18</v>
      </c>
      <c r="J104" s="82">
        <v>3.3891922425155339E-4</v>
      </c>
      <c r="K104" s="217">
        <v>22</v>
      </c>
      <c r="L104" s="82">
        <v>1.7407404476867932E-4</v>
      </c>
    </row>
    <row r="105" spans="1:12" x14ac:dyDescent="0.25">
      <c r="A105" s="508"/>
      <c r="B105" s="9" t="s">
        <v>30</v>
      </c>
      <c r="C105" s="217">
        <v>28</v>
      </c>
      <c r="D105" s="82">
        <v>6.7794968644827004E-4</v>
      </c>
      <c r="E105" s="217">
        <v>7</v>
      </c>
      <c r="F105" s="82">
        <v>4.6067785455742021E-4</v>
      </c>
      <c r="G105" s="217">
        <v>19</v>
      </c>
      <c r="H105" s="82">
        <v>1.1325028312570782E-3</v>
      </c>
      <c r="I105" s="217">
        <v>88</v>
      </c>
      <c r="J105" s="82">
        <v>1.656938429674261E-3</v>
      </c>
      <c r="K105" s="217">
        <v>142</v>
      </c>
      <c r="L105" s="82">
        <v>1.1235688344160212E-3</v>
      </c>
    </row>
    <row r="106" spans="1:12" x14ac:dyDescent="0.25">
      <c r="A106" s="509"/>
      <c r="B106" s="102" t="s">
        <v>4</v>
      </c>
      <c r="C106" s="219">
        <v>41301</v>
      </c>
      <c r="D106" s="133">
        <v>1</v>
      </c>
      <c r="E106" s="219">
        <v>15195</v>
      </c>
      <c r="F106" s="133">
        <v>1</v>
      </c>
      <c r="G106" s="219">
        <v>16777</v>
      </c>
      <c r="H106" s="133">
        <v>1</v>
      </c>
      <c r="I106" s="219">
        <v>53110</v>
      </c>
      <c r="J106" s="133">
        <v>1</v>
      </c>
      <c r="K106" s="219">
        <v>126383</v>
      </c>
      <c r="L106" s="133">
        <v>1</v>
      </c>
    </row>
    <row r="107" spans="1:12" x14ac:dyDescent="0.25">
      <c r="A107" s="507" t="s">
        <v>170</v>
      </c>
      <c r="B107" s="9" t="s">
        <v>286</v>
      </c>
      <c r="C107" s="216">
        <v>12846</v>
      </c>
      <c r="D107" s="92">
        <v>0.32390317700453858</v>
      </c>
      <c r="E107" s="216">
        <v>5667</v>
      </c>
      <c r="F107" s="92">
        <v>0.37903819142532275</v>
      </c>
      <c r="G107" s="216">
        <v>5725</v>
      </c>
      <c r="H107" s="92">
        <v>0.33791760122771808</v>
      </c>
      <c r="I107" s="216">
        <v>17859</v>
      </c>
      <c r="J107" s="92">
        <v>0.33734416320362676</v>
      </c>
      <c r="K107" s="216">
        <v>42097</v>
      </c>
      <c r="L107" s="92">
        <v>0.33814752636694434</v>
      </c>
    </row>
    <row r="108" spans="1:12" x14ac:dyDescent="0.25">
      <c r="A108" s="508"/>
      <c r="B108" s="9" t="s">
        <v>274</v>
      </c>
      <c r="C108" s="217">
        <v>1946</v>
      </c>
      <c r="D108" s="82">
        <v>4.9067070095814423E-2</v>
      </c>
      <c r="E108" s="217">
        <v>3901</v>
      </c>
      <c r="F108" s="82">
        <v>0.26091900207343988</v>
      </c>
      <c r="G108" s="217">
        <v>4335</v>
      </c>
      <c r="H108" s="82">
        <v>0.2558729783968835</v>
      </c>
      <c r="I108" s="217">
        <v>13243</v>
      </c>
      <c r="J108" s="82">
        <v>0.2501511144692104</v>
      </c>
      <c r="K108" s="217">
        <v>23425</v>
      </c>
      <c r="L108" s="82">
        <v>0.18816318989822722</v>
      </c>
    </row>
    <row r="109" spans="1:12" x14ac:dyDescent="0.25">
      <c r="A109" s="508"/>
      <c r="B109" s="192" t="s">
        <v>275</v>
      </c>
      <c r="C109" s="218">
        <v>14792</v>
      </c>
      <c r="D109" s="184">
        <v>0.37297024710035298</v>
      </c>
      <c r="E109" s="218">
        <v>9568</v>
      </c>
      <c r="F109" s="184">
        <v>0.63995719349876268</v>
      </c>
      <c r="G109" s="218">
        <v>10060</v>
      </c>
      <c r="H109" s="184">
        <v>0.59379057962460158</v>
      </c>
      <c r="I109" s="218">
        <v>31102</v>
      </c>
      <c r="J109" s="184">
        <v>0.58749527767283716</v>
      </c>
      <c r="K109" s="218">
        <v>65522</v>
      </c>
      <c r="L109" s="184">
        <v>0.52631071626517156</v>
      </c>
    </row>
    <row r="110" spans="1:12" x14ac:dyDescent="0.25">
      <c r="A110" s="508"/>
      <c r="B110" s="9" t="s">
        <v>134</v>
      </c>
      <c r="C110" s="217">
        <v>8680</v>
      </c>
      <c r="D110" s="82">
        <v>0.21886031265758951</v>
      </c>
      <c r="E110" s="217">
        <v>3269</v>
      </c>
      <c r="F110" s="82">
        <v>0.21864758210153168</v>
      </c>
      <c r="G110" s="217">
        <v>4318</v>
      </c>
      <c r="H110" s="82">
        <v>0.25486955495218983</v>
      </c>
      <c r="I110" s="217">
        <v>14629</v>
      </c>
      <c r="J110" s="82">
        <v>0.27633169625991688</v>
      </c>
      <c r="K110" s="217">
        <v>30896</v>
      </c>
      <c r="L110" s="82">
        <v>0.24817459616203322</v>
      </c>
    </row>
    <row r="111" spans="1:12" x14ac:dyDescent="0.25">
      <c r="A111" s="508"/>
      <c r="B111" s="9" t="s">
        <v>287</v>
      </c>
      <c r="C111" s="217">
        <v>6971</v>
      </c>
      <c r="D111" s="82">
        <v>0.17576903681290973</v>
      </c>
      <c r="E111" s="217">
        <v>742</v>
      </c>
      <c r="F111" s="82">
        <v>4.9628787372082137E-2</v>
      </c>
      <c r="G111" s="217">
        <v>1011</v>
      </c>
      <c r="H111" s="82">
        <v>5.9674182505017118E-2</v>
      </c>
      <c r="I111" s="217">
        <v>2874</v>
      </c>
      <c r="J111" s="82">
        <v>5.4287873063845866E-2</v>
      </c>
      <c r="K111" s="217">
        <v>11598</v>
      </c>
      <c r="L111" s="82">
        <v>9.3161864522503274E-2</v>
      </c>
    </row>
    <row r="112" spans="1:12" x14ac:dyDescent="0.25">
      <c r="A112" s="508"/>
      <c r="B112" s="9" t="s">
        <v>288</v>
      </c>
      <c r="C112" s="217">
        <v>6066</v>
      </c>
      <c r="D112" s="82">
        <v>0.1529500756429652</v>
      </c>
      <c r="E112" s="217">
        <v>686</v>
      </c>
      <c r="F112" s="82">
        <v>4.5883218513811788E-2</v>
      </c>
      <c r="G112" s="217">
        <v>498</v>
      </c>
      <c r="H112" s="82">
        <v>2.9394404438673121E-2</v>
      </c>
      <c r="I112" s="217">
        <v>461</v>
      </c>
      <c r="J112" s="82">
        <v>8.7079712882508504E-3</v>
      </c>
      <c r="K112" s="217">
        <v>7711</v>
      </c>
      <c r="L112" s="82">
        <v>6.1939225498622415E-2</v>
      </c>
    </row>
    <row r="113" spans="1:12" x14ac:dyDescent="0.25">
      <c r="A113" s="508"/>
      <c r="B113" s="9" t="s">
        <v>135</v>
      </c>
      <c r="C113" s="217">
        <v>619</v>
      </c>
      <c r="D113" s="82">
        <v>1.5607665153807362E-2</v>
      </c>
      <c r="E113" s="217">
        <v>407</v>
      </c>
      <c r="F113" s="82">
        <v>2.7222259380643436E-2</v>
      </c>
      <c r="G113" s="217">
        <v>547</v>
      </c>
      <c r="H113" s="82">
        <v>3.228662495573132E-2</v>
      </c>
      <c r="I113" s="217">
        <v>2271</v>
      </c>
      <c r="J113" s="82">
        <v>4.2897619947109937E-2</v>
      </c>
      <c r="K113" s="217">
        <v>3844</v>
      </c>
      <c r="L113" s="82">
        <v>3.0877238077642921E-2</v>
      </c>
    </row>
    <row r="114" spans="1:12" x14ac:dyDescent="0.25">
      <c r="A114" s="508"/>
      <c r="B114" s="9" t="s">
        <v>136</v>
      </c>
      <c r="C114" s="217">
        <v>1197</v>
      </c>
      <c r="D114" s="82">
        <v>3.0181543116490166E-2</v>
      </c>
      <c r="E114" s="217">
        <v>33</v>
      </c>
      <c r="F114" s="82">
        <v>2.2072102200521703E-3</v>
      </c>
      <c r="G114" s="217">
        <v>68</v>
      </c>
      <c r="H114" s="82">
        <v>4.0136937787746433E-3</v>
      </c>
      <c r="I114" s="217">
        <v>619</v>
      </c>
      <c r="J114" s="82">
        <v>1.1692482055156781E-2</v>
      </c>
      <c r="K114" s="217">
        <v>1917</v>
      </c>
      <c r="L114" s="82">
        <v>1.5398456138096117E-2</v>
      </c>
    </row>
    <row r="115" spans="1:12" x14ac:dyDescent="0.25">
      <c r="A115" s="508"/>
      <c r="B115" s="9" t="s">
        <v>137</v>
      </c>
      <c r="C115" s="217">
        <v>716</v>
      </c>
      <c r="D115" s="82">
        <v>1.805345436207766E-2</v>
      </c>
      <c r="E115" s="217">
        <v>140</v>
      </c>
      <c r="F115" s="82">
        <v>9.3639221456758744E-3</v>
      </c>
      <c r="G115" s="217">
        <v>179</v>
      </c>
      <c r="H115" s="82">
        <v>1.0565458623539133E-2</v>
      </c>
      <c r="I115" s="217">
        <v>259</v>
      </c>
      <c r="J115" s="82">
        <v>4.8923309406875707E-3</v>
      </c>
      <c r="K115" s="217">
        <v>1294</v>
      </c>
      <c r="L115" s="82">
        <v>1.0394158707718506E-2</v>
      </c>
    </row>
    <row r="116" spans="1:12" x14ac:dyDescent="0.25">
      <c r="A116" s="508"/>
      <c r="B116" s="9" t="s">
        <v>138</v>
      </c>
      <c r="C116" s="217">
        <v>510</v>
      </c>
      <c r="D116" s="82">
        <v>1.2859304084720122E-2</v>
      </c>
      <c r="E116" s="217">
        <v>85</v>
      </c>
      <c r="F116" s="82">
        <v>5.6852384455889238E-3</v>
      </c>
      <c r="G116" s="217">
        <v>216</v>
      </c>
      <c r="H116" s="82">
        <v>1.2749380238460631E-2</v>
      </c>
      <c r="I116" s="217">
        <v>559</v>
      </c>
      <c r="J116" s="82">
        <v>1.0559123536078579E-2</v>
      </c>
      <c r="K116" s="217">
        <v>1370</v>
      </c>
      <c r="L116" s="82">
        <v>1.1004634798743704E-2</v>
      </c>
    </row>
    <row r="117" spans="1:12" x14ac:dyDescent="0.25">
      <c r="A117" s="508"/>
      <c r="B117" s="9" t="s">
        <v>139</v>
      </c>
      <c r="C117" s="217">
        <v>108</v>
      </c>
      <c r="D117" s="82">
        <v>2.7231467473524964E-3</v>
      </c>
      <c r="E117" s="217">
        <v>21</v>
      </c>
      <c r="F117" s="82">
        <v>1.4045883218513813E-3</v>
      </c>
      <c r="G117" s="217">
        <v>45</v>
      </c>
      <c r="H117" s="82">
        <v>2.6561208830126314E-3</v>
      </c>
      <c r="I117" s="217">
        <v>163</v>
      </c>
      <c r="J117" s="82">
        <v>3.078957310162448E-3</v>
      </c>
      <c r="K117" s="217">
        <v>337</v>
      </c>
      <c r="L117" s="82">
        <v>2.7069795088880497E-3</v>
      </c>
    </row>
    <row r="118" spans="1:12" x14ac:dyDescent="0.25">
      <c r="A118" s="508"/>
      <c r="B118" s="9" t="s">
        <v>259</v>
      </c>
      <c r="C118" s="217">
        <v>1</v>
      </c>
      <c r="D118" s="82">
        <v>2.5214321734745334E-5</v>
      </c>
      <c r="E118" s="220" t="s">
        <v>263</v>
      </c>
      <c r="F118" s="82">
        <v>0</v>
      </c>
      <c r="G118" s="220" t="s">
        <v>263</v>
      </c>
      <c r="H118" s="82">
        <v>0</v>
      </c>
      <c r="I118" s="220" t="s">
        <v>263</v>
      </c>
      <c r="J118" s="82">
        <v>0</v>
      </c>
      <c r="K118" s="217">
        <v>1</v>
      </c>
      <c r="L118" s="82">
        <v>8.0325801450683973E-6</v>
      </c>
    </row>
    <row r="119" spans="1:12" x14ac:dyDescent="0.25">
      <c r="A119" s="508"/>
      <c r="B119" s="9" t="s">
        <v>260</v>
      </c>
      <c r="C119" s="220" t="s">
        <v>263</v>
      </c>
      <c r="D119" s="82">
        <v>0</v>
      </c>
      <c r="E119" s="220" t="s">
        <v>263</v>
      </c>
      <c r="F119" s="82">
        <v>0</v>
      </c>
      <c r="G119" s="220" t="s">
        <v>263</v>
      </c>
      <c r="H119" s="82">
        <v>0</v>
      </c>
      <c r="I119" s="220" t="s">
        <v>263</v>
      </c>
      <c r="J119" s="82">
        <v>0</v>
      </c>
      <c r="K119" s="220" t="s">
        <v>263</v>
      </c>
      <c r="L119" s="82">
        <v>0</v>
      </c>
    </row>
    <row r="120" spans="1:12" x14ac:dyDescent="0.25">
      <c r="A120" s="508"/>
      <c r="B120" s="9" t="s">
        <v>261</v>
      </c>
      <c r="C120" s="220" t="s">
        <v>263</v>
      </c>
      <c r="D120" s="82">
        <v>0</v>
      </c>
      <c r="E120" s="220" t="s">
        <v>263</v>
      </c>
      <c r="F120" s="82">
        <v>0</v>
      </c>
      <c r="G120" s="220" t="s">
        <v>263</v>
      </c>
      <c r="H120" s="82">
        <v>0</v>
      </c>
      <c r="I120" s="217">
        <v>1</v>
      </c>
      <c r="J120" s="82">
        <v>1.8889308651303363E-5</v>
      </c>
      <c r="K120" s="217">
        <v>1</v>
      </c>
      <c r="L120" s="82">
        <v>8.0325801450683973E-6</v>
      </c>
    </row>
    <row r="121" spans="1:12" x14ac:dyDescent="0.25">
      <c r="A121" s="508"/>
      <c r="B121" s="9" t="s">
        <v>262</v>
      </c>
      <c r="C121" s="220" t="s">
        <v>263</v>
      </c>
      <c r="D121" s="82">
        <v>0</v>
      </c>
      <c r="E121" s="220" t="s">
        <v>263</v>
      </c>
      <c r="F121" s="82">
        <v>0</v>
      </c>
      <c r="G121" s="220" t="s">
        <v>263</v>
      </c>
      <c r="H121" s="82">
        <v>0</v>
      </c>
      <c r="I121" s="217">
        <v>2</v>
      </c>
      <c r="J121" s="82">
        <v>3.7778617302606726E-5</v>
      </c>
      <c r="K121" s="217">
        <v>2</v>
      </c>
      <c r="L121" s="82">
        <v>1.6065160290136795E-5</v>
      </c>
    </row>
    <row r="122" spans="1:12" x14ac:dyDescent="0.25">
      <c r="A122" s="508"/>
      <c r="B122" s="9" t="s">
        <v>30</v>
      </c>
      <c r="C122" s="220" t="s">
        <v>263</v>
      </c>
      <c r="D122" s="82">
        <v>0</v>
      </c>
      <c r="E122" s="220" t="s">
        <v>263</v>
      </c>
      <c r="F122" s="82">
        <v>0</v>
      </c>
      <c r="G122" s="220" t="s">
        <v>263</v>
      </c>
      <c r="H122" s="82">
        <v>0</v>
      </c>
      <c r="I122" s="220" t="s">
        <v>263</v>
      </c>
      <c r="J122" s="82">
        <v>0</v>
      </c>
      <c r="K122" s="220" t="s">
        <v>263</v>
      </c>
      <c r="L122" s="82">
        <v>0</v>
      </c>
    </row>
    <row r="123" spans="1:12" x14ac:dyDescent="0.25">
      <c r="A123" s="509"/>
      <c r="B123" s="102" t="s">
        <v>4</v>
      </c>
      <c r="C123" s="219">
        <v>39660</v>
      </c>
      <c r="D123" s="133">
        <v>1</v>
      </c>
      <c r="E123" s="219">
        <v>14951</v>
      </c>
      <c r="F123" s="133">
        <v>1</v>
      </c>
      <c r="G123" s="219">
        <v>16942</v>
      </c>
      <c r="H123" s="133">
        <v>1</v>
      </c>
      <c r="I123" s="219">
        <v>52940</v>
      </c>
      <c r="J123" s="133">
        <v>1</v>
      </c>
      <c r="K123" s="219">
        <v>124493</v>
      </c>
      <c r="L123" s="133">
        <v>1</v>
      </c>
    </row>
    <row r="124" spans="1:12" x14ac:dyDescent="0.25">
      <c r="A124" s="507" t="s">
        <v>171</v>
      </c>
      <c r="B124" s="9" t="s">
        <v>286</v>
      </c>
      <c r="C124" s="216">
        <v>12102</v>
      </c>
      <c r="D124" s="92">
        <v>0.31605338068997935</v>
      </c>
      <c r="E124" s="216">
        <v>5782</v>
      </c>
      <c r="F124" s="92">
        <v>0.37288791435573326</v>
      </c>
      <c r="G124" s="216">
        <v>5924</v>
      </c>
      <c r="H124" s="92">
        <v>0.34671661009013227</v>
      </c>
      <c r="I124" s="216">
        <v>19621</v>
      </c>
      <c r="J124" s="92">
        <v>0.34855132965022295</v>
      </c>
      <c r="K124" s="216">
        <v>43429</v>
      </c>
      <c r="L124" s="92">
        <v>0.34148738755740077</v>
      </c>
    </row>
    <row r="125" spans="1:12" x14ac:dyDescent="0.25">
      <c r="A125" s="508"/>
      <c r="B125" s="9" t="s">
        <v>274</v>
      </c>
      <c r="C125" s="217">
        <v>1732</v>
      </c>
      <c r="D125" s="82">
        <v>4.5232561176255515E-2</v>
      </c>
      <c r="E125" s="217">
        <v>4135</v>
      </c>
      <c r="F125" s="82">
        <v>0.26667096607764734</v>
      </c>
      <c r="G125" s="217">
        <v>4262</v>
      </c>
      <c r="H125" s="82">
        <v>0.24944398923094932</v>
      </c>
      <c r="I125" s="217">
        <v>14218</v>
      </c>
      <c r="J125" s="82">
        <v>0.25257136766560673</v>
      </c>
      <c r="K125" s="217">
        <v>24347</v>
      </c>
      <c r="L125" s="82">
        <v>0.19144335409196703</v>
      </c>
    </row>
    <row r="126" spans="1:12" x14ac:dyDescent="0.25">
      <c r="A126" s="508"/>
      <c r="B126" s="192" t="s">
        <v>275</v>
      </c>
      <c r="C126" s="218">
        <v>13834</v>
      </c>
      <c r="D126" s="184">
        <v>0.36128594186623486</v>
      </c>
      <c r="E126" s="218">
        <v>9917</v>
      </c>
      <c r="F126" s="184">
        <v>0.63955888043338061</v>
      </c>
      <c r="G126" s="218">
        <v>10186</v>
      </c>
      <c r="H126" s="184">
        <v>0.59616059932108156</v>
      </c>
      <c r="I126" s="218">
        <v>33839</v>
      </c>
      <c r="J126" s="184">
        <v>0.60112269731582968</v>
      </c>
      <c r="K126" s="218">
        <v>67776</v>
      </c>
      <c r="L126" s="184">
        <v>0.53293074164936782</v>
      </c>
    </row>
    <row r="127" spans="1:12" x14ac:dyDescent="0.25">
      <c r="A127" s="508"/>
      <c r="B127" s="9" t="s">
        <v>134</v>
      </c>
      <c r="C127" s="217">
        <v>9127</v>
      </c>
      <c r="D127" s="82">
        <v>0.23835888328850122</v>
      </c>
      <c r="E127" s="217">
        <v>3636</v>
      </c>
      <c r="F127" s="82">
        <v>0.23448987488714046</v>
      </c>
      <c r="G127" s="217">
        <v>4562</v>
      </c>
      <c r="H127" s="82">
        <v>0.26700222404307622</v>
      </c>
      <c r="I127" s="217">
        <v>14636</v>
      </c>
      <c r="J127" s="82">
        <v>0.25999680244435364</v>
      </c>
      <c r="K127" s="217">
        <v>31961</v>
      </c>
      <c r="L127" s="82">
        <v>0.25131314084418443</v>
      </c>
    </row>
    <row r="128" spans="1:12" x14ac:dyDescent="0.25">
      <c r="A128" s="508"/>
      <c r="B128" s="9" t="s">
        <v>287</v>
      </c>
      <c r="C128" s="217">
        <v>6674</v>
      </c>
      <c r="D128" s="82">
        <v>0.17429683215376982</v>
      </c>
      <c r="E128" s="217">
        <v>701</v>
      </c>
      <c r="F128" s="82">
        <v>4.5208306462014701E-2</v>
      </c>
      <c r="G128" s="217">
        <v>916</v>
      </c>
      <c r="H128" s="82">
        <v>5.3611143626360762E-2</v>
      </c>
      <c r="I128" s="217">
        <v>3598</v>
      </c>
      <c r="J128" s="82">
        <v>6.3915584530936348E-2</v>
      </c>
      <c r="K128" s="217">
        <v>11889</v>
      </c>
      <c r="L128" s="82">
        <v>9.3484619739573505E-2</v>
      </c>
    </row>
    <row r="129" spans="1:12" x14ac:dyDescent="0.25">
      <c r="A129" s="508"/>
      <c r="B129" s="9" t="s">
        <v>288</v>
      </c>
      <c r="C129" s="217">
        <v>5648</v>
      </c>
      <c r="D129" s="82">
        <v>0.14750202397430207</v>
      </c>
      <c r="E129" s="217">
        <v>648</v>
      </c>
      <c r="F129" s="82">
        <v>4.1790274732361667E-2</v>
      </c>
      <c r="G129" s="217">
        <v>496</v>
      </c>
      <c r="H129" s="82">
        <v>2.9029614889383121E-2</v>
      </c>
      <c r="I129" s="217">
        <v>516</v>
      </c>
      <c r="J129" s="82">
        <v>9.1663261862043235E-3</v>
      </c>
      <c r="K129" s="217">
        <v>7308</v>
      </c>
      <c r="L129" s="82">
        <v>5.746367239101717E-2</v>
      </c>
    </row>
    <row r="130" spans="1:12" x14ac:dyDescent="0.25">
      <c r="A130" s="508"/>
      <c r="B130" s="9" t="s">
        <v>135</v>
      </c>
      <c r="C130" s="217">
        <v>636</v>
      </c>
      <c r="D130" s="82">
        <v>1.6609647175576506E-2</v>
      </c>
      <c r="E130" s="217">
        <v>357</v>
      </c>
      <c r="F130" s="82">
        <v>2.3023345801625177E-2</v>
      </c>
      <c r="G130" s="217">
        <v>492</v>
      </c>
      <c r="H130" s="82">
        <v>2.8795505091888097E-2</v>
      </c>
      <c r="I130" s="217">
        <v>2233</v>
      </c>
      <c r="J130" s="82">
        <v>3.9667454212779563E-2</v>
      </c>
      <c r="K130" s="217">
        <v>3718</v>
      </c>
      <c r="L130" s="82">
        <v>2.9235075800465495E-2</v>
      </c>
    </row>
    <row r="131" spans="1:12" x14ac:dyDescent="0.25">
      <c r="A131" s="508"/>
      <c r="B131" s="9" t="s">
        <v>136</v>
      </c>
      <c r="C131" s="217">
        <v>1171</v>
      </c>
      <c r="D131" s="82">
        <v>3.0581598809119637E-2</v>
      </c>
      <c r="E131" s="217">
        <v>33</v>
      </c>
      <c r="F131" s="82">
        <v>2.1282084354443441E-3</v>
      </c>
      <c r="G131" s="217">
        <v>82</v>
      </c>
      <c r="H131" s="82">
        <v>4.7992508486480161E-3</v>
      </c>
      <c r="I131" s="217">
        <v>649</v>
      </c>
      <c r="J131" s="82">
        <v>1.1528964524896523E-2</v>
      </c>
      <c r="K131" s="217">
        <v>1935</v>
      </c>
      <c r="L131" s="82">
        <v>1.5215134931119079E-2</v>
      </c>
    </row>
    <row r="132" spans="1:12" x14ac:dyDescent="0.25">
      <c r="A132" s="508"/>
      <c r="B132" s="9" t="s">
        <v>137</v>
      </c>
      <c r="C132" s="217">
        <v>609</v>
      </c>
      <c r="D132" s="82">
        <v>1.590452064453788E-2</v>
      </c>
      <c r="E132" s="217">
        <v>137</v>
      </c>
      <c r="F132" s="82">
        <v>8.8352895653295502E-3</v>
      </c>
      <c r="G132" s="217">
        <v>149</v>
      </c>
      <c r="H132" s="82">
        <v>8.7205899566896866E-3</v>
      </c>
      <c r="I132" s="217">
        <v>215</v>
      </c>
      <c r="J132" s="82">
        <v>3.8193025775851348E-3</v>
      </c>
      <c r="K132" s="217">
        <v>1110</v>
      </c>
      <c r="L132" s="82">
        <v>8.7280618984714089E-3</v>
      </c>
    </row>
    <row r="133" spans="1:12" x14ac:dyDescent="0.25">
      <c r="A133" s="508"/>
      <c r="B133" s="9" t="s">
        <v>138</v>
      </c>
      <c r="C133" s="217">
        <v>503</v>
      </c>
      <c r="D133" s="82">
        <v>1.313624611527513E-2</v>
      </c>
      <c r="E133" s="217">
        <v>72</v>
      </c>
      <c r="F133" s="82">
        <v>4.6433638591512963E-3</v>
      </c>
      <c r="G133" s="217">
        <v>178</v>
      </c>
      <c r="H133" s="82">
        <v>1.041788598852862E-2</v>
      </c>
      <c r="I133" s="217">
        <v>542</v>
      </c>
      <c r="J133" s="82">
        <v>9.6281953351215963E-3</v>
      </c>
      <c r="K133" s="217">
        <v>1295</v>
      </c>
      <c r="L133" s="82">
        <v>1.0182738881549977E-2</v>
      </c>
    </row>
    <row r="134" spans="1:12" x14ac:dyDescent="0.25">
      <c r="A134" s="508"/>
      <c r="B134" s="9" t="s">
        <v>139</v>
      </c>
      <c r="C134" s="217">
        <v>89</v>
      </c>
      <c r="D134" s="82">
        <v>2.3243059726828757E-3</v>
      </c>
      <c r="E134" s="217">
        <v>5</v>
      </c>
      <c r="F134" s="82">
        <v>3.2245582355217337E-4</v>
      </c>
      <c r="G134" s="217">
        <v>25</v>
      </c>
      <c r="H134" s="82">
        <v>1.4631862343439073E-3</v>
      </c>
      <c r="I134" s="217">
        <v>65</v>
      </c>
      <c r="J134" s="82">
        <v>1.1546728722931804E-3</v>
      </c>
      <c r="K134" s="217">
        <v>184</v>
      </c>
      <c r="L134" s="82">
        <v>1.4468138642511166E-3</v>
      </c>
    </row>
    <row r="135" spans="1:12" x14ac:dyDescent="0.25">
      <c r="A135" s="508"/>
      <c r="B135" s="9" t="s">
        <v>259</v>
      </c>
      <c r="C135" s="221" t="s">
        <v>9</v>
      </c>
      <c r="D135" s="78" t="s">
        <v>9</v>
      </c>
      <c r="E135" s="220" t="s">
        <v>9</v>
      </c>
      <c r="F135" s="78" t="s">
        <v>9</v>
      </c>
      <c r="G135" s="220" t="s">
        <v>9</v>
      </c>
      <c r="H135" s="78" t="s">
        <v>9</v>
      </c>
      <c r="I135" s="220" t="s">
        <v>9</v>
      </c>
      <c r="J135" s="78" t="s">
        <v>9</v>
      </c>
      <c r="K135" s="220" t="s">
        <v>9</v>
      </c>
      <c r="L135" s="78" t="s">
        <v>9</v>
      </c>
    </row>
    <row r="136" spans="1:12" x14ac:dyDescent="0.25">
      <c r="A136" s="508"/>
      <c r="B136" s="9" t="s">
        <v>260</v>
      </c>
      <c r="C136" s="220" t="s">
        <v>9</v>
      </c>
      <c r="D136" s="78" t="s">
        <v>9</v>
      </c>
      <c r="E136" s="220" t="s">
        <v>9</v>
      </c>
      <c r="F136" s="78" t="s">
        <v>9</v>
      </c>
      <c r="G136" s="220" t="s">
        <v>9</v>
      </c>
      <c r="H136" s="78" t="s">
        <v>9</v>
      </c>
      <c r="I136" s="220" t="s">
        <v>9</v>
      </c>
      <c r="J136" s="78" t="s">
        <v>9</v>
      </c>
      <c r="K136" s="220" t="s">
        <v>9</v>
      </c>
      <c r="L136" s="78" t="s">
        <v>9</v>
      </c>
    </row>
    <row r="137" spans="1:12" x14ac:dyDescent="0.25">
      <c r="A137" s="508"/>
      <c r="B137" s="9" t="s">
        <v>261</v>
      </c>
      <c r="C137" s="220" t="s">
        <v>9</v>
      </c>
      <c r="D137" s="78" t="s">
        <v>9</v>
      </c>
      <c r="E137" s="220" t="s">
        <v>9</v>
      </c>
      <c r="F137" s="78" t="s">
        <v>9</v>
      </c>
      <c r="G137" s="220" t="s">
        <v>9</v>
      </c>
      <c r="H137" s="78" t="s">
        <v>9</v>
      </c>
      <c r="I137" s="220" t="s">
        <v>9</v>
      </c>
      <c r="J137" s="78" t="s">
        <v>9</v>
      </c>
      <c r="K137" s="220" t="s">
        <v>9</v>
      </c>
      <c r="L137" s="78" t="s">
        <v>9</v>
      </c>
    </row>
    <row r="138" spans="1:12" x14ac:dyDescent="0.25">
      <c r="A138" s="508"/>
      <c r="B138" s="9" t="s">
        <v>262</v>
      </c>
      <c r="C138" s="220" t="s">
        <v>9</v>
      </c>
      <c r="D138" s="78" t="s">
        <v>9</v>
      </c>
      <c r="E138" s="220" t="s">
        <v>9</v>
      </c>
      <c r="F138" s="78" t="s">
        <v>9</v>
      </c>
      <c r="G138" s="220" t="s">
        <v>9</v>
      </c>
      <c r="H138" s="78" t="s">
        <v>9</v>
      </c>
      <c r="I138" s="220" t="s">
        <v>9</v>
      </c>
      <c r="J138" s="78" t="s">
        <v>9</v>
      </c>
      <c r="K138" s="220" t="s">
        <v>9</v>
      </c>
      <c r="L138" s="78" t="s">
        <v>9</v>
      </c>
    </row>
    <row r="139" spans="1:12" x14ac:dyDescent="0.25">
      <c r="A139" s="508"/>
      <c r="B139" s="9" t="s">
        <v>30</v>
      </c>
      <c r="C139" s="220" t="s">
        <v>9</v>
      </c>
      <c r="D139" s="78" t="s">
        <v>9</v>
      </c>
      <c r="E139" s="220" t="s">
        <v>9</v>
      </c>
      <c r="F139" s="78" t="s">
        <v>9</v>
      </c>
      <c r="G139" s="220" t="s">
        <v>9</v>
      </c>
      <c r="H139" s="78" t="s">
        <v>9</v>
      </c>
      <c r="I139" s="220" t="s">
        <v>9</v>
      </c>
      <c r="J139" s="78" t="s">
        <v>9</v>
      </c>
      <c r="K139" s="220" t="s">
        <v>9</v>
      </c>
      <c r="L139" s="78" t="s">
        <v>9</v>
      </c>
    </row>
    <row r="140" spans="1:12" x14ac:dyDescent="0.25">
      <c r="A140" s="509"/>
      <c r="B140" s="102" t="s">
        <v>4</v>
      </c>
      <c r="C140" s="219">
        <v>38291</v>
      </c>
      <c r="D140" s="133">
        <v>1</v>
      </c>
      <c r="E140" s="219">
        <v>15506</v>
      </c>
      <c r="F140" s="133">
        <v>1</v>
      </c>
      <c r="G140" s="219">
        <v>17086</v>
      </c>
      <c r="H140" s="133">
        <v>1</v>
      </c>
      <c r="I140" s="219">
        <v>56293</v>
      </c>
      <c r="J140" s="133">
        <v>1</v>
      </c>
      <c r="K140" s="219">
        <v>127176</v>
      </c>
      <c r="L140" s="133">
        <v>1</v>
      </c>
    </row>
    <row r="141" spans="1:12" x14ac:dyDescent="0.25">
      <c r="A141" s="507" t="s">
        <v>172</v>
      </c>
      <c r="B141" s="9" t="s">
        <v>286</v>
      </c>
      <c r="C141" s="216">
        <v>11250</v>
      </c>
      <c r="D141" s="92">
        <v>0.29183636410801839</v>
      </c>
      <c r="E141" s="216">
        <v>6394</v>
      </c>
      <c r="F141" s="92">
        <v>0.37047337620951387</v>
      </c>
      <c r="G141" s="216">
        <v>6016</v>
      </c>
      <c r="H141" s="92">
        <v>0.32843806300158324</v>
      </c>
      <c r="I141" s="216">
        <v>20980</v>
      </c>
      <c r="J141" s="92">
        <v>0.35417053530732484</v>
      </c>
      <c r="K141" s="216">
        <v>44640</v>
      </c>
      <c r="L141" s="92">
        <v>0.33472803347280333</v>
      </c>
    </row>
    <row r="142" spans="1:12" x14ac:dyDescent="0.25">
      <c r="A142" s="508"/>
      <c r="B142" s="9" t="s">
        <v>274</v>
      </c>
      <c r="C142" s="217">
        <v>1632</v>
      </c>
      <c r="D142" s="82">
        <v>4.2335728553269864E-2</v>
      </c>
      <c r="E142" s="217">
        <v>4545</v>
      </c>
      <c r="F142" s="82">
        <v>0.26334086563532072</v>
      </c>
      <c r="G142" s="217">
        <v>4562</v>
      </c>
      <c r="H142" s="82">
        <v>0.24905825189714473</v>
      </c>
      <c r="I142" s="217">
        <v>15184</v>
      </c>
      <c r="J142" s="82">
        <v>0.25632628255988654</v>
      </c>
      <c r="K142" s="217">
        <v>25923</v>
      </c>
      <c r="L142" s="82">
        <v>0.19438070814774824</v>
      </c>
    </row>
    <row r="143" spans="1:12" x14ac:dyDescent="0.25">
      <c r="A143" s="508"/>
      <c r="B143" s="192" t="s">
        <v>275</v>
      </c>
      <c r="C143" s="218">
        <v>12882</v>
      </c>
      <c r="D143" s="184">
        <v>0.33417209266128822</v>
      </c>
      <c r="E143" s="218">
        <v>10939</v>
      </c>
      <c r="F143" s="184">
        <v>0.63381424184483459</v>
      </c>
      <c r="G143" s="218">
        <v>10578</v>
      </c>
      <c r="H143" s="184">
        <v>0.57749631489872799</v>
      </c>
      <c r="I143" s="218">
        <v>36164</v>
      </c>
      <c r="J143" s="184">
        <v>0.61049681786721133</v>
      </c>
      <c r="K143" s="218">
        <v>70563</v>
      </c>
      <c r="L143" s="184">
        <v>0.52910874162055155</v>
      </c>
    </row>
    <row r="144" spans="1:12" x14ac:dyDescent="0.25">
      <c r="A144" s="508"/>
      <c r="B144" s="9" t="s">
        <v>134</v>
      </c>
      <c r="C144" s="217">
        <v>10074</v>
      </c>
      <c r="D144" s="82">
        <v>0.26132973617992683</v>
      </c>
      <c r="E144" s="217">
        <v>4110</v>
      </c>
      <c r="F144" s="82">
        <v>0.23813662436989397</v>
      </c>
      <c r="G144" s="217">
        <v>5136</v>
      </c>
      <c r="H144" s="82">
        <v>0.28039526123273462</v>
      </c>
      <c r="I144" s="217">
        <v>15047</v>
      </c>
      <c r="J144" s="82">
        <v>0.25401353883552508</v>
      </c>
      <c r="K144" s="217">
        <v>34367</v>
      </c>
      <c r="L144" s="82">
        <v>0.25769709512454825</v>
      </c>
    </row>
    <row r="145" spans="1:12" x14ac:dyDescent="0.25">
      <c r="A145" s="508"/>
      <c r="B145" s="9" t="s">
        <v>287</v>
      </c>
      <c r="C145" s="217">
        <v>6481</v>
      </c>
      <c r="D145" s="82">
        <v>0.16812368673636152</v>
      </c>
      <c r="E145" s="217">
        <v>762</v>
      </c>
      <c r="F145" s="82">
        <v>4.4150877802885451E-2</v>
      </c>
      <c r="G145" s="217">
        <v>1130</v>
      </c>
      <c r="H145" s="82">
        <v>6.1691324998635146E-2</v>
      </c>
      <c r="I145" s="217">
        <v>3959</v>
      </c>
      <c r="J145" s="82">
        <v>6.6833229231730171E-2</v>
      </c>
      <c r="K145" s="217">
        <v>12332</v>
      </c>
      <c r="L145" s="82">
        <v>9.2470118924431244E-2</v>
      </c>
    </row>
    <row r="146" spans="1:12" x14ac:dyDescent="0.25">
      <c r="A146" s="508"/>
      <c r="B146" s="9" t="s">
        <v>288</v>
      </c>
      <c r="C146" s="217">
        <v>5949</v>
      </c>
      <c r="D146" s="82">
        <v>0.15432306934032011</v>
      </c>
      <c r="E146" s="217">
        <v>752</v>
      </c>
      <c r="F146" s="82">
        <v>4.3571469957703224E-2</v>
      </c>
      <c r="G146" s="217">
        <v>529</v>
      </c>
      <c r="H146" s="82">
        <v>2.8880275154228311E-2</v>
      </c>
      <c r="I146" s="217">
        <v>588</v>
      </c>
      <c r="J146" s="82">
        <v>9.926228539595185E-3</v>
      </c>
      <c r="K146" s="217">
        <v>7818</v>
      </c>
      <c r="L146" s="82">
        <v>5.8622396184820263E-2</v>
      </c>
    </row>
    <row r="147" spans="1:12" x14ac:dyDescent="0.25">
      <c r="A147" s="508"/>
      <c r="B147" s="9" t="s">
        <v>135</v>
      </c>
      <c r="C147" s="217">
        <v>629</v>
      </c>
      <c r="D147" s="82">
        <v>1.6316895379906094E-2</v>
      </c>
      <c r="E147" s="217">
        <v>390</v>
      </c>
      <c r="F147" s="82">
        <v>2.2596905962106728E-2</v>
      </c>
      <c r="G147" s="217">
        <v>546</v>
      </c>
      <c r="H147" s="82">
        <v>2.9808374733853796E-2</v>
      </c>
      <c r="I147" s="217">
        <v>2101</v>
      </c>
      <c r="J147" s="82">
        <v>3.546769755389368E-2</v>
      </c>
      <c r="K147" s="217">
        <v>3666</v>
      </c>
      <c r="L147" s="82">
        <v>2.7489089845683178E-2</v>
      </c>
    </row>
    <row r="148" spans="1:12" x14ac:dyDescent="0.25">
      <c r="A148" s="508"/>
      <c r="B148" s="9" t="s">
        <v>136</v>
      </c>
      <c r="C148" s="217">
        <v>1313</v>
      </c>
      <c r="D148" s="82">
        <v>3.4060546317673607E-2</v>
      </c>
      <c r="E148" s="217">
        <v>31</v>
      </c>
      <c r="F148" s="82">
        <v>1.7961643200648937E-3</v>
      </c>
      <c r="G148" s="217">
        <v>88</v>
      </c>
      <c r="H148" s="82">
        <v>4.8042801768848611E-3</v>
      </c>
      <c r="I148" s="217">
        <v>709</v>
      </c>
      <c r="J148" s="82">
        <v>1.1968870807096917E-2</v>
      </c>
      <c r="K148" s="217">
        <v>2141</v>
      </c>
      <c r="L148" s="82">
        <v>1.6054048379598385E-2</v>
      </c>
    </row>
    <row r="149" spans="1:12" x14ac:dyDescent="0.25">
      <c r="A149" s="508"/>
      <c r="B149" s="9" t="s">
        <v>137</v>
      </c>
      <c r="C149" s="217">
        <v>652</v>
      </c>
      <c r="D149" s="82">
        <v>1.6913538613193599E-2</v>
      </c>
      <c r="E149" s="217">
        <v>122</v>
      </c>
      <c r="F149" s="82">
        <v>7.0687757112231301E-3</v>
      </c>
      <c r="G149" s="217">
        <v>149</v>
      </c>
      <c r="H149" s="82">
        <v>8.1345198449527759E-3</v>
      </c>
      <c r="I149" s="217">
        <v>202</v>
      </c>
      <c r="J149" s="82">
        <v>3.4100308928541284E-3</v>
      </c>
      <c r="K149" s="217">
        <v>1125</v>
      </c>
      <c r="L149" s="82">
        <v>8.435686327439601E-3</v>
      </c>
    </row>
    <row r="150" spans="1:12" x14ac:dyDescent="0.25">
      <c r="A150" s="508"/>
      <c r="B150" s="9" t="s">
        <v>138</v>
      </c>
      <c r="C150" s="217">
        <v>465</v>
      </c>
      <c r="D150" s="82">
        <v>1.2062569716464759E-2</v>
      </c>
      <c r="E150" s="217">
        <v>93</v>
      </c>
      <c r="F150" s="82">
        <v>5.3884929601946806E-3</v>
      </c>
      <c r="G150" s="217">
        <v>130</v>
      </c>
      <c r="H150" s="82">
        <v>7.0972320794889989E-3</v>
      </c>
      <c r="I150" s="217">
        <v>393</v>
      </c>
      <c r="J150" s="82">
        <v>6.6343670341171904E-3</v>
      </c>
      <c r="K150" s="217">
        <v>1081</v>
      </c>
      <c r="L150" s="82">
        <v>8.1057572621886301E-3</v>
      </c>
    </row>
    <row r="151" spans="1:12" x14ac:dyDescent="0.25">
      <c r="A151" s="508"/>
      <c r="B151" s="9" t="s">
        <v>139</v>
      </c>
      <c r="C151" s="217">
        <v>104</v>
      </c>
      <c r="D151" s="82">
        <v>2.6978650548652363E-3</v>
      </c>
      <c r="E151" s="217">
        <v>60</v>
      </c>
      <c r="F151" s="82">
        <v>3.4764470710933427E-3</v>
      </c>
      <c r="G151" s="217">
        <v>31</v>
      </c>
      <c r="H151" s="82">
        <v>1.6924168804935307E-3</v>
      </c>
      <c r="I151" s="217">
        <v>73</v>
      </c>
      <c r="J151" s="82">
        <v>1.2323378969225315E-3</v>
      </c>
      <c r="K151" s="217">
        <v>268</v>
      </c>
      <c r="L151" s="82">
        <v>2.009567942892278E-3</v>
      </c>
    </row>
    <row r="152" spans="1:12" x14ac:dyDescent="0.25">
      <c r="A152" s="508"/>
      <c r="B152" s="9" t="s">
        <v>259</v>
      </c>
      <c r="C152" s="220" t="s">
        <v>9</v>
      </c>
      <c r="D152" s="78" t="s">
        <v>9</v>
      </c>
      <c r="E152" s="220" t="s">
        <v>9</v>
      </c>
      <c r="F152" s="78" t="s">
        <v>9</v>
      </c>
      <c r="G152" s="220" t="s">
        <v>9</v>
      </c>
      <c r="H152" s="78" t="s">
        <v>9</v>
      </c>
      <c r="I152" s="220" t="s">
        <v>9</v>
      </c>
      <c r="J152" s="78" t="s">
        <v>9</v>
      </c>
      <c r="K152" s="220" t="s">
        <v>9</v>
      </c>
      <c r="L152" s="78" t="s">
        <v>9</v>
      </c>
    </row>
    <row r="153" spans="1:12" x14ac:dyDescent="0.25">
      <c r="A153" s="508"/>
      <c r="B153" s="9" t="s">
        <v>260</v>
      </c>
      <c r="C153" s="220" t="s">
        <v>9</v>
      </c>
      <c r="D153" s="78" t="s">
        <v>9</v>
      </c>
      <c r="E153" s="220" t="s">
        <v>9</v>
      </c>
      <c r="F153" s="78" t="s">
        <v>9</v>
      </c>
      <c r="G153" s="220" t="s">
        <v>9</v>
      </c>
      <c r="H153" s="78" t="s">
        <v>9</v>
      </c>
      <c r="I153" s="220" t="s">
        <v>9</v>
      </c>
      <c r="J153" s="78" t="s">
        <v>9</v>
      </c>
      <c r="K153" s="220" t="s">
        <v>9</v>
      </c>
      <c r="L153" s="78" t="s">
        <v>9</v>
      </c>
    </row>
    <row r="154" spans="1:12" x14ac:dyDescent="0.25">
      <c r="A154" s="508"/>
      <c r="B154" s="9" t="s">
        <v>261</v>
      </c>
      <c r="C154" s="220" t="s">
        <v>9</v>
      </c>
      <c r="D154" s="78" t="s">
        <v>9</v>
      </c>
      <c r="E154" s="220" t="s">
        <v>9</v>
      </c>
      <c r="F154" s="78" t="s">
        <v>9</v>
      </c>
      <c r="G154" s="220" t="s">
        <v>9</v>
      </c>
      <c r="H154" s="78" t="s">
        <v>9</v>
      </c>
      <c r="I154" s="220" t="s">
        <v>9</v>
      </c>
      <c r="J154" s="78" t="s">
        <v>9</v>
      </c>
      <c r="K154" s="220" t="s">
        <v>9</v>
      </c>
      <c r="L154" s="78" t="s">
        <v>9</v>
      </c>
    </row>
    <row r="155" spans="1:12" x14ac:dyDescent="0.25">
      <c r="A155" s="508"/>
      <c r="B155" s="9" t="s">
        <v>262</v>
      </c>
      <c r="C155" s="220" t="s">
        <v>9</v>
      </c>
      <c r="D155" s="78" t="s">
        <v>9</v>
      </c>
      <c r="E155" s="220" t="s">
        <v>9</v>
      </c>
      <c r="F155" s="78" t="s">
        <v>9</v>
      </c>
      <c r="G155" s="220" t="s">
        <v>9</v>
      </c>
      <c r="H155" s="78" t="s">
        <v>9</v>
      </c>
      <c r="I155" s="217">
        <v>1</v>
      </c>
      <c r="J155" s="82">
        <v>1.688134105373331E-5</v>
      </c>
      <c r="K155" s="217">
        <v>1</v>
      </c>
      <c r="L155" s="82">
        <v>7.4983878466129785E-6</v>
      </c>
    </row>
    <row r="156" spans="1:12" x14ac:dyDescent="0.25">
      <c r="A156" s="508"/>
      <c r="B156" s="9" t="s">
        <v>30</v>
      </c>
      <c r="C156" s="220" t="s">
        <v>9</v>
      </c>
      <c r="D156" s="78" t="s">
        <v>9</v>
      </c>
      <c r="E156" s="220" t="s">
        <v>9</v>
      </c>
      <c r="F156" s="78" t="s">
        <v>9</v>
      </c>
      <c r="G156" s="220" t="s">
        <v>9</v>
      </c>
      <c r="H156" s="78" t="s">
        <v>9</v>
      </c>
      <c r="I156" s="220" t="s">
        <v>9</v>
      </c>
      <c r="J156" s="78" t="s">
        <v>9</v>
      </c>
      <c r="K156" s="220" t="s">
        <v>9</v>
      </c>
      <c r="L156" s="78" t="s">
        <v>9</v>
      </c>
    </row>
    <row r="157" spans="1:12" x14ac:dyDescent="0.25">
      <c r="A157" s="509"/>
      <c r="B157" s="102" t="s">
        <v>4</v>
      </c>
      <c r="C157" s="219">
        <v>38549</v>
      </c>
      <c r="D157" s="133">
        <v>1</v>
      </c>
      <c r="E157" s="219">
        <v>17259</v>
      </c>
      <c r="F157" s="133">
        <v>1</v>
      </c>
      <c r="G157" s="219">
        <v>18317</v>
      </c>
      <c r="H157" s="133">
        <v>1</v>
      </c>
      <c r="I157" s="219">
        <v>59237</v>
      </c>
      <c r="J157" s="133">
        <v>1</v>
      </c>
      <c r="K157" s="219">
        <v>133362</v>
      </c>
      <c r="L157" s="133">
        <v>1</v>
      </c>
    </row>
    <row r="158" spans="1:12" x14ac:dyDescent="0.25">
      <c r="A158" s="507" t="s">
        <v>160</v>
      </c>
      <c r="B158" s="9" t="s">
        <v>286</v>
      </c>
      <c r="C158" s="216">
        <v>10148</v>
      </c>
      <c r="D158" s="92">
        <v>0.26471202003338901</v>
      </c>
      <c r="E158" s="216">
        <v>6307</v>
      </c>
      <c r="F158" s="92">
        <v>0.38074252942952008</v>
      </c>
      <c r="G158" s="216">
        <v>5914</v>
      </c>
      <c r="H158" s="92">
        <v>0.32930564062587003</v>
      </c>
      <c r="I158" s="216">
        <v>20354</v>
      </c>
      <c r="J158" s="92">
        <v>0.35245631958994961</v>
      </c>
      <c r="K158" s="216">
        <v>42723</v>
      </c>
      <c r="L158" s="92">
        <v>0.32710609529205492</v>
      </c>
    </row>
    <row r="159" spans="1:12" x14ac:dyDescent="0.25">
      <c r="A159" s="508"/>
      <c r="B159" s="9" t="s">
        <v>274</v>
      </c>
      <c r="C159" s="217">
        <v>1537</v>
      </c>
      <c r="D159" s="82">
        <v>4.0092863105175292E-2</v>
      </c>
      <c r="E159" s="217">
        <v>4261</v>
      </c>
      <c r="F159" s="82">
        <v>0.25722909749471778</v>
      </c>
      <c r="G159" s="217">
        <v>4462</v>
      </c>
      <c r="H159" s="82">
        <v>0.24845481374241327</v>
      </c>
      <c r="I159" s="217">
        <v>14805</v>
      </c>
      <c r="J159" s="82">
        <v>0.25636807563767339</v>
      </c>
      <c r="K159" s="217">
        <v>25065</v>
      </c>
      <c r="L159" s="82">
        <v>0.19190867398111922</v>
      </c>
    </row>
    <row r="160" spans="1:12" x14ac:dyDescent="0.25">
      <c r="A160" s="508"/>
      <c r="B160" s="192" t="s">
        <v>275</v>
      </c>
      <c r="C160" s="218">
        <v>11685</v>
      </c>
      <c r="D160" s="184">
        <v>0.3048048831385643</v>
      </c>
      <c r="E160" s="218">
        <v>10568</v>
      </c>
      <c r="F160" s="184">
        <v>0.63797162692423781</v>
      </c>
      <c r="G160" s="218">
        <v>10376</v>
      </c>
      <c r="H160" s="184">
        <v>0.57776045436828327</v>
      </c>
      <c r="I160" s="218">
        <v>35159</v>
      </c>
      <c r="J160" s="184">
        <v>0.60882439522762299</v>
      </c>
      <c r="K160" s="218">
        <v>67788</v>
      </c>
      <c r="L160" s="184">
        <v>0.51901476927317414</v>
      </c>
    </row>
    <row r="161" spans="1:12" x14ac:dyDescent="0.25">
      <c r="A161" s="508"/>
      <c r="B161" s="9" t="s">
        <v>134</v>
      </c>
      <c r="C161" s="217">
        <v>11363</v>
      </c>
      <c r="D161" s="82">
        <v>0.29640546744574292</v>
      </c>
      <c r="E161" s="217">
        <v>4181</v>
      </c>
      <c r="F161" s="82">
        <v>0.25239963779052216</v>
      </c>
      <c r="G161" s="217">
        <v>5162</v>
      </c>
      <c r="H161" s="82">
        <v>0.28743248510496128</v>
      </c>
      <c r="I161" s="217">
        <v>15038</v>
      </c>
      <c r="J161" s="82">
        <v>0.26040277753727337</v>
      </c>
      <c r="K161" s="217">
        <v>35744</v>
      </c>
      <c r="L161" s="82">
        <v>0.27367179903375727</v>
      </c>
    </row>
    <row r="162" spans="1:12" x14ac:dyDescent="0.25">
      <c r="A162" s="508"/>
      <c r="B162" s="9" t="s">
        <v>287</v>
      </c>
      <c r="C162" s="217">
        <v>6535</v>
      </c>
      <c r="D162" s="82">
        <v>0.17046640233722871</v>
      </c>
      <c r="E162" s="217">
        <v>657</v>
      </c>
      <c r="F162" s="82">
        <v>3.966193782070631E-2</v>
      </c>
      <c r="G162" s="217">
        <v>1076</v>
      </c>
      <c r="H162" s="82">
        <v>5.9914249123002396E-2</v>
      </c>
      <c r="I162" s="217">
        <v>4017</v>
      </c>
      <c r="J162" s="82">
        <v>6.9559646054477134E-2</v>
      </c>
      <c r="K162" s="217">
        <v>12285</v>
      </c>
      <c r="L162" s="82">
        <v>9.4059368037424679E-2</v>
      </c>
    </row>
    <row r="163" spans="1:12" x14ac:dyDescent="0.25">
      <c r="A163" s="508"/>
      <c r="B163" s="9" t="s">
        <v>288</v>
      </c>
      <c r="C163" s="217">
        <v>5563</v>
      </c>
      <c r="D163" s="82">
        <v>0.14511164440734559</v>
      </c>
      <c r="E163" s="217">
        <v>565</v>
      </c>
      <c r="F163" s="82">
        <v>3.4108059160881374E-2</v>
      </c>
      <c r="G163" s="217">
        <v>507</v>
      </c>
      <c r="H163" s="82">
        <v>2.8230970544016926E-2</v>
      </c>
      <c r="I163" s="217">
        <v>547</v>
      </c>
      <c r="J163" s="82">
        <v>9.4720254896188683E-3</v>
      </c>
      <c r="K163" s="217">
        <v>7182</v>
      </c>
      <c r="L163" s="82">
        <v>5.4988553621879044E-2</v>
      </c>
    </row>
    <row r="164" spans="1:12" x14ac:dyDescent="0.25">
      <c r="A164" s="508"/>
      <c r="B164" s="9" t="s">
        <v>135</v>
      </c>
      <c r="C164" s="217">
        <v>550</v>
      </c>
      <c r="D164" s="82">
        <v>1.4346828046744574E-2</v>
      </c>
      <c r="E164" s="217">
        <v>332</v>
      </c>
      <c r="F164" s="82">
        <v>2.0042257772411712E-2</v>
      </c>
      <c r="G164" s="217">
        <v>440</v>
      </c>
      <c r="H164" s="82">
        <v>2.4500250570744474E-2</v>
      </c>
      <c r="I164" s="217">
        <v>1587</v>
      </c>
      <c r="J164" s="82">
        <v>2.7480995341910681E-2</v>
      </c>
      <c r="K164" s="217">
        <v>2909</v>
      </c>
      <c r="L164" s="82">
        <v>2.2272584584523272E-2</v>
      </c>
    </row>
    <row r="165" spans="1:12" x14ac:dyDescent="0.25">
      <c r="A165" s="508"/>
      <c r="B165" s="9" t="s">
        <v>136</v>
      </c>
      <c r="C165" s="217">
        <v>1428</v>
      </c>
      <c r="D165" s="82">
        <v>3.7249582637729546E-2</v>
      </c>
      <c r="E165" s="217">
        <v>39</v>
      </c>
      <c r="F165" s="82">
        <v>2.3543616057953515E-3</v>
      </c>
      <c r="G165" s="217">
        <v>101</v>
      </c>
      <c r="H165" s="82">
        <v>5.6239211537390723E-3</v>
      </c>
      <c r="I165" s="217">
        <v>792</v>
      </c>
      <c r="J165" s="82">
        <v>1.3714523195206843E-2</v>
      </c>
      <c r="K165" s="217">
        <v>2360</v>
      </c>
      <c r="L165" s="82">
        <v>1.8069198906660339E-2</v>
      </c>
    </row>
    <row r="166" spans="1:12" x14ac:dyDescent="0.25">
      <c r="A166" s="508"/>
      <c r="B166" s="9" t="s">
        <v>137</v>
      </c>
      <c r="C166" s="217">
        <v>689</v>
      </c>
      <c r="D166" s="82">
        <v>1.7972662771285477E-2</v>
      </c>
      <c r="E166" s="217">
        <v>111</v>
      </c>
      <c r="F166" s="82">
        <v>6.7008753395713851E-3</v>
      </c>
      <c r="G166" s="217">
        <v>136</v>
      </c>
      <c r="H166" s="82">
        <v>7.5728047218664735E-3</v>
      </c>
      <c r="I166" s="217">
        <v>167</v>
      </c>
      <c r="J166" s="82">
        <v>2.8918249666660895E-3</v>
      </c>
      <c r="K166" s="217">
        <v>1103</v>
      </c>
      <c r="L166" s="82">
        <v>8.4450535567993021E-3</v>
      </c>
    </row>
    <row r="167" spans="1:12" x14ac:dyDescent="0.25">
      <c r="A167" s="508"/>
      <c r="B167" s="9" t="s">
        <v>138</v>
      </c>
      <c r="C167" s="217">
        <v>438</v>
      </c>
      <c r="D167" s="82">
        <v>1.1425292153589315E-2</v>
      </c>
      <c r="E167" s="217">
        <v>73</v>
      </c>
      <c r="F167" s="82">
        <v>4.406881980078479E-3</v>
      </c>
      <c r="G167" s="217">
        <v>117</v>
      </c>
      <c r="H167" s="82">
        <v>6.5148393563115988E-3</v>
      </c>
      <c r="I167" s="217">
        <v>360</v>
      </c>
      <c r="J167" s="82">
        <v>6.2338741796394747E-3</v>
      </c>
      <c r="K167" s="217">
        <v>988</v>
      </c>
      <c r="L167" s="82">
        <v>7.564562932110345E-3</v>
      </c>
    </row>
    <row r="168" spans="1:12" x14ac:dyDescent="0.25">
      <c r="A168" s="508"/>
      <c r="B168" s="9" t="s">
        <v>139</v>
      </c>
      <c r="C168" s="217">
        <v>85</v>
      </c>
      <c r="D168" s="82">
        <v>2.2172370617696158E-3</v>
      </c>
      <c r="E168" s="217">
        <v>39</v>
      </c>
      <c r="F168" s="82">
        <v>2.3543616057953515E-3</v>
      </c>
      <c r="G168" s="217">
        <v>44</v>
      </c>
      <c r="H168" s="82">
        <v>2.4500250570744474E-3</v>
      </c>
      <c r="I168" s="217">
        <v>82</v>
      </c>
      <c r="J168" s="82">
        <v>1.4199380075845469E-3</v>
      </c>
      <c r="K168" s="217">
        <v>250</v>
      </c>
      <c r="L168" s="82">
        <v>1.9141100536716458E-3</v>
      </c>
    </row>
    <row r="169" spans="1:12" x14ac:dyDescent="0.25">
      <c r="A169" s="508"/>
      <c r="B169" s="9" t="s">
        <v>259</v>
      </c>
      <c r="C169" s="220" t="s">
        <v>9</v>
      </c>
      <c r="D169" s="78" t="s">
        <v>9</v>
      </c>
      <c r="E169" s="220" t="s">
        <v>9</v>
      </c>
      <c r="F169" s="78" t="s">
        <v>9</v>
      </c>
      <c r="G169" s="220" t="s">
        <v>9</v>
      </c>
      <c r="H169" s="78" t="s">
        <v>9</v>
      </c>
      <c r="I169" s="220" t="s">
        <v>9</v>
      </c>
      <c r="J169" s="78" t="s">
        <v>9</v>
      </c>
      <c r="K169" s="220" t="s">
        <v>9</v>
      </c>
      <c r="L169" s="78" t="s">
        <v>9</v>
      </c>
    </row>
    <row r="170" spans="1:12" x14ac:dyDescent="0.25">
      <c r="A170" s="508"/>
      <c r="B170" s="9" t="s">
        <v>260</v>
      </c>
      <c r="C170" s="220" t="s">
        <v>9</v>
      </c>
      <c r="D170" s="78" t="s">
        <v>9</v>
      </c>
      <c r="E170" s="220" t="s">
        <v>9</v>
      </c>
      <c r="F170" s="78" t="s">
        <v>9</v>
      </c>
      <c r="G170" s="220" t="s">
        <v>9</v>
      </c>
      <c r="H170" s="78" t="s">
        <v>9</v>
      </c>
      <c r="I170" s="220" t="s">
        <v>9</v>
      </c>
      <c r="J170" s="78" t="s">
        <v>9</v>
      </c>
      <c r="K170" s="220" t="s">
        <v>9</v>
      </c>
      <c r="L170" s="78" t="s">
        <v>9</v>
      </c>
    </row>
    <row r="171" spans="1:12" x14ac:dyDescent="0.25">
      <c r="A171" s="508"/>
      <c r="B171" s="9" t="s">
        <v>261</v>
      </c>
      <c r="C171" s="220" t="s">
        <v>9</v>
      </c>
      <c r="D171" s="78" t="s">
        <v>9</v>
      </c>
      <c r="E171" s="220" t="s">
        <v>9</v>
      </c>
      <c r="F171" s="78" t="s">
        <v>9</v>
      </c>
      <c r="G171" s="220" t="s">
        <v>9</v>
      </c>
      <c r="H171" s="78" t="s">
        <v>9</v>
      </c>
      <c r="I171" s="220" t="s">
        <v>9</v>
      </c>
      <c r="J171" s="78" t="s">
        <v>9</v>
      </c>
      <c r="K171" s="220" t="s">
        <v>9</v>
      </c>
      <c r="L171" s="78" t="s">
        <v>9</v>
      </c>
    </row>
    <row r="172" spans="1:12" x14ac:dyDescent="0.25">
      <c r="A172" s="508"/>
      <c r="B172" s="9" t="s">
        <v>262</v>
      </c>
      <c r="C172" s="220" t="s">
        <v>9</v>
      </c>
      <c r="D172" s="78" t="s">
        <v>9</v>
      </c>
      <c r="E172" s="220" t="s">
        <v>9</v>
      </c>
      <c r="F172" s="78" t="s">
        <v>9</v>
      </c>
      <c r="G172" s="220" t="s">
        <v>9</v>
      </c>
      <c r="H172" s="78" t="s">
        <v>9</v>
      </c>
      <c r="I172" s="220" t="s">
        <v>9</v>
      </c>
      <c r="J172" s="78" t="s">
        <v>9</v>
      </c>
      <c r="K172" s="220" t="s">
        <v>9</v>
      </c>
      <c r="L172" s="78" t="s">
        <v>9</v>
      </c>
    </row>
    <row r="173" spans="1:12" x14ac:dyDescent="0.25">
      <c r="A173" s="508"/>
      <c r="B173" s="9" t="s">
        <v>30</v>
      </c>
      <c r="C173" s="220" t="s">
        <v>9</v>
      </c>
      <c r="D173" s="78" t="s">
        <v>9</v>
      </c>
      <c r="E173" s="220" t="s">
        <v>9</v>
      </c>
      <c r="F173" s="78" t="s">
        <v>9</v>
      </c>
      <c r="G173" s="220" t="s">
        <v>9</v>
      </c>
      <c r="H173" s="78" t="s">
        <v>9</v>
      </c>
      <c r="I173" s="220" t="s">
        <v>9</v>
      </c>
      <c r="J173" s="78" t="s">
        <v>9</v>
      </c>
      <c r="K173" s="220" t="s">
        <v>9</v>
      </c>
      <c r="L173" s="78" t="s">
        <v>9</v>
      </c>
    </row>
    <row r="174" spans="1:12" x14ac:dyDescent="0.25">
      <c r="A174" s="509"/>
      <c r="B174" s="102" t="s">
        <v>4</v>
      </c>
      <c r="C174" s="219">
        <v>38336</v>
      </c>
      <c r="D174" s="133">
        <v>1</v>
      </c>
      <c r="E174" s="219">
        <v>16565</v>
      </c>
      <c r="F174" s="133">
        <v>1</v>
      </c>
      <c r="G174" s="219">
        <v>17959</v>
      </c>
      <c r="H174" s="133">
        <v>1</v>
      </c>
      <c r="I174" s="219">
        <v>57749</v>
      </c>
      <c r="J174" s="133">
        <v>1</v>
      </c>
      <c r="K174" s="219">
        <v>130609</v>
      </c>
      <c r="L174" s="133">
        <v>1</v>
      </c>
    </row>
    <row r="175" spans="1:12" x14ac:dyDescent="0.25">
      <c r="A175" s="507" t="s">
        <v>299</v>
      </c>
      <c r="B175" s="26" t="s">
        <v>286</v>
      </c>
      <c r="C175" s="35">
        <v>9063</v>
      </c>
      <c r="D175" s="72">
        <v>0.23845607388112716</v>
      </c>
      <c r="E175" s="35">
        <v>6335</v>
      </c>
      <c r="F175" s="72">
        <v>0.36289167669129863</v>
      </c>
      <c r="G175" s="35">
        <v>5572</v>
      </c>
      <c r="H175" s="72">
        <v>0.31280525458934488</v>
      </c>
      <c r="I175" s="35">
        <v>19349</v>
      </c>
      <c r="J175" s="72">
        <v>0.35962678661041209</v>
      </c>
      <c r="K175" s="35">
        <v>40319</v>
      </c>
      <c r="L175" s="72">
        <v>0.31727258419892979</v>
      </c>
    </row>
    <row r="176" spans="1:12" x14ac:dyDescent="0.25">
      <c r="A176" s="508"/>
      <c r="B176" s="9" t="s">
        <v>274</v>
      </c>
      <c r="C176" s="35">
        <v>1400</v>
      </c>
      <c r="D176" s="72">
        <v>3.6835319809508778E-2</v>
      </c>
      <c r="E176" s="35">
        <v>4210</v>
      </c>
      <c r="F176" s="72">
        <v>0.24116400297874779</v>
      </c>
      <c r="G176" s="35">
        <v>4383</v>
      </c>
      <c r="H176" s="72">
        <v>0.24605625105260204</v>
      </c>
      <c r="I176" s="35">
        <v>13854</v>
      </c>
      <c r="J176" s="72">
        <v>0.25749493522666023</v>
      </c>
      <c r="K176" s="35">
        <v>23847</v>
      </c>
      <c r="L176" s="72">
        <v>0.18765344664778091</v>
      </c>
    </row>
    <row r="177" spans="1:12" x14ac:dyDescent="0.25">
      <c r="A177" s="508"/>
      <c r="B177" s="192" t="s">
        <v>275</v>
      </c>
      <c r="C177" s="218">
        <v>10463</v>
      </c>
      <c r="D177" s="184">
        <v>0.27529139369063593</v>
      </c>
      <c r="E177" s="218">
        <v>10545</v>
      </c>
      <c r="F177" s="184">
        <v>0.60405567967004636</v>
      </c>
      <c r="G177" s="218">
        <v>9955</v>
      </c>
      <c r="H177" s="184">
        <v>0.55886150564194692</v>
      </c>
      <c r="I177" s="218">
        <v>33203</v>
      </c>
      <c r="J177" s="184">
        <v>0.61712172183707226</v>
      </c>
      <c r="K177" s="218">
        <v>64166</v>
      </c>
      <c r="L177" s="184">
        <v>0.50492603084671073</v>
      </c>
    </row>
    <row r="178" spans="1:12" x14ac:dyDescent="0.25">
      <c r="A178" s="508"/>
      <c r="B178" s="9" t="s">
        <v>134</v>
      </c>
      <c r="C178" s="217">
        <v>13312</v>
      </c>
      <c r="D178" s="82">
        <v>0.3502512695029863</v>
      </c>
      <c r="E178" s="217">
        <v>4949</v>
      </c>
      <c r="F178" s="82">
        <v>0.28349659162513607</v>
      </c>
      <c r="G178" s="217">
        <v>5628</v>
      </c>
      <c r="H178" s="82">
        <v>0.31594902599225283</v>
      </c>
      <c r="I178" s="217">
        <v>14612</v>
      </c>
      <c r="J178" s="82">
        <v>0.27158336895712137</v>
      </c>
      <c r="K178" s="217">
        <v>38501</v>
      </c>
      <c r="L178" s="82">
        <v>0.30296663519043121</v>
      </c>
    </row>
    <row r="179" spans="1:12" x14ac:dyDescent="0.25">
      <c r="A179" s="508"/>
      <c r="B179" s="9" t="s">
        <v>287</v>
      </c>
      <c r="C179" s="217">
        <v>5821</v>
      </c>
      <c r="D179" s="82">
        <v>0.15315599757939327</v>
      </c>
      <c r="E179" s="217">
        <v>726</v>
      </c>
      <c r="F179" s="82">
        <v>4.1587901701323253E-2</v>
      </c>
      <c r="G179" s="217">
        <v>926</v>
      </c>
      <c r="H179" s="82">
        <v>5.1984505698085666E-2</v>
      </c>
      <c r="I179" s="217">
        <v>2856</v>
      </c>
      <c r="J179" s="82">
        <v>5.3082541865695221E-2</v>
      </c>
      <c r="K179" s="217">
        <v>10329</v>
      </c>
      <c r="L179" s="82">
        <v>8.1279508970727096E-2</v>
      </c>
    </row>
    <row r="180" spans="1:12" x14ac:dyDescent="0.25">
      <c r="A180" s="508"/>
      <c r="B180" s="9" t="s">
        <v>288</v>
      </c>
      <c r="C180" s="217">
        <v>4974</v>
      </c>
      <c r="D180" s="82">
        <v>0.13087062909464045</v>
      </c>
      <c r="E180" s="217">
        <v>505</v>
      </c>
      <c r="F180" s="82">
        <v>2.8928223635217964E-2</v>
      </c>
      <c r="G180" s="217">
        <v>428</v>
      </c>
      <c r="H180" s="82">
        <v>2.4027395722225342E-2</v>
      </c>
      <c r="I180" s="217">
        <v>531</v>
      </c>
      <c r="J180" s="82">
        <v>9.8693381409958557E-3</v>
      </c>
      <c r="K180" s="217">
        <v>6438</v>
      </c>
      <c r="L180" s="82">
        <v>5.0661000944287063E-2</v>
      </c>
    </row>
    <row r="181" spans="1:12" x14ac:dyDescent="0.25">
      <c r="A181" s="508"/>
      <c r="B181" s="9" t="s">
        <v>135</v>
      </c>
      <c r="C181" s="217">
        <v>568</v>
      </c>
      <c r="D181" s="82">
        <v>1.4944615465572131E-2</v>
      </c>
      <c r="E181" s="217">
        <v>455</v>
      </c>
      <c r="F181" s="82">
        <v>2.6064043077275591E-2</v>
      </c>
      <c r="G181" s="217">
        <v>516</v>
      </c>
      <c r="H181" s="82">
        <v>2.8967607926795036E-2</v>
      </c>
      <c r="I181" s="217">
        <v>1308</v>
      </c>
      <c r="J181" s="82">
        <v>2.4310912030927643E-2</v>
      </c>
      <c r="K181" s="217">
        <v>2847</v>
      </c>
      <c r="L181" s="82">
        <v>2.2403210576015107E-2</v>
      </c>
    </row>
    <row r="182" spans="1:12" x14ac:dyDescent="0.25">
      <c r="A182" s="508"/>
      <c r="B182" s="9" t="s">
        <v>136</v>
      </c>
      <c r="C182" s="217">
        <v>1693</v>
      </c>
      <c r="D182" s="82">
        <v>4.4544426026784538E-2</v>
      </c>
      <c r="E182" s="217">
        <v>57</v>
      </c>
      <c r="F182" s="82">
        <v>3.2651658360543048E-3</v>
      </c>
      <c r="G182" s="217">
        <v>122</v>
      </c>
      <c r="H182" s="82">
        <v>6.8489305563352604E-3</v>
      </c>
      <c r="I182" s="217">
        <v>817</v>
      </c>
      <c r="J182" s="82">
        <v>1.5185026857238444E-2</v>
      </c>
      <c r="K182" s="217">
        <v>2689</v>
      </c>
      <c r="L182" s="82">
        <v>2.1159899276046584E-2</v>
      </c>
    </row>
    <row r="183" spans="1:12" x14ac:dyDescent="0.25">
      <c r="A183" s="508"/>
      <c r="B183" s="9" t="s">
        <v>137</v>
      </c>
      <c r="C183" s="217">
        <v>748</v>
      </c>
      <c r="D183" s="82">
        <v>1.9680585155366116E-2</v>
      </c>
      <c r="E183" s="217">
        <v>128</v>
      </c>
      <c r="F183" s="82">
        <v>7.3323022283324742E-3</v>
      </c>
      <c r="G183" s="217">
        <v>92</v>
      </c>
      <c r="H183" s="82">
        <v>5.1647673047774097E-3</v>
      </c>
      <c r="I183" s="217">
        <v>156</v>
      </c>
      <c r="J183" s="82">
        <v>2.8994665724959576E-3</v>
      </c>
      <c r="K183" s="217">
        <v>1124</v>
      </c>
      <c r="L183" s="82">
        <v>8.8448221592697506E-3</v>
      </c>
    </row>
    <row r="184" spans="1:12" x14ac:dyDescent="0.25">
      <c r="A184" s="508"/>
      <c r="B184" s="9" t="s">
        <v>138</v>
      </c>
      <c r="C184" s="217">
        <v>310</v>
      </c>
      <c r="D184" s="82">
        <v>8.1563922435340854E-3</v>
      </c>
      <c r="E184" s="217">
        <v>67</v>
      </c>
      <c r="F184" s="82">
        <v>3.8380019476427795E-3</v>
      </c>
      <c r="G184" s="217">
        <v>94</v>
      </c>
      <c r="H184" s="82">
        <v>5.2770448548812663E-3</v>
      </c>
      <c r="I184" s="217">
        <v>231</v>
      </c>
      <c r="J184" s="82">
        <v>4.2934408861959369E-3</v>
      </c>
      <c r="K184" s="217">
        <v>702</v>
      </c>
      <c r="L184" s="82">
        <v>5.5240793201133146E-3</v>
      </c>
    </row>
    <row r="185" spans="1:12" x14ac:dyDescent="0.25">
      <c r="A185" s="508"/>
      <c r="B185" s="9" t="s">
        <v>139</v>
      </c>
      <c r="C185" s="217">
        <v>118</v>
      </c>
      <c r="D185" s="82">
        <v>3.1046912410871682E-3</v>
      </c>
      <c r="E185" s="217">
        <v>25</v>
      </c>
      <c r="F185" s="82">
        <v>1.4320902789711864E-3</v>
      </c>
      <c r="G185" s="217">
        <v>52</v>
      </c>
      <c r="H185" s="82">
        <v>2.9192163027002751E-3</v>
      </c>
      <c r="I185" s="217">
        <v>89</v>
      </c>
      <c r="J185" s="82">
        <v>1.6541828522573091E-3</v>
      </c>
      <c r="K185" s="217">
        <v>284</v>
      </c>
      <c r="L185" s="82">
        <v>2.2348127163991185E-3</v>
      </c>
    </row>
    <row r="186" spans="1:12" x14ac:dyDescent="0.25">
      <c r="A186" s="508"/>
      <c r="B186" s="9" t="s">
        <v>259</v>
      </c>
      <c r="C186" s="220" t="s">
        <v>9</v>
      </c>
      <c r="D186" s="78" t="s">
        <v>9</v>
      </c>
      <c r="E186" s="220" t="s">
        <v>9</v>
      </c>
      <c r="F186" s="78" t="s">
        <v>9</v>
      </c>
      <c r="G186" s="220" t="s">
        <v>9</v>
      </c>
      <c r="H186" s="78" t="s">
        <v>9</v>
      </c>
      <c r="I186" s="220" t="s">
        <v>9</v>
      </c>
      <c r="J186" s="78" t="s">
        <v>9</v>
      </c>
      <c r="K186" s="220" t="s">
        <v>9</v>
      </c>
      <c r="L186" s="78" t="s">
        <v>9</v>
      </c>
    </row>
    <row r="187" spans="1:12" x14ac:dyDescent="0.25">
      <c r="A187" s="508"/>
      <c r="B187" s="9" t="s">
        <v>260</v>
      </c>
      <c r="C187" s="220" t="s">
        <v>9</v>
      </c>
      <c r="D187" s="78" t="s">
        <v>9</v>
      </c>
      <c r="E187" s="220" t="s">
        <v>9</v>
      </c>
      <c r="F187" s="78" t="s">
        <v>9</v>
      </c>
      <c r="G187" s="220" t="s">
        <v>9</v>
      </c>
      <c r="H187" s="78" t="s">
        <v>9</v>
      </c>
      <c r="I187" s="220" t="s">
        <v>9</v>
      </c>
      <c r="J187" s="78" t="s">
        <v>9</v>
      </c>
      <c r="K187" s="220" t="s">
        <v>9</v>
      </c>
      <c r="L187" s="78" t="s">
        <v>9</v>
      </c>
    </row>
    <row r="188" spans="1:12" x14ac:dyDescent="0.25">
      <c r="A188" s="508"/>
      <c r="B188" s="9" t="s">
        <v>261</v>
      </c>
      <c r="C188" s="220" t="s">
        <v>9</v>
      </c>
      <c r="D188" s="78" t="s">
        <v>9</v>
      </c>
      <c r="E188" s="220" t="s">
        <v>9</v>
      </c>
      <c r="F188" s="78" t="s">
        <v>9</v>
      </c>
      <c r="G188" s="220" t="s">
        <v>9</v>
      </c>
      <c r="H188" s="78" t="s">
        <v>9</v>
      </c>
      <c r="I188" s="220" t="s">
        <v>9</v>
      </c>
      <c r="J188" s="78" t="s">
        <v>9</v>
      </c>
      <c r="K188" s="220" t="s">
        <v>9</v>
      </c>
      <c r="L188" s="78" t="s">
        <v>9</v>
      </c>
    </row>
    <row r="189" spans="1:12" x14ac:dyDescent="0.25">
      <c r="A189" s="508"/>
      <c r="B189" s="9" t="s">
        <v>262</v>
      </c>
      <c r="C189" s="220" t="s">
        <v>9</v>
      </c>
      <c r="D189" s="78" t="s">
        <v>9</v>
      </c>
      <c r="E189" s="220" t="s">
        <v>9</v>
      </c>
      <c r="F189" s="78" t="s">
        <v>9</v>
      </c>
      <c r="G189" s="220" t="s">
        <v>9</v>
      </c>
      <c r="H189" s="78" t="s">
        <v>9</v>
      </c>
      <c r="I189" s="220" t="s">
        <v>9</v>
      </c>
      <c r="J189" s="78" t="s">
        <v>9</v>
      </c>
      <c r="K189" s="220" t="s">
        <v>9</v>
      </c>
      <c r="L189" s="78" t="s">
        <v>9</v>
      </c>
    </row>
    <row r="190" spans="1:12" x14ac:dyDescent="0.25">
      <c r="A190" s="508"/>
      <c r="B190" s="9" t="s">
        <v>30</v>
      </c>
      <c r="C190" s="220" t="s">
        <v>9</v>
      </c>
      <c r="D190" s="78" t="s">
        <v>9</v>
      </c>
      <c r="E190" s="220" t="s">
        <v>9</v>
      </c>
      <c r="F190" s="78" t="s">
        <v>9</v>
      </c>
      <c r="G190" s="220" t="s">
        <v>9</v>
      </c>
      <c r="H190" s="78" t="s">
        <v>9</v>
      </c>
      <c r="I190" s="220" t="s">
        <v>9</v>
      </c>
      <c r="J190" s="78" t="s">
        <v>9</v>
      </c>
      <c r="K190" s="220" t="s">
        <v>9</v>
      </c>
      <c r="L190" s="78" t="s">
        <v>9</v>
      </c>
    </row>
    <row r="191" spans="1:12" ht="15" customHeight="1" x14ac:dyDescent="0.25">
      <c r="A191" s="509"/>
      <c r="B191" s="102" t="s">
        <v>4</v>
      </c>
      <c r="C191" s="219">
        <v>38007</v>
      </c>
      <c r="D191" s="133">
        <v>1</v>
      </c>
      <c r="E191" s="219">
        <v>17457</v>
      </c>
      <c r="F191" s="133">
        <v>1</v>
      </c>
      <c r="G191" s="219">
        <v>17813</v>
      </c>
      <c r="H191" s="133">
        <v>1</v>
      </c>
      <c r="I191" s="219">
        <v>53803</v>
      </c>
      <c r="J191" s="133">
        <v>1</v>
      </c>
      <c r="K191" s="219">
        <v>127080</v>
      </c>
      <c r="L191" s="133">
        <v>1</v>
      </c>
    </row>
    <row r="192" spans="1:12" ht="15" customHeight="1" x14ac:dyDescent="0.25">
      <c r="A192" s="507" t="s">
        <v>313</v>
      </c>
      <c r="B192" s="26" t="s">
        <v>286</v>
      </c>
      <c r="C192" s="35">
        <v>9116</v>
      </c>
      <c r="D192" s="72">
        <v>0.23070888062156758</v>
      </c>
      <c r="E192" s="35">
        <v>6293</v>
      </c>
      <c r="F192" s="72">
        <v>0.36958947553885008</v>
      </c>
      <c r="G192" s="35">
        <v>5870</v>
      </c>
      <c r="H192" s="72">
        <v>0.31593110871905272</v>
      </c>
      <c r="I192" s="35">
        <v>19375</v>
      </c>
      <c r="J192" s="72">
        <v>0.370069716359469</v>
      </c>
      <c r="K192" s="35">
        <v>40654</v>
      </c>
      <c r="L192" s="72">
        <v>0.31891743479113549</v>
      </c>
    </row>
    <row r="193" spans="1:12" x14ac:dyDescent="0.25">
      <c r="A193" s="508"/>
      <c r="B193" s="9" t="s">
        <v>274</v>
      </c>
      <c r="C193" s="35">
        <v>1323</v>
      </c>
      <c r="D193" s="72">
        <v>3.3482651279325794E-2</v>
      </c>
      <c r="E193" s="35">
        <v>3751</v>
      </c>
      <c r="F193" s="72">
        <v>0.22029717507488106</v>
      </c>
      <c r="G193" s="35">
        <v>4165</v>
      </c>
      <c r="H193" s="72">
        <v>0.22416576964477933</v>
      </c>
      <c r="I193" s="35">
        <v>12607</v>
      </c>
      <c r="J193" s="72">
        <v>0.2407983955687136</v>
      </c>
      <c r="K193" s="35">
        <v>21846</v>
      </c>
      <c r="L193" s="72">
        <v>0.17137477936850362</v>
      </c>
    </row>
    <row r="194" spans="1:12" x14ac:dyDescent="0.25">
      <c r="A194" s="508"/>
      <c r="B194" s="192" t="s">
        <v>275</v>
      </c>
      <c r="C194" s="49">
        <v>10439</v>
      </c>
      <c r="D194" s="50">
        <v>0.26419153190089339</v>
      </c>
      <c r="E194" s="49">
        <v>10044</v>
      </c>
      <c r="F194" s="50">
        <v>0.58988665061373113</v>
      </c>
      <c r="G194" s="49">
        <v>10035</v>
      </c>
      <c r="H194" s="50">
        <v>0.54009687836383202</v>
      </c>
      <c r="I194" s="49">
        <v>31982</v>
      </c>
      <c r="J194" s="50">
        <v>0.61086811192818258</v>
      </c>
      <c r="K194" s="49">
        <v>62500</v>
      </c>
      <c r="L194" s="50">
        <v>0.49029221415963914</v>
      </c>
    </row>
    <row r="195" spans="1:12" x14ac:dyDescent="0.25">
      <c r="A195" s="508"/>
      <c r="B195" s="9" t="s">
        <v>134</v>
      </c>
      <c r="C195" s="35">
        <v>15394</v>
      </c>
      <c r="D195" s="72">
        <v>0.38959329840811885</v>
      </c>
      <c r="E195" s="35">
        <v>5438</v>
      </c>
      <c r="F195" s="72">
        <v>0.31937511011922243</v>
      </c>
      <c r="G195" s="35">
        <v>6457</v>
      </c>
      <c r="H195" s="72">
        <v>0.34752421959095803</v>
      </c>
      <c r="I195" s="35">
        <v>15091</v>
      </c>
      <c r="J195" s="72">
        <v>0.28824372075255467</v>
      </c>
      <c r="K195" s="35">
        <v>42380</v>
      </c>
      <c r="L195" s="72">
        <v>0.33245734457736809</v>
      </c>
    </row>
    <row r="196" spans="1:12" x14ac:dyDescent="0.25">
      <c r="A196" s="508"/>
      <c r="B196" s="9" t="s">
        <v>287</v>
      </c>
      <c r="C196" s="35">
        <v>5496</v>
      </c>
      <c r="D196" s="72">
        <v>0.13909346291094071</v>
      </c>
      <c r="E196" s="35">
        <v>553</v>
      </c>
      <c r="F196" s="72">
        <v>3.2477829329887825E-2</v>
      </c>
      <c r="G196" s="35">
        <v>857</v>
      </c>
      <c r="H196" s="72">
        <v>4.6124865446716901E-2</v>
      </c>
      <c r="I196" s="35">
        <v>2384</v>
      </c>
      <c r="J196" s="72">
        <v>4.5535287938114795E-2</v>
      </c>
      <c r="K196" s="35">
        <v>9290</v>
      </c>
      <c r="L196" s="72">
        <v>7.2877034712688762E-2</v>
      </c>
    </row>
    <row r="197" spans="1:12" x14ac:dyDescent="0.25">
      <c r="A197" s="508"/>
      <c r="B197" s="9" t="s">
        <v>288</v>
      </c>
      <c r="C197" s="35">
        <v>4660</v>
      </c>
      <c r="D197" s="72">
        <v>0.11793586920760256</v>
      </c>
      <c r="E197" s="35">
        <v>423</v>
      </c>
      <c r="F197" s="72">
        <v>2.484289657602631E-2</v>
      </c>
      <c r="G197" s="35">
        <v>397</v>
      </c>
      <c r="H197" s="72">
        <v>2.1367061356297092E-2</v>
      </c>
      <c r="I197" s="35">
        <v>430</v>
      </c>
      <c r="J197" s="72">
        <v>8.2131601566230537E-3</v>
      </c>
      <c r="K197" s="35">
        <v>5910</v>
      </c>
      <c r="L197" s="72">
        <v>4.636203177093548E-2</v>
      </c>
    </row>
    <row r="198" spans="1:12" x14ac:dyDescent="0.25">
      <c r="A198" s="508"/>
      <c r="B198" s="9" t="s">
        <v>135</v>
      </c>
      <c r="C198" s="19">
        <v>529</v>
      </c>
      <c r="D198" s="72">
        <v>1.3387998886442437E-2</v>
      </c>
      <c r="E198" s="19">
        <v>345</v>
      </c>
      <c r="F198" s="72">
        <v>2.0261936923709402E-2</v>
      </c>
      <c r="G198" s="19">
        <v>451</v>
      </c>
      <c r="H198" s="72">
        <v>2.4273412271259419E-2</v>
      </c>
      <c r="I198" s="35">
        <v>1262</v>
      </c>
      <c r="J198" s="72">
        <v>2.4104670041065802E-2</v>
      </c>
      <c r="K198" s="35">
        <v>2587</v>
      </c>
      <c r="L198" s="72">
        <v>2.0294175328495784E-2</v>
      </c>
    </row>
    <row r="199" spans="1:12" x14ac:dyDescent="0.25">
      <c r="A199" s="508"/>
      <c r="B199" s="9" t="s">
        <v>136</v>
      </c>
      <c r="C199" s="35">
        <v>1741</v>
      </c>
      <c r="D199" s="72">
        <v>4.4061448130994864E-2</v>
      </c>
      <c r="E199" s="35">
        <v>44</v>
      </c>
      <c r="F199" s="72">
        <v>2.5841310859223586E-3</v>
      </c>
      <c r="G199" s="35">
        <v>128</v>
      </c>
      <c r="H199" s="72">
        <v>6.8891280947255117E-3</v>
      </c>
      <c r="I199" s="35">
        <v>767</v>
      </c>
      <c r="J199" s="72">
        <v>1.4649985674720657E-2</v>
      </c>
      <c r="K199" s="35">
        <v>2680</v>
      </c>
      <c r="L199" s="72">
        <v>2.1023730143165328E-2</v>
      </c>
    </row>
    <row r="200" spans="1:12" x14ac:dyDescent="0.25">
      <c r="A200" s="508"/>
      <c r="B200" s="9" t="s">
        <v>137</v>
      </c>
      <c r="C200" s="19">
        <v>829</v>
      </c>
      <c r="D200" s="72">
        <v>2.0980436818262345E-2</v>
      </c>
      <c r="E200" s="19">
        <v>97</v>
      </c>
      <c r="F200" s="72">
        <v>5.696834439419745E-3</v>
      </c>
      <c r="G200" s="19">
        <v>105</v>
      </c>
      <c r="H200" s="72">
        <v>5.6512378902045211E-3</v>
      </c>
      <c r="I200" s="19">
        <v>143</v>
      </c>
      <c r="J200" s="72">
        <v>2.7313532613885971E-3</v>
      </c>
      <c r="K200" s="35">
        <v>1174</v>
      </c>
      <c r="L200" s="72">
        <v>9.2096489507746612E-3</v>
      </c>
    </row>
    <row r="201" spans="1:12" x14ac:dyDescent="0.25">
      <c r="A201" s="508"/>
      <c r="B201" s="9" t="s">
        <v>138</v>
      </c>
      <c r="C201" s="19">
        <v>245</v>
      </c>
      <c r="D201" s="72">
        <v>6.2004909776529242E-3</v>
      </c>
      <c r="E201" s="19">
        <v>49</v>
      </c>
      <c r="F201" s="72">
        <v>2.8777823456862632E-3</v>
      </c>
      <c r="G201" s="19">
        <v>106</v>
      </c>
      <c r="H201" s="72">
        <v>5.7050592034445643E-3</v>
      </c>
      <c r="I201" s="19">
        <v>182</v>
      </c>
      <c r="J201" s="72">
        <v>3.476267787221851E-3</v>
      </c>
      <c r="K201" s="19">
        <v>582</v>
      </c>
      <c r="L201" s="72">
        <v>4.5656010982545597E-3</v>
      </c>
    </row>
    <row r="202" spans="1:12" x14ac:dyDescent="0.25">
      <c r="A202" s="508"/>
      <c r="B202" s="9" t="s">
        <v>139</v>
      </c>
      <c r="C202" s="19">
        <v>180</v>
      </c>
      <c r="D202" s="72">
        <v>4.5554627590919444E-3</v>
      </c>
      <c r="E202" s="19">
        <v>34</v>
      </c>
      <c r="F202" s="72">
        <v>1.9968285663945497E-3</v>
      </c>
      <c r="G202" s="19">
        <v>44</v>
      </c>
      <c r="H202" s="72">
        <v>2.3681377825618944E-3</v>
      </c>
      <c r="I202" s="19">
        <v>114</v>
      </c>
      <c r="J202" s="72">
        <v>2.1774424601279725E-3</v>
      </c>
      <c r="K202" s="19">
        <v>372</v>
      </c>
      <c r="L202" s="72">
        <v>2.9182192586781723E-3</v>
      </c>
    </row>
    <row r="203" spans="1:12" x14ac:dyDescent="0.25">
      <c r="A203" s="508"/>
      <c r="B203" s="9" t="s">
        <v>259</v>
      </c>
      <c r="C203" s="220" t="s">
        <v>9</v>
      </c>
      <c r="D203" s="78" t="s">
        <v>9</v>
      </c>
      <c r="E203" s="220" t="s">
        <v>9</v>
      </c>
      <c r="F203" s="78" t="s">
        <v>9</v>
      </c>
      <c r="G203" s="220" t="s">
        <v>9</v>
      </c>
      <c r="H203" s="78" t="s">
        <v>9</v>
      </c>
      <c r="I203" s="220" t="s">
        <v>9</v>
      </c>
      <c r="J203" s="78" t="s">
        <v>9</v>
      </c>
      <c r="K203" s="220" t="s">
        <v>9</v>
      </c>
      <c r="L203" s="78" t="s">
        <v>9</v>
      </c>
    </row>
    <row r="204" spans="1:12" x14ac:dyDescent="0.25">
      <c r="A204" s="508"/>
      <c r="B204" s="9" t="s">
        <v>260</v>
      </c>
      <c r="C204" s="220" t="s">
        <v>9</v>
      </c>
      <c r="D204" s="78" t="s">
        <v>9</v>
      </c>
      <c r="E204" s="220" t="s">
        <v>9</v>
      </c>
      <c r="F204" s="78" t="s">
        <v>9</v>
      </c>
      <c r="G204" s="220" t="s">
        <v>9</v>
      </c>
      <c r="H204" s="78" t="s">
        <v>9</v>
      </c>
      <c r="I204" s="220" t="s">
        <v>9</v>
      </c>
      <c r="J204" s="78" t="s">
        <v>9</v>
      </c>
      <c r="K204" s="220" t="s">
        <v>9</v>
      </c>
      <c r="L204" s="78" t="s">
        <v>9</v>
      </c>
    </row>
    <row r="205" spans="1:12" x14ac:dyDescent="0.25">
      <c r="A205" s="508"/>
      <c r="B205" s="9" t="s">
        <v>261</v>
      </c>
      <c r="C205" s="220" t="s">
        <v>9</v>
      </c>
      <c r="D205" s="78" t="s">
        <v>9</v>
      </c>
      <c r="E205" s="220" t="s">
        <v>9</v>
      </c>
      <c r="F205" s="78" t="s">
        <v>9</v>
      </c>
      <c r="G205" s="220" t="s">
        <v>9</v>
      </c>
      <c r="H205" s="78" t="s">
        <v>9</v>
      </c>
      <c r="I205" s="220" t="s">
        <v>9</v>
      </c>
      <c r="J205" s="78" t="s">
        <v>9</v>
      </c>
      <c r="K205" s="220" t="s">
        <v>9</v>
      </c>
      <c r="L205" s="78" t="s">
        <v>9</v>
      </c>
    </row>
    <row r="206" spans="1:12" x14ac:dyDescent="0.25">
      <c r="A206" s="508"/>
      <c r="B206" s="9" t="s">
        <v>262</v>
      </c>
      <c r="C206" s="220" t="s">
        <v>9</v>
      </c>
      <c r="D206" s="78" t="s">
        <v>9</v>
      </c>
      <c r="E206" s="220" t="s">
        <v>9</v>
      </c>
      <c r="F206" s="78" t="s">
        <v>9</v>
      </c>
      <c r="G206" s="220" t="s">
        <v>9</v>
      </c>
      <c r="H206" s="78" t="s">
        <v>9</v>
      </c>
      <c r="I206" s="220" t="s">
        <v>9</v>
      </c>
      <c r="J206" s="78" t="s">
        <v>9</v>
      </c>
      <c r="K206" s="220" t="s">
        <v>9</v>
      </c>
      <c r="L206" s="78" t="s">
        <v>9</v>
      </c>
    </row>
    <row r="207" spans="1:12" x14ac:dyDescent="0.25">
      <c r="A207" s="508"/>
      <c r="B207" s="9" t="s">
        <v>30</v>
      </c>
      <c r="C207" s="220" t="s">
        <v>9</v>
      </c>
      <c r="D207" s="78" t="s">
        <v>9</v>
      </c>
      <c r="E207" s="220" t="s">
        <v>9</v>
      </c>
      <c r="F207" s="78" t="s">
        <v>9</v>
      </c>
      <c r="G207" s="220" t="s">
        <v>9</v>
      </c>
      <c r="H207" s="78" t="s">
        <v>9</v>
      </c>
      <c r="I207" s="220" t="s">
        <v>9</v>
      </c>
      <c r="J207" s="78" t="s">
        <v>9</v>
      </c>
      <c r="K207" s="220" t="s">
        <v>9</v>
      </c>
      <c r="L207" s="78" t="s">
        <v>9</v>
      </c>
    </row>
    <row r="208" spans="1:12" x14ac:dyDescent="0.25">
      <c r="A208" s="509"/>
      <c r="B208" s="102" t="s">
        <v>4</v>
      </c>
      <c r="C208" s="124">
        <v>39513</v>
      </c>
      <c r="D208" s="128">
        <v>1</v>
      </c>
      <c r="E208" s="124">
        <v>17027</v>
      </c>
      <c r="F208" s="128">
        <v>1</v>
      </c>
      <c r="G208" s="124">
        <v>18580</v>
      </c>
      <c r="H208" s="128">
        <v>1</v>
      </c>
      <c r="I208" s="124">
        <v>52355</v>
      </c>
      <c r="J208" s="128">
        <v>1</v>
      </c>
      <c r="K208" s="124">
        <v>127475</v>
      </c>
      <c r="L208" s="128">
        <v>1</v>
      </c>
    </row>
    <row r="210" spans="1:1" x14ac:dyDescent="0.25">
      <c r="A210" s="71" t="s">
        <v>278</v>
      </c>
    </row>
  </sheetData>
  <mergeCells count="18">
    <mergeCell ref="K3:L3"/>
    <mergeCell ref="C3:D3"/>
    <mergeCell ref="E3:F3"/>
    <mergeCell ref="G3:H3"/>
    <mergeCell ref="I3:J3"/>
    <mergeCell ref="A73:A89"/>
    <mergeCell ref="A3:A4"/>
    <mergeCell ref="A22:A38"/>
    <mergeCell ref="A39:A55"/>
    <mergeCell ref="A56:A72"/>
    <mergeCell ref="A5:A21"/>
    <mergeCell ref="A175:A191"/>
    <mergeCell ref="A192:A208"/>
    <mergeCell ref="A107:A123"/>
    <mergeCell ref="A90:A106"/>
    <mergeCell ref="A124:A140"/>
    <mergeCell ref="A141:A157"/>
    <mergeCell ref="A158:A174"/>
  </mergeCells>
  <hyperlinks>
    <hyperlink ref="A1:M1" location="Index!A36" display="Table 7.4.1 Trends in treatment exit reason"/>
    <hyperlink ref="A2" location="Index!A39" display="Link back to the index"/>
    <hyperlink ref="A2" location="Index!A36" display="Link back to the index"/>
    <hyperlink ref="A2:B2" location="Index!A40" display="Link back to the index"/>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Q16"/>
  <sheetViews>
    <sheetView topLeftCell="G1" workbookViewId="0">
      <selection activeCell="G2" sqref="G2:H2"/>
    </sheetView>
  </sheetViews>
  <sheetFormatPr defaultRowHeight="15" x14ac:dyDescent="0.25"/>
  <cols>
    <col min="1" max="1" width="20.42578125" style="5" hidden="1" customWidth="1"/>
    <col min="2" max="2" width="10.7109375" style="5" hidden="1" customWidth="1"/>
    <col min="3" max="3" width="7.85546875" style="5" hidden="1" customWidth="1"/>
    <col min="4" max="4" width="10.28515625" style="5" hidden="1" customWidth="1"/>
    <col min="5" max="5" width="7.42578125" style="5" hidden="1" customWidth="1"/>
    <col min="6" max="6" width="9.140625" style="5" hidden="1" customWidth="1"/>
    <col min="7" max="7" width="14.28515625" style="5" customWidth="1"/>
    <col min="8" max="8" width="9.28515625" style="5" customWidth="1"/>
    <col min="9" max="9" width="6.5703125" style="5" customWidth="1"/>
    <col min="10" max="10" width="9.28515625" style="5" customWidth="1"/>
    <col min="11" max="11" width="5.140625" style="5" customWidth="1"/>
    <col min="12" max="12" width="9.28515625" style="5" customWidth="1"/>
    <col min="13" max="13" width="5.140625" style="5" customWidth="1"/>
    <col min="14" max="14" width="9.28515625" style="5" customWidth="1"/>
    <col min="15" max="15" width="5.140625" style="5" customWidth="1"/>
    <col min="16" max="16" width="9.28515625" style="5" customWidth="1"/>
    <col min="17" max="17" width="5.140625" style="5" customWidth="1"/>
    <col min="18" max="16384" width="9.140625" style="5"/>
  </cols>
  <sheetData>
    <row r="1" spans="1:17" ht="20.25" x14ac:dyDescent="0.25">
      <c r="A1" s="18" t="s">
        <v>173</v>
      </c>
      <c r="B1" s="18"/>
      <c r="C1" s="18"/>
      <c r="D1" s="18"/>
      <c r="E1" s="18"/>
      <c r="F1" s="18"/>
      <c r="G1" s="18" t="s">
        <v>284</v>
      </c>
      <c r="H1" s="18"/>
      <c r="I1" s="18"/>
      <c r="J1" s="18"/>
      <c r="K1" s="18"/>
      <c r="L1" s="18"/>
    </row>
    <row r="2" spans="1:17" s="195" customFormat="1" ht="25.5" customHeight="1" x14ac:dyDescent="0.25">
      <c r="A2" s="194" t="s">
        <v>297</v>
      </c>
      <c r="G2" s="483" t="s">
        <v>297</v>
      </c>
      <c r="H2" s="483"/>
      <c r="I2" s="5"/>
    </row>
    <row r="3" spans="1:17" ht="27.75" customHeight="1" x14ac:dyDescent="0.25">
      <c r="A3" s="512" t="s">
        <v>194</v>
      </c>
      <c r="B3" s="514" t="s">
        <v>102</v>
      </c>
      <c r="C3" s="515"/>
      <c r="D3" s="514" t="s">
        <v>103</v>
      </c>
      <c r="E3" s="516"/>
      <c r="F3" s="384"/>
      <c r="G3" s="172" t="s">
        <v>194</v>
      </c>
      <c r="H3" s="470" t="s">
        <v>1</v>
      </c>
      <c r="I3" s="471"/>
      <c r="J3" s="470" t="s">
        <v>314</v>
      </c>
      <c r="K3" s="471"/>
      <c r="L3" s="470" t="s">
        <v>3</v>
      </c>
      <c r="M3" s="471"/>
      <c r="N3" s="470" t="s">
        <v>35</v>
      </c>
      <c r="O3" s="471"/>
      <c r="P3" s="470" t="s">
        <v>4</v>
      </c>
      <c r="Q3" s="471"/>
    </row>
    <row r="4" spans="1:17" x14ac:dyDescent="0.25">
      <c r="A4" s="513"/>
      <c r="B4" s="60" t="s">
        <v>5</v>
      </c>
      <c r="C4" s="61" t="s">
        <v>6</v>
      </c>
      <c r="D4" s="60" t="s">
        <v>5</v>
      </c>
      <c r="E4" s="62" t="s">
        <v>6</v>
      </c>
      <c r="F4" s="120"/>
      <c r="G4" s="282"/>
      <c r="H4" s="169" t="s">
        <v>5</v>
      </c>
      <c r="I4" s="170" t="s">
        <v>6</v>
      </c>
      <c r="J4" s="169" t="s">
        <v>5</v>
      </c>
      <c r="K4" s="170" t="s">
        <v>6</v>
      </c>
      <c r="L4" s="169" t="s">
        <v>5</v>
      </c>
      <c r="M4" s="170" t="s">
        <v>6</v>
      </c>
      <c r="N4" s="169" t="s">
        <v>5</v>
      </c>
      <c r="O4" s="170" t="s">
        <v>6</v>
      </c>
      <c r="P4" s="169" t="s">
        <v>5</v>
      </c>
      <c r="Q4" s="170" t="s">
        <v>6</v>
      </c>
    </row>
    <row r="5" spans="1:17" x14ac:dyDescent="0.25">
      <c r="A5" s="55" t="s">
        <v>168</v>
      </c>
      <c r="B5" s="57" t="e">
        <f>SUM(#REF!)</f>
        <v>#REF!</v>
      </c>
      <c r="C5" s="31" t="e">
        <f t="shared" ref="C5:C11" si="0">B5/SUM(D5+B5)</f>
        <v>#REF!</v>
      </c>
      <c r="D5" s="57" t="e">
        <f>SUM(#REF!)</f>
        <v>#REF!</v>
      </c>
      <c r="E5" s="28" t="e">
        <f t="shared" ref="E5:E11" si="1">D5/SUM(B5+D5)</f>
        <v>#REF!</v>
      </c>
      <c r="F5" s="120"/>
      <c r="G5" s="26" t="s">
        <v>196</v>
      </c>
      <c r="H5" s="383">
        <v>25058</v>
      </c>
      <c r="I5" s="84">
        <v>0.87</v>
      </c>
      <c r="J5" s="383">
        <v>5309</v>
      </c>
      <c r="K5" s="84">
        <v>0.88</v>
      </c>
      <c r="L5" s="383">
        <v>3300</v>
      </c>
      <c r="M5" s="84">
        <v>0.84</v>
      </c>
      <c r="N5" s="383">
        <v>6937</v>
      </c>
      <c r="O5" s="84">
        <v>0.73</v>
      </c>
      <c r="P5" s="383">
        <v>40604</v>
      </c>
      <c r="Q5" s="84">
        <v>0.84</v>
      </c>
    </row>
    <row r="6" spans="1:17" x14ac:dyDescent="0.25">
      <c r="A6" s="249" t="s">
        <v>169</v>
      </c>
      <c r="B6" s="309" t="e">
        <f>SUM(#REF!)</f>
        <v>#REF!</v>
      </c>
      <c r="C6" s="6" t="e">
        <f t="shared" si="0"/>
        <v>#REF!</v>
      </c>
      <c r="D6" s="309" t="e">
        <f>SUM(#REF!)</f>
        <v>#REF!</v>
      </c>
      <c r="E6" s="7" t="e">
        <f t="shared" si="1"/>
        <v>#REF!</v>
      </c>
      <c r="F6" s="120"/>
      <c r="G6" s="9" t="s">
        <v>197</v>
      </c>
      <c r="H6" s="383">
        <v>49619</v>
      </c>
      <c r="I6" s="84">
        <v>0.87</v>
      </c>
      <c r="J6" s="383">
        <v>12141</v>
      </c>
      <c r="K6" s="84">
        <v>0.88</v>
      </c>
      <c r="L6" s="383">
        <v>8089</v>
      </c>
      <c r="M6" s="84">
        <v>0.83</v>
      </c>
      <c r="N6" s="383">
        <v>14761</v>
      </c>
      <c r="O6" s="84">
        <v>0.74</v>
      </c>
      <c r="P6" s="383">
        <v>84610</v>
      </c>
      <c r="Q6" s="84">
        <v>0.84</v>
      </c>
    </row>
    <row r="7" spans="1:17" x14ac:dyDescent="0.25">
      <c r="A7" s="249" t="s">
        <v>170</v>
      </c>
      <c r="B7" s="309" t="e">
        <f>SUM(#REF!)</f>
        <v>#REF!</v>
      </c>
      <c r="C7" s="6" t="e">
        <f t="shared" si="0"/>
        <v>#REF!</v>
      </c>
      <c r="D7" s="309" t="e">
        <f>SUM(#REF!)</f>
        <v>#REF!</v>
      </c>
      <c r="E7" s="7" t="e">
        <f t="shared" si="1"/>
        <v>#REF!</v>
      </c>
      <c r="F7" s="120"/>
      <c r="G7" s="9" t="s">
        <v>198</v>
      </c>
      <c r="H7" s="383">
        <v>55438</v>
      </c>
      <c r="I7" s="84">
        <v>0.91</v>
      </c>
      <c r="J7" s="383">
        <v>14788</v>
      </c>
      <c r="K7" s="84">
        <v>0.91</v>
      </c>
      <c r="L7" s="383">
        <v>11964</v>
      </c>
      <c r="M7" s="84">
        <v>0.86</v>
      </c>
      <c r="N7" s="383">
        <v>25076</v>
      </c>
      <c r="O7" s="84">
        <v>0.77</v>
      </c>
      <c r="P7" s="383">
        <v>107266</v>
      </c>
      <c r="Q7" s="84">
        <v>0.87</v>
      </c>
    </row>
    <row r="8" spans="1:17" x14ac:dyDescent="0.25">
      <c r="A8" s="249" t="s">
        <v>171</v>
      </c>
      <c r="B8" s="309" t="e">
        <f>SUM(#REF!)</f>
        <v>#REF!</v>
      </c>
      <c r="C8" s="6" t="e">
        <f t="shared" si="0"/>
        <v>#REF!</v>
      </c>
      <c r="D8" s="309" t="e">
        <f>SUM(#REF!)</f>
        <v>#REF!</v>
      </c>
      <c r="E8" s="7" t="e">
        <f t="shared" si="1"/>
        <v>#REF!</v>
      </c>
      <c r="F8" s="120"/>
      <c r="G8" s="9" t="s">
        <v>199</v>
      </c>
      <c r="H8" s="383">
        <v>59683</v>
      </c>
      <c r="I8" s="84">
        <v>0.93</v>
      </c>
      <c r="J8" s="383">
        <v>15016</v>
      </c>
      <c r="K8" s="84">
        <v>0.93</v>
      </c>
      <c r="L8" s="383">
        <v>15828</v>
      </c>
      <c r="M8" s="84">
        <v>0.87</v>
      </c>
      <c r="N8" s="383">
        <v>38400</v>
      </c>
      <c r="O8" s="84">
        <v>0.77</v>
      </c>
      <c r="P8" s="383">
        <v>128927</v>
      </c>
      <c r="Q8" s="84">
        <v>0.87</v>
      </c>
    </row>
    <row r="9" spans="1:17" x14ac:dyDescent="0.25">
      <c r="A9" s="385" t="s">
        <v>172</v>
      </c>
      <c r="B9" s="312" t="e">
        <f>SUM(#REF!)</f>
        <v>#REF!</v>
      </c>
      <c r="C9" s="6" t="e">
        <f t="shared" si="0"/>
        <v>#REF!</v>
      </c>
      <c r="D9" s="312" t="e">
        <f>SUM(#REF!)</f>
        <v>#REF!</v>
      </c>
      <c r="E9" s="7" t="e">
        <f t="shared" si="1"/>
        <v>#REF!</v>
      </c>
      <c r="F9" s="120"/>
      <c r="G9" s="9" t="s">
        <v>168</v>
      </c>
      <c r="H9" s="383">
        <v>57911</v>
      </c>
      <c r="I9" s="84">
        <v>0.94</v>
      </c>
      <c r="J9" s="383">
        <v>15062</v>
      </c>
      <c r="K9" s="84">
        <v>0.95</v>
      </c>
      <c r="L9" s="383">
        <v>15832</v>
      </c>
      <c r="M9" s="84">
        <v>0.88</v>
      </c>
      <c r="N9" s="383">
        <v>42483</v>
      </c>
      <c r="O9" s="84">
        <v>0.78</v>
      </c>
      <c r="P9" s="383">
        <v>131288</v>
      </c>
      <c r="Q9" s="84">
        <v>0.88</v>
      </c>
    </row>
    <row r="10" spans="1:17" x14ac:dyDescent="0.25">
      <c r="A10" s="385"/>
      <c r="B10" s="312"/>
      <c r="C10" s="6"/>
      <c r="D10" s="312"/>
      <c r="E10" s="7"/>
      <c r="F10" s="120"/>
      <c r="G10" s="9" t="s">
        <v>169</v>
      </c>
      <c r="H10" s="383">
        <v>53848</v>
      </c>
      <c r="I10" s="84">
        <v>0.96</v>
      </c>
      <c r="J10" s="383">
        <v>14952</v>
      </c>
      <c r="K10" s="84">
        <v>0.96</v>
      </c>
      <c r="L10" s="383">
        <v>16219</v>
      </c>
      <c r="M10" s="84">
        <v>0.9</v>
      </c>
      <c r="N10" s="383">
        <v>46954</v>
      </c>
      <c r="O10" s="84">
        <v>0.82</v>
      </c>
      <c r="P10" s="383">
        <v>131973</v>
      </c>
      <c r="Q10" s="84">
        <v>0.9</v>
      </c>
    </row>
    <row r="11" spans="1:17" x14ac:dyDescent="0.25">
      <c r="A11" s="58" t="s">
        <v>160</v>
      </c>
      <c r="B11" s="20" t="e">
        <f>SUM(#REF!)</f>
        <v>#REF!</v>
      </c>
      <c r="C11" s="32" t="e">
        <f t="shared" si="0"/>
        <v>#REF!</v>
      </c>
      <c r="D11" s="20" t="e">
        <f>SUM(#REF!)</f>
        <v>#REF!</v>
      </c>
      <c r="E11" s="8" t="e">
        <f t="shared" si="1"/>
        <v>#REF!</v>
      </c>
      <c r="F11" s="120"/>
      <c r="G11" s="9" t="s">
        <v>170</v>
      </c>
      <c r="H11" s="383">
        <v>51018</v>
      </c>
      <c r="I11" s="84">
        <v>0.97</v>
      </c>
      <c r="J11" s="383">
        <v>15800</v>
      </c>
      <c r="K11" s="84">
        <v>0.97</v>
      </c>
      <c r="L11" s="383">
        <v>17545</v>
      </c>
      <c r="M11" s="84">
        <v>0.92</v>
      </c>
      <c r="N11" s="383">
        <v>48978</v>
      </c>
      <c r="O11" s="84">
        <v>0.85</v>
      </c>
      <c r="P11" s="383">
        <v>133341</v>
      </c>
      <c r="Q11" s="84">
        <v>0.92</v>
      </c>
    </row>
    <row r="12" spans="1:17" ht="15.75" customHeight="1" x14ac:dyDescent="0.25">
      <c r="A12" s="275"/>
      <c r="B12" s="120"/>
      <c r="C12" s="120"/>
      <c r="D12" s="120"/>
      <c r="E12" s="120"/>
      <c r="F12" s="120"/>
      <c r="G12" s="9" t="s">
        <v>171</v>
      </c>
      <c r="H12" s="383">
        <v>54812</v>
      </c>
      <c r="I12" s="84">
        <v>0.98</v>
      </c>
      <c r="J12" s="383">
        <v>17032</v>
      </c>
      <c r="K12" s="84">
        <v>0.97</v>
      </c>
      <c r="L12" s="383">
        <v>18079</v>
      </c>
      <c r="M12" s="84">
        <v>0.94</v>
      </c>
      <c r="N12" s="383">
        <v>54550</v>
      </c>
      <c r="O12" s="84">
        <v>0.89</v>
      </c>
      <c r="P12" s="383">
        <v>144473</v>
      </c>
      <c r="Q12" s="84">
        <v>0.94</v>
      </c>
    </row>
    <row r="13" spans="1:17" x14ac:dyDescent="0.25">
      <c r="A13" s="275"/>
      <c r="B13" s="120"/>
      <c r="C13" s="120"/>
      <c r="D13" s="120"/>
      <c r="E13" s="120"/>
      <c r="F13" s="120"/>
      <c r="G13" s="9" t="s">
        <v>172</v>
      </c>
      <c r="H13" s="383">
        <v>63994</v>
      </c>
      <c r="I13" s="84">
        <v>0.98</v>
      </c>
      <c r="J13" s="383">
        <v>18279</v>
      </c>
      <c r="K13" s="84">
        <v>0.98</v>
      </c>
      <c r="L13" s="383">
        <v>19625</v>
      </c>
      <c r="M13" s="84">
        <v>0.96</v>
      </c>
      <c r="N13" s="383">
        <v>62140</v>
      </c>
      <c r="O13" s="84">
        <v>0.93</v>
      </c>
      <c r="P13" s="383">
        <v>164038</v>
      </c>
      <c r="Q13" s="84">
        <v>0.96</v>
      </c>
    </row>
    <row r="14" spans="1:17" x14ac:dyDescent="0.25">
      <c r="A14" s="275"/>
      <c r="B14" s="120"/>
      <c r="C14" s="120"/>
      <c r="D14" s="120"/>
      <c r="E14" s="120"/>
      <c r="F14" s="120"/>
      <c r="G14" s="9" t="s">
        <v>160</v>
      </c>
      <c r="H14" s="383">
        <v>64152</v>
      </c>
      <c r="I14" s="84">
        <v>0.98</v>
      </c>
      <c r="J14" s="383">
        <v>17599</v>
      </c>
      <c r="K14" s="84">
        <v>0.98</v>
      </c>
      <c r="L14" s="383">
        <v>18648</v>
      </c>
      <c r="M14" s="84">
        <v>0.96</v>
      </c>
      <c r="N14" s="383">
        <v>60593</v>
      </c>
      <c r="O14" s="84">
        <v>0.95</v>
      </c>
      <c r="P14" s="383">
        <v>160992</v>
      </c>
      <c r="Q14" s="84">
        <v>0.97</v>
      </c>
    </row>
    <row r="15" spans="1:17" x14ac:dyDescent="0.25">
      <c r="A15" s="275"/>
      <c r="B15" s="120"/>
      <c r="C15" s="120"/>
      <c r="D15" s="120"/>
      <c r="E15" s="120"/>
      <c r="F15" s="120"/>
      <c r="G15" s="9" t="s">
        <v>299</v>
      </c>
      <c r="H15" s="383">
        <v>62784</v>
      </c>
      <c r="I15" s="84">
        <v>0.98</v>
      </c>
      <c r="J15" s="383">
        <v>18328</v>
      </c>
      <c r="K15" s="84">
        <v>0.98</v>
      </c>
      <c r="L15" s="383">
        <v>19067</v>
      </c>
      <c r="M15" s="84">
        <v>0.97</v>
      </c>
      <c r="N15" s="383">
        <v>57886</v>
      </c>
      <c r="O15" s="84">
        <v>0.96</v>
      </c>
      <c r="P15" s="383">
        <v>158065</v>
      </c>
      <c r="Q15" s="84">
        <v>0.97</v>
      </c>
    </row>
    <row r="16" spans="1:17" x14ac:dyDescent="0.25">
      <c r="A16" s="386"/>
      <c r="B16" s="387"/>
      <c r="C16" s="387"/>
      <c r="D16" s="387"/>
      <c r="E16" s="387"/>
      <c r="F16" s="387"/>
      <c r="G16" s="10" t="s">
        <v>313</v>
      </c>
      <c r="H16" s="54">
        <v>63548</v>
      </c>
      <c r="I16" s="85">
        <v>0.99</v>
      </c>
      <c r="J16" s="54">
        <v>17217</v>
      </c>
      <c r="K16" s="85">
        <v>0.98</v>
      </c>
      <c r="L16" s="54">
        <v>19399</v>
      </c>
      <c r="M16" s="85">
        <v>0.98</v>
      </c>
      <c r="N16" s="54">
        <v>53745</v>
      </c>
      <c r="O16" s="85">
        <v>0.98</v>
      </c>
      <c r="P16" s="54">
        <v>153909</v>
      </c>
      <c r="Q16" s="85">
        <v>0.98</v>
      </c>
    </row>
  </sheetData>
  <mergeCells count="9">
    <mergeCell ref="G2:H2"/>
    <mergeCell ref="L3:M3"/>
    <mergeCell ref="N3:O3"/>
    <mergeCell ref="P3:Q3"/>
    <mergeCell ref="A3:A4"/>
    <mergeCell ref="B3:C3"/>
    <mergeCell ref="D3:E3"/>
    <mergeCell ref="H3:I3"/>
    <mergeCell ref="J3:K3"/>
  </mergeCells>
  <hyperlinks>
    <hyperlink ref="G1:U1" location="Index!A37" display="Table 7.5.1 Trends in waiting times of three weeks and under for first intervention"/>
    <hyperlink ref="A2" location="Index!A15" display="Link back to the index"/>
    <hyperlink ref="G2" location="Index!A40" display="Link back to the index"/>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P29"/>
  <sheetViews>
    <sheetView zoomScaleNormal="100" workbookViewId="0">
      <selection activeCell="A2" sqref="A2"/>
    </sheetView>
  </sheetViews>
  <sheetFormatPr defaultRowHeight="15" x14ac:dyDescent="0.25"/>
  <cols>
    <col min="1" max="1" width="42.42578125" style="5" bestFit="1" customWidth="1"/>
    <col min="2" max="12" width="10.28515625" style="5" bestFit="1" customWidth="1"/>
    <col min="13" max="14" width="10.28515625" style="5" customWidth="1"/>
    <col min="15" max="15" width="11.28515625" style="5" bestFit="1" customWidth="1"/>
    <col min="16" max="17" width="9.140625" style="5"/>
    <col min="18" max="18" width="7.7109375" style="5" customWidth="1"/>
    <col min="19" max="19" width="9.140625" style="5" customWidth="1"/>
    <col min="20" max="16384" width="9.140625" style="5"/>
  </cols>
  <sheetData>
    <row r="1" spans="1:16" ht="20.25" x14ac:dyDescent="0.25">
      <c r="A1" s="18" t="s">
        <v>317</v>
      </c>
      <c r="B1" s="18"/>
      <c r="C1" s="18"/>
      <c r="D1" s="18"/>
      <c r="E1" s="18"/>
      <c r="F1" s="18"/>
      <c r="G1" s="18"/>
      <c r="H1" s="18"/>
      <c r="I1" s="18"/>
      <c r="J1" s="18"/>
      <c r="K1" s="18"/>
      <c r="L1" s="18"/>
      <c r="M1" s="18"/>
      <c r="N1" s="18"/>
    </row>
    <row r="2" spans="1:16" ht="25.5" customHeight="1" x14ac:dyDescent="0.25">
      <c r="A2" s="194" t="s">
        <v>297</v>
      </c>
      <c r="B2" s="194"/>
    </row>
    <row r="3" spans="1:16" x14ac:dyDescent="0.25">
      <c r="A3" s="501" t="s">
        <v>111</v>
      </c>
      <c r="B3" s="462" t="s">
        <v>174</v>
      </c>
      <c r="C3" s="464"/>
      <c r="D3" s="464"/>
      <c r="E3" s="464"/>
      <c r="F3" s="464"/>
      <c r="G3" s="464"/>
      <c r="H3" s="464"/>
      <c r="I3" s="464"/>
      <c r="J3" s="464"/>
      <c r="K3" s="464"/>
      <c r="L3" s="464"/>
      <c r="M3" s="464"/>
      <c r="N3" s="464"/>
      <c r="O3" s="464"/>
      <c r="P3" s="463"/>
    </row>
    <row r="4" spans="1:16" ht="25.5" x14ac:dyDescent="0.25">
      <c r="A4" s="503"/>
      <c r="B4" s="115" t="s">
        <v>195</v>
      </c>
      <c r="C4" s="115" t="s">
        <v>196</v>
      </c>
      <c r="D4" s="115" t="s">
        <v>197</v>
      </c>
      <c r="E4" s="115" t="s">
        <v>198</v>
      </c>
      <c r="F4" s="115" t="s">
        <v>199</v>
      </c>
      <c r="G4" s="115" t="s">
        <v>168</v>
      </c>
      <c r="H4" s="115" t="s">
        <v>169</v>
      </c>
      <c r="I4" s="115" t="s">
        <v>170</v>
      </c>
      <c r="J4" s="115" t="s">
        <v>171</v>
      </c>
      <c r="K4" s="115" t="s">
        <v>172</v>
      </c>
      <c r="L4" s="115" t="s">
        <v>160</v>
      </c>
      <c r="M4" s="115" t="s">
        <v>299</v>
      </c>
      <c r="N4" s="115" t="s">
        <v>313</v>
      </c>
      <c r="O4" s="115" t="s">
        <v>4</v>
      </c>
      <c r="P4" s="115" t="s">
        <v>6</v>
      </c>
    </row>
    <row r="5" spans="1:16" x14ac:dyDescent="0.25">
      <c r="A5" s="444" t="s">
        <v>183</v>
      </c>
      <c r="B5" s="445"/>
      <c r="C5" s="445"/>
      <c r="D5" s="445"/>
      <c r="E5" s="445"/>
      <c r="F5" s="445"/>
      <c r="G5" s="445"/>
      <c r="H5" s="445"/>
      <c r="I5" s="445"/>
      <c r="J5" s="445"/>
      <c r="K5" s="445"/>
      <c r="L5" s="445"/>
      <c r="M5" s="445"/>
      <c r="N5" s="445"/>
      <c r="O5" s="445"/>
      <c r="P5" s="446"/>
    </row>
    <row r="6" spans="1:16" x14ac:dyDescent="0.25">
      <c r="A6" s="249" t="s">
        <v>333</v>
      </c>
      <c r="B6" s="224">
        <v>35755</v>
      </c>
      <c r="C6" s="224">
        <v>18348</v>
      </c>
      <c r="D6" s="224">
        <v>10964</v>
      </c>
      <c r="E6" s="224">
        <v>8161</v>
      </c>
      <c r="F6" s="224">
        <v>6805</v>
      </c>
      <c r="G6" s="224">
        <v>5093</v>
      </c>
      <c r="H6" s="224">
        <v>3740</v>
      </c>
      <c r="I6" s="224">
        <v>2996</v>
      </c>
      <c r="J6" s="224">
        <v>2782</v>
      </c>
      <c r="K6" s="224">
        <v>2723</v>
      </c>
      <c r="L6" s="224">
        <v>2616</v>
      </c>
      <c r="M6" s="224">
        <v>2752</v>
      </c>
      <c r="N6" s="224">
        <v>3804</v>
      </c>
      <c r="O6" s="224">
        <v>106539</v>
      </c>
      <c r="P6" s="63">
        <v>0.36476589916973379</v>
      </c>
    </row>
    <row r="7" spans="1:16" x14ac:dyDescent="0.25">
      <c r="A7" s="249" t="s">
        <v>180</v>
      </c>
      <c r="B7" s="224">
        <v>26489</v>
      </c>
      <c r="C7" s="224">
        <v>20480</v>
      </c>
      <c r="D7" s="224">
        <v>14094</v>
      </c>
      <c r="E7" s="224">
        <v>11087</v>
      </c>
      <c r="F7" s="224">
        <v>9434</v>
      </c>
      <c r="G7" s="224">
        <v>7434</v>
      </c>
      <c r="H7" s="224">
        <v>5462</v>
      </c>
      <c r="I7" s="224">
        <v>4095</v>
      </c>
      <c r="J7" s="224">
        <v>3498</v>
      </c>
      <c r="K7" s="224">
        <v>3386</v>
      </c>
      <c r="L7" s="224">
        <v>2883</v>
      </c>
      <c r="M7" s="224">
        <v>2465</v>
      </c>
      <c r="N7" s="224">
        <v>1474</v>
      </c>
      <c r="O7" s="224">
        <v>112281</v>
      </c>
      <c r="P7" s="63">
        <v>0.38442523324488576</v>
      </c>
    </row>
    <row r="8" spans="1:16" x14ac:dyDescent="0.25">
      <c r="A8" s="249" t="s">
        <v>181</v>
      </c>
      <c r="B8" s="224">
        <v>17740</v>
      </c>
      <c r="C8" s="224">
        <v>11555</v>
      </c>
      <c r="D8" s="224">
        <v>8351</v>
      </c>
      <c r="E8" s="224">
        <v>7295</v>
      </c>
      <c r="F8" s="224">
        <v>6471</v>
      </c>
      <c r="G8" s="224">
        <v>5120</v>
      </c>
      <c r="H8" s="224">
        <v>4187</v>
      </c>
      <c r="I8" s="224">
        <v>3188</v>
      </c>
      <c r="J8" s="224">
        <v>2535</v>
      </c>
      <c r="K8" s="224">
        <v>2338</v>
      </c>
      <c r="L8" s="224">
        <v>1974</v>
      </c>
      <c r="M8" s="224">
        <v>1662</v>
      </c>
      <c r="N8" s="224">
        <v>839</v>
      </c>
      <c r="O8" s="224">
        <v>73255</v>
      </c>
      <c r="P8" s="63">
        <v>0.25080886758538046</v>
      </c>
    </row>
    <row r="9" spans="1:16" x14ac:dyDescent="0.25">
      <c r="A9" s="250" t="s">
        <v>182</v>
      </c>
      <c r="B9" s="225">
        <v>79984</v>
      </c>
      <c r="C9" s="225">
        <v>50383</v>
      </c>
      <c r="D9" s="225">
        <v>33409</v>
      </c>
      <c r="E9" s="225">
        <v>26543</v>
      </c>
      <c r="F9" s="225">
        <v>22710</v>
      </c>
      <c r="G9" s="225">
        <v>17647</v>
      </c>
      <c r="H9" s="225">
        <v>13389</v>
      </c>
      <c r="I9" s="225">
        <v>10279</v>
      </c>
      <c r="J9" s="225">
        <v>8815</v>
      </c>
      <c r="K9" s="225">
        <v>8447</v>
      </c>
      <c r="L9" s="225">
        <v>7473</v>
      </c>
      <c r="M9" s="225">
        <v>6879</v>
      </c>
      <c r="N9" s="225">
        <v>6117</v>
      </c>
      <c r="O9" s="225">
        <v>292075</v>
      </c>
      <c r="P9" s="248">
        <v>1</v>
      </c>
    </row>
    <row r="10" spans="1:16" x14ac:dyDescent="0.25">
      <c r="A10" s="444" t="s">
        <v>316</v>
      </c>
      <c r="B10" s="445"/>
      <c r="C10" s="445"/>
      <c r="D10" s="445"/>
      <c r="E10" s="445"/>
      <c r="F10" s="445"/>
      <c r="G10" s="445"/>
      <c r="H10" s="445"/>
      <c r="I10" s="445"/>
      <c r="J10" s="445"/>
      <c r="K10" s="445"/>
      <c r="L10" s="445"/>
      <c r="M10" s="445"/>
      <c r="N10" s="445"/>
      <c r="O10" s="445"/>
      <c r="P10" s="446"/>
    </row>
    <row r="11" spans="1:16" x14ac:dyDescent="0.25">
      <c r="A11" s="249" t="s">
        <v>333</v>
      </c>
      <c r="B11" s="224">
        <v>79</v>
      </c>
      <c r="C11" s="224">
        <v>65</v>
      </c>
      <c r="D11" s="224">
        <v>68</v>
      </c>
      <c r="E11" s="224">
        <v>58</v>
      </c>
      <c r="F11" s="224">
        <v>63</v>
      </c>
      <c r="G11" s="224">
        <v>55</v>
      </c>
      <c r="H11" s="224">
        <v>66</v>
      </c>
      <c r="I11" s="224">
        <v>77</v>
      </c>
      <c r="J11" s="224">
        <v>91</v>
      </c>
      <c r="K11" s="224">
        <v>130</v>
      </c>
      <c r="L11" s="224">
        <v>209</v>
      </c>
      <c r="M11" s="224">
        <v>455</v>
      </c>
      <c r="N11" s="224">
        <v>3249</v>
      </c>
      <c r="O11" s="224">
        <v>4665</v>
      </c>
      <c r="P11" s="63">
        <v>4.3054517263338594E-2</v>
      </c>
    </row>
    <row r="12" spans="1:16" x14ac:dyDescent="0.25">
      <c r="A12" s="249" t="s">
        <v>180</v>
      </c>
      <c r="B12" s="224">
        <v>2426</v>
      </c>
      <c r="C12" s="224">
        <v>5533</v>
      </c>
      <c r="D12" s="224">
        <v>4866</v>
      </c>
      <c r="E12" s="224">
        <v>4603</v>
      </c>
      <c r="F12" s="224">
        <v>3827</v>
      </c>
      <c r="G12" s="224">
        <v>3090</v>
      </c>
      <c r="H12" s="224">
        <v>2630</v>
      </c>
      <c r="I12" s="224">
        <v>2590</v>
      </c>
      <c r="J12" s="224">
        <v>2952</v>
      </c>
      <c r="K12" s="224">
        <v>2963</v>
      </c>
      <c r="L12" s="224">
        <v>3008</v>
      </c>
      <c r="M12" s="224">
        <v>3381</v>
      </c>
      <c r="N12" s="224">
        <v>2172</v>
      </c>
      <c r="O12" s="224">
        <v>44041</v>
      </c>
      <c r="P12" s="63">
        <v>0.40646602246402896</v>
      </c>
    </row>
    <row r="13" spans="1:16" x14ac:dyDescent="0.25">
      <c r="A13" s="249" t="s">
        <v>181</v>
      </c>
      <c r="B13" s="224">
        <v>1596</v>
      </c>
      <c r="C13" s="224">
        <v>3037</v>
      </c>
      <c r="D13" s="224">
        <v>3544</v>
      </c>
      <c r="E13" s="224">
        <v>4583</v>
      </c>
      <c r="F13" s="224">
        <v>4698</v>
      </c>
      <c r="G13" s="224">
        <v>5006</v>
      </c>
      <c r="H13" s="224">
        <v>5133</v>
      </c>
      <c r="I13" s="224">
        <v>5466</v>
      </c>
      <c r="J13" s="224">
        <v>5668</v>
      </c>
      <c r="K13" s="224">
        <v>6129</v>
      </c>
      <c r="L13" s="224">
        <v>5704</v>
      </c>
      <c r="M13" s="224">
        <v>5618</v>
      </c>
      <c r="N13" s="224">
        <v>3463</v>
      </c>
      <c r="O13" s="224">
        <v>59645</v>
      </c>
      <c r="P13" s="63">
        <v>0.5504794602726325</v>
      </c>
    </row>
    <row r="14" spans="1:16" x14ac:dyDescent="0.25">
      <c r="A14" s="250" t="s">
        <v>182</v>
      </c>
      <c r="B14" s="225">
        <v>4101</v>
      </c>
      <c r="C14" s="225">
        <v>8635</v>
      </c>
      <c r="D14" s="225">
        <v>8478</v>
      </c>
      <c r="E14" s="225">
        <v>9244</v>
      </c>
      <c r="F14" s="225">
        <v>8588</v>
      </c>
      <c r="G14" s="225">
        <v>8151</v>
      </c>
      <c r="H14" s="225">
        <v>7829</v>
      </c>
      <c r="I14" s="225">
        <v>8133</v>
      </c>
      <c r="J14" s="225">
        <v>8711</v>
      </c>
      <c r="K14" s="225">
        <v>9222</v>
      </c>
      <c r="L14" s="225">
        <v>8921</v>
      </c>
      <c r="M14" s="225">
        <v>9454</v>
      </c>
      <c r="N14" s="225">
        <v>8884</v>
      </c>
      <c r="O14" s="225">
        <v>108351</v>
      </c>
      <c r="P14" s="248">
        <v>1</v>
      </c>
    </row>
    <row r="15" spans="1:16" x14ac:dyDescent="0.25">
      <c r="A15" s="444" t="s">
        <v>230</v>
      </c>
      <c r="B15" s="445"/>
      <c r="C15" s="445"/>
      <c r="D15" s="445"/>
      <c r="E15" s="445"/>
      <c r="F15" s="445"/>
      <c r="G15" s="445"/>
      <c r="H15" s="445"/>
      <c r="I15" s="445"/>
      <c r="J15" s="445"/>
      <c r="K15" s="445"/>
      <c r="L15" s="445"/>
      <c r="M15" s="445"/>
      <c r="N15" s="445"/>
      <c r="O15" s="445"/>
      <c r="P15" s="446"/>
    </row>
    <row r="16" spans="1:16" x14ac:dyDescent="0.25">
      <c r="A16" s="249" t="s">
        <v>333</v>
      </c>
      <c r="B16" s="224">
        <v>313</v>
      </c>
      <c r="C16" s="224">
        <v>652</v>
      </c>
      <c r="D16" s="224">
        <v>624</v>
      </c>
      <c r="E16" s="224">
        <v>738</v>
      </c>
      <c r="F16" s="224">
        <v>1018</v>
      </c>
      <c r="G16" s="224">
        <v>861</v>
      </c>
      <c r="H16" s="224">
        <v>754</v>
      </c>
      <c r="I16" s="224">
        <v>726</v>
      </c>
      <c r="J16" s="224">
        <v>725</v>
      </c>
      <c r="K16" s="224">
        <v>811</v>
      </c>
      <c r="L16" s="224">
        <v>750</v>
      </c>
      <c r="M16" s="224">
        <v>963</v>
      </c>
      <c r="N16" s="224">
        <v>3408</v>
      </c>
      <c r="O16" s="224">
        <v>12343</v>
      </c>
      <c r="P16" s="63">
        <v>8.5202288996113679E-2</v>
      </c>
    </row>
    <row r="17" spans="1:16" x14ac:dyDescent="0.25">
      <c r="A17" s="249" t="s">
        <v>180</v>
      </c>
      <c r="B17" s="224">
        <v>2511</v>
      </c>
      <c r="C17" s="224">
        <v>5727</v>
      </c>
      <c r="D17" s="224">
        <v>5300</v>
      </c>
      <c r="E17" s="224">
        <v>5989</v>
      </c>
      <c r="F17" s="224">
        <v>6672</v>
      </c>
      <c r="G17" s="224">
        <v>5667</v>
      </c>
      <c r="H17" s="224">
        <v>4788</v>
      </c>
      <c r="I17" s="224">
        <v>4238</v>
      </c>
      <c r="J17" s="224">
        <v>4001</v>
      </c>
      <c r="K17" s="224">
        <v>4071</v>
      </c>
      <c r="L17" s="224">
        <v>3500</v>
      </c>
      <c r="M17" s="224">
        <v>3511</v>
      </c>
      <c r="N17" s="224">
        <v>2314</v>
      </c>
      <c r="O17" s="224">
        <v>58289</v>
      </c>
      <c r="P17" s="63">
        <v>0.40236216667702102</v>
      </c>
    </row>
    <row r="18" spans="1:16" x14ac:dyDescent="0.25">
      <c r="A18" s="249" t="s">
        <v>181</v>
      </c>
      <c r="B18" s="224">
        <v>2376</v>
      </c>
      <c r="C18" s="224">
        <v>5257</v>
      </c>
      <c r="D18" s="224">
        <v>5738</v>
      </c>
      <c r="E18" s="224">
        <v>7189</v>
      </c>
      <c r="F18" s="224">
        <v>8280</v>
      </c>
      <c r="G18" s="224">
        <v>7615</v>
      </c>
      <c r="H18" s="224">
        <v>6902</v>
      </c>
      <c r="I18" s="224">
        <v>6565</v>
      </c>
      <c r="J18" s="224">
        <v>5999</v>
      </c>
      <c r="K18" s="224">
        <v>5848</v>
      </c>
      <c r="L18" s="224">
        <v>5227</v>
      </c>
      <c r="M18" s="224">
        <v>4554</v>
      </c>
      <c r="N18" s="224">
        <v>2685</v>
      </c>
      <c r="O18" s="224">
        <v>74235</v>
      </c>
      <c r="P18" s="63">
        <v>0.51243554432686533</v>
      </c>
    </row>
    <row r="19" spans="1:16" x14ac:dyDescent="0.25">
      <c r="A19" s="250" t="s">
        <v>182</v>
      </c>
      <c r="B19" s="225">
        <v>5200</v>
      </c>
      <c r="C19" s="225">
        <v>11636</v>
      </c>
      <c r="D19" s="225">
        <v>11662</v>
      </c>
      <c r="E19" s="225">
        <v>13916</v>
      </c>
      <c r="F19" s="225">
        <v>15970</v>
      </c>
      <c r="G19" s="225">
        <v>14143</v>
      </c>
      <c r="H19" s="225">
        <v>12444</v>
      </c>
      <c r="I19" s="225">
        <v>11529</v>
      </c>
      <c r="J19" s="225">
        <v>10725</v>
      </c>
      <c r="K19" s="225">
        <v>10730</v>
      </c>
      <c r="L19" s="225">
        <v>9477</v>
      </c>
      <c r="M19" s="225">
        <v>9028</v>
      </c>
      <c r="N19" s="225">
        <v>8407</v>
      </c>
      <c r="O19" s="225">
        <v>144867</v>
      </c>
      <c r="P19" s="248">
        <v>1</v>
      </c>
    </row>
    <row r="20" spans="1:16" x14ac:dyDescent="0.25">
      <c r="A20" s="444" t="s">
        <v>200</v>
      </c>
      <c r="B20" s="445"/>
      <c r="C20" s="445"/>
      <c r="D20" s="445"/>
      <c r="E20" s="445"/>
      <c r="F20" s="445"/>
      <c r="G20" s="445"/>
      <c r="H20" s="445"/>
      <c r="I20" s="445"/>
      <c r="J20" s="445"/>
      <c r="K20" s="445"/>
      <c r="L20" s="445"/>
      <c r="M20" s="445"/>
      <c r="N20" s="445"/>
      <c r="O20" s="445"/>
      <c r="P20" s="446"/>
    </row>
    <row r="21" spans="1:16" x14ac:dyDescent="0.25">
      <c r="A21" s="249" t="s">
        <v>333</v>
      </c>
      <c r="B21" s="224">
        <v>194</v>
      </c>
      <c r="C21" s="224">
        <v>417</v>
      </c>
      <c r="D21" s="224">
        <v>450</v>
      </c>
      <c r="E21" s="224">
        <v>701</v>
      </c>
      <c r="F21" s="224">
        <v>1070</v>
      </c>
      <c r="G21" s="224">
        <v>954</v>
      </c>
      <c r="H21" s="224">
        <v>1063</v>
      </c>
      <c r="I21" s="224">
        <v>1038</v>
      </c>
      <c r="J21" s="224">
        <v>1098</v>
      </c>
      <c r="K21" s="224">
        <v>1327</v>
      </c>
      <c r="L21" s="224">
        <v>1525</v>
      </c>
      <c r="M21" s="224">
        <v>2356</v>
      </c>
      <c r="N21" s="224">
        <v>9590</v>
      </c>
      <c r="O21" s="224">
        <v>21783</v>
      </c>
      <c r="P21" s="63">
        <v>6.5907234274303353E-2</v>
      </c>
    </row>
    <row r="22" spans="1:16" x14ac:dyDescent="0.25">
      <c r="A22" s="249" t="s">
        <v>180</v>
      </c>
      <c r="B22" s="224">
        <v>3899</v>
      </c>
      <c r="C22" s="224">
        <v>8729</v>
      </c>
      <c r="D22" s="224">
        <v>8415</v>
      </c>
      <c r="E22" s="224">
        <v>10897</v>
      </c>
      <c r="F22" s="224">
        <v>15721</v>
      </c>
      <c r="G22" s="224">
        <v>14299</v>
      </c>
      <c r="H22" s="224">
        <v>12252</v>
      </c>
      <c r="I22" s="224">
        <v>10524</v>
      </c>
      <c r="J22" s="224">
        <v>10130</v>
      </c>
      <c r="K22" s="224">
        <v>10321</v>
      </c>
      <c r="L22" s="224">
        <v>9181</v>
      </c>
      <c r="M22" s="224">
        <v>8278</v>
      </c>
      <c r="N22" s="224">
        <v>5052</v>
      </c>
      <c r="O22" s="224">
        <v>127698</v>
      </c>
      <c r="P22" s="63">
        <v>0.38636652446219477</v>
      </c>
    </row>
    <row r="23" spans="1:16" x14ac:dyDescent="0.25">
      <c r="A23" s="249" t="s">
        <v>181</v>
      </c>
      <c r="B23" s="224">
        <v>3501</v>
      </c>
      <c r="C23" s="224">
        <v>7209</v>
      </c>
      <c r="D23" s="224">
        <v>8458</v>
      </c>
      <c r="E23" s="224">
        <v>12941</v>
      </c>
      <c r="F23" s="224">
        <v>18379</v>
      </c>
      <c r="G23" s="224">
        <v>18217</v>
      </c>
      <c r="H23" s="224">
        <v>18549</v>
      </c>
      <c r="I23" s="224">
        <v>17783</v>
      </c>
      <c r="J23" s="224">
        <v>17718</v>
      </c>
      <c r="K23" s="224">
        <v>18138</v>
      </c>
      <c r="L23" s="224">
        <v>16544</v>
      </c>
      <c r="M23" s="224">
        <v>15246</v>
      </c>
      <c r="N23" s="224">
        <v>8346</v>
      </c>
      <c r="O23" s="224">
        <v>181029</v>
      </c>
      <c r="P23" s="63">
        <v>0.54772624126350189</v>
      </c>
    </row>
    <row r="24" spans="1:16" x14ac:dyDescent="0.25">
      <c r="A24" s="250" t="s">
        <v>182</v>
      </c>
      <c r="B24" s="225">
        <v>7594</v>
      </c>
      <c r="C24" s="225">
        <v>16355</v>
      </c>
      <c r="D24" s="225">
        <v>17323</v>
      </c>
      <c r="E24" s="225">
        <v>24539</v>
      </c>
      <c r="F24" s="225">
        <v>35170</v>
      </c>
      <c r="G24" s="225">
        <v>33470</v>
      </c>
      <c r="H24" s="225">
        <v>31864</v>
      </c>
      <c r="I24" s="225">
        <v>29345</v>
      </c>
      <c r="J24" s="225">
        <v>28946</v>
      </c>
      <c r="K24" s="225">
        <v>29786</v>
      </c>
      <c r="L24" s="225">
        <v>27250</v>
      </c>
      <c r="M24" s="225">
        <v>25880</v>
      </c>
      <c r="N24" s="225">
        <v>22988</v>
      </c>
      <c r="O24" s="225">
        <v>330510</v>
      </c>
      <c r="P24" s="248">
        <v>1</v>
      </c>
    </row>
    <row r="25" spans="1:16" x14ac:dyDescent="0.25">
      <c r="A25" s="444" t="s">
        <v>201</v>
      </c>
      <c r="B25" s="445"/>
      <c r="C25" s="445"/>
      <c r="D25" s="445"/>
      <c r="E25" s="445"/>
      <c r="F25" s="445"/>
      <c r="G25" s="445"/>
      <c r="H25" s="445"/>
      <c r="I25" s="445"/>
      <c r="J25" s="445"/>
      <c r="K25" s="445"/>
      <c r="L25" s="445"/>
      <c r="M25" s="445"/>
      <c r="N25" s="445"/>
      <c r="O25" s="445"/>
      <c r="P25" s="446"/>
    </row>
    <row r="26" spans="1:16" x14ac:dyDescent="0.25">
      <c r="A26" s="249" t="s">
        <v>333</v>
      </c>
      <c r="B26" s="224">
        <v>36341</v>
      </c>
      <c r="C26" s="224">
        <v>19482</v>
      </c>
      <c r="D26" s="224">
        <v>12106</v>
      </c>
      <c r="E26" s="224">
        <v>9658</v>
      </c>
      <c r="F26" s="224">
        <v>8956</v>
      </c>
      <c r="G26" s="224">
        <v>6963</v>
      </c>
      <c r="H26" s="224">
        <v>5623</v>
      </c>
      <c r="I26" s="224">
        <v>4837</v>
      </c>
      <c r="J26" s="224">
        <v>4696</v>
      </c>
      <c r="K26" s="224">
        <v>4991</v>
      </c>
      <c r="L26" s="224">
        <v>5100</v>
      </c>
      <c r="M26" s="224">
        <v>6526</v>
      </c>
      <c r="N26" s="224">
        <v>20051</v>
      </c>
      <c r="O26" s="224">
        <v>145330</v>
      </c>
      <c r="P26" s="63">
        <v>0.16593914384855954</v>
      </c>
    </row>
    <row r="27" spans="1:16" x14ac:dyDescent="0.25">
      <c r="A27" s="249" t="s">
        <v>180</v>
      </c>
      <c r="B27" s="224">
        <v>35325</v>
      </c>
      <c r="C27" s="224">
        <v>40469</v>
      </c>
      <c r="D27" s="224">
        <v>32675</v>
      </c>
      <c r="E27" s="224">
        <v>32576</v>
      </c>
      <c r="F27" s="224">
        <v>35654</v>
      </c>
      <c r="G27" s="224">
        <v>30490</v>
      </c>
      <c r="H27" s="224">
        <v>25132</v>
      </c>
      <c r="I27" s="224">
        <v>21447</v>
      </c>
      <c r="J27" s="224">
        <v>20581</v>
      </c>
      <c r="K27" s="224">
        <v>20741</v>
      </c>
      <c r="L27" s="224">
        <v>18572</v>
      </c>
      <c r="M27" s="224">
        <v>17635</v>
      </c>
      <c r="N27" s="224">
        <v>11012</v>
      </c>
      <c r="O27" s="224">
        <v>342309</v>
      </c>
      <c r="P27" s="63">
        <v>0.39085159562138977</v>
      </c>
    </row>
    <row r="28" spans="1:16" x14ac:dyDescent="0.25">
      <c r="A28" s="249" t="s">
        <v>181</v>
      </c>
      <c r="B28" s="224">
        <v>25213</v>
      </c>
      <c r="C28" s="224">
        <v>27058</v>
      </c>
      <c r="D28" s="224">
        <v>26091</v>
      </c>
      <c r="E28" s="224">
        <v>32008</v>
      </c>
      <c r="F28" s="224">
        <v>37828</v>
      </c>
      <c r="G28" s="224">
        <v>35958</v>
      </c>
      <c r="H28" s="224">
        <v>34771</v>
      </c>
      <c r="I28" s="224">
        <v>33002</v>
      </c>
      <c r="J28" s="224">
        <v>31920</v>
      </c>
      <c r="K28" s="224">
        <v>32453</v>
      </c>
      <c r="L28" s="224">
        <v>29449</v>
      </c>
      <c r="M28" s="224">
        <v>27080</v>
      </c>
      <c r="N28" s="224">
        <v>15333</v>
      </c>
      <c r="O28" s="224">
        <v>388164</v>
      </c>
      <c r="P28" s="63">
        <v>0.44320926053005072</v>
      </c>
    </row>
    <row r="29" spans="1:16" x14ac:dyDescent="0.25">
      <c r="A29" s="146" t="s">
        <v>182</v>
      </c>
      <c r="B29" s="340">
        <v>96879</v>
      </c>
      <c r="C29" s="340">
        <v>87009</v>
      </c>
      <c r="D29" s="340">
        <v>70872</v>
      </c>
      <c r="E29" s="340">
        <v>74242</v>
      </c>
      <c r="F29" s="340">
        <v>82438</v>
      </c>
      <c r="G29" s="340">
        <v>73411</v>
      </c>
      <c r="H29" s="340">
        <v>65526</v>
      </c>
      <c r="I29" s="340">
        <v>59286</v>
      </c>
      <c r="J29" s="340">
        <v>57197</v>
      </c>
      <c r="K29" s="340">
        <v>58185</v>
      </c>
      <c r="L29" s="340">
        <v>53121</v>
      </c>
      <c r="M29" s="340">
        <v>51241</v>
      </c>
      <c r="N29" s="340">
        <v>46396</v>
      </c>
      <c r="O29" s="340">
        <v>875803</v>
      </c>
      <c r="P29" s="341">
        <v>1</v>
      </c>
    </row>
  </sheetData>
  <mergeCells count="7">
    <mergeCell ref="A20:P20"/>
    <mergeCell ref="A25:P25"/>
    <mergeCell ref="B3:P3"/>
    <mergeCell ref="A3:A4"/>
    <mergeCell ref="A5:P5"/>
    <mergeCell ref="A10:P10"/>
    <mergeCell ref="A15:P15"/>
  </mergeCells>
  <hyperlinks>
    <hyperlink ref="A1:R1" location="Index!A38" display="Table 8.1.1 Treatment contact status at 31 March 2015 by main substance groups for clients commencing treatment since 2005-06"/>
    <hyperlink ref="A2" location="Index!A42" display="Link back to the index"/>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25"/>
  <sheetViews>
    <sheetView workbookViewId="0">
      <selection activeCell="A2" sqref="A2"/>
    </sheetView>
  </sheetViews>
  <sheetFormatPr defaultRowHeight="15" x14ac:dyDescent="0.25"/>
  <cols>
    <col min="1" max="1" width="27.42578125" style="1" bestFit="1" customWidth="1"/>
    <col min="2" max="2" width="7.5703125" style="1" bestFit="1" customWidth="1"/>
    <col min="3" max="3" width="7" style="1" bestFit="1" customWidth="1"/>
    <col min="4" max="4" width="6.7109375" style="1" bestFit="1" customWidth="1"/>
    <col min="5" max="5" width="7.140625" style="1" customWidth="1"/>
    <col min="6" max="6" width="6.5703125" style="1" bestFit="1" customWidth="1"/>
    <col min="7" max="7" width="7.28515625" style="1" customWidth="1"/>
    <col min="8" max="8" width="7.5703125" style="1" bestFit="1" customWidth="1"/>
    <col min="9" max="9" width="7.7109375" style="1" customWidth="1"/>
    <col min="10" max="16384" width="9.140625" style="1"/>
  </cols>
  <sheetData>
    <row r="1" spans="1:11" s="5" customFormat="1" ht="20.25" x14ac:dyDescent="0.25">
      <c r="A1" s="18" t="s">
        <v>302</v>
      </c>
      <c r="B1" s="18"/>
      <c r="C1" s="18"/>
      <c r="D1" s="18"/>
      <c r="E1" s="18"/>
      <c r="F1" s="18"/>
      <c r="G1" s="18"/>
      <c r="H1" s="18"/>
      <c r="I1" s="18"/>
      <c r="J1" s="18"/>
    </row>
    <row r="2" spans="1:11" s="5" customFormat="1" ht="25.5" customHeight="1" x14ac:dyDescent="0.25">
      <c r="A2" s="194" t="s">
        <v>297</v>
      </c>
    </row>
    <row r="3" spans="1:11" ht="15" customHeight="1" x14ac:dyDescent="0.25">
      <c r="A3" s="459" t="s">
        <v>272</v>
      </c>
      <c r="B3" s="453" t="s">
        <v>1</v>
      </c>
      <c r="C3" s="454"/>
      <c r="D3" s="453" t="s">
        <v>2</v>
      </c>
      <c r="E3" s="457"/>
      <c r="F3" s="453" t="s">
        <v>3</v>
      </c>
      <c r="G3" s="457"/>
      <c r="H3" s="454" t="s">
        <v>4</v>
      </c>
      <c r="I3" s="457"/>
      <c r="J3" s="64"/>
    </row>
    <row r="4" spans="1:11" x14ac:dyDescent="0.25">
      <c r="A4" s="460"/>
      <c r="B4" s="455"/>
      <c r="C4" s="456"/>
      <c r="D4" s="455"/>
      <c r="E4" s="458"/>
      <c r="F4" s="455"/>
      <c r="G4" s="458"/>
      <c r="H4" s="456"/>
      <c r="I4" s="458"/>
      <c r="J4" s="2"/>
    </row>
    <row r="5" spans="1:11" x14ac:dyDescent="0.25">
      <c r="A5" s="353"/>
      <c r="B5" s="413" t="s">
        <v>5</v>
      </c>
      <c r="C5" s="414" t="s">
        <v>6</v>
      </c>
      <c r="D5" s="415" t="s">
        <v>5</v>
      </c>
      <c r="E5" s="416" t="s">
        <v>6</v>
      </c>
      <c r="F5" s="415" t="s">
        <v>5</v>
      </c>
      <c r="G5" s="416" t="s">
        <v>6</v>
      </c>
      <c r="H5" s="417" t="s">
        <v>5</v>
      </c>
      <c r="I5" s="416" t="s">
        <v>6</v>
      </c>
      <c r="J5" s="2"/>
    </row>
    <row r="6" spans="1:11" x14ac:dyDescent="0.25">
      <c r="A6" s="249" t="s">
        <v>23</v>
      </c>
      <c r="B6" s="360">
        <v>431</v>
      </c>
      <c r="C6" s="361">
        <f t="shared" ref="C6:C11" si="0">B6/$B$21</f>
        <v>2.9412567560189989E-3</v>
      </c>
      <c r="D6" s="360">
        <v>596</v>
      </c>
      <c r="E6" s="361">
        <f t="shared" ref="E6:E11" si="1">D6/$D$21</f>
        <v>2.4266112943284068E-2</v>
      </c>
      <c r="F6" s="360">
        <v>318</v>
      </c>
      <c r="G6" s="361">
        <f t="shared" ref="G6:G11" si="2">F6/$F$21</f>
        <v>1.1259825791374549E-2</v>
      </c>
      <c r="H6" s="34">
        <v>1345</v>
      </c>
      <c r="I6" s="352">
        <f t="shared" ref="I6:I11" si="3">H6/$H$21</f>
        <v>4.8071252676085531E-3</v>
      </c>
      <c r="J6" s="2"/>
      <c r="K6" s="338"/>
    </row>
    <row r="7" spans="1:11" x14ac:dyDescent="0.25">
      <c r="A7" s="249" t="s">
        <v>228</v>
      </c>
      <c r="B7" s="346">
        <v>1053</v>
      </c>
      <c r="C7" s="352">
        <f t="shared" si="0"/>
        <v>7.1859474804826119E-3</v>
      </c>
      <c r="D7" s="346">
        <v>909</v>
      </c>
      <c r="E7" s="352">
        <f t="shared" si="1"/>
        <v>3.7009893733968485E-2</v>
      </c>
      <c r="F7" s="346">
        <v>566</v>
      </c>
      <c r="G7" s="352">
        <f t="shared" si="2"/>
        <v>2.0041073578358472E-2</v>
      </c>
      <c r="H7" s="34">
        <v>2528</v>
      </c>
      <c r="I7" s="352">
        <f t="shared" si="3"/>
        <v>9.0352510606055182E-3</v>
      </c>
      <c r="J7" s="2"/>
      <c r="K7" s="338"/>
    </row>
    <row r="8" spans="1:11" x14ac:dyDescent="0.25">
      <c r="A8" s="249" t="s">
        <v>24</v>
      </c>
      <c r="B8" s="346">
        <v>367</v>
      </c>
      <c r="C8" s="352">
        <f t="shared" si="0"/>
        <v>2.5045040126658296E-3</v>
      </c>
      <c r="D8" s="346">
        <v>845</v>
      </c>
      <c r="E8" s="352">
        <f t="shared" si="1"/>
        <v>3.4404136639387649E-2</v>
      </c>
      <c r="F8" s="346">
        <v>687</v>
      </c>
      <c r="G8" s="352">
        <f t="shared" si="2"/>
        <v>2.4325472700233695E-2</v>
      </c>
      <c r="H8" s="34">
        <v>1899</v>
      </c>
      <c r="I8" s="352">
        <f t="shared" si="3"/>
        <v>6.7871605079469462E-3</v>
      </c>
      <c r="J8" s="2"/>
      <c r="K8" s="338"/>
    </row>
    <row r="9" spans="1:11" x14ac:dyDescent="0.25">
      <c r="A9" s="249" t="s">
        <v>25</v>
      </c>
      <c r="B9" s="346">
        <v>220</v>
      </c>
      <c r="C9" s="352">
        <f t="shared" si="0"/>
        <v>1.5013375552765192E-3</v>
      </c>
      <c r="D9" s="346">
        <v>575</v>
      </c>
      <c r="E9" s="352">
        <f t="shared" si="1"/>
        <v>2.3411098896624731E-2</v>
      </c>
      <c r="F9" s="346">
        <v>278</v>
      </c>
      <c r="G9" s="352">
        <f t="shared" si="2"/>
        <v>9.8434955031513355E-3</v>
      </c>
      <c r="H9" s="34">
        <v>1073</v>
      </c>
      <c r="I9" s="352">
        <f t="shared" si="3"/>
        <v>3.8349780015940354E-3</v>
      </c>
      <c r="J9" s="2"/>
      <c r="K9" s="338"/>
    </row>
    <row r="10" spans="1:11" x14ac:dyDescent="0.25">
      <c r="A10" s="249" t="s">
        <v>27</v>
      </c>
      <c r="B10" s="346">
        <v>45</v>
      </c>
      <c r="C10" s="352">
        <f t="shared" si="0"/>
        <v>3.0709177267019709E-4</v>
      </c>
      <c r="D10" s="346">
        <v>318</v>
      </c>
      <c r="E10" s="352">
        <f t="shared" si="1"/>
        <v>1.2947355563698547E-2</v>
      </c>
      <c r="F10" s="346">
        <v>94</v>
      </c>
      <c r="G10" s="352">
        <f t="shared" si="2"/>
        <v>3.3283761773245523E-3</v>
      </c>
      <c r="H10" s="351">
        <v>457</v>
      </c>
      <c r="I10" s="352">
        <f t="shared" si="3"/>
        <v>1.6333503697376274E-3</v>
      </c>
      <c r="J10" s="2"/>
      <c r="K10" s="338"/>
    </row>
    <row r="11" spans="1:11" x14ac:dyDescent="0.25">
      <c r="A11" s="249" t="s">
        <v>26</v>
      </c>
      <c r="B11" s="346">
        <v>98</v>
      </c>
      <c r="C11" s="352">
        <f t="shared" si="0"/>
        <v>6.6877763825954034E-4</v>
      </c>
      <c r="D11" s="346">
        <v>355</v>
      </c>
      <c r="E11" s="352">
        <f t="shared" si="1"/>
        <v>1.4453808884003095E-2</v>
      </c>
      <c r="F11" s="346">
        <v>106</v>
      </c>
      <c r="G11" s="352">
        <f t="shared" si="2"/>
        <v>3.7532752637915163E-3</v>
      </c>
      <c r="H11" s="351">
        <v>559</v>
      </c>
      <c r="I11" s="352">
        <f t="shared" si="3"/>
        <v>1.9979055944930719E-3</v>
      </c>
      <c r="J11" s="2"/>
      <c r="K11" s="338"/>
    </row>
    <row r="12" spans="1:11" x14ac:dyDescent="0.25">
      <c r="A12" s="444" t="s">
        <v>227</v>
      </c>
      <c r="B12" s="445"/>
      <c r="C12" s="445"/>
      <c r="D12" s="445"/>
      <c r="E12" s="445"/>
      <c r="F12" s="445"/>
      <c r="G12" s="445"/>
      <c r="H12" s="445"/>
      <c r="I12" s="446"/>
      <c r="J12" s="2"/>
      <c r="K12" s="338"/>
    </row>
    <row r="13" spans="1:11" x14ac:dyDescent="0.25">
      <c r="A13" s="346" t="s">
        <v>28</v>
      </c>
      <c r="B13" s="346">
        <v>593</v>
      </c>
      <c r="C13" s="352">
        <f t="shared" ref="C13:C18" si="4">B13/$B$21</f>
        <v>4.0467871376317086E-3</v>
      </c>
      <c r="D13" s="346">
        <v>509</v>
      </c>
      <c r="E13" s="352">
        <f t="shared" ref="E13:E18" si="5">D13/$D$21</f>
        <v>2.0723911892838238E-2</v>
      </c>
      <c r="F13" s="346">
        <v>267</v>
      </c>
      <c r="G13" s="352">
        <f t="shared" ref="G13:G18" si="6">F13/$F$21</f>
        <v>9.454004673889951E-3</v>
      </c>
      <c r="H13" s="351">
        <v>1369</v>
      </c>
      <c r="I13" s="352">
        <f t="shared" ref="I13:I18" si="7">H13/$H$21</f>
        <v>4.8929029675510109E-3</v>
      </c>
      <c r="J13" s="2"/>
      <c r="K13" s="338"/>
    </row>
    <row r="14" spans="1:11" x14ac:dyDescent="0.25">
      <c r="A14" s="346" t="s">
        <v>29</v>
      </c>
      <c r="B14" s="346">
        <v>104</v>
      </c>
      <c r="C14" s="352">
        <f t="shared" si="4"/>
        <v>7.0972320794889996E-4</v>
      </c>
      <c r="D14" s="346">
        <v>139</v>
      </c>
      <c r="E14" s="352">
        <f t="shared" si="5"/>
        <v>5.6593786897927607E-3</v>
      </c>
      <c r="F14" s="346">
        <v>117</v>
      </c>
      <c r="G14" s="352">
        <f t="shared" si="6"/>
        <v>4.1427660930528996E-3</v>
      </c>
      <c r="H14" s="351">
        <v>360</v>
      </c>
      <c r="I14" s="352">
        <f t="shared" si="7"/>
        <v>1.2866654991368618E-3</v>
      </c>
      <c r="J14" s="2"/>
      <c r="K14" s="338"/>
    </row>
    <row r="15" spans="1:11" x14ac:dyDescent="0.25">
      <c r="A15" s="346" t="s">
        <v>30</v>
      </c>
      <c r="B15" s="346">
        <v>259</v>
      </c>
      <c r="C15" s="352">
        <f t="shared" si="4"/>
        <v>1.7674837582573565E-3</v>
      </c>
      <c r="D15" s="346">
        <v>194</v>
      </c>
      <c r="E15" s="352">
        <f t="shared" si="5"/>
        <v>7.8987011929481706E-3</v>
      </c>
      <c r="F15" s="346">
        <v>138</v>
      </c>
      <c r="G15" s="352">
        <f t="shared" si="6"/>
        <v>4.8863394943700874E-3</v>
      </c>
      <c r="H15" s="351">
        <v>591</v>
      </c>
      <c r="I15" s="352">
        <f t="shared" si="7"/>
        <v>2.1122758610830151E-3</v>
      </c>
      <c r="J15" s="2"/>
      <c r="K15" s="338"/>
    </row>
    <row r="16" spans="1:11" x14ac:dyDescent="0.25">
      <c r="A16" s="346" t="s">
        <v>31</v>
      </c>
      <c r="B16" s="346">
        <v>66</v>
      </c>
      <c r="C16" s="352">
        <f t="shared" si="4"/>
        <v>4.504012665829557E-4</v>
      </c>
      <c r="D16" s="346">
        <v>35</v>
      </c>
      <c r="E16" s="352">
        <f t="shared" si="5"/>
        <v>1.4250234110988965E-3</v>
      </c>
      <c r="F16" s="346">
        <v>28</v>
      </c>
      <c r="G16" s="352">
        <f t="shared" si="6"/>
        <v>9.9143120175624959E-4</v>
      </c>
      <c r="H16" s="351">
        <v>129</v>
      </c>
      <c r="I16" s="352">
        <f t="shared" si="7"/>
        <v>4.6105513719070886E-4</v>
      </c>
      <c r="J16" s="2"/>
      <c r="K16" s="338"/>
    </row>
    <row r="17" spans="1:11" x14ac:dyDescent="0.25">
      <c r="A17" s="346" t="s">
        <v>32</v>
      </c>
      <c r="B17" s="346">
        <v>37</v>
      </c>
      <c r="C17" s="352">
        <f t="shared" si="4"/>
        <v>2.5249767975105093E-4</v>
      </c>
      <c r="D17" s="346">
        <v>42</v>
      </c>
      <c r="E17" s="352">
        <f t="shared" si="5"/>
        <v>1.7100280933186759E-3</v>
      </c>
      <c r="F17" s="346">
        <v>20</v>
      </c>
      <c r="G17" s="352">
        <f t="shared" si="6"/>
        <v>7.0816514411160684E-4</v>
      </c>
      <c r="H17" s="351">
        <v>99</v>
      </c>
      <c r="I17" s="352">
        <f t="shared" si="7"/>
        <v>3.5383301226263704E-4</v>
      </c>
      <c r="J17" s="2"/>
      <c r="K17" s="338"/>
    </row>
    <row r="18" spans="1:11" x14ac:dyDescent="0.25">
      <c r="A18" s="346" t="s">
        <v>33</v>
      </c>
      <c r="B18" s="346">
        <v>8</v>
      </c>
      <c r="C18" s="352">
        <f t="shared" si="4"/>
        <v>5.4594092919146145E-5</v>
      </c>
      <c r="D18" s="346">
        <v>16</v>
      </c>
      <c r="E18" s="352">
        <f t="shared" si="5"/>
        <v>6.5143927364520987E-4</v>
      </c>
      <c r="F18" s="346">
        <v>14</v>
      </c>
      <c r="G18" s="352">
        <f t="shared" si="6"/>
        <v>4.957156008781248E-4</v>
      </c>
      <c r="H18" s="351">
        <v>38</v>
      </c>
      <c r="I18" s="352">
        <f t="shared" si="7"/>
        <v>1.3581469157555764E-4</v>
      </c>
      <c r="J18" s="2"/>
      <c r="K18" s="338"/>
    </row>
    <row r="19" spans="1:11" x14ac:dyDescent="0.25">
      <c r="A19" s="358" t="s">
        <v>325</v>
      </c>
      <c r="B19" s="355">
        <v>2214</v>
      </c>
      <c r="C19" s="356">
        <v>0.02</v>
      </c>
      <c r="D19" s="355">
        <v>3598</v>
      </c>
      <c r="E19" s="356">
        <v>0.15</v>
      </c>
      <c r="F19" s="355">
        <v>2049</v>
      </c>
      <c r="G19" s="356">
        <v>7.0000000000000007E-2</v>
      </c>
      <c r="H19" s="362">
        <v>7861</v>
      </c>
      <c r="I19" s="356">
        <v>0.03</v>
      </c>
      <c r="J19" s="2"/>
      <c r="K19" s="5"/>
    </row>
    <row r="20" spans="1:11" s="5" customFormat="1" x14ac:dyDescent="0.25">
      <c r="A20" s="358" t="s">
        <v>110</v>
      </c>
      <c r="B20" s="355">
        <v>2158</v>
      </c>
      <c r="C20" s="356">
        <v>0.01</v>
      </c>
      <c r="D20" s="355">
        <v>2958</v>
      </c>
      <c r="E20" s="356">
        <v>0.12</v>
      </c>
      <c r="F20" s="355">
        <v>1932</v>
      </c>
      <c r="G20" s="356">
        <v>7.0000000000000007E-2</v>
      </c>
      <c r="H20" s="362">
        <v>7048</v>
      </c>
      <c r="I20" s="356">
        <v>0.03</v>
      </c>
      <c r="J20" s="2"/>
    </row>
    <row r="21" spans="1:11" s="5" customFormat="1" x14ac:dyDescent="0.25">
      <c r="A21" s="358" t="s">
        <v>326</v>
      </c>
      <c r="B21" s="355">
        <v>146536</v>
      </c>
      <c r="C21" s="356">
        <v>1</v>
      </c>
      <c r="D21" s="355">
        <v>24561</v>
      </c>
      <c r="E21" s="356">
        <v>1</v>
      </c>
      <c r="F21" s="355">
        <v>28242</v>
      </c>
      <c r="G21" s="356">
        <v>1</v>
      </c>
      <c r="H21" s="359">
        <v>279793</v>
      </c>
      <c r="I21" s="356">
        <v>1</v>
      </c>
      <c r="J21" s="2"/>
    </row>
    <row r="23" spans="1:11" s="5" customFormat="1" x14ac:dyDescent="0.25">
      <c r="A23" s="81" t="s">
        <v>327</v>
      </c>
    </row>
    <row r="24" spans="1:11" s="5" customFormat="1" x14ac:dyDescent="0.25">
      <c r="A24" s="81" t="s">
        <v>328</v>
      </c>
    </row>
    <row r="25" spans="1:11" s="5" customFormat="1" x14ac:dyDescent="0.25">
      <c r="A25" s="71" t="s">
        <v>329</v>
      </c>
    </row>
  </sheetData>
  <mergeCells count="6">
    <mergeCell ref="A12:I12"/>
    <mergeCell ref="B3:C4"/>
    <mergeCell ref="D3:E4"/>
    <mergeCell ref="F3:G4"/>
    <mergeCell ref="H3:I4"/>
    <mergeCell ref="A3:A4"/>
  </mergeCells>
  <hyperlinks>
    <hyperlink ref="A1:J1" location="Index!A16" display="Table 4.1.2 Club drug and new psychoactive substances breakdown of all clients in treatment 2014-15"/>
    <hyperlink ref="A2" location="Index!A16" display="Link back to the index"/>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P180"/>
  <sheetViews>
    <sheetView zoomScaleNormal="100" workbookViewId="0">
      <selection activeCell="A2" sqref="A2"/>
    </sheetView>
  </sheetViews>
  <sheetFormatPr defaultRowHeight="15" x14ac:dyDescent="0.25"/>
  <cols>
    <col min="1" max="1" width="42.42578125" style="5" bestFit="1" customWidth="1"/>
    <col min="2" max="16384" width="9.140625" style="5"/>
  </cols>
  <sheetData>
    <row r="1" spans="1:16" ht="20.25" x14ac:dyDescent="0.25">
      <c r="A1" s="18" t="s">
        <v>389</v>
      </c>
      <c r="B1" s="18"/>
      <c r="C1" s="18"/>
      <c r="D1" s="18"/>
      <c r="E1" s="18"/>
      <c r="F1" s="18"/>
      <c r="G1" s="18"/>
      <c r="H1" s="18"/>
      <c r="I1" s="18"/>
      <c r="J1" s="18"/>
      <c r="K1" s="18"/>
      <c r="L1" s="18"/>
      <c r="M1" s="18"/>
      <c r="N1" s="18"/>
    </row>
    <row r="2" spans="1:16" ht="25.5" customHeight="1" x14ac:dyDescent="0.25">
      <c r="A2" s="194" t="s">
        <v>297</v>
      </c>
      <c r="B2" s="194"/>
    </row>
    <row r="3" spans="1:16" x14ac:dyDescent="0.25">
      <c r="A3" s="140" t="s">
        <v>292</v>
      </c>
      <c r="B3" s="462" t="s">
        <v>174</v>
      </c>
      <c r="C3" s="464"/>
      <c r="D3" s="464"/>
      <c r="E3" s="464"/>
      <c r="F3" s="464"/>
      <c r="G3" s="464"/>
      <c r="H3" s="464"/>
      <c r="I3" s="464"/>
      <c r="J3" s="464"/>
      <c r="K3" s="464"/>
      <c r="L3" s="464"/>
      <c r="M3" s="464"/>
      <c r="N3" s="464"/>
      <c r="O3" s="464"/>
      <c r="P3" s="463"/>
    </row>
    <row r="4" spans="1:16" ht="25.5" x14ac:dyDescent="0.25">
      <c r="A4" s="102" t="s">
        <v>175</v>
      </c>
      <c r="B4" s="115" t="s">
        <v>195</v>
      </c>
      <c r="C4" s="115" t="s">
        <v>196</v>
      </c>
      <c r="D4" s="115" t="s">
        <v>197</v>
      </c>
      <c r="E4" s="115" t="s">
        <v>198</v>
      </c>
      <c r="F4" s="115" t="s">
        <v>199</v>
      </c>
      <c r="G4" s="115" t="s">
        <v>168</v>
      </c>
      <c r="H4" s="115" t="s">
        <v>169</v>
      </c>
      <c r="I4" s="115" t="s">
        <v>170</v>
      </c>
      <c r="J4" s="115" t="s">
        <v>171</v>
      </c>
      <c r="K4" s="115" t="s">
        <v>172</v>
      </c>
      <c r="L4" s="115" t="s">
        <v>160</v>
      </c>
      <c r="M4" s="115" t="s">
        <v>299</v>
      </c>
      <c r="N4" s="115" t="s">
        <v>313</v>
      </c>
      <c r="O4" s="115" t="s">
        <v>4</v>
      </c>
      <c r="P4" s="119" t="s">
        <v>6</v>
      </c>
    </row>
    <row r="5" spans="1:16" x14ac:dyDescent="0.25">
      <c r="A5" s="96" t="s">
        <v>176</v>
      </c>
      <c r="B5" s="97">
        <v>8898</v>
      </c>
      <c r="C5" s="97">
        <v>1889</v>
      </c>
      <c r="D5" s="97">
        <v>1336</v>
      </c>
      <c r="E5" s="97">
        <v>1139</v>
      </c>
      <c r="F5" s="97">
        <v>1057</v>
      </c>
      <c r="G5" s="97">
        <v>850</v>
      </c>
      <c r="H5" s="97">
        <v>769</v>
      </c>
      <c r="I5" s="97">
        <v>719</v>
      </c>
      <c r="J5" s="97">
        <v>848</v>
      </c>
      <c r="K5" s="97">
        <v>1115</v>
      </c>
      <c r="L5" s="97">
        <v>1687</v>
      </c>
      <c r="M5" s="97">
        <v>3551</v>
      </c>
      <c r="N5" s="97">
        <v>18885</v>
      </c>
      <c r="O5" s="97">
        <v>42743</v>
      </c>
      <c r="P5" s="98">
        <v>4.8804354403901337E-2</v>
      </c>
    </row>
    <row r="6" spans="1:16" x14ac:dyDescent="0.25">
      <c r="A6" s="99" t="s">
        <v>177</v>
      </c>
      <c r="B6" s="100">
        <v>7151</v>
      </c>
      <c r="C6" s="100">
        <v>3107</v>
      </c>
      <c r="D6" s="100">
        <v>2197</v>
      </c>
      <c r="E6" s="100">
        <v>1915</v>
      </c>
      <c r="F6" s="100">
        <v>1865</v>
      </c>
      <c r="G6" s="100">
        <v>1695</v>
      </c>
      <c r="H6" s="100">
        <v>1560</v>
      </c>
      <c r="I6" s="100">
        <v>1606</v>
      </c>
      <c r="J6" s="100">
        <v>1734</v>
      </c>
      <c r="K6" s="100">
        <v>2123</v>
      </c>
      <c r="L6" s="100">
        <v>2306</v>
      </c>
      <c r="M6" s="100">
        <v>2488</v>
      </c>
      <c r="N6" s="100">
        <v>1111</v>
      </c>
      <c r="O6" s="100">
        <v>30858</v>
      </c>
      <c r="P6" s="101">
        <v>3.5233951014097917E-2</v>
      </c>
    </row>
    <row r="7" spans="1:16" x14ac:dyDescent="0.25">
      <c r="A7" s="99" t="s">
        <v>178</v>
      </c>
      <c r="B7" s="100">
        <v>5665</v>
      </c>
      <c r="C7" s="100">
        <v>3192</v>
      </c>
      <c r="D7" s="100">
        <v>2104</v>
      </c>
      <c r="E7" s="100">
        <v>1869</v>
      </c>
      <c r="F7" s="100">
        <v>1867</v>
      </c>
      <c r="G7" s="100">
        <v>1606</v>
      </c>
      <c r="H7" s="100">
        <v>1370</v>
      </c>
      <c r="I7" s="100">
        <v>1236</v>
      </c>
      <c r="J7" s="100">
        <v>1171</v>
      </c>
      <c r="K7" s="100">
        <v>1146</v>
      </c>
      <c r="L7" s="100">
        <v>853</v>
      </c>
      <c r="M7" s="100">
        <v>418</v>
      </c>
      <c r="N7" s="100">
        <v>52</v>
      </c>
      <c r="O7" s="100">
        <v>22549</v>
      </c>
      <c r="P7" s="101">
        <v>2.5746657638761227E-2</v>
      </c>
    </row>
    <row r="8" spans="1:16" x14ac:dyDescent="0.25">
      <c r="A8" s="99" t="s">
        <v>179</v>
      </c>
      <c r="B8" s="100">
        <v>14627</v>
      </c>
      <c r="C8" s="100">
        <v>11294</v>
      </c>
      <c r="D8" s="100">
        <v>6469</v>
      </c>
      <c r="E8" s="100">
        <v>4735</v>
      </c>
      <c r="F8" s="100">
        <v>4167</v>
      </c>
      <c r="G8" s="100">
        <v>2812</v>
      </c>
      <c r="H8" s="100">
        <v>1924</v>
      </c>
      <c r="I8" s="100">
        <v>1276</v>
      </c>
      <c r="J8" s="100">
        <v>943</v>
      </c>
      <c r="K8" s="100">
        <v>607</v>
      </c>
      <c r="L8" s="100">
        <v>254</v>
      </c>
      <c r="M8" s="100">
        <v>69</v>
      </c>
      <c r="N8" s="100">
        <v>3</v>
      </c>
      <c r="O8" s="100">
        <v>49180</v>
      </c>
      <c r="P8" s="101">
        <v>5.6154180791799069E-2</v>
      </c>
    </row>
    <row r="9" spans="1:16" x14ac:dyDescent="0.25">
      <c r="A9" s="144" t="s">
        <v>315</v>
      </c>
      <c r="B9" s="94">
        <v>36341</v>
      </c>
      <c r="C9" s="94">
        <v>19482</v>
      </c>
      <c r="D9" s="94">
        <v>12106</v>
      </c>
      <c r="E9" s="94">
        <v>9658</v>
      </c>
      <c r="F9" s="94">
        <v>8956</v>
      </c>
      <c r="G9" s="94">
        <v>6963</v>
      </c>
      <c r="H9" s="94">
        <v>5623</v>
      </c>
      <c r="I9" s="94">
        <v>4837</v>
      </c>
      <c r="J9" s="94">
        <v>4696</v>
      </c>
      <c r="K9" s="94">
        <v>4991</v>
      </c>
      <c r="L9" s="94">
        <v>5100</v>
      </c>
      <c r="M9" s="94">
        <v>6526</v>
      </c>
      <c r="N9" s="94">
        <v>20051</v>
      </c>
      <c r="O9" s="94">
        <v>145330</v>
      </c>
      <c r="P9" s="93">
        <v>0.16593914384855954</v>
      </c>
    </row>
    <row r="10" spans="1:16" x14ac:dyDescent="0.25">
      <c r="A10" s="99" t="s">
        <v>203</v>
      </c>
      <c r="B10" s="100">
        <v>7739</v>
      </c>
      <c r="C10" s="100">
        <v>11921</v>
      </c>
      <c r="D10" s="254" t="s">
        <v>9</v>
      </c>
      <c r="E10" s="254" t="s">
        <v>9</v>
      </c>
      <c r="F10" s="254" t="s">
        <v>9</v>
      </c>
      <c r="G10" s="254" t="s">
        <v>9</v>
      </c>
      <c r="H10" s="254" t="s">
        <v>9</v>
      </c>
      <c r="I10" s="254" t="s">
        <v>9</v>
      </c>
      <c r="J10" s="254" t="s">
        <v>9</v>
      </c>
      <c r="K10" s="254" t="s">
        <v>9</v>
      </c>
      <c r="L10" s="254" t="s">
        <v>9</v>
      </c>
      <c r="M10" s="254" t="s">
        <v>9</v>
      </c>
      <c r="N10" s="254" t="s">
        <v>9</v>
      </c>
      <c r="O10" s="100">
        <v>19660</v>
      </c>
      <c r="P10" s="101">
        <v>2.2447970605261686E-2</v>
      </c>
    </row>
    <row r="11" spans="1:16" x14ac:dyDescent="0.25">
      <c r="A11" s="99" t="s">
        <v>204</v>
      </c>
      <c r="B11" s="100">
        <v>3108</v>
      </c>
      <c r="C11" s="100">
        <v>6251</v>
      </c>
      <c r="D11" s="100">
        <v>10671</v>
      </c>
      <c r="E11" s="254" t="s">
        <v>9</v>
      </c>
      <c r="F11" s="254" t="s">
        <v>9</v>
      </c>
      <c r="G11" s="254" t="s">
        <v>9</v>
      </c>
      <c r="H11" s="254" t="s">
        <v>9</v>
      </c>
      <c r="I11" s="254" t="s">
        <v>9</v>
      </c>
      <c r="J11" s="254" t="s">
        <v>9</v>
      </c>
      <c r="K11" s="254" t="s">
        <v>9</v>
      </c>
      <c r="L11" s="254" t="s">
        <v>9</v>
      </c>
      <c r="M11" s="254" t="s">
        <v>9</v>
      </c>
      <c r="N11" s="254" t="s">
        <v>9</v>
      </c>
      <c r="O11" s="100">
        <v>20030</v>
      </c>
      <c r="P11" s="101">
        <v>2.2870440041881563E-2</v>
      </c>
    </row>
    <row r="12" spans="1:16" x14ac:dyDescent="0.25">
      <c r="A12" s="99" t="s">
        <v>205</v>
      </c>
      <c r="B12" s="100">
        <v>2463</v>
      </c>
      <c r="C12" s="100">
        <v>2547</v>
      </c>
      <c r="D12" s="100">
        <v>5649</v>
      </c>
      <c r="E12" s="100">
        <v>10973</v>
      </c>
      <c r="F12" s="254" t="s">
        <v>9</v>
      </c>
      <c r="G12" s="254" t="s">
        <v>9</v>
      </c>
      <c r="H12" s="254" t="s">
        <v>9</v>
      </c>
      <c r="I12" s="254" t="s">
        <v>9</v>
      </c>
      <c r="J12" s="254" t="s">
        <v>9</v>
      </c>
      <c r="K12" s="254" t="s">
        <v>9</v>
      </c>
      <c r="L12" s="254" t="s">
        <v>9</v>
      </c>
      <c r="M12" s="254" t="s">
        <v>9</v>
      </c>
      <c r="N12" s="254" t="s">
        <v>9</v>
      </c>
      <c r="O12" s="100">
        <v>21632</v>
      </c>
      <c r="P12" s="101">
        <v>2.4699618521516826E-2</v>
      </c>
    </row>
    <row r="13" spans="1:16" x14ac:dyDescent="0.25">
      <c r="A13" s="99" t="s">
        <v>206</v>
      </c>
      <c r="B13" s="100">
        <v>1898</v>
      </c>
      <c r="C13" s="100">
        <v>1820</v>
      </c>
      <c r="D13" s="100">
        <v>2060</v>
      </c>
      <c r="E13" s="100">
        <v>6346</v>
      </c>
      <c r="F13" s="100">
        <v>13356</v>
      </c>
      <c r="G13" s="254" t="s">
        <v>9</v>
      </c>
      <c r="H13" s="254" t="s">
        <v>9</v>
      </c>
      <c r="I13" s="254" t="s">
        <v>9</v>
      </c>
      <c r="J13" s="254" t="s">
        <v>9</v>
      </c>
      <c r="K13" s="254" t="s">
        <v>9</v>
      </c>
      <c r="L13" s="254" t="s">
        <v>9</v>
      </c>
      <c r="M13" s="254" t="s">
        <v>9</v>
      </c>
      <c r="N13" s="254" t="s">
        <v>9</v>
      </c>
      <c r="O13" s="100">
        <v>25480</v>
      </c>
      <c r="P13" s="101">
        <v>2.9093300662363569E-2</v>
      </c>
    </row>
    <row r="14" spans="1:16" x14ac:dyDescent="0.25">
      <c r="A14" s="99" t="s">
        <v>207</v>
      </c>
      <c r="B14" s="100">
        <v>1904</v>
      </c>
      <c r="C14" s="100">
        <v>1738</v>
      </c>
      <c r="D14" s="100">
        <v>1720</v>
      </c>
      <c r="E14" s="100">
        <v>2504</v>
      </c>
      <c r="F14" s="100">
        <v>7214</v>
      </c>
      <c r="G14" s="100">
        <v>12561</v>
      </c>
      <c r="H14" s="254" t="s">
        <v>9</v>
      </c>
      <c r="I14" s="254" t="s">
        <v>9</v>
      </c>
      <c r="J14" s="254" t="s">
        <v>9</v>
      </c>
      <c r="K14" s="254" t="s">
        <v>9</v>
      </c>
      <c r="L14" s="254" t="s">
        <v>9</v>
      </c>
      <c r="M14" s="254" t="s">
        <v>9</v>
      </c>
      <c r="N14" s="254" t="s">
        <v>9</v>
      </c>
      <c r="O14" s="100">
        <v>27641</v>
      </c>
      <c r="P14" s="101">
        <v>3.1560750534081292E-2</v>
      </c>
    </row>
    <row r="15" spans="1:16" x14ac:dyDescent="0.25">
      <c r="A15" s="99" t="s">
        <v>208</v>
      </c>
      <c r="B15" s="100">
        <v>1650</v>
      </c>
      <c r="C15" s="100">
        <v>1558</v>
      </c>
      <c r="D15" s="100">
        <v>1366</v>
      </c>
      <c r="E15" s="100">
        <v>1672</v>
      </c>
      <c r="F15" s="100">
        <v>2372</v>
      </c>
      <c r="G15" s="100">
        <v>6098</v>
      </c>
      <c r="H15" s="100">
        <v>10798</v>
      </c>
      <c r="I15" s="254" t="s">
        <v>9</v>
      </c>
      <c r="J15" s="254" t="s">
        <v>9</v>
      </c>
      <c r="K15" s="254" t="s">
        <v>9</v>
      </c>
      <c r="L15" s="254" t="s">
        <v>9</v>
      </c>
      <c r="M15" s="254" t="s">
        <v>9</v>
      </c>
      <c r="N15" s="254" t="s">
        <v>9</v>
      </c>
      <c r="O15" s="100">
        <v>25514</v>
      </c>
      <c r="P15" s="101">
        <v>2.9132122178161069E-2</v>
      </c>
    </row>
    <row r="16" spans="1:16" x14ac:dyDescent="0.25">
      <c r="A16" s="99" t="s">
        <v>209</v>
      </c>
      <c r="B16" s="100">
        <v>1599</v>
      </c>
      <c r="C16" s="100">
        <v>1443</v>
      </c>
      <c r="D16" s="100">
        <v>1240</v>
      </c>
      <c r="E16" s="100">
        <v>1306</v>
      </c>
      <c r="F16" s="100">
        <v>1820</v>
      </c>
      <c r="G16" s="100">
        <v>1932</v>
      </c>
      <c r="H16" s="100">
        <v>5088</v>
      </c>
      <c r="I16" s="100">
        <v>9278</v>
      </c>
      <c r="J16" s="254" t="s">
        <v>9</v>
      </c>
      <c r="K16" s="254" t="s">
        <v>9</v>
      </c>
      <c r="L16" s="254" t="s">
        <v>9</v>
      </c>
      <c r="M16" s="254" t="s">
        <v>9</v>
      </c>
      <c r="N16" s="254" t="s">
        <v>9</v>
      </c>
      <c r="O16" s="100">
        <v>23706</v>
      </c>
      <c r="P16" s="101">
        <v>2.7067730985164472E-2</v>
      </c>
    </row>
    <row r="17" spans="1:16" x14ac:dyDescent="0.25">
      <c r="A17" s="99" t="s">
        <v>210</v>
      </c>
      <c r="B17" s="100">
        <v>1736</v>
      </c>
      <c r="C17" s="100">
        <v>1520</v>
      </c>
      <c r="D17" s="100">
        <v>1172</v>
      </c>
      <c r="E17" s="100">
        <v>1282</v>
      </c>
      <c r="F17" s="100">
        <v>1642</v>
      </c>
      <c r="G17" s="100">
        <v>1613</v>
      </c>
      <c r="H17" s="100">
        <v>1843</v>
      </c>
      <c r="I17" s="100">
        <v>4865</v>
      </c>
      <c r="J17" s="100">
        <v>9116</v>
      </c>
      <c r="K17" s="254" t="s">
        <v>9</v>
      </c>
      <c r="L17" s="254" t="s">
        <v>9</v>
      </c>
      <c r="M17" s="254" t="s">
        <v>9</v>
      </c>
      <c r="N17" s="254" t="s">
        <v>9</v>
      </c>
      <c r="O17" s="100">
        <v>24789</v>
      </c>
      <c r="P17" s="101">
        <v>2.8304310444243738E-2</v>
      </c>
    </row>
    <row r="18" spans="1:16" x14ac:dyDescent="0.25">
      <c r="A18" s="99" t="s">
        <v>211</v>
      </c>
      <c r="B18" s="100">
        <v>1979</v>
      </c>
      <c r="C18" s="100">
        <v>1774</v>
      </c>
      <c r="D18" s="100">
        <v>1381</v>
      </c>
      <c r="E18" s="100">
        <v>1489</v>
      </c>
      <c r="F18" s="100">
        <v>1761</v>
      </c>
      <c r="G18" s="100">
        <v>1634</v>
      </c>
      <c r="H18" s="100">
        <v>1593</v>
      </c>
      <c r="I18" s="100">
        <v>1850</v>
      </c>
      <c r="J18" s="100">
        <v>5353</v>
      </c>
      <c r="K18" s="100">
        <v>10006</v>
      </c>
      <c r="L18" s="254" t="s">
        <v>9</v>
      </c>
      <c r="M18" s="254" t="s">
        <v>9</v>
      </c>
      <c r="N18" s="254" t="s">
        <v>9</v>
      </c>
      <c r="O18" s="100">
        <v>28820</v>
      </c>
      <c r="P18" s="101">
        <v>3.2906943684824101E-2</v>
      </c>
    </row>
    <row r="19" spans="1:16" x14ac:dyDescent="0.25">
      <c r="A19" s="99" t="s">
        <v>212</v>
      </c>
      <c r="B19" s="100">
        <v>2493</v>
      </c>
      <c r="C19" s="100">
        <v>2133</v>
      </c>
      <c r="D19" s="100">
        <v>1668</v>
      </c>
      <c r="E19" s="100">
        <v>1746</v>
      </c>
      <c r="F19" s="100">
        <v>1886</v>
      </c>
      <c r="G19" s="100">
        <v>1745</v>
      </c>
      <c r="H19" s="100">
        <v>1604</v>
      </c>
      <c r="I19" s="100">
        <v>1616</v>
      </c>
      <c r="J19" s="100">
        <v>2033</v>
      </c>
      <c r="K19" s="100">
        <v>5877</v>
      </c>
      <c r="L19" s="100">
        <v>9496</v>
      </c>
      <c r="M19" s="254" t="s">
        <v>9</v>
      </c>
      <c r="N19" s="254" t="s">
        <v>9</v>
      </c>
      <c r="O19" s="100">
        <v>32297</v>
      </c>
      <c r="P19" s="101">
        <v>3.68770145797628E-2</v>
      </c>
    </row>
    <row r="20" spans="1:16" x14ac:dyDescent="0.25">
      <c r="A20" s="99" t="s">
        <v>300</v>
      </c>
      <c r="B20" s="100">
        <v>3308</v>
      </c>
      <c r="C20" s="100">
        <v>2840</v>
      </c>
      <c r="D20" s="100">
        <v>2258</v>
      </c>
      <c r="E20" s="100">
        <v>2083</v>
      </c>
      <c r="F20" s="100">
        <v>2263</v>
      </c>
      <c r="G20" s="100">
        <v>2065</v>
      </c>
      <c r="H20" s="100">
        <v>1769</v>
      </c>
      <c r="I20" s="100">
        <v>1711</v>
      </c>
      <c r="J20" s="100">
        <v>1809</v>
      </c>
      <c r="K20" s="100">
        <v>2277</v>
      </c>
      <c r="L20" s="100">
        <v>6215</v>
      </c>
      <c r="M20" s="100">
        <v>10113</v>
      </c>
      <c r="N20" s="254" t="s">
        <v>9</v>
      </c>
      <c r="O20" s="100">
        <v>38711</v>
      </c>
      <c r="P20" s="101">
        <v>4.4200579354032814E-2</v>
      </c>
    </row>
    <row r="21" spans="1:16" x14ac:dyDescent="0.25">
      <c r="A21" s="99" t="s">
        <v>334</v>
      </c>
      <c r="B21" s="100">
        <v>5448</v>
      </c>
      <c r="C21" s="100">
        <v>4924</v>
      </c>
      <c r="D21" s="100">
        <v>3490</v>
      </c>
      <c r="E21" s="100">
        <v>3175</v>
      </c>
      <c r="F21" s="100">
        <v>3340</v>
      </c>
      <c r="G21" s="100">
        <v>2842</v>
      </c>
      <c r="H21" s="100">
        <v>2437</v>
      </c>
      <c r="I21" s="100">
        <v>2127</v>
      </c>
      <c r="J21" s="100">
        <v>2270</v>
      </c>
      <c r="K21" s="100">
        <v>2581</v>
      </c>
      <c r="L21" s="100">
        <v>2861</v>
      </c>
      <c r="M21" s="100">
        <v>7522</v>
      </c>
      <c r="N21" s="100">
        <v>11012</v>
      </c>
      <c r="O21" s="100">
        <v>54029</v>
      </c>
      <c r="P21" s="101">
        <v>6.1690814030095811E-2</v>
      </c>
    </row>
    <row r="22" spans="1:16" x14ac:dyDescent="0.25">
      <c r="A22" s="144" t="s">
        <v>180</v>
      </c>
      <c r="B22" s="94">
        <v>35325</v>
      </c>
      <c r="C22" s="94">
        <v>40469</v>
      </c>
      <c r="D22" s="94">
        <v>32675</v>
      </c>
      <c r="E22" s="94">
        <v>32576</v>
      </c>
      <c r="F22" s="94">
        <v>35654</v>
      </c>
      <c r="G22" s="94">
        <v>30490</v>
      </c>
      <c r="H22" s="94">
        <v>25132</v>
      </c>
      <c r="I22" s="94">
        <v>21447</v>
      </c>
      <c r="J22" s="94">
        <v>20581</v>
      </c>
      <c r="K22" s="94">
        <v>20741</v>
      </c>
      <c r="L22" s="94">
        <v>18572</v>
      </c>
      <c r="M22" s="94">
        <v>17635</v>
      </c>
      <c r="N22" s="94">
        <v>11012</v>
      </c>
      <c r="O22" s="94">
        <v>342309</v>
      </c>
      <c r="P22" s="93">
        <v>0.39085159562138977</v>
      </c>
    </row>
    <row r="23" spans="1:16" x14ac:dyDescent="0.25">
      <c r="A23" s="99" t="s">
        <v>213</v>
      </c>
      <c r="B23" s="100">
        <v>3838</v>
      </c>
      <c r="C23" s="100">
        <v>4571</v>
      </c>
      <c r="D23" s="254" t="s">
        <v>9</v>
      </c>
      <c r="E23" s="254" t="s">
        <v>9</v>
      </c>
      <c r="F23" s="254" t="s">
        <v>9</v>
      </c>
      <c r="G23" s="254" t="s">
        <v>9</v>
      </c>
      <c r="H23" s="254" t="s">
        <v>9</v>
      </c>
      <c r="I23" s="254" t="s">
        <v>9</v>
      </c>
      <c r="J23" s="254" t="s">
        <v>9</v>
      </c>
      <c r="K23" s="254" t="s">
        <v>9</v>
      </c>
      <c r="L23" s="254" t="s">
        <v>9</v>
      </c>
      <c r="M23" s="254" t="s">
        <v>9</v>
      </c>
      <c r="N23" s="254" t="s">
        <v>9</v>
      </c>
      <c r="O23" s="100">
        <v>8409</v>
      </c>
      <c r="P23" s="101">
        <v>9.6014743041528752E-3</v>
      </c>
    </row>
    <row r="24" spans="1:16" x14ac:dyDescent="0.25">
      <c r="A24" s="99" t="s">
        <v>214</v>
      </c>
      <c r="B24" s="100">
        <v>1718</v>
      </c>
      <c r="C24" s="100">
        <v>3917</v>
      </c>
      <c r="D24" s="100">
        <v>5294</v>
      </c>
      <c r="E24" s="254" t="s">
        <v>9</v>
      </c>
      <c r="F24" s="254" t="s">
        <v>9</v>
      </c>
      <c r="G24" s="254" t="s">
        <v>9</v>
      </c>
      <c r="H24" s="254" t="s">
        <v>9</v>
      </c>
      <c r="I24" s="254" t="s">
        <v>9</v>
      </c>
      <c r="J24" s="254" t="s">
        <v>9</v>
      </c>
      <c r="K24" s="254" t="s">
        <v>9</v>
      </c>
      <c r="L24" s="254" t="s">
        <v>9</v>
      </c>
      <c r="M24" s="254" t="s">
        <v>9</v>
      </c>
      <c r="N24" s="254" t="s">
        <v>9</v>
      </c>
      <c r="O24" s="100">
        <v>10929</v>
      </c>
      <c r="P24" s="101">
        <v>1.24788337103207E-2</v>
      </c>
    </row>
    <row r="25" spans="1:16" x14ac:dyDescent="0.25">
      <c r="A25" s="99" t="s">
        <v>215</v>
      </c>
      <c r="B25" s="100">
        <v>1524</v>
      </c>
      <c r="C25" s="100">
        <v>1721</v>
      </c>
      <c r="D25" s="100">
        <v>4855</v>
      </c>
      <c r="E25" s="100">
        <v>7012</v>
      </c>
      <c r="F25" s="254" t="s">
        <v>9</v>
      </c>
      <c r="G25" s="254" t="s">
        <v>9</v>
      </c>
      <c r="H25" s="254" t="s">
        <v>9</v>
      </c>
      <c r="I25" s="254" t="s">
        <v>9</v>
      </c>
      <c r="J25" s="254" t="s">
        <v>9</v>
      </c>
      <c r="K25" s="254" t="s">
        <v>9</v>
      </c>
      <c r="L25" s="254" t="s">
        <v>9</v>
      </c>
      <c r="M25" s="254" t="s">
        <v>9</v>
      </c>
      <c r="N25" s="254" t="s">
        <v>9</v>
      </c>
      <c r="O25" s="100">
        <v>15112</v>
      </c>
      <c r="P25" s="101">
        <v>1.7255021962701657E-2</v>
      </c>
    </row>
    <row r="26" spans="1:16" x14ac:dyDescent="0.25">
      <c r="A26" s="99" t="s">
        <v>216</v>
      </c>
      <c r="B26" s="100">
        <v>1613</v>
      </c>
      <c r="C26" s="100">
        <v>1740</v>
      </c>
      <c r="D26" s="100">
        <v>2330</v>
      </c>
      <c r="E26" s="100">
        <v>8386</v>
      </c>
      <c r="F26" s="100">
        <v>11139</v>
      </c>
      <c r="G26" s="254" t="s">
        <v>9</v>
      </c>
      <c r="H26" s="254" t="s">
        <v>9</v>
      </c>
      <c r="I26" s="254" t="s">
        <v>9</v>
      </c>
      <c r="J26" s="254" t="s">
        <v>9</v>
      </c>
      <c r="K26" s="254" t="s">
        <v>9</v>
      </c>
      <c r="L26" s="254" t="s">
        <v>9</v>
      </c>
      <c r="M26" s="254" t="s">
        <v>9</v>
      </c>
      <c r="N26" s="254" t="s">
        <v>9</v>
      </c>
      <c r="O26" s="100">
        <v>25208</v>
      </c>
      <c r="P26" s="101">
        <v>2.878272853598355E-2</v>
      </c>
    </row>
    <row r="27" spans="1:16" x14ac:dyDescent="0.25">
      <c r="A27" s="99" t="s">
        <v>217</v>
      </c>
      <c r="B27" s="100">
        <v>1434</v>
      </c>
      <c r="C27" s="100">
        <v>1500</v>
      </c>
      <c r="D27" s="100">
        <v>1556</v>
      </c>
      <c r="E27" s="100">
        <v>2551</v>
      </c>
      <c r="F27" s="100">
        <v>8762</v>
      </c>
      <c r="G27" s="100">
        <v>11502</v>
      </c>
      <c r="H27" s="254" t="s">
        <v>9</v>
      </c>
      <c r="I27" s="254" t="s">
        <v>9</v>
      </c>
      <c r="J27" s="254" t="s">
        <v>9</v>
      </c>
      <c r="K27" s="254" t="s">
        <v>9</v>
      </c>
      <c r="L27" s="254" t="s">
        <v>9</v>
      </c>
      <c r="M27" s="254" t="s">
        <v>9</v>
      </c>
      <c r="N27" s="254" t="s">
        <v>9</v>
      </c>
      <c r="O27" s="100">
        <v>27305</v>
      </c>
      <c r="P27" s="101">
        <v>3.1177102613258918E-2</v>
      </c>
    </row>
    <row r="28" spans="1:16" x14ac:dyDescent="0.25">
      <c r="A28" s="99" t="s">
        <v>218</v>
      </c>
      <c r="B28" s="100">
        <v>1640</v>
      </c>
      <c r="C28" s="100">
        <v>1660</v>
      </c>
      <c r="D28" s="100">
        <v>1669</v>
      </c>
      <c r="E28" s="100">
        <v>2121</v>
      </c>
      <c r="F28" s="100">
        <v>3202</v>
      </c>
      <c r="G28" s="100">
        <v>9602</v>
      </c>
      <c r="H28" s="100">
        <v>12824</v>
      </c>
      <c r="I28" s="254" t="s">
        <v>9</v>
      </c>
      <c r="J28" s="254" t="s">
        <v>9</v>
      </c>
      <c r="K28" s="254" t="s">
        <v>9</v>
      </c>
      <c r="L28" s="254" t="s">
        <v>9</v>
      </c>
      <c r="M28" s="254" t="s">
        <v>9</v>
      </c>
      <c r="N28" s="254" t="s">
        <v>9</v>
      </c>
      <c r="O28" s="100">
        <v>32718</v>
      </c>
      <c r="P28" s="101">
        <v>3.7357716290078932E-2</v>
      </c>
    </row>
    <row r="29" spans="1:16" x14ac:dyDescent="0.25">
      <c r="A29" s="99" t="s">
        <v>219</v>
      </c>
      <c r="B29" s="100">
        <v>1937</v>
      </c>
      <c r="C29" s="100">
        <v>1772</v>
      </c>
      <c r="D29" s="100">
        <v>1625</v>
      </c>
      <c r="E29" s="100">
        <v>1906</v>
      </c>
      <c r="F29" s="100">
        <v>2534</v>
      </c>
      <c r="G29" s="100">
        <v>3176</v>
      </c>
      <c r="H29" s="100">
        <v>9744</v>
      </c>
      <c r="I29" s="100">
        <v>12970</v>
      </c>
      <c r="J29" s="254" t="s">
        <v>9</v>
      </c>
      <c r="K29" s="254" t="s">
        <v>9</v>
      </c>
      <c r="L29" s="254" t="s">
        <v>9</v>
      </c>
      <c r="M29" s="254" t="s">
        <v>9</v>
      </c>
      <c r="N29" s="254" t="s">
        <v>9</v>
      </c>
      <c r="O29" s="100">
        <v>35664</v>
      </c>
      <c r="P29" s="101">
        <v>4.0721486453003698E-2</v>
      </c>
    </row>
    <row r="30" spans="1:16" x14ac:dyDescent="0.25">
      <c r="A30" s="99" t="s">
        <v>220</v>
      </c>
      <c r="B30" s="100">
        <v>1956</v>
      </c>
      <c r="C30" s="100">
        <v>1790</v>
      </c>
      <c r="D30" s="100">
        <v>1586</v>
      </c>
      <c r="E30" s="100">
        <v>1856</v>
      </c>
      <c r="F30" s="100">
        <v>2252</v>
      </c>
      <c r="G30" s="100">
        <v>2373</v>
      </c>
      <c r="H30" s="100">
        <v>3076</v>
      </c>
      <c r="I30" s="100">
        <v>10059</v>
      </c>
      <c r="J30" s="100">
        <v>13439</v>
      </c>
      <c r="K30" s="254" t="s">
        <v>9</v>
      </c>
      <c r="L30" s="254" t="s">
        <v>9</v>
      </c>
      <c r="M30" s="254" t="s">
        <v>9</v>
      </c>
      <c r="N30" s="254" t="s">
        <v>9</v>
      </c>
      <c r="O30" s="100">
        <v>38387</v>
      </c>
      <c r="P30" s="101">
        <v>4.3830633144668375E-2</v>
      </c>
    </row>
    <row r="31" spans="1:16" x14ac:dyDescent="0.25">
      <c r="A31" s="99" t="s">
        <v>221</v>
      </c>
      <c r="B31" s="100">
        <v>2119</v>
      </c>
      <c r="C31" s="100">
        <v>1787</v>
      </c>
      <c r="D31" s="100">
        <v>1619</v>
      </c>
      <c r="E31" s="100">
        <v>1863</v>
      </c>
      <c r="F31" s="100">
        <v>2342</v>
      </c>
      <c r="G31" s="100">
        <v>2371</v>
      </c>
      <c r="H31" s="100">
        <v>2461</v>
      </c>
      <c r="I31" s="100">
        <v>3109</v>
      </c>
      <c r="J31" s="100">
        <v>10542</v>
      </c>
      <c r="K31" s="100">
        <v>15157</v>
      </c>
      <c r="L31" s="254" t="s">
        <v>9</v>
      </c>
      <c r="M31" s="254" t="s">
        <v>9</v>
      </c>
      <c r="N31" s="254" t="s">
        <v>9</v>
      </c>
      <c r="O31" s="100">
        <v>43370</v>
      </c>
      <c r="P31" s="101">
        <v>4.9520268827578803E-2</v>
      </c>
    </row>
    <row r="32" spans="1:16" x14ac:dyDescent="0.25">
      <c r="A32" s="99" t="s">
        <v>222</v>
      </c>
      <c r="B32" s="100">
        <v>2274</v>
      </c>
      <c r="C32" s="100">
        <v>1917</v>
      </c>
      <c r="D32" s="100">
        <v>1699</v>
      </c>
      <c r="E32" s="100">
        <v>1883</v>
      </c>
      <c r="F32" s="100">
        <v>2272</v>
      </c>
      <c r="G32" s="100">
        <v>2243</v>
      </c>
      <c r="H32" s="100">
        <v>2225</v>
      </c>
      <c r="I32" s="100">
        <v>2328</v>
      </c>
      <c r="J32" s="100">
        <v>2975</v>
      </c>
      <c r="K32" s="100">
        <v>11134</v>
      </c>
      <c r="L32" s="100">
        <v>14518</v>
      </c>
      <c r="M32" s="254" t="s">
        <v>9</v>
      </c>
      <c r="N32" s="254" t="s">
        <v>9</v>
      </c>
      <c r="O32" s="100">
        <v>45468</v>
      </c>
      <c r="P32" s="101">
        <v>5.1915784714142335E-2</v>
      </c>
    </row>
    <row r="33" spans="1:16" x14ac:dyDescent="0.25">
      <c r="A33" s="99" t="s">
        <v>301</v>
      </c>
      <c r="B33" s="100">
        <v>2275</v>
      </c>
      <c r="C33" s="100">
        <v>2069</v>
      </c>
      <c r="D33" s="100">
        <v>1715</v>
      </c>
      <c r="E33" s="100">
        <v>2002</v>
      </c>
      <c r="F33" s="100">
        <v>2444</v>
      </c>
      <c r="G33" s="100">
        <v>2201</v>
      </c>
      <c r="H33" s="100">
        <v>2072</v>
      </c>
      <c r="I33" s="100">
        <v>2168</v>
      </c>
      <c r="J33" s="100">
        <v>2452</v>
      </c>
      <c r="K33" s="100">
        <v>3290</v>
      </c>
      <c r="L33" s="100">
        <v>11236</v>
      </c>
      <c r="M33" s="100">
        <v>14836</v>
      </c>
      <c r="N33" s="254" t="s">
        <v>9</v>
      </c>
      <c r="O33" s="100">
        <v>48760</v>
      </c>
      <c r="P33" s="101">
        <v>5.5674620890771097E-2</v>
      </c>
    </row>
    <row r="34" spans="1:16" x14ac:dyDescent="0.25">
      <c r="A34" s="99" t="s">
        <v>335</v>
      </c>
      <c r="B34" s="100">
        <v>2885</v>
      </c>
      <c r="C34" s="100">
        <v>2614</v>
      </c>
      <c r="D34" s="100">
        <v>2143</v>
      </c>
      <c r="E34" s="100">
        <v>2428</v>
      </c>
      <c r="F34" s="100">
        <v>2881</v>
      </c>
      <c r="G34" s="100">
        <v>2490</v>
      </c>
      <c r="H34" s="100">
        <v>2369</v>
      </c>
      <c r="I34" s="100">
        <v>2368</v>
      </c>
      <c r="J34" s="100">
        <v>2512</v>
      </c>
      <c r="K34" s="100">
        <v>2872</v>
      </c>
      <c r="L34" s="100">
        <v>3695</v>
      </c>
      <c r="M34" s="100">
        <v>12244</v>
      </c>
      <c r="N34" s="100">
        <v>15333</v>
      </c>
      <c r="O34" s="100">
        <v>56834</v>
      </c>
      <c r="P34" s="101">
        <v>6.4893589083389755E-2</v>
      </c>
    </row>
    <row r="35" spans="1:16" x14ac:dyDescent="0.25">
      <c r="A35" s="145" t="s">
        <v>181</v>
      </c>
      <c r="B35" s="95">
        <v>25213</v>
      </c>
      <c r="C35" s="95">
        <v>27058</v>
      </c>
      <c r="D35" s="95">
        <v>26091</v>
      </c>
      <c r="E35" s="95">
        <v>32008</v>
      </c>
      <c r="F35" s="95">
        <v>37828</v>
      </c>
      <c r="G35" s="95">
        <v>35958</v>
      </c>
      <c r="H35" s="95">
        <v>34771</v>
      </c>
      <c r="I35" s="95">
        <v>33002</v>
      </c>
      <c r="J35" s="95">
        <v>31920</v>
      </c>
      <c r="K35" s="95">
        <v>32453</v>
      </c>
      <c r="L35" s="95">
        <v>29449</v>
      </c>
      <c r="M35" s="95">
        <v>27080</v>
      </c>
      <c r="N35" s="95">
        <v>15333</v>
      </c>
      <c r="O35" s="95">
        <v>388164</v>
      </c>
      <c r="P35" s="93">
        <v>0.44320926053005072</v>
      </c>
    </row>
    <row r="36" spans="1:16" x14ac:dyDescent="0.25">
      <c r="A36" s="146" t="s">
        <v>182</v>
      </c>
      <c r="B36" s="141">
        <v>96879</v>
      </c>
      <c r="C36" s="141">
        <v>87009</v>
      </c>
      <c r="D36" s="141">
        <v>70872</v>
      </c>
      <c r="E36" s="141">
        <v>74242</v>
      </c>
      <c r="F36" s="141">
        <v>82438</v>
      </c>
      <c r="G36" s="141">
        <v>73411</v>
      </c>
      <c r="H36" s="141">
        <v>65526</v>
      </c>
      <c r="I36" s="141">
        <v>59286</v>
      </c>
      <c r="J36" s="141">
        <v>57197</v>
      </c>
      <c r="K36" s="141">
        <v>58185</v>
      </c>
      <c r="L36" s="141">
        <v>53121</v>
      </c>
      <c r="M36" s="141">
        <v>51241</v>
      </c>
      <c r="N36" s="141">
        <v>46396</v>
      </c>
      <c r="O36" s="141">
        <v>875803</v>
      </c>
      <c r="P36" s="147">
        <v>1</v>
      </c>
    </row>
    <row r="39" spans="1:16" x14ac:dyDescent="0.25">
      <c r="A39" s="140" t="s">
        <v>183</v>
      </c>
      <c r="B39" s="462" t="s">
        <v>174</v>
      </c>
      <c r="C39" s="464"/>
      <c r="D39" s="464"/>
      <c r="E39" s="464"/>
      <c r="F39" s="464"/>
      <c r="G39" s="464"/>
      <c r="H39" s="464"/>
      <c r="I39" s="464"/>
      <c r="J39" s="464"/>
      <c r="K39" s="464"/>
      <c r="L39" s="464"/>
      <c r="M39" s="464"/>
      <c r="N39" s="464"/>
      <c r="O39" s="464"/>
      <c r="P39" s="463"/>
    </row>
    <row r="40" spans="1:16" ht="25.5" x14ac:dyDescent="0.25">
      <c r="A40" s="102" t="s">
        <v>175</v>
      </c>
      <c r="B40" s="115" t="s">
        <v>195</v>
      </c>
      <c r="C40" s="115" t="s">
        <v>196</v>
      </c>
      <c r="D40" s="115" t="s">
        <v>197</v>
      </c>
      <c r="E40" s="115" t="s">
        <v>198</v>
      </c>
      <c r="F40" s="115" t="s">
        <v>199</v>
      </c>
      <c r="G40" s="115" t="s">
        <v>168</v>
      </c>
      <c r="H40" s="115" t="s">
        <v>169</v>
      </c>
      <c r="I40" s="115" t="s">
        <v>170</v>
      </c>
      <c r="J40" s="115" t="s">
        <v>171</v>
      </c>
      <c r="K40" s="115" t="s">
        <v>172</v>
      </c>
      <c r="L40" s="115" t="s">
        <v>160</v>
      </c>
      <c r="M40" s="115" t="s">
        <v>299</v>
      </c>
      <c r="N40" s="115" t="s">
        <v>313</v>
      </c>
      <c r="O40" s="115" t="s">
        <v>4</v>
      </c>
      <c r="P40" s="119" t="s">
        <v>6</v>
      </c>
    </row>
    <row r="41" spans="1:16" x14ac:dyDescent="0.25">
      <c r="A41" s="96" t="s">
        <v>176</v>
      </c>
      <c r="B41" s="97">
        <v>8840</v>
      </c>
      <c r="C41" s="97">
        <v>1885</v>
      </c>
      <c r="D41" s="97">
        <v>1327</v>
      </c>
      <c r="E41" s="97">
        <v>1129</v>
      </c>
      <c r="F41" s="97">
        <v>1049</v>
      </c>
      <c r="G41" s="97">
        <v>839</v>
      </c>
      <c r="H41" s="97">
        <v>757</v>
      </c>
      <c r="I41" s="97">
        <v>692</v>
      </c>
      <c r="J41" s="97">
        <v>802</v>
      </c>
      <c r="K41" s="97">
        <v>995</v>
      </c>
      <c r="L41" s="97">
        <v>1278</v>
      </c>
      <c r="M41" s="97">
        <v>1804</v>
      </c>
      <c r="N41" s="97">
        <v>3465</v>
      </c>
      <c r="O41" s="97">
        <v>24862</v>
      </c>
      <c r="P41" s="98">
        <v>8.5121972096208171E-2</v>
      </c>
    </row>
    <row r="42" spans="1:16" ht="15.75" customHeight="1" x14ac:dyDescent="0.25">
      <c r="A42" s="99" t="s">
        <v>177</v>
      </c>
      <c r="B42" s="100">
        <v>7044</v>
      </c>
      <c r="C42" s="100">
        <v>2906</v>
      </c>
      <c r="D42" s="100">
        <v>1950</v>
      </c>
      <c r="E42" s="100">
        <v>1623</v>
      </c>
      <c r="F42" s="100">
        <v>1439</v>
      </c>
      <c r="G42" s="100">
        <v>1225</v>
      </c>
      <c r="H42" s="100">
        <v>1021</v>
      </c>
      <c r="I42" s="100">
        <v>939</v>
      </c>
      <c r="J42" s="100">
        <v>901</v>
      </c>
      <c r="K42" s="100">
        <v>930</v>
      </c>
      <c r="L42" s="100">
        <v>868</v>
      </c>
      <c r="M42" s="100">
        <v>740</v>
      </c>
      <c r="N42" s="100">
        <v>316</v>
      </c>
      <c r="O42" s="100">
        <v>21902</v>
      </c>
      <c r="P42" s="101">
        <v>7.4987588804245484E-2</v>
      </c>
    </row>
    <row r="43" spans="1:16" x14ac:dyDescent="0.25">
      <c r="A43" s="99" t="s">
        <v>178</v>
      </c>
      <c r="B43" s="100">
        <v>5562</v>
      </c>
      <c r="C43" s="100">
        <v>2955</v>
      </c>
      <c r="D43" s="100">
        <v>1883</v>
      </c>
      <c r="E43" s="100">
        <v>1534</v>
      </c>
      <c r="F43" s="100">
        <v>1345</v>
      </c>
      <c r="G43" s="100">
        <v>1081</v>
      </c>
      <c r="H43" s="100">
        <v>801</v>
      </c>
      <c r="I43" s="100">
        <v>661</v>
      </c>
      <c r="J43" s="100">
        <v>572</v>
      </c>
      <c r="K43" s="100">
        <v>498</v>
      </c>
      <c r="L43" s="100">
        <v>339</v>
      </c>
      <c r="M43" s="100">
        <v>168</v>
      </c>
      <c r="N43" s="100">
        <v>22</v>
      </c>
      <c r="O43" s="100">
        <v>17421</v>
      </c>
      <c r="P43" s="101">
        <v>5.9645638962595227E-2</v>
      </c>
    </row>
    <row r="44" spans="1:16" ht="15.75" customHeight="1" x14ac:dyDescent="0.25">
      <c r="A44" s="99" t="s">
        <v>179</v>
      </c>
      <c r="B44" s="100">
        <v>14309</v>
      </c>
      <c r="C44" s="100">
        <v>10602</v>
      </c>
      <c r="D44" s="100">
        <v>5804</v>
      </c>
      <c r="E44" s="100">
        <v>3875</v>
      </c>
      <c r="F44" s="100">
        <v>2972</v>
      </c>
      <c r="G44" s="100">
        <v>1948</v>
      </c>
      <c r="H44" s="100">
        <v>1161</v>
      </c>
      <c r="I44" s="100">
        <v>704</v>
      </c>
      <c r="J44" s="100">
        <v>507</v>
      </c>
      <c r="K44" s="100">
        <v>300</v>
      </c>
      <c r="L44" s="100">
        <v>131</v>
      </c>
      <c r="M44" s="100">
        <v>40</v>
      </c>
      <c r="N44" s="100">
        <v>1</v>
      </c>
      <c r="O44" s="100">
        <v>42354</v>
      </c>
      <c r="P44" s="101">
        <v>0.14501069930668492</v>
      </c>
    </row>
    <row r="45" spans="1:16" x14ac:dyDescent="0.25">
      <c r="A45" s="144" t="s">
        <v>315</v>
      </c>
      <c r="B45" s="94">
        <v>35755</v>
      </c>
      <c r="C45" s="94">
        <v>18348</v>
      </c>
      <c r="D45" s="94">
        <v>10964</v>
      </c>
      <c r="E45" s="94">
        <v>8161</v>
      </c>
      <c r="F45" s="94">
        <v>6805</v>
      </c>
      <c r="G45" s="94">
        <v>5093</v>
      </c>
      <c r="H45" s="94">
        <v>3740</v>
      </c>
      <c r="I45" s="94">
        <v>2996</v>
      </c>
      <c r="J45" s="94">
        <v>2782</v>
      </c>
      <c r="K45" s="94">
        <v>2723</v>
      </c>
      <c r="L45" s="94">
        <v>2616</v>
      </c>
      <c r="M45" s="94">
        <v>2752</v>
      </c>
      <c r="N45" s="94">
        <v>3804</v>
      </c>
      <c r="O45" s="94">
        <v>106539</v>
      </c>
      <c r="P45" s="93">
        <v>0.36476589916973379</v>
      </c>
    </row>
    <row r="46" spans="1:16" ht="15" customHeight="1" x14ac:dyDescent="0.25">
      <c r="A46" s="99" t="s">
        <v>203</v>
      </c>
      <c r="B46" s="100">
        <v>3435</v>
      </c>
      <c r="C46" s="100">
        <v>3085</v>
      </c>
      <c r="D46" s="254" t="s">
        <v>9</v>
      </c>
      <c r="E46" s="254" t="s">
        <v>9</v>
      </c>
      <c r="F46" s="254" t="s">
        <v>9</v>
      </c>
      <c r="G46" s="254" t="s">
        <v>9</v>
      </c>
      <c r="H46" s="254" t="s">
        <v>9</v>
      </c>
      <c r="I46" s="254" t="s">
        <v>9</v>
      </c>
      <c r="J46" s="254" t="s">
        <v>9</v>
      </c>
      <c r="K46" s="254" t="s">
        <v>9</v>
      </c>
      <c r="L46" s="254" t="s">
        <v>9</v>
      </c>
      <c r="M46" s="254" t="s">
        <v>9</v>
      </c>
      <c r="N46" s="254" t="s">
        <v>9</v>
      </c>
      <c r="O46" s="100">
        <v>6520</v>
      </c>
      <c r="P46" s="101">
        <v>2.2323033467431311E-2</v>
      </c>
    </row>
    <row r="47" spans="1:16" x14ac:dyDescent="0.25">
      <c r="A47" s="99" t="s">
        <v>204</v>
      </c>
      <c r="B47" s="100">
        <v>1902</v>
      </c>
      <c r="C47" s="100">
        <v>2089</v>
      </c>
      <c r="D47" s="100">
        <v>2544</v>
      </c>
      <c r="E47" s="254" t="s">
        <v>9</v>
      </c>
      <c r="F47" s="254" t="s">
        <v>9</v>
      </c>
      <c r="G47" s="254" t="s">
        <v>9</v>
      </c>
      <c r="H47" s="254" t="s">
        <v>9</v>
      </c>
      <c r="I47" s="254" t="s">
        <v>9</v>
      </c>
      <c r="J47" s="254" t="s">
        <v>9</v>
      </c>
      <c r="K47" s="254" t="s">
        <v>9</v>
      </c>
      <c r="L47" s="254" t="s">
        <v>9</v>
      </c>
      <c r="M47" s="254" t="s">
        <v>9</v>
      </c>
      <c r="N47" s="254" t="s">
        <v>9</v>
      </c>
      <c r="O47" s="100">
        <v>6535</v>
      </c>
      <c r="P47" s="101">
        <v>2.237439013951896E-2</v>
      </c>
    </row>
    <row r="48" spans="1:16" ht="15" customHeight="1" x14ac:dyDescent="0.25">
      <c r="A48" s="99" t="s">
        <v>205</v>
      </c>
      <c r="B48" s="100">
        <v>1799</v>
      </c>
      <c r="C48" s="100">
        <v>1210</v>
      </c>
      <c r="D48" s="100">
        <v>1650</v>
      </c>
      <c r="E48" s="100">
        <v>2093</v>
      </c>
      <c r="F48" s="254" t="s">
        <v>9</v>
      </c>
      <c r="G48" s="254" t="s">
        <v>9</v>
      </c>
      <c r="H48" s="254" t="s">
        <v>9</v>
      </c>
      <c r="I48" s="254" t="s">
        <v>9</v>
      </c>
      <c r="J48" s="254" t="s">
        <v>9</v>
      </c>
      <c r="K48" s="254" t="s">
        <v>9</v>
      </c>
      <c r="L48" s="254" t="s">
        <v>9</v>
      </c>
      <c r="M48" s="254" t="s">
        <v>9</v>
      </c>
      <c r="N48" s="254" t="s">
        <v>9</v>
      </c>
      <c r="O48" s="100">
        <v>6752</v>
      </c>
      <c r="P48" s="101">
        <v>2.3117349995720276E-2</v>
      </c>
    </row>
    <row r="49" spans="1:16" x14ac:dyDescent="0.25">
      <c r="A49" s="99" t="s">
        <v>206</v>
      </c>
      <c r="B49" s="100">
        <v>1467</v>
      </c>
      <c r="C49" s="100">
        <v>949</v>
      </c>
      <c r="D49" s="100">
        <v>874</v>
      </c>
      <c r="E49" s="100">
        <v>1460</v>
      </c>
      <c r="F49" s="100">
        <v>1879</v>
      </c>
      <c r="G49" s="254" t="s">
        <v>9</v>
      </c>
      <c r="H49" s="254" t="s">
        <v>9</v>
      </c>
      <c r="I49" s="254" t="s">
        <v>9</v>
      </c>
      <c r="J49" s="254" t="s">
        <v>9</v>
      </c>
      <c r="K49" s="254" t="s">
        <v>9</v>
      </c>
      <c r="L49" s="254" t="s">
        <v>9</v>
      </c>
      <c r="M49" s="254" t="s">
        <v>9</v>
      </c>
      <c r="N49" s="254" t="s">
        <v>9</v>
      </c>
      <c r="O49" s="100">
        <v>6629</v>
      </c>
      <c r="P49" s="101">
        <v>2.2696225284601558E-2</v>
      </c>
    </row>
    <row r="50" spans="1:16" x14ac:dyDescent="0.25">
      <c r="A50" s="99" t="s">
        <v>207</v>
      </c>
      <c r="B50" s="100">
        <v>1531</v>
      </c>
      <c r="C50" s="100">
        <v>944</v>
      </c>
      <c r="D50" s="100">
        <v>809</v>
      </c>
      <c r="E50" s="100">
        <v>796</v>
      </c>
      <c r="F50" s="100">
        <v>1340</v>
      </c>
      <c r="G50" s="100">
        <v>1661</v>
      </c>
      <c r="H50" s="254" t="s">
        <v>9</v>
      </c>
      <c r="I50" s="254" t="s">
        <v>9</v>
      </c>
      <c r="J50" s="254" t="s">
        <v>9</v>
      </c>
      <c r="K50" s="254" t="s">
        <v>9</v>
      </c>
      <c r="L50" s="254" t="s">
        <v>9</v>
      </c>
      <c r="M50" s="254" t="s">
        <v>9</v>
      </c>
      <c r="N50" s="254" t="s">
        <v>9</v>
      </c>
      <c r="O50" s="100">
        <v>7081</v>
      </c>
      <c r="P50" s="101">
        <v>2.4243773003509373E-2</v>
      </c>
    </row>
    <row r="51" spans="1:16" x14ac:dyDescent="0.25">
      <c r="A51" s="99" t="s">
        <v>208</v>
      </c>
      <c r="B51" s="100">
        <v>1363</v>
      </c>
      <c r="C51" s="100">
        <v>955</v>
      </c>
      <c r="D51" s="100">
        <v>684</v>
      </c>
      <c r="E51" s="100">
        <v>650</v>
      </c>
      <c r="F51" s="100">
        <v>731</v>
      </c>
      <c r="G51" s="100">
        <v>1190</v>
      </c>
      <c r="H51" s="100">
        <v>1401</v>
      </c>
      <c r="I51" s="254" t="s">
        <v>9</v>
      </c>
      <c r="J51" s="254" t="s">
        <v>9</v>
      </c>
      <c r="K51" s="254" t="s">
        <v>9</v>
      </c>
      <c r="L51" s="254" t="s">
        <v>9</v>
      </c>
      <c r="M51" s="254" t="s">
        <v>9</v>
      </c>
      <c r="N51" s="254" t="s">
        <v>9</v>
      </c>
      <c r="O51" s="100">
        <v>6974</v>
      </c>
      <c r="P51" s="101">
        <v>2.3877428742617477E-2</v>
      </c>
    </row>
    <row r="52" spans="1:16" x14ac:dyDescent="0.25">
      <c r="A52" s="99" t="s">
        <v>209</v>
      </c>
      <c r="B52" s="100">
        <v>1356</v>
      </c>
      <c r="C52" s="100">
        <v>947</v>
      </c>
      <c r="D52" s="100">
        <v>641</v>
      </c>
      <c r="E52" s="100">
        <v>569</v>
      </c>
      <c r="F52" s="100">
        <v>580</v>
      </c>
      <c r="G52" s="100">
        <v>524</v>
      </c>
      <c r="H52" s="100">
        <v>930</v>
      </c>
      <c r="I52" s="100">
        <v>1084</v>
      </c>
      <c r="J52" s="254" t="s">
        <v>9</v>
      </c>
      <c r="K52" s="254" t="s">
        <v>9</v>
      </c>
      <c r="L52" s="254" t="s">
        <v>9</v>
      </c>
      <c r="M52" s="254" t="s">
        <v>9</v>
      </c>
      <c r="N52" s="254" t="s">
        <v>9</v>
      </c>
      <c r="O52" s="100">
        <v>6631</v>
      </c>
      <c r="P52" s="101">
        <v>2.2703072840879912E-2</v>
      </c>
    </row>
    <row r="53" spans="1:16" x14ac:dyDescent="0.25">
      <c r="A53" s="99" t="s">
        <v>210</v>
      </c>
      <c r="B53" s="100">
        <v>1516</v>
      </c>
      <c r="C53" s="100">
        <v>999</v>
      </c>
      <c r="D53" s="100">
        <v>655</v>
      </c>
      <c r="E53" s="100">
        <v>596</v>
      </c>
      <c r="F53" s="100">
        <v>556</v>
      </c>
      <c r="G53" s="100">
        <v>527</v>
      </c>
      <c r="H53" s="100">
        <v>442</v>
      </c>
      <c r="I53" s="100">
        <v>739</v>
      </c>
      <c r="J53" s="100">
        <v>910</v>
      </c>
      <c r="K53" s="254" t="s">
        <v>9</v>
      </c>
      <c r="L53" s="254" t="s">
        <v>9</v>
      </c>
      <c r="M53" s="254" t="s">
        <v>9</v>
      </c>
      <c r="N53" s="254" t="s">
        <v>9</v>
      </c>
      <c r="O53" s="100">
        <v>6940</v>
      </c>
      <c r="P53" s="101">
        <v>2.3761020285885476E-2</v>
      </c>
    </row>
    <row r="54" spans="1:16" x14ac:dyDescent="0.25">
      <c r="A54" s="99" t="s">
        <v>211</v>
      </c>
      <c r="B54" s="100">
        <v>1732</v>
      </c>
      <c r="C54" s="100">
        <v>1271</v>
      </c>
      <c r="D54" s="100">
        <v>842</v>
      </c>
      <c r="E54" s="100">
        <v>684</v>
      </c>
      <c r="F54" s="100">
        <v>639</v>
      </c>
      <c r="G54" s="100">
        <v>533</v>
      </c>
      <c r="H54" s="100">
        <v>427</v>
      </c>
      <c r="I54" s="100">
        <v>418</v>
      </c>
      <c r="J54" s="100">
        <v>752</v>
      </c>
      <c r="K54" s="100">
        <v>1050</v>
      </c>
      <c r="L54" s="254" t="s">
        <v>9</v>
      </c>
      <c r="M54" s="254" t="s">
        <v>9</v>
      </c>
      <c r="N54" s="254" t="s">
        <v>9</v>
      </c>
      <c r="O54" s="100">
        <v>8348</v>
      </c>
      <c r="P54" s="101">
        <v>2.8581699905846102E-2</v>
      </c>
    </row>
    <row r="55" spans="1:16" x14ac:dyDescent="0.25">
      <c r="A55" s="99" t="s">
        <v>212</v>
      </c>
      <c r="B55" s="100">
        <v>2226</v>
      </c>
      <c r="C55" s="100">
        <v>1586</v>
      </c>
      <c r="D55" s="100">
        <v>1090</v>
      </c>
      <c r="E55" s="100">
        <v>902</v>
      </c>
      <c r="F55" s="100">
        <v>793</v>
      </c>
      <c r="G55" s="100">
        <v>667</v>
      </c>
      <c r="H55" s="100">
        <v>522</v>
      </c>
      <c r="I55" s="100">
        <v>480</v>
      </c>
      <c r="J55" s="100">
        <v>487</v>
      </c>
      <c r="K55" s="100">
        <v>907</v>
      </c>
      <c r="L55" s="100">
        <v>1062</v>
      </c>
      <c r="M55" s="254" t="s">
        <v>9</v>
      </c>
      <c r="N55" s="254" t="s">
        <v>9</v>
      </c>
      <c r="O55" s="100">
        <v>10722</v>
      </c>
      <c r="P55" s="101">
        <v>3.6709749208251305E-2</v>
      </c>
    </row>
    <row r="56" spans="1:16" x14ac:dyDescent="0.25">
      <c r="A56" s="99" t="s">
        <v>300</v>
      </c>
      <c r="B56" s="100">
        <v>3041</v>
      </c>
      <c r="C56" s="100">
        <v>2233</v>
      </c>
      <c r="D56" s="100">
        <v>1613</v>
      </c>
      <c r="E56" s="100">
        <v>1223</v>
      </c>
      <c r="F56" s="100">
        <v>1076</v>
      </c>
      <c r="G56" s="100">
        <v>886</v>
      </c>
      <c r="H56" s="100">
        <v>636</v>
      </c>
      <c r="I56" s="100">
        <v>538</v>
      </c>
      <c r="J56" s="100">
        <v>525</v>
      </c>
      <c r="K56" s="100">
        <v>613</v>
      </c>
      <c r="L56" s="100">
        <v>969</v>
      </c>
      <c r="M56" s="100">
        <v>1166</v>
      </c>
      <c r="N56" s="254" t="s">
        <v>9</v>
      </c>
      <c r="O56" s="100">
        <v>14519</v>
      </c>
      <c r="P56" s="101">
        <v>4.9709834802704786E-2</v>
      </c>
    </row>
    <row r="57" spans="1:16" x14ac:dyDescent="0.25">
      <c r="A57" s="99" t="s">
        <v>334</v>
      </c>
      <c r="B57" s="100">
        <v>5121</v>
      </c>
      <c r="C57" s="100">
        <v>4212</v>
      </c>
      <c r="D57" s="100">
        <v>2692</v>
      </c>
      <c r="E57" s="100">
        <v>2114</v>
      </c>
      <c r="F57" s="100">
        <v>1840</v>
      </c>
      <c r="G57" s="100">
        <v>1446</v>
      </c>
      <c r="H57" s="100">
        <v>1104</v>
      </c>
      <c r="I57" s="100">
        <v>836</v>
      </c>
      <c r="J57" s="100">
        <v>824</v>
      </c>
      <c r="K57" s="100">
        <v>816</v>
      </c>
      <c r="L57" s="100">
        <v>852</v>
      </c>
      <c r="M57" s="100">
        <v>1299</v>
      </c>
      <c r="N57" s="100">
        <v>1474</v>
      </c>
      <c r="O57" s="100">
        <v>24630</v>
      </c>
      <c r="P57" s="101">
        <v>8.4327655567919199E-2</v>
      </c>
    </row>
    <row r="58" spans="1:16" x14ac:dyDescent="0.25">
      <c r="A58" s="144" t="s">
        <v>180</v>
      </c>
      <c r="B58" s="94">
        <v>26489</v>
      </c>
      <c r="C58" s="94">
        <v>20480</v>
      </c>
      <c r="D58" s="94">
        <v>14094</v>
      </c>
      <c r="E58" s="94">
        <v>11087</v>
      </c>
      <c r="F58" s="94">
        <v>9434</v>
      </c>
      <c r="G58" s="94">
        <v>7434</v>
      </c>
      <c r="H58" s="94">
        <v>5462</v>
      </c>
      <c r="I58" s="94">
        <v>4095</v>
      </c>
      <c r="J58" s="94">
        <v>3498</v>
      </c>
      <c r="K58" s="94">
        <v>3386</v>
      </c>
      <c r="L58" s="94">
        <v>2883</v>
      </c>
      <c r="M58" s="94">
        <v>2465</v>
      </c>
      <c r="N58" s="94">
        <v>1474</v>
      </c>
      <c r="O58" s="94">
        <v>112281</v>
      </c>
      <c r="P58" s="93">
        <v>0.38442523324488576</v>
      </c>
    </row>
    <row r="59" spans="1:16" ht="15" customHeight="1" x14ac:dyDescent="0.25">
      <c r="A59" s="99" t="s">
        <v>213</v>
      </c>
      <c r="B59" s="100">
        <v>1410</v>
      </c>
      <c r="C59" s="100">
        <v>711</v>
      </c>
      <c r="D59" s="254" t="s">
        <v>9</v>
      </c>
      <c r="E59" s="254" t="s">
        <v>9</v>
      </c>
      <c r="F59" s="254" t="s">
        <v>9</v>
      </c>
      <c r="G59" s="254" t="s">
        <v>9</v>
      </c>
      <c r="H59" s="254" t="s">
        <v>9</v>
      </c>
      <c r="I59" s="254" t="s">
        <v>9</v>
      </c>
      <c r="J59" s="254" t="s">
        <v>9</v>
      </c>
      <c r="K59" s="254" t="s">
        <v>9</v>
      </c>
      <c r="L59" s="254" t="s">
        <v>9</v>
      </c>
      <c r="M59" s="254" t="s">
        <v>9</v>
      </c>
      <c r="N59" s="254" t="s">
        <v>9</v>
      </c>
      <c r="O59" s="100">
        <v>2121</v>
      </c>
      <c r="P59" s="101">
        <v>7.2618334331935293E-3</v>
      </c>
    </row>
    <row r="60" spans="1:16" x14ac:dyDescent="0.25">
      <c r="A60" s="99" t="s">
        <v>214</v>
      </c>
      <c r="B60" s="100">
        <v>988</v>
      </c>
      <c r="C60" s="100">
        <v>964</v>
      </c>
      <c r="D60" s="100">
        <v>792</v>
      </c>
      <c r="E60" s="254" t="s">
        <v>9</v>
      </c>
      <c r="F60" s="254" t="s">
        <v>9</v>
      </c>
      <c r="G60" s="254" t="s">
        <v>9</v>
      </c>
      <c r="H60" s="254" t="s">
        <v>9</v>
      </c>
      <c r="I60" s="254" t="s">
        <v>9</v>
      </c>
      <c r="J60" s="254" t="s">
        <v>9</v>
      </c>
      <c r="K60" s="254" t="s">
        <v>9</v>
      </c>
      <c r="L60" s="254" t="s">
        <v>9</v>
      </c>
      <c r="M60" s="254" t="s">
        <v>9</v>
      </c>
      <c r="N60" s="254" t="s">
        <v>9</v>
      </c>
      <c r="O60" s="100">
        <v>2744</v>
      </c>
      <c r="P60" s="101">
        <v>9.3948472139005392E-3</v>
      </c>
    </row>
    <row r="61" spans="1:16" ht="15" customHeight="1" x14ac:dyDescent="0.25">
      <c r="A61" s="99" t="s">
        <v>215</v>
      </c>
      <c r="B61" s="100">
        <v>979</v>
      </c>
      <c r="C61" s="100">
        <v>633</v>
      </c>
      <c r="D61" s="100">
        <v>890</v>
      </c>
      <c r="E61" s="100">
        <v>783</v>
      </c>
      <c r="F61" s="254" t="s">
        <v>9</v>
      </c>
      <c r="G61" s="254" t="s">
        <v>9</v>
      </c>
      <c r="H61" s="254" t="s">
        <v>9</v>
      </c>
      <c r="I61" s="254" t="s">
        <v>9</v>
      </c>
      <c r="J61" s="254" t="s">
        <v>9</v>
      </c>
      <c r="K61" s="254" t="s">
        <v>9</v>
      </c>
      <c r="L61" s="254" t="s">
        <v>9</v>
      </c>
      <c r="M61" s="254" t="s">
        <v>9</v>
      </c>
      <c r="N61" s="254" t="s">
        <v>9</v>
      </c>
      <c r="O61" s="100">
        <v>3285</v>
      </c>
      <c r="P61" s="101">
        <v>1.1247111187195069E-2</v>
      </c>
    </row>
    <row r="62" spans="1:16" x14ac:dyDescent="0.25">
      <c r="A62" s="99" t="s">
        <v>216</v>
      </c>
      <c r="B62" s="100">
        <v>1132</v>
      </c>
      <c r="C62" s="100">
        <v>752</v>
      </c>
      <c r="D62" s="100">
        <v>677</v>
      </c>
      <c r="E62" s="100">
        <v>1123</v>
      </c>
      <c r="F62" s="100">
        <v>974</v>
      </c>
      <c r="G62" s="254" t="s">
        <v>9</v>
      </c>
      <c r="H62" s="254" t="s">
        <v>9</v>
      </c>
      <c r="I62" s="254" t="s">
        <v>9</v>
      </c>
      <c r="J62" s="254" t="s">
        <v>9</v>
      </c>
      <c r="K62" s="254" t="s">
        <v>9</v>
      </c>
      <c r="L62" s="254" t="s">
        <v>9</v>
      </c>
      <c r="M62" s="254" t="s">
        <v>9</v>
      </c>
      <c r="N62" s="254" t="s">
        <v>9</v>
      </c>
      <c r="O62" s="100">
        <v>4658</v>
      </c>
      <c r="P62" s="101">
        <v>1.5947958572284517E-2</v>
      </c>
    </row>
    <row r="63" spans="1:16" x14ac:dyDescent="0.25">
      <c r="A63" s="99" t="s">
        <v>217</v>
      </c>
      <c r="B63" s="100">
        <v>997</v>
      </c>
      <c r="C63" s="100">
        <v>644</v>
      </c>
      <c r="D63" s="100">
        <v>513</v>
      </c>
      <c r="E63" s="100">
        <v>564</v>
      </c>
      <c r="F63" s="100">
        <v>884</v>
      </c>
      <c r="G63" s="100">
        <v>805</v>
      </c>
      <c r="H63" s="254" t="s">
        <v>9</v>
      </c>
      <c r="I63" s="254" t="s">
        <v>9</v>
      </c>
      <c r="J63" s="254" t="s">
        <v>9</v>
      </c>
      <c r="K63" s="254" t="s">
        <v>9</v>
      </c>
      <c r="L63" s="254" t="s">
        <v>9</v>
      </c>
      <c r="M63" s="254" t="s">
        <v>9</v>
      </c>
      <c r="N63" s="254" t="s">
        <v>9</v>
      </c>
      <c r="O63" s="100">
        <v>4407</v>
      </c>
      <c r="P63" s="101">
        <v>1.5088590259351194E-2</v>
      </c>
    </row>
    <row r="64" spans="1:16" x14ac:dyDescent="0.25">
      <c r="A64" s="99" t="s">
        <v>218</v>
      </c>
      <c r="B64" s="100">
        <v>1202</v>
      </c>
      <c r="C64" s="100">
        <v>849</v>
      </c>
      <c r="D64" s="100">
        <v>654</v>
      </c>
      <c r="E64" s="100">
        <v>638</v>
      </c>
      <c r="F64" s="100">
        <v>662</v>
      </c>
      <c r="G64" s="100">
        <v>1006</v>
      </c>
      <c r="H64" s="100">
        <v>889</v>
      </c>
      <c r="I64" s="254" t="s">
        <v>9</v>
      </c>
      <c r="J64" s="254" t="s">
        <v>9</v>
      </c>
      <c r="K64" s="254" t="s">
        <v>9</v>
      </c>
      <c r="L64" s="254" t="s">
        <v>9</v>
      </c>
      <c r="M64" s="254" t="s">
        <v>9</v>
      </c>
      <c r="N64" s="254" t="s">
        <v>9</v>
      </c>
      <c r="O64" s="100">
        <v>5900</v>
      </c>
      <c r="P64" s="101">
        <v>2.020029102114183E-2</v>
      </c>
    </row>
    <row r="65" spans="1:16" x14ac:dyDescent="0.25">
      <c r="A65" s="99" t="s">
        <v>219</v>
      </c>
      <c r="B65" s="100">
        <v>1538</v>
      </c>
      <c r="C65" s="100">
        <v>980</v>
      </c>
      <c r="D65" s="100">
        <v>690</v>
      </c>
      <c r="E65" s="100">
        <v>592</v>
      </c>
      <c r="F65" s="100">
        <v>597</v>
      </c>
      <c r="G65" s="100">
        <v>665</v>
      </c>
      <c r="H65" s="100">
        <v>940</v>
      </c>
      <c r="I65" s="100">
        <v>735</v>
      </c>
      <c r="J65" s="254" t="s">
        <v>9</v>
      </c>
      <c r="K65" s="254" t="s">
        <v>9</v>
      </c>
      <c r="L65" s="254" t="s">
        <v>9</v>
      </c>
      <c r="M65" s="254" t="s">
        <v>9</v>
      </c>
      <c r="N65" s="254" t="s">
        <v>9</v>
      </c>
      <c r="O65" s="100">
        <v>6737</v>
      </c>
      <c r="P65" s="101">
        <v>2.3065993323632628E-2</v>
      </c>
    </row>
    <row r="66" spans="1:16" x14ac:dyDescent="0.25">
      <c r="A66" s="99" t="s">
        <v>220</v>
      </c>
      <c r="B66" s="100">
        <v>1578</v>
      </c>
      <c r="C66" s="100">
        <v>1037</v>
      </c>
      <c r="D66" s="100">
        <v>702</v>
      </c>
      <c r="E66" s="100">
        <v>646</v>
      </c>
      <c r="F66" s="100">
        <v>601</v>
      </c>
      <c r="G66" s="100">
        <v>498</v>
      </c>
      <c r="H66" s="100">
        <v>542</v>
      </c>
      <c r="I66" s="100">
        <v>781</v>
      </c>
      <c r="J66" s="100">
        <v>650</v>
      </c>
      <c r="K66" s="254" t="s">
        <v>9</v>
      </c>
      <c r="L66" s="254" t="s">
        <v>9</v>
      </c>
      <c r="M66" s="254" t="s">
        <v>9</v>
      </c>
      <c r="N66" s="254" t="s">
        <v>9</v>
      </c>
      <c r="O66" s="100">
        <v>7035</v>
      </c>
      <c r="P66" s="101">
        <v>2.4086279209107251E-2</v>
      </c>
    </row>
    <row r="67" spans="1:16" x14ac:dyDescent="0.25">
      <c r="A67" s="99" t="s">
        <v>221</v>
      </c>
      <c r="B67" s="100">
        <v>1733</v>
      </c>
      <c r="C67" s="100">
        <v>1014</v>
      </c>
      <c r="D67" s="100">
        <v>716</v>
      </c>
      <c r="E67" s="100">
        <v>644</v>
      </c>
      <c r="F67" s="100">
        <v>603</v>
      </c>
      <c r="G67" s="100">
        <v>489</v>
      </c>
      <c r="H67" s="100">
        <v>436</v>
      </c>
      <c r="I67" s="100">
        <v>432</v>
      </c>
      <c r="J67" s="100">
        <v>712</v>
      </c>
      <c r="K67" s="100">
        <v>725</v>
      </c>
      <c r="L67" s="254" t="s">
        <v>9</v>
      </c>
      <c r="M67" s="254" t="s">
        <v>9</v>
      </c>
      <c r="N67" s="254" t="s">
        <v>9</v>
      </c>
      <c r="O67" s="100">
        <v>7504</v>
      </c>
      <c r="P67" s="101">
        <v>2.5692031156381065E-2</v>
      </c>
    </row>
    <row r="68" spans="1:16" x14ac:dyDescent="0.25">
      <c r="A68" s="99" t="s">
        <v>222</v>
      </c>
      <c r="B68" s="100">
        <v>1871</v>
      </c>
      <c r="C68" s="100">
        <v>1115</v>
      </c>
      <c r="D68" s="100">
        <v>785</v>
      </c>
      <c r="E68" s="100">
        <v>624</v>
      </c>
      <c r="F68" s="100">
        <v>575</v>
      </c>
      <c r="G68" s="100">
        <v>505</v>
      </c>
      <c r="H68" s="100">
        <v>432</v>
      </c>
      <c r="I68" s="100">
        <v>382</v>
      </c>
      <c r="J68" s="100">
        <v>368</v>
      </c>
      <c r="K68" s="100">
        <v>752</v>
      </c>
      <c r="L68" s="100">
        <v>658</v>
      </c>
      <c r="M68" s="254" t="s">
        <v>9</v>
      </c>
      <c r="N68" s="254" t="s">
        <v>9</v>
      </c>
      <c r="O68" s="100">
        <v>8067</v>
      </c>
      <c r="P68" s="101">
        <v>2.7619618248737481E-2</v>
      </c>
    </row>
    <row r="69" spans="1:16" x14ac:dyDescent="0.25">
      <c r="A69" s="99" t="s">
        <v>301</v>
      </c>
      <c r="B69" s="100">
        <v>1890</v>
      </c>
      <c r="C69" s="100">
        <v>1201</v>
      </c>
      <c r="D69" s="100">
        <v>805</v>
      </c>
      <c r="E69" s="100">
        <v>714</v>
      </c>
      <c r="F69" s="100">
        <v>712</v>
      </c>
      <c r="G69" s="100">
        <v>506</v>
      </c>
      <c r="H69" s="100">
        <v>412</v>
      </c>
      <c r="I69" s="100">
        <v>374</v>
      </c>
      <c r="J69" s="100">
        <v>363</v>
      </c>
      <c r="K69" s="100">
        <v>393</v>
      </c>
      <c r="L69" s="100">
        <v>776</v>
      </c>
      <c r="M69" s="100">
        <v>713</v>
      </c>
      <c r="N69" s="254" t="s">
        <v>9</v>
      </c>
      <c r="O69" s="100">
        <v>8859</v>
      </c>
      <c r="P69" s="101">
        <v>3.0331250534965333E-2</v>
      </c>
    </row>
    <row r="70" spans="1:16" x14ac:dyDescent="0.25">
      <c r="A70" s="99" t="s">
        <v>335</v>
      </c>
      <c r="B70" s="100">
        <v>2422</v>
      </c>
      <c r="C70" s="100">
        <v>1655</v>
      </c>
      <c r="D70" s="100">
        <v>1127</v>
      </c>
      <c r="E70" s="100">
        <v>967</v>
      </c>
      <c r="F70" s="100">
        <v>863</v>
      </c>
      <c r="G70" s="100">
        <v>646</v>
      </c>
      <c r="H70" s="100">
        <v>536</v>
      </c>
      <c r="I70" s="100">
        <v>484</v>
      </c>
      <c r="J70" s="100">
        <v>442</v>
      </c>
      <c r="K70" s="100">
        <v>468</v>
      </c>
      <c r="L70" s="100">
        <v>540</v>
      </c>
      <c r="M70" s="100">
        <v>949</v>
      </c>
      <c r="N70" s="100">
        <v>839</v>
      </c>
      <c r="O70" s="100">
        <v>11938</v>
      </c>
      <c r="P70" s="101">
        <v>4.0873063425490026E-2</v>
      </c>
    </row>
    <row r="71" spans="1:16" x14ac:dyDescent="0.25">
      <c r="A71" s="145" t="s">
        <v>181</v>
      </c>
      <c r="B71" s="95">
        <v>17740</v>
      </c>
      <c r="C71" s="95">
        <v>11555</v>
      </c>
      <c r="D71" s="95">
        <v>8351</v>
      </c>
      <c r="E71" s="95">
        <v>7295</v>
      </c>
      <c r="F71" s="95">
        <v>6471</v>
      </c>
      <c r="G71" s="95">
        <v>5120</v>
      </c>
      <c r="H71" s="95">
        <v>4187</v>
      </c>
      <c r="I71" s="95">
        <v>3188</v>
      </c>
      <c r="J71" s="95">
        <v>2535</v>
      </c>
      <c r="K71" s="95">
        <v>2338</v>
      </c>
      <c r="L71" s="95">
        <v>1974</v>
      </c>
      <c r="M71" s="95">
        <v>1662</v>
      </c>
      <c r="N71" s="95">
        <v>839</v>
      </c>
      <c r="O71" s="95">
        <v>73255</v>
      </c>
      <c r="P71" s="93">
        <v>0.25080886758538046</v>
      </c>
    </row>
    <row r="72" spans="1:16" x14ac:dyDescent="0.25">
      <c r="A72" s="146" t="s">
        <v>182</v>
      </c>
      <c r="B72" s="141">
        <v>79984</v>
      </c>
      <c r="C72" s="141">
        <v>50383</v>
      </c>
      <c r="D72" s="141">
        <v>33409</v>
      </c>
      <c r="E72" s="141">
        <v>26543</v>
      </c>
      <c r="F72" s="141">
        <v>22710</v>
      </c>
      <c r="G72" s="141">
        <v>17647</v>
      </c>
      <c r="H72" s="141">
        <v>13389</v>
      </c>
      <c r="I72" s="141">
        <v>10279</v>
      </c>
      <c r="J72" s="141">
        <v>8815</v>
      </c>
      <c r="K72" s="141">
        <v>8447</v>
      </c>
      <c r="L72" s="141">
        <v>7473</v>
      </c>
      <c r="M72" s="141">
        <v>6879</v>
      </c>
      <c r="N72" s="141">
        <v>6117</v>
      </c>
      <c r="O72" s="141">
        <v>292075</v>
      </c>
      <c r="P72" s="147">
        <v>1</v>
      </c>
    </row>
    <row r="75" spans="1:16" x14ac:dyDescent="0.25">
      <c r="A75" s="140" t="s">
        <v>316</v>
      </c>
      <c r="B75" s="462" t="s">
        <v>174</v>
      </c>
      <c r="C75" s="464"/>
      <c r="D75" s="464"/>
      <c r="E75" s="464"/>
      <c r="F75" s="464"/>
      <c r="G75" s="464"/>
      <c r="H75" s="464"/>
      <c r="I75" s="464"/>
      <c r="J75" s="464"/>
      <c r="K75" s="464"/>
      <c r="L75" s="464"/>
      <c r="M75" s="464"/>
      <c r="N75" s="464"/>
      <c r="O75" s="464"/>
      <c r="P75" s="463"/>
    </row>
    <row r="76" spans="1:16" ht="25.5" x14ac:dyDescent="0.25">
      <c r="A76" s="102" t="s">
        <v>175</v>
      </c>
      <c r="B76" s="115" t="s">
        <v>195</v>
      </c>
      <c r="C76" s="115" t="s">
        <v>196</v>
      </c>
      <c r="D76" s="115" t="s">
        <v>197</v>
      </c>
      <c r="E76" s="115" t="s">
        <v>198</v>
      </c>
      <c r="F76" s="115" t="s">
        <v>199</v>
      </c>
      <c r="G76" s="115" t="s">
        <v>168</v>
      </c>
      <c r="H76" s="115" t="s">
        <v>169</v>
      </c>
      <c r="I76" s="115" t="s">
        <v>170</v>
      </c>
      <c r="J76" s="115" t="s">
        <v>171</v>
      </c>
      <c r="K76" s="115" t="s">
        <v>172</v>
      </c>
      <c r="L76" s="115" t="s">
        <v>160</v>
      </c>
      <c r="M76" s="115" t="s">
        <v>299</v>
      </c>
      <c r="N76" s="115" t="s">
        <v>313</v>
      </c>
      <c r="O76" s="115" t="s">
        <v>4</v>
      </c>
      <c r="P76" s="119" t="s">
        <v>6</v>
      </c>
    </row>
    <row r="77" spans="1:16" ht="15.75" customHeight="1" x14ac:dyDescent="0.25">
      <c r="A77" s="96" t="s">
        <v>176</v>
      </c>
      <c r="B77" s="97">
        <v>40</v>
      </c>
      <c r="C77" s="97">
        <v>3</v>
      </c>
      <c r="D77" s="97">
        <v>5</v>
      </c>
      <c r="E77" s="97">
        <v>6</v>
      </c>
      <c r="F77" s="97">
        <v>2</v>
      </c>
      <c r="G77" s="97">
        <v>6</v>
      </c>
      <c r="H77" s="97">
        <v>1</v>
      </c>
      <c r="I77" s="97">
        <v>2</v>
      </c>
      <c r="J77" s="97">
        <v>4</v>
      </c>
      <c r="K77" s="97">
        <v>20</v>
      </c>
      <c r="L77" s="97">
        <v>68</v>
      </c>
      <c r="M77" s="97">
        <v>273</v>
      </c>
      <c r="N77" s="97">
        <v>3144</v>
      </c>
      <c r="O77" s="97">
        <v>3574</v>
      </c>
      <c r="P77" s="98">
        <v>3.2985390074849331E-2</v>
      </c>
    </row>
    <row r="78" spans="1:16" ht="15.75" customHeight="1" x14ac:dyDescent="0.25">
      <c r="A78" s="99" t="s">
        <v>177</v>
      </c>
      <c r="B78" s="100">
        <v>19</v>
      </c>
      <c r="C78" s="100">
        <v>27</v>
      </c>
      <c r="D78" s="100">
        <v>30</v>
      </c>
      <c r="E78" s="100">
        <v>21</v>
      </c>
      <c r="F78" s="100">
        <v>38</v>
      </c>
      <c r="G78" s="100">
        <v>28</v>
      </c>
      <c r="H78" s="100">
        <v>36</v>
      </c>
      <c r="I78" s="100">
        <v>45</v>
      </c>
      <c r="J78" s="100">
        <v>55</v>
      </c>
      <c r="K78" s="100">
        <v>90</v>
      </c>
      <c r="L78" s="100">
        <v>116</v>
      </c>
      <c r="M78" s="100">
        <v>160</v>
      </c>
      <c r="N78" s="100">
        <v>105</v>
      </c>
      <c r="O78" s="100">
        <v>770</v>
      </c>
      <c r="P78" s="101">
        <v>7.1065333960923299E-3</v>
      </c>
    </row>
    <row r="79" spans="1:16" x14ac:dyDescent="0.25">
      <c r="A79" s="99" t="s">
        <v>178</v>
      </c>
      <c r="B79" s="100">
        <v>7</v>
      </c>
      <c r="C79" s="100">
        <v>17</v>
      </c>
      <c r="D79" s="100">
        <v>14</v>
      </c>
      <c r="E79" s="100">
        <v>17</v>
      </c>
      <c r="F79" s="100">
        <v>15</v>
      </c>
      <c r="G79" s="100">
        <v>11</v>
      </c>
      <c r="H79" s="100">
        <v>20</v>
      </c>
      <c r="I79" s="100">
        <v>20</v>
      </c>
      <c r="J79" s="100">
        <v>28</v>
      </c>
      <c r="K79" s="100">
        <v>16</v>
      </c>
      <c r="L79" s="100">
        <v>24</v>
      </c>
      <c r="M79" s="100">
        <v>21</v>
      </c>
      <c r="N79" s="100">
        <v>0</v>
      </c>
      <c r="O79" s="100">
        <v>210</v>
      </c>
      <c r="P79" s="101">
        <v>1.9381454716615445E-3</v>
      </c>
    </row>
    <row r="80" spans="1:16" x14ac:dyDescent="0.25">
      <c r="A80" s="99" t="s">
        <v>179</v>
      </c>
      <c r="B80" s="100">
        <v>13</v>
      </c>
      <c r="C80" s="100">
        <v>18</v>
      </c>
      <c r="D80" s="100">
        <v>19</v>
      </c>
      <c r="E80" s="100">
        <v>14</v>
      </c>
      <c r="F80" s="100">
        <v>8</v>
      </c>
      <c r="G80" s="100">
        <v>10</v>
      </c>
      <c r="H80" s="100">
        <v>9</v>
      </c>
      <c r="I80" s="100">
        <v>10</v>
      </c>
      <c r="J80" s="100">
        <v>4</v>
      </c>
      <c r="K80" s="100">
        <v>4</v>
      </c>
      <c r="L80" s="100">
        <v>1</v>
      </c>
      <c r="M80" s="100">
        <v>1</v>
      </c>
      <c r="N80" s="100">
        <v>0</v>
      </c>
      <c r="O80" s="100">
        <v>111</v>
      </c>
      <c r="P80" s="101">
        <v>1.0244483207353878E-3</v>
      </c>
    </row>
    <row r="81" spans="1:16" ht="15" customHeight="1" x14ac:dyDescent="0.25">
      <c r="A81" s="144" t="s">
        <v>315</v>
      </c>
      <c r="B81" s="94">
        <v>79</v>
      </c>
      <c r="C81" s="94">
        <v>65</v>
      </c>
      <c r="D81" s="94">
        <v>68</v>
      </c>
      <c r="E81" s="94">
        <v>58</v>
      </c>
      <c r="F81" s="94">
        <v>63</v>
      </c>
      <c r="G81" s="94">
        <v>55</v>
      </c>
      <c r="H81" s="94">
        <v>66</v>
      </c>
      <c r="I81" s="94">
        <v>77</v>
      </c>
      <c r="J81" s="94">
        <v>91</v>
      </c>
      <c r="K81" s="94">
        <v>130</v>
      </c>
      <c r="L81" s="94">
        <v>209</v>
      </c>
      <c r="M81" s="94">
        <v>455</v>
      </c>
      <c r="N81" s="94">
        <v>3249</v>
      </c>
      <c r="O81" s="94">
        <v>4665</v>
      </c>
      <c r="P81" s="93">
        <v>4.3054517263338594E-2</v>
      </c>
    </row>
    <row r="82" spans="1:16" ht="15" customHeight="1" x14ac:dyDescent="0.25">
      <c r="A82" s="99" t="s">
        <v>203</v>
      </c>
      <c r="B82" s="100">
        <v>1581</v>
      </c>
      <c r="C82" s="100">
        <v>3192</v>
      </c>
      <c r="D82" s="254" t="s">
        <v>9</v>
      </c>
      <c r="E82" s="254" t="s">
        <v>9</v>
      </c>
      <c r="F82" s="254" t="s">
        <v>9</v>
      </c>
      <c r="G82" s="254" t="s">
        <v>9</v>
      </c>
      <c r="H82" s="254" t="s">
        <v>9</v>
      </c>
      <c r="I82" s="254" t="s">
        <v>9</v>
      </c>
      <c r="J82" s="254" t="s">
        <v>9</v>
      </c>
      <c r="K82" s="254" t="s">
        <v>9</v>
      </c>
      <c r="L82" s="254" t="s">
        <v>9</v>
      </c>
      <c r="M82" s="254" t="s">
        <v>9</v>
      </c>
      <c r="N82" s="254" t="s">
        <v>9</v>
      </c>
      <c r="O82" s="100">
        <v>4773</v>
      </c>
      <c r="P82" s="101">
        <v>4.4051277791621671E-2</v>
      </c>
    </row>
    <row r="83" spans="1:16" x14ac:dyDescent="0.25">
      <c r="A83" s="99" t="s">
        <v>204</v>
      </c>
      <c r="B83" s="100">
        <v>360</v>
      </c>
      <c r="C83" s="100">
        <v>1419</v>
      </c>
      <c r="D83" s="100">
        <v>2896</v>
      </c>
      <c r="E83" s="254" t="s">
        <v>9</v>
      </c>
      <c r="F83" s="254" t="s">
        <v>9</v>
      </c>
      <c r="G83" s="254" t="s">
        <v>9</v>
      </c>
      <c r="H83" s="254" t="s">
        <v>9</v>
      </c>
      <c r="I83" s="254" t="s">
        <v>9</v>
      </c>
      <c r="J83" s="254" t="s">
        <v>9</v>
      </c>
      <c r="K83" s="254" t="s">
        <v>9</v>
      </c>
      <c r="L83" s="254" t="s">
        <v>9</v>
      </c>
      <c r="M83" s="254" t="s">
        <v>9</v>
      </c>
      <c r="N83" s="254" t="s">
        <v>9</v>
      </c>
      <c r="O83" s="100">
        <v>4675</v>
      </c>
      <c r="P83" s="101">
        <v>4.3146809904846289E-2</v>
      </c>
    </row>
    <row r="84" spans="1:16" x14ac:dyDescent="0.25">
      <c r="A84" s="99" t="s">
        <v>205</v>
      </c>
      <c r="B84" s="100">
        <v>198</v>
      </c>
      <c r="C84" s="100">
        <v>341</v>
      </c>
      <c r="D84" s="100">
        <v>1237</v>
      </c>
      <c r="E84" s="100">
        <v>2778</v>
      </c>
      <c r="F84" s="254" t="s">
        <v>9</v>
      </c>
      <c r="G84" s="254" t="s">
        <v>9</v>
      </c>
      <c r="H84" s="254" t="s">
        <v>9</v>
      </c>
      <c r="I84" s="254" t="s">
        <v>9</v>
      </c>
      <c r="J84" s="254" t="s">
        <v>9</v>
      </c>
      <c r="K84" s="254" t="s">
        <v>9</v>
      </c>
      <c r="L84" s="254" t="s">
        <v>9</v>
      </c>
      <c r="M84" s="254" t="s">
        <v>9</v>
      </c>
      <c r="N84" s="254" t="s">
        <v>9</v>
      </c>
      <c r="O84" s="100">
        <v>4554</v>
      </c>
      <c r="P84" s="101">
        <v>4.2030068942603208E-2</v>
      </c>
    </row>
    <row r="85" spans="1:16" x14ac:dyDescent="0.25">
      <c r="A85" s="99" t="s">
        <v>206</v>
      </c>
      <c r="B85" s="100">
        <v>74</v>
      </c>
      <c r="C85" s="100">
        <v>132</v>
      </c>
      <c r="D85" s="100">
        <v>234</v>
      </c>
      <c r="E85" s="100">
        <v>1079</v>
      </c>
      <c r="F85" s="100">
        <v>2401</v>
      </c>
      <c r="G85" s="254" t="s">
        <v>9</v>
      </c>
      <c r="H85" s="254" t="s">
        <v>9</v>
      </c>
      <c r="I85" s="254" t="s">
        <v>9</v>
      </c>
      <c r="J85" s="254" t="s">
        <v>9</v>
      </c>
      <c r="K85" s="254" t="s">
        <v>9</v>
      </c>
      <c r="L85" s="254" t="s">
        <v>9</v>
      </c>
      <c r="M85" s="254" t="s">
        <v>9</v>
      </c>
      <c r="N85" s="254" t="s">
        <v>9</v>
      </c>
      <c r="O85" s="100">
        <v>3920</v>
      </c>
      <c r="P85" s="101">
        <v>3.6178715471015498E-2</v>
      </c>
    </row>
    <row r="86" spans="1:16" x14ac:dyDescent="0.25">
      <c r="A86" s="99" t="s">
        <v>207</v>
      </c>
      <c r="B86" s="100">
        <v>58</v>
      </c>
      <c r="C86" s="100">
        <v>116</v>
      </c>
      <c r="D86" s="100">
        <v>153</v>
      </c>
      <c r="E86" s="100">
        <v>271</v>
      </c>
      <c r="F86" s="100">
        <v>902</v>
      </c>
      <c r="G86" s="100">
        <v>1911</v>
      </c>
      <c r="H86" s="254" t="s">
        <v>9</v>
      </c>
      <c r="I86" s="254" t="s">
        <v>9</v>
      </c>
      <c r="J86" s="254" t="s">
        <v>9</v>
      </c>
      <c r="K86" s="254" t="s">
        <v>9</v>
      </c>
      <c r="L86" s="254" t="s">
        <v>9</v>
      </c>
      <c r="M86" s="254" t="s">
        <v>9</v>
      </c>
      <c r="N86" s="254" t="s">
        <v>9</v>
      </c>
      <c r="O86" s="100">
        <v>3411</v>
      </c>
      <c r="P86" s="101">
        <v>3.1481020018273943E-2</v>
      </c>
    </row>
    <row r="87" spans="1:16" x14ac:dyDescent="0.25">
      <c r="A87" s="99" t="s">
        <v>208</v>
      </c>
      <c r="B87" s="100">
        <v>28</v>
      </c>
      <c r="C87" s="100">
        <v>68</v>
      </c>
      <c r="D87" s="100">
        <v>76</v>
      </c>
      <c r="E87" s="100">
        <v>127</v>
      </c>
      <c r="F87" s="100">
        <v>153</v>
      </c>
      <c r="G87" s="100">
        <v>752</v>
      </c>
      <c r="H87" s="100">
        <v>1616</v>
      </c>
      <c r="I87" s="254" t="s">
        <v>9</v>
      </c>
      <c r="J87" s="254" t="s">
        <v>9</v>
      </c>
      <c r="K87" s="254" t="s">
        <v>9</v>
      </c>
      <c r="L87" s="254" t="s">
        <v>9</v>
      </c>
      <c r="M87" s="254" t="s">
        <v>9</v>
      </c>
      <c r="N87" s="254" t="s">
        <v>9</v>
      </c>
      <c r="O87" s="100">
        <v>2820</v>
      </c>
      <c r="P87" s="101">
        <v>2.602652490516931E-2</v>
      </c>
    </row>
    <row r="88" spans="1:16" x14ac:dyDescent="0.25">
      <c r="A88" s="99" t="s">
        <v>209</v>
      </c>
      <c r="B88" s="100">
        <v>27</v>
      </c>
      <c r="C88" s="100">
        <v>48</v>
      </c>
      <c r="D88" s="100">
        <v>58</v>
      </c>
      <c r="E88" s="100">
        <v>62</v>
      </c>
      <c r="F88" s="100">
        <v>98</v>
      </c>
      <c r="G88" s="100">
        <v>135</v>
      </c>
      <c r="H88" s="100">
        <v>603</v>
      </c>
      <c r="I88" s="100">
        <v>1543</v>
      </c>
      <c r="J88" s="254" t="s">
        <v>9</v>
      </c>
      <c r="K88" s="254" t="s">
        <v>9</v>
      </c>
      <c r="L88" s="254" t="s">
        <v>9</v>
      </c>
      <c r="M88" s="254" t="s">
        <v>9</v>
      </c>
      <c r="N88" s="254" t="s">
        <v>9</v>
      </c>
      <c r="O88" s="100">
        <v>2574</v>
      </c>
      <c r="P88" s="101">
        <v>2.3756125924080072E-2</v>
      </c>
    </row>
    <row r="89" spans="1:16" x14ac:dyDescent="0.25">
      <c r="A89" s="99" t="s">
        <v>210</v>
      </c>
      <c r="B89" s="100">
        <v>21</v>
      </c>
      <c r="C89" s="100">
        <v>40</v>
      </c>
      <c r="D89" s="100">
        <v>38</v>
      </c>
      <c r="E89" s="100">
        <v>52</v>
      </c>
      <c r="F89" s="100">
        <v>65</v>
      </c>
      <c r="G89" s="100">
        <v>68</v>
      </c>
      <c r="H89" s="100">
        <v>127</v>
      </c>
      <c r="I89" s="100">
        <v>660</v>
      </c>
      <c r="J89" s="100">
        <v>1692</v>
      </c>
      <c r="K89" s="254" t="s">
        <v>9</v>
      </c>
      <c r="L89" s="254" t="s">
        <v>9</v>
      </c>
      <c r="M89" s="254" t="s">
        <v>9</v>
      </c>
      <c r="N89" s="254" t="s">
        <v>9</v>
      </c>
      <c r="O89" s="100">
        <v>2763</v>
      </c>
      <c r="P89" s="101">
        <v>2.5500456848575465E-2</v>
      </c>
    </row>
    <row r="90" spans="1:16" x14ac:dyDescent="0.25">
      <c r="A90" s="99" t="s">
        <v>211</v>
      </c>
      <c r="B90" s="100">
        <v>15</v>
      </c>
      <c r="C90" s="100">
        <v>45</v>
      </c>
      <c r="D90" s="100">
        <v>48</v>
      </c>
      <c r="E90" s="100">
        <v>59</v>
      </c>
      <c r="F90" s="100">
        <v>52</v>
      </c>
      <c r="G90" s="100">
        <v>59</v>
      </c>
      <c r="H90" s="100">
        <v>85</v>
      </c>
      <c r="I90" s="100">
        <v>146</v>
      </c>
      <c r="J90" s="100">
        <v>903</v>
      </c>
      <c r="K90" s="100">
        <v>1806</v>
      </c>
      <c r="L90" s="254" t="s">
        <v>9</v>
      </c>
      <c r="M90" s="254" t="s">
        <v>9</v>
      </c>
      <c r="N90" s="254" t="s">
        <v>9</v>
      </c>
      <c r="O90" s="100">
        <v>3218</v>
      </c>
      <c r="P90" s="101">
        <v>2.9699772037175477E-2</v>
      </c>
    </row>
    <row r="91" spans="1:16" x14ac:dyDescent="0.25">
      <c r="A91" s="99" t="s">
        <v>212</v>
      </c>
      <c r="B91" s="100">
        <v>15</v>
      </c>
      <c r="C91" s="100">
        <v>40</v>
      </c>
      <c r="D91" s="100">
        <v>27</v>
      </c>
      <c r="E91" s="100">
        <v>45</v>
      </c>
      <c r="F91" s="100">
        <v>44</v>
      </c>
      <c r="G91" s="100">
        <v>56</v>
      </c>
      <c r="H91" s="100">
        <v>67</v>
      </c>
      <c r="I91" s="100">
        <v>83</v>
      </c>
      <c r="J91" s="100">
        <v>140</v>
      </c>
      <c r="K91" s="100">
        <v>858</v>
      </c>
      <c r="L91" s="100">
        <v>1751</v>
      </c>
      <c r="M91" s="254" t="s">
        <v>9</v>
      </c>
      <c r="N91" s="254" t="s">
        <v>9</v>
      </c>
      <c r="O91" s="100">
        <v>3126</v>
      </c>
      <c r="P91" s="101">
        <v>2.8850679735304703E-2</v>
      </c>
    </row>
    <row r="92" spans="1:16" x14ac:dyDescent="0.25">
      <c r="A92" s="99" t="s">
        <v>300</v>
      </c>
      <c r="B92" s="100">
        <v>20</v>
      </c>
      <c r="C92" s="100">
        <v>46</v>
      </c>
      <c r="D92" s="100">
        <v>50</v>
      </c>
      <c r="E92" s="100">
        <v>67</v>
      </c>
      <c r="F92" s="100">
        <v>53</v>
      </c>
      <c r="G92" s="100">
        <v>49</v>
      </c>
      <c r="H92" s="100">
        <v>62</v>
      </c>
      <c r="I92" s="100">
        <v>76</v>
      </c>
      <c r="J92" s="100">
        <v>109</v>
      </c>
      <c r="K92" s="100">
        <v>170</v>
      </c>
      <c r="L92" s="100">
        <v>1019</v>
      </c>
      <c r="M92" s="100">
        <v>2169</v>
      </c>
      <c r="N92" s="254" t="s">
        <v>9</v>
      </c>
      <c r="O92" s="100">
        <v>3890</v>
      </c>
      <c r="P92" s="101">
        <v>3.590183754649242E-2</v>
      </c>
    </row>
    <row r="93" spans="1:16" x14ac:dyDescent="0.25">
      <c r="A93" s="99" t="s">
        <v>334</v>
      </c>
      <c r="B93" s="100">
        <v>29</v>
      </c>
      <c r="C93" s="100">
        <v>46</v>
      </c>
      <c r="D93" s="100">
        <v>49</v>
      </c>
      <c r="E93" s="100">
        <v>63</v>
      </c>
      <c r="F93" s="100">
        <v>59</v>
      </c>
      <c r="G93" s="100">
        <v>60</v>
      </c>
      <c r="H93" s="100">
        <v>70</v>
      </c>
      <c r="I93" s="100">
        <v>82</v>
      </c>
      <c r="J93" s="100">
        <v>108</v>
      </c>
      <c r="K93" s="100">
        <v>129</v>
      </c>
      <c r="L93" s="100">
        <v>238</v>
      </c>
      <c r="M93" s="100">
        <v>1212</v>
      </c>
      <c r="N93" s="100">
        <v>2172</v>
      </c>
      <c r="O93" s="100">
        <v>4317</v>
      </c>
      <c r="P93" s="101">
        <v>3.9842733338870895E-2</v>
      </c>
    </row>
    <row r="94" spans="1:16" ht="15" customHeight="1" x14ac:dyDescent="0.25">
      <c r="A94" s="144" t="s">
        <v>180</v>
      </c>
      <c r="B94" s="94">
        <v>2426</v>
      </c>
      <c r="C94" s="94">
        <v>5533</v>
      </c>
      <c r="D94" s="94">
        <v>4866</v>
      </c>
      <c r="E94" s="94">
        <v>4603</v>
      </c>
      <c r="F94" s="94">
        <v>3827</v>
      </c>
      <c r="G94" s="94">
        <v>3090</v>
      </c>
      <c r="H94" s="94">
        <v>2630</v>
      </c>
      <c r="I94" s="94">
        <v>2590</v>
      </c>
      <c r="J94" s="94">
        <v>2952</v>
      </c>
      <c r="K94" s="94">
        <v>2963</v>
      </c>
      <c r="L94" s="94">
        <v>3008</v>
      </c>
      <c r="M94" s="94">
        <v>3381</v>
      </c>
      <c r="N94" s="94">
        <v>2172</v>
      </c>
      <c r="O94" s="94">
        <v>44041</v>
      </c>
      <c r="P94" s="93">
        <v>0.40646602246402896</v>
      </c>
    </row>
    <row r="95" spans="1:16" ht="15" customHeight="1" x14ac:dyDescent="0.25">
      <c r="A95" s="99" t="s">
        <v>213</v>
      </c>
      <c r="B95" s="100">
        <v>781</v>
      </c>
      <c r="C95" s="100">
        <v>1067</v>
      </c>
      <c r="D95" s="254" t="s">
        <v>9</v>
      </c>
      <c r="E95" s="254" t="s">
        <v>9</v>
      </c>
      <c r="F95" s="254" t="s">
        <v>9</v>
      </c>
      <c r="G95" s="254" t="s">
        <v>9</v>
      </c>
      <c r="H95" s="254" t="s">
        <v>9</v>
      </c>
      <c r="I95" s="254" t="s">
        <v>9</v>
      </c>
      <c r="J95" s="254" t="s">
        <v>9</v>
      </c>
      <c r="K95" s="254" t="s">
        <v>9</v>
      </c>
      <c r="L95" s="254" t="s">
        <v>9</v>
      </c>
      <c r="M95" s="254" t="s">
        <v>9</v>
      </c>
      <c r="N95" s="254" t="s">
        <v>9</v>
      </c>
      <c r="O95" s="100">
        <v>1848</v>
      </c>
      <c r="P95" s="101">
        <v>1.7055680150621592E-2</v>
      </c>
    </row>
    <row r="96" spans="1:16" x14ac:dyDescent="0.25">
      <c r="A96" s="99" t="s">
        <v>214</v>
      </c>
      <c r="B96" s="100">
        <v>237</v>
      </c>
      <c r="C96" s="100">
        <v>933</v>
      </c>
      <c r="D96" s="100">
        <v>1367</v>
      </c>
      <c r="E96" s="254" t="s">
        <v>9</v>
      </c>
      <c r="F96" s="254" t="s">
        <v>9</v>
      </c>
      <c r="G96" s="254" t="s">
        <v>9</v>
      </c>
      <c r="H96" s="254" t="s">
        <v>9</v>
      </c>
      <c r="I96" s="254" t="s">
        <v>9</v>
      </c>
      <c r="J96" s="254" t="s">
        <v>9</v>
      </c>
      <c r="K96" s="254" t="s">
        <v>9</v>
      </c>
      <c r="L96" s="254" t="s">
        <v>9</v>
      </c>
      <c r="M96" s="254" t="s">
        <v>9</v>
      </c>
      <c r="N96" s="254" t="s">
        <v>9</v>
      </c>
      <c r="O96" s="100">
        <v>2537</v>
      </c>
      <c r="P96" s="101">
        <v>2.341464315050161E-2</v>
      </c>
    </row>
    <row r="97" spans="1:16" x14ac:dyDescent="0.25">
      <c r="A97" s="99" t="s">
        <v>215</v>
      </c>
      <c r="B97" s="100">
        <v>133</v>
      </c>
      <c r="C97" s="100">
        <v>262</v>
      </c>
      <c r="D97" s="100">
        <v>1179</v>
      </c>
      <c r="E97" s="100">
        <v>1806</v>
      </c>
      <c r="F97" s="254" t="s">
        <v>9</v>
      </c>
      <c r="G97" s="254" t="s">
        <v>9</v>
      </c>
      <c r="H97" s="254" t="s">
        <v>9</v>
      </c>
      <c r="I97" s="254" t="s">
        <v>9</v>
      </c>
      <c r="J97" s="254" t="s">
        <v>9</v>
      </c>
      <c r="K97" s="254" t="s">
        <v>9</v>
      </c>
      <c r="L97" s="254" t="s">
        <v>9</v>
      </c>
      <c r="M97" s="254" t="s">
        <v>9</v>
      </c>
      <c r="N97" s="254" t="s">
        <v>9</v>
      </c>
      <c r="O97" s="100">
        <v>3380</v>
      </c>
      <c r="P97" s="101">
        <v>3.1194912829600095E-2</v>
      </c>
    </row>
    <row r="98" spans="1:16" x14ac:dyDescent="0.25">
      <c r="A98" s="99" t="s">
        <v>216</v>
      </c>
      <c r="B98" s="100">
        <v>92</v>
      </c>
      <c r="C98" s="100">
        <v>172</v>
      </c>
      <c r="D98" s="100">
        <v>289</v>
      </c>
      <c r="E98" s="100">
        <v>1785</v>
      </c>
      <c r="F98" s="100">
        <v>2179</v>
      </c>
      <c r="G98" s="254" t="s">
        <v>9</v>
      </c>
      <c r="H98" s="254" t="s">
        <v>9</v>
      </c>
      <c r="I98" s="254" t="s">
        <v>9</v>
      </c>
      <c r="J98" s="254" t="s">
        <v>9</v>
      </c>
      <c r="K98" s="254" t="s">
        <v>9</v>
      </c>
      <c r="L98" s="254" t="s">
        <v>9</v>
      </c>
      <c r="M98" s="254" t="s">
        <v>9</v>
      </c>
      <c r="N98" s="254" t="s">
        <v>9</v>
      </c>
      <c r="O98" s="100">
        <v>4517</v>
      </c>
      <c r="P98" s="101">
        <v>4.1688586169024745E-2</v>
      </c>
    </row>
    <row r="99" spans="1:16" x14ac:dyDescent="0.25">
      <c r="A99" s="99" t="s">
        <v>217</v>
      </c>
      <c r="B99" s="100">
        <v>58</v>
      </c>
      <c r="C99" s="100">
        <v>115</v>
      </c>
      <c r="D99" s="100">
        <v>126</v>
      </c>
      <c r="E99" s="100">
        <v>251</v>
      </c>
      <c r="F99" s="100">
        <v>1567</v>
      </c>
      <c r="G99" s="100">
        <v>2458</v>
      </c>
      <c r="H99" s="254" t="s">
        <v>9</v>
      </c>
      <c r="I99" s="254" t="s">
        <v>9</v>
      </c>
      <c r="J99" s="254" t="s">
        <v>9</v>
      </c>
      <c r="K99" s="254" t="s">
        <v>9</v>
      </c>
      <c r="L99" s="254" t="s">
        <v>9</v>
      </c>
      <c r="M99" s="254" t="s">
        <v>9</v>
      </c>
      <c r="N99" s="254" t="s">
        <v>9</v>
      </c>
      <c r="O99" s="100">
        <v>4575</v>
      </c>
      <c r="P99" s="101">
        <v>4.2223883489769361E-2</v>
      </c>
    </row>
    <row r="100" spans="1:16" x14ac:dyDescent="0.25">
      <c r="A100" s="99" t="s">
        <v>218</v>
      </c>
      <c r="B100" s="100">
        <v>48</v>
      </c>
      <c r="C100" s="100">
        <v>92</v>
      </c>
      <c r="D100" s="100">
        <v>117</v>
      </c>
      <c r="E100" s="100">
        <v>172</v>
      </c>
      <c r="F100" s="100">
        <v>302</v>
      </c>
      <c r="G100" s="100">
        <v>1706</v>
      </c>
      <c r="H100" s="100">
        <v>2665</v>
      </c>
      <c r="I100" s="254" t="s">
        <v>9</v>
      </c>
      <c r="J100" s="254" t="s">
        <v>9</v>
      </c>
      <c r="K100" s="254" t="s">
        <v>9</v>
      </c>
      <c r="L100" s="254" t="s">
        <v>9</v>
      </c>
      <c r="M100" s="254" t="s">
        <v>9</v>
      </c>
      <c r="N100" s="254" t="s">
        <v>9</v>
      </c>
      <c r="O100" s="100">
        <v>5102</v>
      </c>
      <c r="P100" s="101">
        <v>4.7087705697224758E-2</v>
      </c>
    </row>
    <row r="101" spans="1:16" x14ac:dyDescent="0.25">
      <c r="A101" s="99" t="s">
        <v>219</v>
      </c>
      <c r="B101" s="100">
        <v>48</v>
      </c>
      <c r="C101" s="100">
        <v>88</v>
      </c>
      <c r="D101" s="100">
        <v>108</v>
      </c>
      <c r="E101" s="100">
        <v>131</v>
      </c>
      <c r="F101" s="100">
        <v>165</v>
      </c>
      <c r="G101" s="100">
        <v>292</v>
      </c>
      <c r="H101" s="100">
        <v>1692</v>
      </c>
      <c r="I101" s="100">
        <v>2882</v>
      </c>
      <c r="J101" s="254" t="s">
        <v>9</v>
      </c>
      <c r="K101" s="254" t="s">
        <v>9</v>
      </c>
      <c r="L101" s="254" t="s">
        <v>9</v>
      </c>
      <c r="M101" s="254" t="s">
        <v>9</v>
      </c>
      <c r="N101" s="254" t="s">
        <v>9</v>
      </c>
      <c r="O101" s="100">
        <v>5406</v>
      </c>
      <c r="P101" s="101">
        <v>4.9893401999058618E-2</v>
      </c>
    </row>
    <row r="102" spans="1:16" x14ac:dyDescent="0.25">
      <c r="A102" s="99" t="s">
        <v>220</v>
      </c>
      <c r="B102" s="100">
        <v>60</v>
      </c>
      <c r="C102" s="100">
        <v>76</v>
      </c>
      <c r="D102" s="100">
        <v>79</v>
      </c>
      <c r="E102" s="100">
        <v>99</v>
      </c>
      <c r="F102" s="100">
        <v>111</v>
      </c>
      <c r="G102" s="100">
        <v>155</v>
      </c>
      <c r="H102" s="100">
        <v>262</v>
      </c>
      <c r="I102" s="100">
        <v>1860</v>
      </c>
      <c r="J102" s="100">
        <v>2970</v>
      </c>
      <c r="K102" s="254" t="s">
        <v>9</v>
      </c>
      <c r="L102" s="254" t="s">
        <v>9</v>
      </c>
      <c r="M102" s="254" t="s">
        <v>9</v>
      </c>
      <c r="N102" s="254" t="s">
        <v>9</v>
      </c>
      <c r="O102" s="100">
        <v>5672</v>
      </c>
      <c r="P102" s="101">
        <v>5.2348386263163238E-2</v>
      </c>
    </row>
    <row r="103" spans="1:16" x14ac:dyDescent="0.25">
      <c r="A103" s="99" t="s">
        <v>221</v>
      </c>
      <c r="B103" s="100">
        <v>36</v>
      </c>
      <c r="C103" s="100">
        <v>61</v>
      </c>
      <c r="D103" s="100">
        <v>74</v>
      </c>
      <c r="E103" s="100">
        <v>103</v>
      </c>
      <c r="F103" s="100">
        <v>112</v>
      </c>
      <c r="G103" s="100">
        <v>130</v>
      </c>
      <c r="H103" s="100">
        <v>171</v>
      </c>
      <c r="I103" s="100">
        <v>342</v>
      </c>
      <c r="J103" s="100">
        <v>2043</v>
      </c>
      <c r="K103" s="100">
        <v>3455</v>
      </c>
      <c r="L103" s="254" t="s">
        <v>9</v>
      </c>
      <c r="M103" s="254" t="s">
        <v>9</v>
      </c>
      <c r="N103" s="254" t="s">
        <v>9</v>
      </c>
      <c r="O103" s="100">
        <v>6527</v>
      </c>
      <c r="P103" s="101">
        <v>6.0239407112070951E-2</v>
      </c>
    </row>
    <row r="104" spans="1:16" x14ac:dyDescent="0.25">
      <c r="A104" s="99" t="s">
        <v>222</v>
      </c>
      <c r="B104" s="100">
        <v>42</v>
      </c>
      <c r="C104" s="100">
        <v>59</v>
      </c>
      <c r="D104" s="100">
        <v>68</v>
      </c>
      <c r="E104" s="100">
        <v>88</v>
      </c>
      <c r="F104" s="100">
        <v>97</v>
      </c>
      <c r="G104" s="100">
        <v>104</v>
      </c>
      <c r="H104" s="100">
        <v>136</v>
      </c>
      <c r="I104" s="100">
        <v>172</v>
      </c>
      <c r="J104" s="100">
        <v>328</v>
      </c>
      <c r="K104" s="100">
        <v>2178</v>
      </c>
      <c r="L104" s="100">
        <v>3202</v>
      </c>
      <c r="M104" s="254" t="s">
        <v>9</v>
      </c>
      <c r="N104" s="254" t="s">
        <v>9</v>
      </c>
      <c r="O104" s="100">
        <v>6474</v>
      </c>
      <c r="P104" s="101">
        <v>5.9750256112080187E-2</v>
      </c>
    </row>
    <row r="105" spans="1:16" x14ac:dyDescent="0.25">
      <c r="A105" s="99" t="s">
        <v>301</v>
      </c>
      <c r="B105" s="100">
        <v>35</v>
      </c>
      <c r="C105" s="100">
        <v>55</v>
      </c>
      <c r="D105" s="100">
        <v>72</v>
      </c>
      <c r="E105" s="100">
        <v>76</v>
      </c>
      <c r="F105" s="100">
        <v>91</v>
      </c>
      <c r="G105" s="100">
        <v>89</v>
      </c>
      <c r="H105" s="100">
        <v>118</v>
      </c>
      <c r="I105" s="100">
        <v>109</v>
      </c>
      <c r="J105" s="100">
        <v>182</v>
      </c>
      <c r="K105" s="100">
        <v>324</v>
      </c>
      <c r="L105" s="100">
        <v>2136</v>
      </c>
      <c r="M105" s="100">
        <v>3390</v>
      </c>
      <c r="N105" s="254" t="s">
        <v>9</v>
      </c>
      <c r="O105" s="100">
        <v>6677</v>
      </c>
      <c r="P105" s="101">
        <v>6.1623796734686341E-2</v>
      </c>
    </row>
    <row r="106" spans="1:16" x14ac:dyDescent="0.25">
      <c r="A106" s="99" t="s">
        <v>335</v>
      </c>
      <c r="B106" s="100">
        <v>26</v>
      </c>
      <c r="C106" s="100">
        <v>57</v>
      </c>
      <c r="D106" s="100">
        <v>65</v>
      </c>
      <c r="E106" s="100">
        <v>72</v>
      </c>
      <c r="F106" s="100">
        <v>74</v>
      </c>
      <c r="G106" s="100">
        <v>72</v>
      </c>
      <c r="H106" s="100">
        <v>89</v>
      </c>
      <c r="I106" s="100">
        <v>101</v>
      </c>
      <c r="J106" s="100">
        <v>145</v>
      </c>
      <c r="K106" s="100">
        <v>172</v>
      </c>
      <c r="L106" s="100">
        <v>366</v>
      </c>
      <c r="M106" s="100">
        <v>2228</v>
      </c>
      <c r="N106" s="100">
        <v>3463</v>
      </c>
      <c r="O106" s="100">
        <v>6930</v>
      </c>
      <c r="P106" s="101">
        <v>6.395880056483097E-2</v>
      </c>
    </row>
    <row r="107" spans="1:16" x14ac:dyDescent="0.25">
      <c r="A107" s="145" t="s">
        <v>181</v>
      </c>
      <c r="B107" s="95">
        <v>1596</v>
      </c>
      <c r="C107" s="95">
        <v>3037</v>
      </c>
      <c r="D107" s="95">
        <v>3544</v>
      </c>
      <c r="E107" s="95">
        <v>4583</v>
      </c>
      <c r="F107" s="95">
        <v>4698</v>
      </c>
      <c r="G107" s="95">
        <v>5006</v>
      </c>
      <c r="H107" s="95">
        <v>5133</v>
      </c>
      <c r="I107" s="95">
        <v>5466</v>
      </c>
      <c r="J107" s="95">
        <v>5668</v>
      </c>
      <c r="K107" s="95">
        <v>6129</v>
      </c>
      <c r="L107" s="95">
        <v>5704</v>
      </c>
      <c r="M107" s="95">
        <v>5618</v>
      </c>
      <c r="N107" s="95">
        <v>3463</v>
      </c>
      <c r="O107" s="95">
        <v>59645</v>
      </c>
      <c r="P107" s="93">
        <v>0.5504794602726325</v>
      </c>
    </row>
    <row r="108" spans="1:16" x14ac:dyDescent="0.25">
      <c r="A108" s="146" t="s">
        <v>182</v>
      </c>
      <c r="B108" s="141">
        <v>4101</v>
      </c>
      <c r="C108" s="141">
        <v>8635</v>
      </c>
      <c r="D108" s="141">
        <v>8478</v>
      </c>
      <c r="E108" s="141">
        <v>9244</v>
      </c>
      <c r="F108" s="141">
        <v>8588</v>
      </c>
      <c r="G108" s="141">
        <v>8151</v>
      </c>
      <c r="H108" s="141">
        <v>7829</v>
      </c>
      <c r="I108" s="141">
        <v>8133</v>
      </c>
      <c r="J108" s="141">
        <v>8711</v>
      </c>
      <c r="K108" s="141">
        <v>9222</v>
      </c>
      <c r="L108" s="141">
        <v>8921</v>
      </c>
      <c r="M108" s="141">
        <v>9454</v>
      </c>
      <c r="N108" s="141">
        <v>8884</v>
      </c>
      <c r="O108" s="141">
        <v>108351</v>
      </c>
      <c r="P108" s="147">
        <v>1</v>
      </c>
    </row>
    <row r="111" spans="1:16" x14ac:dyDescent="0.25">
      <c r="A111" s="140" t="s">
        <v>230</v>
      </c>
      <c r="B111" s="462" t="s">
        <v>174</v>
      </c>
      <c r="C111" s="464"/>
      <c r="D111" s="464"/>
      <c r="E111" s="464"/>
      <c r="F111" s="464"/>
      <c r="G111" s="464"/>
      <c r="H111" s="464"/>
      <c r="I111" s="464"/>
      <c r="J111" s="464"/>
      <c r="K111" s="464"/>
      <c r="L111" s="464"/>
      <c r="M111" s="464"/>
      <c r="N111" s="464"/>
      <c r="O111" s="464"/>
      <c r="P111" s="463"/>
    </row>
    <row r="112" spans="1:16" ht="25.5" x14ac:dyDescent="0.25">
      <c r="A112" s="102" t="s">
        <v>175</v>
      </c>
      <c r="B112" s="115" t="s">
        <v>195</v>
      </c>
      <c r="C112" s="115" t="s">
        <v>196</v>
      </c>
      <c r="D112" s="115" t="s">
        <v>197</v>
      </c>
      <c r="E112" s="115" t="s">
        <v>198</v>
      </c>
      <c r="F112" s="115" t="s">
        <v>199</v>
      </c>
      <c r="G112" s="115" t="s">
        <v>168</v>
      </c>
      <c r="H112" s="115" t="s">
        <v>169</v>
      </c>
      <c r="I112" s="115" t="s">
        <v>170</v>
      </c>
      <c r="J112" s="115" t="s">
        <v>171</v>
      </c>
      <c r="K112" s="115" t="s">
        <v>172</v>
      </c>
      <c r="L112" s="115" t="s">
        <v>160</v>
      </c>
      <c r="M112" s="115" t="s">
        <v>299</v>
      </c>
      <c r="N112" s="115" t="s">
        <v>313</v>
      </c>
      <c r="O112" s="115" t="s">
        <v>4</v>
      </c>
      <c r="P112" s="119" t="s">
        <v>6</v>
      </c>
    </row>
    <row r="113" spans="1:16" x14ac:dyDescent="0.25">
      <c r="A113" s="96" t="s">
        <v>176</v>
      </c>
      <c r="B113" s="97">
        <v>7</v>
      </c>
      <c r="C113" s="97">
        <v>0</v>
      </c>
      <c r="D113" s="97">
        <v>2</v>
      </c>
      <c r="E113" s="97">
        <v>4</v>
      </c>
      <c r="F113" s="97">
        <v>3</v>
      </c>
      <c r="G113" s="97">
        <v>2</v>
      </c>
      <c r="H113" s="97">
        <v>3</v>
      </c>
      <c r="I113" s="97">
        <v>4</v>
      </c>
      <c r="J113" s="97">
        <v>14</v>
      </c>
      <c r="K113" s="97">
        <v>16</v>
      </c>
      <c r="L113" s="97">
        <v>76</v>
      </c>
      <c r="M113" s="97">
        <v>325</v>
      </c>
      <c r="N113" s="97">
        <v>3135</v>
      </c>
      <c r="O113" s="97">
        <v>3591</v>
      </c>
      <c r="P113" s="98">
        <v>2.4788254053718237E-2</v>
      </c>
    </row>
    <row r="114" spans="1:16" ht="15.75" customHeight="1" x14ac:dyDescent="0.25">
      <c r="A114" s="99" t="s">
        <v>177</v>
      </c>
      <c r="B114" s="100">
        <v>52</v>
      </c>
      <c r="C114" s="100">
        <v>98</v>
      </c>
      <c r="D114" s="100">
        <v>121</v>
      </c>
      <c r="E114" s="100">
        <v>139</v>
      </c>
      <c r="F114" s="100">
        <v>176</v>
      </c>
      <c r="G114" s="100">
        <v>191</v>
      </c>
      <c r="H114" s="100">
        <v>200</v>
      </c>
      <c r="I114" s="100">
        <v>237</v>
      </c>
      <c r="J114" s="100">
        <v>312</v>
      </c>
      <c r="K114" s="100">
        <v>408</v>
      </c>
      <c r="L114" s="100">
        <v>452</v>
      </c>
      <c r="M114" s="100">
        <v>536</v>
      </c>
      <c r="N114" s="100">
        <v>260</v>
      </c>
      <c r="O114" s="100">
        <v>3182</v>
      </c>
      <c r="P114" s="101">
        <v>2.1964974769961412E-2</v>
      </c>
    </row>
    <row r="115" spans="1:16" x14ac:dyDescent="0.25">
      <c r="A115" s="99" t="s">
        <v>178</v>
      </c>
      <c r="B115" s="100">
        <v>58</v>
      </c>
      <c r="C115" s="100">
        <v>131</v>
      </c>
      <c r="D115" s="100">
        <v>103</v>
      </c>
      <c r="E115" s="100">
        <v>158</v>
      </c>
      <c r="F115" s="100">
        <v>231</v>
      </c>
      <c r="G115" s="100">
        <v>241</v>
      </c>
      <c r="H115" s="100">
        <v>218</v>
      </c>
      <c r="I115" s="100">
        <v>232</v>
      </c>
      <c r="J115" s="100">
        <v>216</v>
      </c>
      <c r="K115" s="100">
        <v>251</v>
      </c>
      <c r="L115" s="100">
        <v>169</v>
      </c>
      <c r="M115" s="100">
        <v>90</v>
      </c>
      <c r="N115" s="100">
        <v>12</v>
      </c>
      <c r="O115" s="100">
        <v>2110</v>
      </c>
      <c r="P115" s="101">
        <v>1.4565083835518095E-2</v>
      </c>
    </row>
    <row r="116" spans="1:16" ht="15" customHeight="1" x14ac:dyDescent="0.25">
      <c r="A116" s="99" t="s">
        <v>179</v>
      </c>
      <c r="B116" s="100">
        <v>196</v>
      </c>
      <c r="C116" s="100">
        <v>423</v>
      </c>
      <c r="D116" s="100">
        <v>398</v>
      </c>
      <c r="E116" s="100">
        <v>437</v>
      </c>
      <c r="F116" s="100">
        <v>608</v>
      </c>
      <c r="G116" s="100">
        <v>427</v>
      </c>
      <c r="H116" s="100">
        <v>333</v>
      </c>
      <c r="I116" s="100">
        <v>253</v>
      </c>
      <c r="J116" s="100">
        <v>183</v>
      </c>
      <c r="K116" s="100">
        <v>136</v>
      </c>
      <c r="L116" s="100">
        <v>53</v>
      </c>
      <c r="M116" s="100">
        <v>12</v>
      </c>
      <c r="N116" s="100">
        <v>1</v>
      </c>
      <c r="O116" s="100">
        <v>3460</v>
      </c>
      <c r="P116" s="101">
        <v>2.388397633691593E-2</v>
      </c>
    </row>
    <row r="117" spans="1:16" x14ac:dyDescent="0.25">
      <c r="A117" s="144" t="s">
        <v>315</v>
      </c>
      <c r="B117" s="94">
        <v>313</v>
      </c>
      <c r="C117" s="94">
        <v>652</v>
      </c>
      <c r="D117" s="94">
        <v>624</v>
      </c>
      <c r="E117" s="94">
        <v>738</v>
      </c>
      <c r="F117" s="94">
        <v>1018</v>
      </c>
      <c r="G117" s="94">
        <v>861</v>
      </c>
      <c r="H117" s="94">
        <v>754</v>
      </c>
      <c r="I117" s="94">
        <v>726</v>
      </c>
      <c r="J117" s="94">
        <v>725</v>
      </c>
      <c r="K117" s="94">
        <v>811</v>
      </c>
      <c r="L117" s="94">
        <v>750</v>
      </c>
      <c r="M117" s="94">
        <v>963</v>
      </c>
      <c r="N117" s="94">
        <v>3408</v>
      </c>
      <c r="O117" s="94">
        <v>12343</v>
      </c>
      <c r="P117" s="93">
        <v>8.5202288996113679E-2</v>
      </c>
    </row>
    <row r="118" spans="1:16" ht="15" customHeight="1" x14ac:dyDescent="0.25">
      <c r="A118" s="99" t="s">
        <v>203</v>
      </c>
      <c r="B118" s="100">
        <v>771</v>
      </c>
      <c r="C118" s="100">
        <v>1645</v>
      </c>
      <c r="D118" s="254" t="s">
        <v>9</v>
      </c>
      <c r="E118" s="254" t="s">
        <v>9</v>
      </c>
      <c r="F118" s="254" t="s">
        <v>9</v>
      </c>
      <c r="G118" s="254" t="s">
        <v>9</v>
      </c>
      <c r="H118" s="254" t="s">
        <v>9</v>
      </c>
      <c r="I118" s="254" t="s">
        <v>9</v>
      </c>
      <c r="J118" s="254" t="s">
        <v>9</v>
      </c>
      <c r="K118" s="254" t="s">
        <v>9</v>
      </c>
      <c r="L118" s="254" t="s">
        <v>9</v>
      </c>
      <c r="M118" s="254" t="s">
        <v>9</v>
      </c>
      <c r="N118" s="254" t="s">
        <v>9</v>
      </c>
      <c r="O118" s="100">
        <v>2416</v>
      </c>
      <c r="P118" s="101">
        <v>1.667736613583494E-2</v>
      </c>
    </row>
    <row r="119" spans="1:16" x14ac:dyDescent="0.25">
      <c r="A119" s="99" t="s">
        <v>204</v>
      </c>
      <c r="B119" s="100">
        <v>256</v>
      </c>
      <c r="C119" s="100">
        <v>918</v>
      </c>
      <c r="D119" s="100">
        <v>1476</v>
      </c>
      <c r="E119" s="254" t="s">
        <v>9</v>
      </c>
      <c r="F119" s="254" t="s">
        <v>9</v>
      </c>
      <c r="G119" s="254" t="s">
        <v>9</v>
      </c>
      <c r="H119" s="254" t="s">
        <v>9</v>
      </c>
      <c r="I119" s="254" t="s">
        <v>9</v>
      </c>
      <c r="J119" s="254" t="s">
        <v>9</v>
      </c>
      <c r="K119" s="254" t="s">
        <v>9</v>
      </c>
      <c r="L119" s="254" t="s">
        <v>9</v>
      </c>
      <c r="M119" s="254" t="s">
        <v>9</v>
      </c>
      <c r="N119" s="254" t="s">
        <v>9</v>
      </c>
      <c r="O119" s="100">
        <v>2650</v>
      </c>
      <c r="P119" s="101">
        <v>1.8292640836077231E-2</v>
      </c>
    </row>
    <row r="120" spans="1:16" x14ac:dyDescent="0.25">
      <c r="A120" s="99" t="s">
        <v>205</v>
      </c>
      <c r="B120" s="100">
        <v>199</v>
      </c>
      <c r="C120" s="100">
        <v>387</v>
      </c>
      <c r="D120" s="100">
        <v>922</v>
      </c>
      <c r="E120" s="100">
        <v>1703</v>
      </c>
      <c r="F120" s="254" t="s">
        <v>9</v>
      </c>
      <c r="G120" s="254" t="s">
        <v>9</v>
      </c>
      <c r="H120" s="254" t="s">
        <v>9</v>
      </c>
      <c r="I120" s="254" t="s">
        <v>9</v>
      </c>
      <c r="J120" s="254" t="s">
        <v>9</v>
      </c>
      <c r="K120" s="254" t="s">
        <v>9</v>
      </c>
      <c r="L120" s="254" t="s">
        <v>9</v>
      </c>
      <c r="M120" s="254" t="s">
        <v>9</v>
      </c>
      <c r="N120" s="254" t="s">
        <v>9</v>
      </c>
      <c r="O120" s="100">
        <v>3211</v>
      </c>
      <c r="P120" s="101">
        <v>2.2165158386658106E-2</v>
      </c>
    </row>
    <row r="121" spans="1:16" x14ac:dyDescent="0.25">
      <c r="A121" s="99" t="s">
        <v>206</v>
      </c>
      <c r="B121" s="100">
        <v>156</v>
      </c>
      <c r="C121" s="100">
        <v>325</v>
      </c>
      <c r="D121" s="100">
        <v>386</v>
      </c>
      <c r="E121" s="100">
        <v>1078</v>
      </c>
      <c r="F121" s="100">
        <v>1998</v>
      </c>
      <c r="G121" s="254" t="s">
        <v>9</v>
      </c>
      <c r="H121" s="254" t="s">
        <v>9</v>
      </c>
      <c r="I121" s="254" t="s">
        <v>9</v>
      </c>
      <c r="J121" s="254" t="s">
        <v>9</v>
      </c>
      <c r="K121" s="254" t="s">
        <v>9</v>
      </c>
      <c r="L121" s="254" t="s">
        <v>9</v>
      </c>
      <c r="M121" s="254" t="s">
        <v>9</v>
      </c>
      <c r="N121" s="254" t="s">
        <v>9</v>
      </c>
      <c r="O121" s="100">
        <v>3943</v>
      </c>
      <c r="P121" s="101">
        <v>2.7218068987416043E-2</v>
      </c>
    </row>
    <row r="122" spans="1:16" x14ac:dyDescent="0.25">
      <c r="A122" s="99" t="s">
        <v>207</v>
      </c>
      <c r="B122" s="100">
        <v>137</v>
      </c>
      <c r="C122" s="100">
        <v>312</v>
      </c>
      <c r="D122" s="100">
        <v>320</v>
      </c>
      <c r="E122" s="100">
        <v>511</v>
      </c>
      <c r="F122" s="100">
        <v>1229</v>
      </c>
      <c r="G122" s="100">
        <v>1860</v>
      </c>
      <c r="H122" s="254" t="s">
        <v>9</v>
      </c>
      <c r="I122" s="254" t="s">
        <v>9</v>
      </c>
      <c r="J122" s="254" t="s">
        <v>9</v>
      </c>
      <c r="K122" s="254" t="s">
        <v>9</v>
      </c>
      <c r="L122" s="254" t="s">
        <v>9</v>
      </c>
      <c r="M122" s="254" t="s">
        <v>9</v>
      </c>
      <c r="N122" s="254" t="s">
        <v>9</v>
      </c>
      <c r="O122" s="100">
        <v>4369</v>
      </c>
      <c r="P122" s="101">
        <v>3.0158697287857139E-2</v>
      </c>
    </row>
    <row r="123" spans="1:16" x14ac:dyDescent="0.25">
      <c r="A123" s="99" t="s">
        <v>208</v>
      </c>
      <c r="B123" s="100">
        <v>135</v>
      </c>
      <c r="C123" s="100">
        <v>285</v>
      </c>
      <c r="D123" s="100">
        <v>289</v>
      </c>
      <c r="E123" s="100">
        <v>376</v>
      </c>
      <c r="F123" s="100">
        <v>467</v>
      </c>
      <c r="G123" s="100">
        <v>1083</v>
      </c>
      <c r="H123" s="100">
        <v>1655</v>
      </c>
      <c r="I123" s="254" t="s">
        <v>9</v>
      </c>
      <c r="J123" s="254" t="s">
        <v>9</v>
      </c>
      <c r="K123" s="254" t="s">
        <v>9</v>
      </c>
      <c r="L123" s="254" t="s">
        <v>9</v>
      </c>
      <c r="M123" s="254" t="s">
        <v>9</v>
      </c>
      <c r="N123" s="254" t="s">
        <v>9</v>
      </c>
      <c r="O123" s="100">
        <v>4290</v>
      </c>
      <c r="P123" s="101">
        <v>2.9613369504442006E-2</v>
      </c>
    </row>
    <row r="124" spans="1:16" x14ac:dyDescent="0.25">
      <c r="A124" s="99" t="s">
        <v>209</v>
      </c>
      <c r="B124" s="100">
        <v>97</v>
      </c>
      <c r="C124" s="100">
        <v>243</v>
      </c>
      <c r="D124" s="100">
        <v>251</v>
      </c>
      <c r="E124" s="100">
        <v>278</v>
      </c>
      <c r="F124" s="100">
        <v>390</v>
      </c>
      <c r="G124" s="100">
        <v>366</v>
      </c>
      <c r="H124" s="100">
        <v>857</v>
      </c>
      <c r="I124" s="100">
        <v>1508</v>
      </c>
      <c r="J124" s="254" t="s">
        <v>9</v>
      </c>
      <c r="K124" s="254" t="s">
        <v>9</v>
      </c>
      <c r="L124" s="254" t="s">
        <v>9</v>
      </c>
      <c r="M124" s="254" t="s">
        <v>9</v>
      </c>
      <c r="N124" s="254" t="s">
        <v>9</v>
      </c>
      <c r="O124" s="100">
        <v>3990</v>
      </c>
      <c r="P124" s="101">
        <v>2.7542504504131374E-2</v>
      </c>
    </row>
    <row r="125" spans="1:16" x14ac:dyDescent="0.25">
      <c r="A125" s="99" t="s">
        <v>210</v>
      </c>
      <c r="B125" s="100">
        <v>110</v>
      </c>
      <c r="C125" s="100">
        <v>256</v>
      </c>
      <c r="D125" s="100">
        <v>241</v>
      </c>
      <c r="E125" s="100">
        <v>283</v>
      </c>
      <c r="F125" s="100">
        <v>394</v>
      </c>
      <c r="G125" s="100">
        <v>339</v>
      </c>
      <c r="H125" s="100">
        <v>403</v>
      </c>
      <c r="I125" s="100">
        <v>872</v>
      </c>
      <c r="J125" s="100">
        <v>1429</v>
      </c>
      <c r="K125" s="254" t="s">
        <v>9</v>
      </c>
      <c r="L125" s="254" t="s">
        <v>9</v>
      </c>
      <c r="M125" s="254" t="s">
        <v>9</v>
      </c>
      <c r="N125" s="254" t="s">
        <v>9</v>
      </c>
      <c r="O125" s="100">
        <v>4327</v>
      </c>
      <c r="P125" s="101">
        <v>2.986877618781365E-2</v>
      </c>
    </row>
    <row r="126" spans="1:16" x14ac:dyDescent="0.25">
      <c r="A126" s="99" t="s">
        <v>211</v>
      </c>
      <c r="B126" s="100">
        <v>143</v>
      </c>
      <c r="C126" s="100">
        <v>264</v>
      </c>
      <c r="D126" s="100">
        <v>278</v>
      </c>
      <c r="E126" s="100">
        <v>361</v>
      </c>
      <c r="F126" s="100">
        <v>461</v>
      </c>
      <c r="G126" s="100">
        <v>418</v>
      </c>
      <c r="H126" s="100">
        <v>418</v>
      </c>
      <c r="I126" s="100">
        <v>471</v>
      </c>
      <c r="J126" s="100">
        <v>1016</v>
      </c>
      <c r="K126" s="100">
        <v>1716</v>
      </c>
      <c r="L126" s="254" t="s">
        <v>9</v>
      </c>
      <c r="M126" s="254" t="s">
        <v>9</v>
      </c>
      <c r="N126" s="254" t="s">
        <v>9</v>
      </c>
      <c r="O126" s="100">
        <v>5546</v>
      </c>
      <c r="P126" s="101">
        <v>3.8283390972409174E-2</v>
      </c>
    </row>
    <row r="127" spans="1:16" x14ac:dyDescent="0.25">
      <c r="A127" s="99" t="s">
        <v>212</v>
      </c>
      <c r="B127" s="100">
        <v>145</v>
      </c>
      <c r="C127" s="100">
        <v>306</v>
      </c>
      <c r="D127" s="100">
        <v>313</v>
      </c>
      <c r="E127" s="100">
        <v>387</v>
      </c>
      <c r="F127" s="100">
        <v>479</v>
      </c>
      <c r="G127" s="100">
        <v>430</v>
      </c>
      <c r="H127" s="100">
        <v>404</v>
      </c>
      <c r="I127" s="100">
        <v>397</v>
      </c>
      <c r="J127" s="100">
        <v>509</v>
      </c>
      <c r="K127" s="100">
        <v>1143</v>
      </c>
      <c r="L127" s="100">
        <v>1626</v>
      </c>
      <c r="M127" s="254" t="s">
        <v>9</v>
      </c>
      <c r="N127" s="254" t="s">
        <v>9</v>
      </c>
      <c r="O127" s="100">
        <v>6139</v>
      </c>
      <c r="P127" s="101">
        <v>4.2376800789689854E-2</v>
      </c>
    </row>
    <row r="128" spans="1:16" x14ac:dyDescent="0.25">
      <c r="A128" s="99" t="s">
        <v>300</v>
      </c>
      <c r="B128" s="100">
        <v>167</v>
      </c>
      <c r="C128" s="100">
        <v>349</v>
      </c>
      <c r="D128" s="100">
        <v>345</v>
      </c>
      <c r="E128" s="100">
        <v>435</v>
      </c>
      <c r="F128" s="100">
        <v>530</v>
      </c>
      <c r="G128" s="100">
        <v>519</v>
      </c>
      <c r="H128" s="100">
        <v>472</v>
      </c>
      <c r="I128" s="100">
        <v>455</v>
      </c>
      <c r="J128" s="100">
        <v>480</v>
      </c>
      <c r="K128" s="100">
        <v>545</v>
      </c>
      <c r="L128" s="100">
        <v>1237</v>
      </c>
      <c r="M128" s="100">
        <v>1924</v>
      </c>
      <c r="N128" s="254" t="s">
        <v>9</v>
      </c>
      <c r="O128" s="100">
        <v>7458</v>
      </c>
      <c r="P128" s="101">
        <v>5.1481703907722255E-2</v>
      </c>
    </row>
    <row r="129" spans="1:16" x14ac:dyDescent="0.25">
      <c r="A129" s="99" t="s">
        <v>334</v>
      </c>
      <c r="B129" s="100">
        <v>195</v>
      </c>
      <c r="C129" s="100">
        <v>437</v>
      </c>
      <c r="D129" s="100">
        <v>479</v>
      </c>
      <c r="E129" s="100">
        <v>577</v>
      </c>
      <c r="F129" s="100">
        <v>724</v>
      </c>
      <c r="G129" s="100">
        <v>652</v>
      </c>
      <c r="H129" s="100">
        <v>579</v>
      </c>
      <c r="I129" s="100">
        <v>535</v>
      </c>
      <c r="J129" s="100">
        <v>567</v>
      </c>
      <c r="K129" s="100">
        <v>667</v>
      </c>
      <c r="L129" s="100">
        <v>637</v>
      </c>
      <c r="M129" s="100">
        <v>1587</v>
      </c>
      <c r="N129" s="100">
        <v>2314</v>
      </c>
      <c r="O129" s="100">
        <v>9950</v>
      </c>
      <c r="P129" s="101">
        <v>6.8683689176969223E-2</v>
      </c>
    </row>
    <row r="130" spans="1:16" x14ac:dyDescent="0.25">
      <c r="A130" s="144" t="s">
        <v>180</v>
      </c>
      <c r="B130" s="94">
        <v>2511</v>
      </c>
      <c r="C130" s="94">
        <v>5727</v>
      </c>
      <c r="D130" s="94">
        <v>5300</v>
      </c>
      <c r="E130" s="94">
        <v>5989</v>
      </c>
      <c r="F130" s="94">
        <v>6672</v>
      </c>
      <c r="G130" s="94">
        <v>5667</v>
      </c>
      <c r="H130" s="94">
        <v>4788</v>
      </c>
      <c r="I130" s="94">
        <v>4238</v>
      </c>
      <c r="J130" s="94">
        <v>4001</v>
      </c>
      <c r="K130" s="94">
        <v>4071</v>
      </c>
      <c r="L130" s="94">
        <v>3500</v>
      </c>
      <c r="M130" s="94">
        <v>3511</v>
      </c>
      <c r="N130" s="94">
        <v>2314</v>
      </c>
      <c r="O130" s="94">
        <v>58289</v>
      </c>
      <c r="P130" s="93">
        <v>0.40236216667702102</v>
      </c>
    </row>
    <row r="131" spans="1:16" x14ac:dyDescent="0.25">
      <c r="A131" s="99" t="s">
        <v>213</v>
      </c>
      <c r="B131" s="100">
        <v>383</v>
      </c>
      <c r="C131" s="100">
        <v>649</v>
      </c>
      <c r="D131" s="254" t="s">
        <v>9</v>
      </c>
      <c r="E131" s="254" t="s">
        <v>9</v>
      </c>
      <c r="F131" s="254" t="s">
        <v>9</v>
      </c>
      <c r="G131" s="254" t="s">
        <v>9</v>
      </c>
      <c r="H131" s="254" t="s">
        <v>9</v>
      </c>
      <c r="I131" s="254" t="s">
        <v>9</v>
      </c>
      <c r="J131" s="254" t="s">
        <v>9</v>
      </c>
      <c r="K131" s="254" t="s">
        <v>9</v>
      </c>
      <c r="L131" s="254" t="s">
        <v>9</v>
      </c>
      <c r="M131" s="254" t="s">
        <v>9</v>
      </c>
      <c r="N131" s="254" t="s">
        <v>9</v>
      </c>
      <c r="O131" s="100">
        <v>1032</v>
      </c>
      <c r="P131" s="101">
        <v>7.1237756010685662E-3</v>
      </c>
    </row>
    <row r="132" spans="1:16" x14ac:dyDescent="0.25">
      <c r="A132" s="99" t="s">
        <v>214</v>
      </c>
      <c r="B132" s="100">
        <v>157</v>
      </c>
      <c r="C132" s="100">
        <v>620</v>
      </c>
      <c r="D132" s="100">
        <v>811</v>
      </c>
      <c r="E132" s="254" t="s">
        <v>9</v>
      </c>
      <c r="F132" s="254" t="s">
        <v>9</v>
      </c>
      <c r="G132" s="254" t="s">
        <v>9</v>
      </c>
      <c r="H132" s="254" t="s">
        <v>9</v>
      </c>
      <c r="I132" s="254" t="s">
        <v>9</v>
      </c>
      <c r="J132" s="254" t="s">
        <v>9</v>
      </c>
      <c r="K132" s="254" t="s">
        <v>9</v>
      </c>
      <c r="L132" s="254" t="s">
        <v>9</v>
      </c>
      <c r="M132" s="254" t="s">
        <v>9</v>
      </c>
      <c r="N132" s="254" t="s">
        <v>9</v>
      </c>
      <c r="O132" s="100">
        <v>1588</v>
      </c>
      <c r="P132" s="101">
        <v>1.09617787349776E-2</v>
      </c>
    </row>
    <row r="133" spans="1:16" x14ac:dyDescent="0.25">
      <c r="A133" s="99" t="s">
        <v>215</v>
      </c>
      <c r="B133" s="100">
        <v>147</v>
      </c>
      <c r="C133" s="100">
        <v>282</v>
      </c>
      <c r="D133" s="100">
        <v>884</v>
      </c>
      <c r="E133" s="100">
        <v>1101</v>
      </c>
      <c r="F133" s="254" t="s">
        <v>9</v>
      </c>
      <c r="G133" s="254" t="s">
        <v>9</v>
      </c>
      <c r="H133" s="254" t="s">
        <v>9</v>
      </c>
      <c r="I133" s="254" t="s">
        <v>9</v>
      </c>
      <c r="J133" s="254" t="s">
        <v>9</v>
      </c>
      <c r="K133" s="254" t="s">
        <v>9</v>
      </c>
      <c r="L133" s="254" t="s">
        <v>9</v>
      </c>
      <c r="M133" s="254" t="s">
        <v>9</v>
      </c>
      <c r="N133" s="254" t="s">
        <v>9</v>
      </c>
      <c r="O133" s="100">
        <v>2414</v>
      </c>
      <c r="P133" s="101">
        <v>1.6663560369166202E-2</v>
      </c>
    </row>
    <row r="134" spans="1:16" x14ac:dyDescent="0.25">
      <c r="A134" s="99" t="s">
        <v>216</v>
      </c>
      <c r="B134" s="100">
        <v>149</v>
      </c>
      <c r="C134" s="100">
        <v>348</v>
      </c>
      <c r="D134" s="100">
        <v>474</v>
      </c>
      <c r="E134" s="100">
        <v>1534</v>
      </c>
      <c r="F134" s="100">
        <v>1828</v>
      </c>
      <c r="G134" s="254" t="s">
        <v>9</v>
      </c>
      <c r="H134" s="254" t="s">
        <v>9</v>
      </c>
      <c r="I134" s="254" t="s">
        <v>9</v>
      </c>
      <c r="J134" s="254" t="s">
        <v>9</v>
      </c>
      <c r="K134" s="254" t="s">
        <v>9</v>
      </c>
      <c r="L134" s="254" t="s">
        <v>9</v>
      </c>
      <c r="M134" s="254" t="s">
        <v>9</v>
      </c>
      <c r="N134" s="254" t="s">
        <v>9</v>
      </c>
      <c r="O134" s="100">
        <v>4333</v>
      </c>
      <c r="P134" s="101">
        <v>2.9910193487819862E-2</v>
      </c>
    </row>
    <row r="135" spans="1:16" x14ac:dyDescent="0.25">
      <c r="A135" s="99" t="s">
        <v>217</v>
      </c>
      <c r="B135" s="100">
        <v>146</v>
      </c>
      <c r="C135" s="100">
        <v>383</v>
      </c>
      <c r="D135" s="100">
        <v>395</v>
      </c>
      <c r="E135" s="100">
        <v>606</v>
      </c>
      <c r="F135" s="100">
        <v>1741</v>
      </c>
      <c r="G135" s="100">
        <v>1820</v>
      </c>
      <c r="H135" s="254" t="s">
        <v>9</v>
      </c>
      <c r="I135" s="254" t="s">
        <v>9</v>
      </c>
      <c r="J135" s="254" t="s">
        <v>9</v>
      </c>
      <c r="K135" s="254" t="s">
        <v>9</v>
      </c>
      <c r="L135" s="254" t="s">
        <v>9</v>
      </c>
      <c r="M135" s="254" t="s">
        <v>9</v>
      </c>
      <c r="N135" s="254" t="s">
        <v>9</v>
      </c>
      <c r="O135" s="100">
        <v>5091</v>
      </c>
      <c r="P135" s="101">
        <v>3.5142579055271385E-2</v>
      </c>
    </row>
    <row r="136" spans="1:16" x14ac:dyDescent="0.25">
      <c r="A136" s="99" t="s">
        <v>218</v>
      </c>
      <c r="B136" s="100">
        <v>187</v>
      </c>
      <c r="C136" s="100">
        <v>346</v>
      </c>
      <c r="D136" s="100">
        <v>397</v>
      </c>
      <c r="E136" s="100">
        <v>525</v>
      </c>
      <c r="F136" s="100">
        <v>707</v>
      </c>
      <c r="G136" s="100">
        <v>1832</v>
      </c>
      <c r="H136" s="100">
        <v>1950</v>
      </c>
      <c r="I136" s="254" t="s">
        <v>9</v>
      </c>
      <c r="J136" s="254" t="s">
        <v>9</v>
      </c>
      <c r="K136" s="254" t="s">
        <v>9</v>
      </c>
      <c r="L136" s="254" t="s">
        <v>9</v>
      </c>
      <c r="M136" s="254" t="s">
        <v>9</v>
      </c>
      <c r="N136" s="254" t="s">
        <v>9</v>
      </c>
      <c r="O136" s="100">
        <v>5944</v>
      </c>
      <c r="P136" s="101">
        <v>4.1030738539487945E-2</v>
      </c>
    </row>
    <row r="137" spans="1:16" x14ac:dyDescent="0.25">
      <c r="A137" s="99" t="s">
        <v>219</v>
      </c>
      <c r="B137" s="100">
        <v>186</v>
      </c>
      <c r="C137" s="100">
        <v>359</v>
      </c>
      <c r="D137" s="100">
        <v>419</v>
      </c>
      <c r="E137" s="100">
        <v>530</v>
      </c>
      <c r="F137" s="100">
        <v>637</v>
      </c>
      <c r="G137" s="100">
        <v>697</v>
      </c>
      <c r="H137" s="100">
        <v>1780</v>
      </c>
      <c r="I137" s="100">
        <v>2113</v>
      </c>
      <c r="J137" s="254" t="s">
        <v>9</v>
      </c>
      <c r="K137" s="254" t="s">
        <v>9</v>
      </c>
      <c r="L137" s="254" t="s">
        <v>9</v>
      </c>
      <c r="M137" s="254" t="s">
        <v>9</v>
      </c>
      <c r="N137" s="254" t="s">
        <v>9</v>
      </c>
      <c r="O137" s="100">
        <v>6721</v>
      </c>
      <c r="P137" s="101">
        <v>4.6394278890292476E-2</v>
      </c>
    </row>
    <row r="138" spans="1:16" x14ac:dyDescent="0.25">
      <c r="A138" s="99" t="s">
        <v>220</v>
      </c>
      <c r="B138" s="100">
        <v>175</v>
      </c>
      <c r="C138" s="100">
        <v>369</v>
      </c>
      <c r="D138" s="100">
        <v>403</v>
      </c>
      <c r="E138" s="100">
        <v>508</v>
      </c>
      <c r="F138" s="100">
        <v>533</v>
      </c>
      <c r="G138" s="100">
        <v>578</v>
      </c>
      <c r="H138" s="100">
        <v>674</v>
      </c>
      <c r="I138" s="100">
        <v>1846</v>
      </c>
      <c r="J138" s="100">
        <v>2118</v>
      </c>
      <c r="K138" s="254" t="s">
        <v>9</v>
      </c>
      <c r="L138" s="254" t="s">
        <v>9</v>
      </c>
      <c r="M138" s="254" t="s">
        <v>9</v>
      </c>
      <c r="N138" s="254" t="s">
        <v>9</v>
      </c>
      <c r="O138" s="100">
        <v>7204</v>
      </c>
      <c r="P138" s="101">
        <v>4.9728371540792592E-2</v>
      </c>
    </row>
    <row r="139" spans="1:16" x14ac:dyDescent="0.25">
      <c r="A139" s="99" t="s">
        <v>221</v>
      </c>
      <c r="B139" s="100">
        <v>196</v>
      </c>
      <c r="C139" s="100">
        <v>419</v>
      </c>
      <c r="D139" s="100">
        <v>432</v>
      </c>
      <c r="E139" s="100">
        <v>501</v>
      </c>
      <c r="F139" s="100">
        <v>630</v>
      </c>
      <c r="G139" s="100">
        <v>675</v>
      </c>
      <c r="H139" s="100">
        <v>635</v>
      </c>
      <c r="I139" s="100">
        <v>720</v>
      </c>
      <c r="J139" s="100">
        <v>1927</v>
      </c>
      <c r="K139" s="100">
        <v>2274</v>
      </c>
      <c r="L139" s="254" t="s">
        <v>9</v>
      </c>
      <c r="M139" s="254" t="s">
        <v>9</v>
      </c>
      <c r="N139" s="254" t="s">
        <v>9</v>
      </c>
      <c r="O139" s="100">
        <v>8409</v>
      </c>
      <c r="P139" s="101">
        <v>5.8046345958706953E-2</v>
      </c>
    </row>
    <row r="140" spans="1:16" x14ac:dyDescent="0.25">
      <c r="A140" s="99" t="s">
        <v>222</v>
      </c>
      <c r="B140" s="100">
        <v>197</v>
      </c>
      <c r="C140" s="100">
        <v>429</v>
      </c>
      <c r="D140" s="100">
        <v>467</v>
      </c>
      <c r="E140" s="100">
        <v>577</v>
      </c>
      <c r="F140" s="100">
        <v>632</v>
      </c>
      <c r="G140" s="100">
        <v>638</v>
      </c>
      <c r="H140" s="100">
        <v>592</v>
      </c>
      <c r="I140" s="100">
        <v>590</v>
      </c>
      <c r="J140" s="100">
        <v>668</v>
      </c>
      <c r="K140" s="100">
        <v>2030</v>
      </c>
      <c r="L140" s="100">
        <v>2368</v>
      </c>
      <c r="M140" s="254" t="s">
        <v>9</v>
      </c>
      <c r="N140" s="254" t="s">
        <v>9</v>
      </c>
      <c r="O140" s="100">
        <v>9188</v>
      </c>
      <c r="P140" s="101">
        <v>6.3423692076180219E-2</v>
      </c>
    </row>
    <row r="141" spans="1:16" x14ac:dyDescent="0.25">
      <c r="A141" s="99" t="s">
        <v>301</v>
      </c>
      <c r="B141" s="100">
        <v>195</v>
      </c>
      <c r="C141" s="100">
        <v>490</v>
      </c>
      <c r="D141" s="100">
        <v>494</v>
      </c>
      <c r="E141" s="100">
        <v>586</v>
      </c>
      <c r="F141" s="100">
        <v>712</v>
      </c>
      <c r="G141" s="100">
        <v>643</v>
      </c>
      <c r="H141" s="100">
        <v>578</v>
      </c>
      <c r="I141" s="100">
        <v>612</v>
      </c>
      <c r="J141" s="100">
        <v>595</v>
      </c>
      <c r="K141" s="100">
        <v>795</v>
      </c>
      <c r="L141" s="100">
        <v>1989</v>
      </c>
      <c r="M141" s="100">
        <v>2345</v>
      </c>
      <c r="N141" s="254" t="s">
        <v>9</v>
      </c>
      <c r="O141" s="100">
        <v>10034</v>
      </c>
      <c r="P141" s="101">
        <v>6.9263531377056195E-2</v>
      </c>
    </row>
    <row r="142" spans="1:16" x14ac:dyDescent="0.25">
      <c r="A142" s="99" t="s">
        <v>335</v>
      </c>
      <c r="B142" s="100">
        <v>258</v>
      </c>
      <c r="C142" s="100">
        <v>563</v>
      </c>
      <c r="D142" s="100">
        <v>562</v>
      </c>
      <c r="E142" s="100">
        <v>721</v>
      </c>
      <c r="F142" s="100">
        <v>860</v>
      </c>
      <c r="G142" s="100">
        <v>732</v>
      </c>
      <c r="H142" s="100">
        <v>693</v>
      </c>
      <c r="I142" s="100">
        <v>684</v>
      </c>
      <c r="J142" s="100">
        <v>691</v>
      </c>
      <c r="K142" s="100">
        <v>749</v>
      </c>
      <c r="L142" s="100">
        <v>870</v>
      </c>
      <c r="M142" s="100">
        <v>2209</v>
      </c>
      <c r="N142" s="100">
        <v>2685</v>
      </c>
      <c r="O142" s="100">
        <v>12277</v>
      </c>
      <c r="P142" s="101">
        <v>8.4746698696045342E-2</v>
      </c>
    </row>
    <row r="143" spans="1:16" x14ac:dyDescent="0.25">
      <c r="A143" s="145" t="s">
        <v>181</v>
      </c>
      <c r="B143" s="95">
        <v>2376</v>
      </c>
      <c r="C143" s="95">
        <v>5257</v>
      </c>
      <c r="D143" s="95">
        <v>5738</v>
      </c>
      <c r="E143" s="95">
        <v>7189</v>
      </c>
      <c r="F143" s="95">
        <v>8280</v>
      </c>
      <c r="G143" s="95">
        <v>7615</v>
      </c>
      <c r="H143" s="95">
        <v>6902</v>
      </c>
      <c r="I143" s="95">
        <v>6565</v>
      </c>
      <c r="J143" s="95">
        <v>5999</v>
      </c>
      <c r="K143" s="95">
        <v>5848</v>
      </c>
      <c r="L143" s="95">
        <v>5227</v>
      </c>
      <c r="M143" s="95">
        <v>4554</v>
      </c>
      <c r="N143" s="95">
        <v>2685</v>
      </c>
      <c r="O143" s="95">
        <v>74235</v>
      </c>
      <c r="P143" s="93">
        <v>0.51243554432686533</v>
      </c>
    </row>
    <row r="144" spans="1:16" x14ac:dyDescent="0.25">
      <c r="A144" s="146" t="s">
        <v>182</v>
      </c>
      <c r="B144" s="141">
        <v>5200</v>
      </c>
      <c r="C144" s="141">
        <v>11636</v>
      </c>
      <c r="D144" s="141">
        <v>11662</v>
      </c>
      <c r="E144" s="141">
        <v>13916</v>
      </c>
      <c r="F144" s="141">
        <v>15970</v>
      </c>
      <c r="G144" s="141">
        <v>14143</v>
      </c>
      <c r="H144" s="141">
        <v>12444</v>
      </c>
      <c r="I144" s="141">
        <v>11529</v>
      </c>
      <c r="J144" s="141">
        <v>10725</v>
      </c>
      <c r="K144" s="141">
        <v>10730</v>
      </c>
      <c r="L144" s="141">
        <v>9477</v>
      </c>
      <c r="M144" s="141">
        <v>9028</v>
      </c>
      <c r="N144" s="141">
        <v>8407</v>
      </c>
      <c r="O144" s="141">
        <v>144867</v>
      </c>
      <c r="P144" s="147">
        <v>1</v>
      </c>
    </row>
    <row r="147" spans="1:16" x14ac:dyDescent="0.25">
      <c r="A147" s="140" t="s">
        <v>200</v>
      </c>
      <c r="B147" s="462" t="s">
        <v>174</v>
      </c>
      <c r="C147" s="464"/>
      <c r="D147" s="464"/>
      <c r="E147" s="464"/>
      <c r="F147" s="464"/>
      <c r="G147" s="464"/>
      <c r="H147" s="464"/>
      <c r="I147" s="464"/>
      <c r="J147" s="464"/>
      <c r="K147" s="464"/>
      <c r="L147" s="464"/>
      <c r="M147" s="464"/>
      <c r="N147" s="464"/>
      <c r="O147" s="464"/>
      <c r="P147" s="463"/>
    </row>
    <row r="148" spans="1:16" ht="25.5" x14ac:dyDescent="0.25">
      <c r="A148" s="102" t="s">
        <v>175</v>
      </c>
      <c r="B148" s="115" t="s">
        <v>195</v>
      </c>
      <c r="C148" s="115" t="s">
        <v>196</v>
      </c>
      <c r="D148" s="115" t="s">
        <v>197</v>
      </c>
      <c r="E148" s="115" t="s">
        <v>198</v>
      </c>
      <c r="F148" s="115" t="s">
        <v>199</v>
      </c>
      <c r="G148" s="115" t="s">
        <v>168</v>
      </c>
      <c r="H148" s="115" t="s">
        <v>169</v>
      </c>
      <c r="I148" s="115" t="s">
        <v>170</v>
      </c>
      <c r="J148" s="115" t="s">
        <v>171</v>
      </c>
      <c r="K148" s="115" t="s">
        <v>172</v>
      </c>
      <c r="L148" s="115" t="s">
        <v>160</v>
      </c>
      <c r="M148" s="115" t="s">
        <v>299</v>
      </c>
      <c r="N148" s="115" t="s">
        <v>313</v>
      </c>
      <c r="O148" s="115" t="s">
        <v>4</v>
      </c>
      <c r="P148" s="119" t="s">
        <v>6</v>
      </c>
    </row>
    <row r="149" spans="1:16" x14ac:dyDescent="0.25">
      <c r="A149" s="96" t="s">
        <v>176</v>
      </c>
      <c r="B149" s="97">
        <v>11</v>
      </c>
      <c r="C149" s="97">
        <v>1</v>
      </c>
      <c r="D149" s="97">
        <v>2</v>
      </c>
      <c r="E149" s="97">
        <v>0</v>
      </c>
      <c r="F149" s="97">
        <v>3</v>
      </c>
      <c r="G149" s="97">
        <v>3</v>
      </c>
      <c r="H149" s="97">
        <v>8</v>
      </c>
      <c r="I149" s="97">
        <v>21</v>
      </c>
      <c r="J149" s="97">
        <v>28</v>
      </c>
      <c r="K149" s="97">
        <v>84</v>
      </c>
      <c r="L149" s="97">
        <v>265</v>
      </c>
      <c r="M149" s="97">
        <v>1149</v>
      </c>
      <c r="N149" s="97">
        <v>9141</v>
      </c>
      <c r="O149" s="97">
        <v>10716</v>
      </c>
      <c r="P149" s="98">
        <v>3.2422619587909596E-2</v>
      </c>
    </row>
    <row r="150" spans="1:16" x14ac:dyDescent="0.25">
      <c r="A150" s="99" t="s">
        <v>177</v>
      </c>
      <c r="B150" s="100">
        <v>36</v>
      </c>
      <c r="C150" s="100">
        <v>76</v>
      </c>
      <c r="D150" s="100">
        <v>96</v>
      </c>
      <c r="E150" s="100">
        <v>132</v>
      </c>
      <c r="F150" s="100">
        <v>212</v>
      </c>
      <c r="G150" s="100">
        <v>251</v>
      </c>
      <c r="H150" s="100">
        <v>303</v>
      </c>
      <c r="I150" s="100">
        <v>385</v>
      </c>
      <c r="J150" s="100">
        <v>466</v>
      </c>
      <c r="K150" s="100">
        <v>695</v>
      </c>
      <c r="L150" s="100">
        <v>870</v>
      </c>
      <c r="M150" s="100">
        <v>1052</v>
      </c>
      <c r="N150" s="100">
        <v>430</v>
      </c>
      <c r="O150" s="100">
        <v>5004</v>
      </c>
      <c r="P150" s="101">
        <v>1.514023781428701E-2</v>
      </c>
    </row>
    <row r="151" spans="1:16" x14ac:dyDescent="0.25">
      <c r="A151" s="99" t="s">
        <v>178</v>
      </c>
      <c r="B151" s="100">
        <v>38</v>
      </c>
      <c r="C151" s="100">
        <v>89</v>
      </c>
      <c r="D151" s="100">
        <v>104</v>
      </c>
      <c r="E151" s="100">
        <v>160</v>
      </c>
      <c r="F151" s="100">
        <v>276</v>
      </c>
      <c r="G151" s="100">
        <v>273</v>
      </c>
      <c r="H151" s="100">
        <v>331</v>
      </c>
      <c r="I151" s="100">
        <v>323</v>
      </c>
      <c r="J151" s="100">
        <v>355</v>
      </c>
      <c r="K151" s="100">
        <v>381</v>
      </c>
      <c r="L151" s="100">
        <v>321</v>
      </c>
      <c r="M151" s="100">
        <v>139</v>
      </c>
      <c r="N151" s="100">
        <v>18</v>
      </c>
      <c r="O151" s="100">
        <v>2808</v>
      </c>
      <c r="P151" s="101">
        <v>8.495960787873286E-3</v>
      </c>
    </row>
    <row r="152" spans="1:16" x14ac:dyDescent="0.25">
      <c r="A152" s="99" t="s">
        <v>179</v>
      </c>
      <c r="B152" s="100">
        <v>109</v>
      </c>
      <c r="C152" s="100">
        <v>251</v>
      </c>
      <c r="D152" s="100">
        <v>248</v>
      </c>
      <c r="E152" s="100">
        <v>409</v>
      </c>
      <c r="F152" s="100">
        <v>579</v>
      </c>
      <c r="G152" s="100">
        <v>427</v>
      </c>
      <c r="H152" s="100">
        <v>421</v>
      </c>
      <c r="I152" s="100">
        <v>309</v>
      </c>
      <c r="J152" s="100">
        <v>249</v>
      </c>
      <c r="K152" s="100">
        <v>167</v>
      </c>
      <c r="L152" s="100">
        <v>69</v>
      </c>
      <c r="M152" s="100">
        <v>16</v>
      </c>
      <c r="N152" s="100">
        <v>1</v>
      </c>
      <c r="O152" s="100">
        <v>3255</v>
      </c>
      <c r="P152" s="101">
        <v>9.8484160842334575E-3</v>
      </c>
    </row>
    <row r="153" spans="1:16" x14ac:dyDescent="0.25">
      <c r="A153" s="144" t="s">
        <v>315</v>
      </c>
      <c r="B153" s="94">
        <v>194</v>
      </c>
      <c r="C153" s="94">
        <v>417</v>
      </c>
      <c r="D153" s="94">
        <v>450</v>
      </c>
      <c r="E153" s="94">
        <v>701</v>
      </c>
      <c r="F153" s="94">
        <v>1070</v>
      </c>
      <c r="G153" s="94">
        <v>954</v>
      </c>
      <c r="H153" s="94">
        <v>1063</v>
      </c>
      <c r="I153" s="94">
        <v>1038</v>
      </c>
      <c r="J153" s="94">
        <v>1098</v>
      </c>
      <c r="K153" s="94">
        <v>1327</v>
      </c>
      <c r="L153" s="94">
        <v>1525</v>
      </c>
      <c r="M153" s="94">
        <v>2356</v>
      </c>
      <c r="N153" s="94">
        <v>9590</v>
      </c>
      <c r="O153" s="94">
        <v>21783</v>
      </c>
      <c r="P153" s="93">
        <v>6.5907234274303353E-2</v>
      </c>
    </row>
    <row r="154" spans="1:16" x14ac:dyDescent="0.25">
      <c r="A154" s="99" t="s">
        <v>203</v>
      </c>
      <c r="B154" s="100">
        <v>1952</v>
      </c>
      <c r="C154" s="100">
        <v>3999</v>
      </c>
      <c r="D154" s="254" t="s">
        <v>9</v>
      </c>
      <c r="E154" s="254" t="s">
        <v>9</v>
      </c>
      <c r="F154" s="254" t="s">
        <v>9</v>
      </c>
      <c r="G154" s="254" t="s">
        <v>9</v>
      </c>
      <c r="H154" s="254" t="s">
        <v>9</v>
      </c>
      <c r="I154" s="254" t="s">
        <v>9</v>
      </c>
      <c r="J154" s="254" t="s">
        <v>9</v>
      </c>
      <c r="K154" s="254" t="s">
        <v>9</v>
      </c>
      <c r="L154" s="254" t="s">
        <v>9</v>
      </c>
      <c r="M154" s="254" t="s">
        <v>9</v>
      </c>
      <c r="N154" s="254" t="s">
        <v>9</v>
      </c>
      <c r="O154" s="100">
        <v>5951</v>
      </c>
      <c r="P154" s="101">
        <v>1.80055066412514E-2</v>
      </c>
    </row>
    <row r="155" spans="1:16" x14ac:dyDescent="0.25">
      <c r="A155" s="99" t="s">
        <v>204</v>
      </c>
      <c r="B155" s="100">
        <v>590</v>
      </c>
      <c r="C155" s="100">
        <v>1825</v>
      </c>
      <c r="D155" s="100">
        <v>3755</v>
      </c>
      <c r="E155" s="254" t="s">
        <v>9</v>
      </c>
      <c r="F155" s="254" t="s">
        <v>9</v>
      </c>
      <c r="G155" s="254" t="s">
        <v>9</v>
      </c>
      <c r="H155" s="254" t="s">
        <v>9</v>
      </c>
      <c r="I155" s="254" t="s">
        <v>9</v>
      </c>
      <c r="J155" s="254" t="s">
        <v>9</v>
      </c>
      <c r="K155" s="254" t="s">
        <v>9</v>
      </c>
      <c r="L155" s="254" t="s">
        <v>9</v>
      </c>
      <c r="M155" s="254" t="s">
        <v>9</v>
      </c>
      <c r="N155" s="254" t="s">
        <v>9</v>
      </c>
      <c r="O155" s="100">
        <v>6170</v>
      </c>
      <c r="P155" s="101">
        <v>1.8668118967656046E-2</v>
      </c>
    </row>
    <row r="156" spans="1:16" x14ac:dyDescent="0.25">
      <c r="A156" s="99" t="s">
        <v>205</v>
      </c>
      <c r="B156" s="100">
        <v>267</v>
      </c>
      <c r="C156" s="100">
        <v>609</v>
      </c>
      <c r="D156" s="100">
        <v>1840</v>
      </c>
      <c r="E156" s="100">
        <v>4399</v>
      </c>
      <c r="F156" s="254" t="s">
        <v>9</v>
      </c>
      <c r="G156" s="254" t="s">
        <v>9</v>
      </c>
      <c r="H156" s="254" t="s">
        <v>9</v>
      </c>
      <c r="I156" s="254" t="s">
        <v>9</v>
      </c>
      <c r="J156" s="254" t="s">
        <v>9</v>
      </c>
      <c r="K156" s="254" t="s">
        <v>9</v>
      </c>
      <c r="L156" s="254" t="s">
        <v>9</v>
      </c>
      <c r="M156" s="254" t="s">
        <v>9</v>
      </c>
      <c r="N156" s="254" t="s">
        <v>9</v>
      </c>
      <c r="O156" s="100">
        <v>7115</v>
      </c>
      <c r="P156" s="101">
        <v>2.1527336540498019E-2</v>
      </c>
    </row>
    <row r="157" spans="1:16" x14ac:dyDescent="0.25">
      <c r="A157" s="99" t="s">
        <v>206</v>
      </c>
      <c r="B157" s="100">
        <v>201</v>
      </c>
      <c r="C157" s="100">
        <v>414</v>
      </c>
      <c r="D157" s="100">
        <v>566</v>
      </c>
      <c r="E157" s="100">
        <v>2729</v>
      </c>
      <c r="F157" s="100">
        <v>7078</v>
      </c>
      <c r="G157" s="254" t="s">
        <v>9</v>
      </c>
      <c r="H157" s="254" t="s">
        <v>9</v>
      </c>
      <c r="I157" s="254" t="s">
        <v>9</v>
      </c>
      <c r="J157" s="254" t="s">
        <v>9</v>
      </c>
      <c r="K157" s="254" t="s">
        <v>9</v>
      </c>
      <c r="L157" s="254" t="s">
        <v>9</v>
      </c>
      <c r="M157" s="254" t="s">
        <v>9</v>
      </c>
      <c r="N157" s="254" t="s">
        <v>9</v>
      </c>
      <c r="O157" s="100">
        <v>10988</v>
      </c>
      <c r="P157" s="101">
        <v>3.3245590148558289E-2</v>
      </c>
    </row>
    <row r="158" spans="1:16" x14ac:dyDescent="0.25">
      <c r="A158" s="99" t="s">
        <v>207</v>
      </c>
      <c r="B158" s="100">
        <v>178</v>
      </c>
      <c r="C158" s="100">
        <v>366</v>
      </c>
      <c r="D158" s="100">
        <v>438</v>
      </c>
      <c r="E158" s="100">
        <v>926</v>
      </c>
      <c r="F158" s="100">
        <v>3743</v>
      </c>
      <c r="G158" s="100">
        <v>7129</v>
      </c>
      <c r="H158" s="254" t="s">
        <v>9</v>
      </c>
      <c r="I158" s="254" t="s">
        <v>9</v>
      </c>
      <c r="J158" s="254" t="s">
        <v>9</v>
      </c>
      <c r="K158" s="254" t="s">
        <v>9</v>
      </c>
      <c r="L158" s="254" t="s">
        <v>9</v>
      </c>
      <c r="M158" s="254" t="s">
        <v>9</v>
      </c>
      <c r="N158" s="254" t="s">
        <v>9</v>
      </c>
      <c r="O158" s="100">
        <v>12780</v>
      </c>
      <c r="P158" s="101">
        <v>3.8667513842243803E-2</v>
      </c>
    </row>
    <row r="159" spans="1:16" x14ac:dyDescent="0.25">
      <c r="A159" s="99" t="s">
        <v>208</v>
      </c>
      <c r="B159" s="100">
        <v>124</v>
      </c>
      <c r="C159" s="100">
        <v>250</v>
      </c>
      <c r="D159" s="100">
        <v>317</v>
      </c>
      <c r="E159" s="100">
        <v>519</v>
      </c>
      <c r="F159" s="100">
        <v>1021</v>
      </c>
      <c r="G159" s="100">
        <v>3073</v>
      </c>
      <c r="H159" s="100">
        <v>6126</v>
      </c>
      <c r="I159" s="254" t="s">
        <v>9</v>
      </c>
      <c r="J159" s="254" t="s">
        <v>9</v>
      </c>
      <c r="K159" s="254" t="s">
        <v>9</v>
      </c>
      <c r="L159" s="254" t="s">
        <v>9</v>
      </c>
      <c r="M159" s="254" t="s">
        <v>9</v>
      </c>
      <c r="N159" s="254" t="s">
        <v>9</v>
      </c>
      <c r="O159" s="100">
        <v>11430</v>
      </c>
      <c r="P159" s="101">
        <v>3.4582917309612417E-2</v>
      </c>
    </row>
    <row r="160" spans="1:16" x14ac:dyDescent="0.25">
      <c r="A160" s="99" t="s">
        <v>209</v>
      </c>
      <c r="B160" s="100">
        <v>119</v>
      </c>
      <c r="C160" s="100">
        <v>205</v>
      </c>
      <c r="D160" s="100">
        <v>290</v>
      </c>
      <c r="E160" s="100">
        <v>397</v>
      </c>
      <c r="F160" s="100">
        <v>752</v>
      </c>
      <c r="G160" s="100">
        <v>907</v>
      </c>
      <c r="H160" s="100">
        <v>2698</v>
      </c>
      <c r="I160" s="100">
        <v>5143</v>
      </c>
      <c r="J160" s="254" t="s">
        <v>9</v>
      </c>
      <c r="K160" s="254" t="s">
        <v>9</v>
      </c>
      <c r="L160" s="254" t="s">
        <v>9</v>
      </c>
      <c r="M160" s="254" t="s">
        <v>9</v>
      </c>
      <c r="N160" s="254" t="s">
        <v>9</v>
      </c>
      <c r="O160" s="100">
        <v>10511</v>
      </c>
      <c r="P160" s="101">
        <v>3.1802366040361865E-2</v>
      </c>
    </row>
    <row r="161" spans="1:16" x14ac:dyDescent="0.25">
      <c r="A161" s="99" t="s">
        <v>210</v>
      </c>
      <c r="B161" s="100">
        <v>89</v>
      </c>
      <c r="C161" s="100">
        <v>225</v>
      </c>
      <c r="D161" s="100">
        <v>238</v>
      </c>
      <c r="E161" s="100">
        <v>351</v>
      </c>
      <c r="F161" s="100">
        <v>627</v>
      </c>
      <c r="G161" s="100">
        <v>679</v>
      </c>
      <c r="H161" s="100">
        <v>871</v>
      </c>
      <c r="I161" s="100">
        <v>2594</v>
      </c>
      <c r="J161" s="100">
        <v>5085</v>
      </c>
      <c r="K161" s="254" t="s">
        <v>9</v>
      </c>
      <c r="L161" s="254" t="s">
        <v>9</v>
      </c>
      <c r="M161" s="254" t="s">
        <v>9</v>
      </c>
      <c r="N161" s="254" t="s">
        <v>9</v>
      </c>
      <c r="O161" s="100">
        <v>10759</v>
      </c>
      <c r="P161" s="101">
        <v>3.2552721551541555E-2</v>
      </c>
    </row>
    <row r="162" spans="1:16" x14ac:dyDescent="0.25">
      <c r="A162" s="99" t="s">
        <v>211</v>
      </c>
      <c r="B162" s="100">
        <v>89</v>
      </c>
      <c r="C162" s="100">
        <v>194</v>
      </c>
      <c r="D162" s="100">
        <v>213</v>
      </c>
      <c r="E162" s="100">
        <v>385</v>
      </c>
      <c r="F162" s="100">
        <v>609</v>
      </c>
      <c r="G162" s="100">
        <v>624</v>
      </c>
      <c r="H162" s="100">
        <v>663</v>
      </c>
      <c r="I162" s="100">
        <v>815</v>
      </c>
      <c r="J162" s="100">
        <v>2682</v>
      </c>
      <c r="K162" s="100">
        <v>5434</v>
      </c>
      <c r="L162" s="254" t="s">
        <v>9</v>
      </c>
      <c r="M162" s="254" t="s">
        <v>9</v>
      </c>
      <c r="N162" s="254" t="s">
        <v>9</v>
      </c>
      <c r="O162" s="100">
        <v>11708</v>
      </c>
      <c r="P162" s="101">
        <v>3.5424041632628363E-2</v>
      </c>
    </row>
    <row r="163" spans="1:16" x14ac:dyDescent="0.25">
      <c r="A163" s="99" t="s">
        <v>212</v>
      </c>
      <c r="B163" s="100">
        <v>107</v>
      </c>
      <c r="C163" s="100">
        <v>201</v>
      </c>
      <c r="D163" s="100">
        <v>238</v>
      </c>
      <c r="E163" s="100">
        <v>412</v>
      </c>
      <c r="F163" s="100">
        <v>570</v>
      </c>
      <c r="G163" s="100">
        <v>592</v>
      </c>
      <c r="H163" s="100">
        <v>611</v>
      </c>
      <c r="I163" s="100">
        <v>656</v>
      </c>
      <c r="J163" s="100">
        <v>897</v>
      </c>
      <c r="K163" s="100">
        <v>2969</v>
      </c>
      <c r="L163" s="100">
        <v>5057</v>
      </c>
      <c r="M163" s="254" t="s">
        <v>9</v>
      </c>
      <c r="N163" s="254" t="s">
        <v>9</v>
      </c>
      <c r="O163" s="100">
        <v>12310</v>
      </c>
      <c r="P163" s="101">
        <v>3.7245469123475837E-2</v>
      </c>
    </row>
    <row r="164" spans="1:16" x14ac:dyDescent="0.25">
      <c r="A164" s="99" t="s">
        <v>300</v>
      </c>
      <c r="B164" s="100">
        <v>80</v>
      </c>
      <c r="C164" s="100">
        <v>212</v>
      </c>
      <c r="D164" s="100">
        <v>250</v>
      </c>
      <c r="E164" s="100">
        <v>358</v>
      </c>
      <c r="F164" s="100">
        <v>604</v>
      </c>
      <c r="G164" s="100">
        <v>611</v>
      </c>
      <c r="H164" s="100">
        <v>599</v>
      </c>
      <c r="I164" s="100">
        <v>642</v>
      </c>
      <c r="J164" s="100">
        <v>695</v>
      </c>
      <c r="K164" s="100">
        <v>949</v>
      </c>
      <c r="L164" s="100">
        <v>2990</v>
      </c>
      <c r="M164" s="100">
        <v>4854</v>
      </c>
      <c r="N164" s="254" t="s">
        <v>9</v>
      </c>
      <c r="O164" s="100">
        <v>12844</v>
      </c>
      <c r="P164" s="101">
        <v>3.8861153974161143E-2</v>
      </c>
    </row>
    <row r="165" spans="1:16" x14ac:dyDescent="0.25">
      <c r="A165" s="99" t="s">
        <v>334</v>
      </c>
      <c r="B165" s="100">
        <v>103</v>
      </c>
      <c r="C165" s="100">
        <v>229</v>
      </c>
      <c r="D165" s="100">
        <v>270</v>
      </c>
      <c r="E165" s="100">
        <v>421</v>
      </c>
      <c r="F165" s="100">
        <v>717</v>
      </c>
      <c r="G165" s="100">
        <v>684</v>
      </c>
      <c r="H165" s="100">
        <v>684</v>
      </c>
      <c r="I165" s="100">
        <v>674</v>
      </c>
      <c r="J165" s="100">
        <v>771</v>
      </c>
      <c r="K165" s="100">
        <v>969</v>
      </c>
      <c r="L165" s="100">
        <v>1134</v>
      </c>
      <c r="M165" s="100">
        <v>3424</v>
      </c>
      <c r="N165" s="100">
        <v>5052</v>
      </c>
      <c r="O165" s="100">
        <v>15132</v>
      </c>
      <c r="P165" s="101">
        <v>4.5783788690206044E-2</v>
      </c>
    </row>
    <row r="166" spans="1:16" x14ac:dyDescent="0.25">
      <c r="A166" s="144" t="s">
        <v>180</v>
      </c>
      <c r="B166" s="94">
        <v>3899</v>
      </c>
      <c r="C166" s="94">
        <v>8729</v>
      </c>
      <c r="D166" s="94">
        <v>8415</v>
      </c>
      <c r="E166" s="94">
        <v>10897</v>
      </c>
      <c r="F166" s="94">
        <v>15721</v>
      </c>
      <c r="G166" s="94">
        <v>14299</v>
      </c>
      <c r="H166" s="94">
        <v>12252</v>
      </c>
      <c r="I166" s="94">
        <v>10524</v>
      </c>
      <c r="J166" s="94">
        <v>10130</v>
      </c>
      <c r="K166" s="94">
        <v>10321</v>
      </c>
      <c r="L166" s="94">
        <v>9181</v>
      </c>
      <c r="M166" s="94">
        <v>8278</v>
      </c>
      <c r="N166" s="94">
        <v>5052</v>
      </c>
      <c r="O166" s="94">
        <v>127698</v>
      </c>
      <c r="P166" s="93">
        <v>0.38636652446219477</v>
      </c>
    </row>
    <row r="167" spans="1:16" x14ac:dyDescent="0.25">
      <c r="A167" s="99" t="s">
        <v>213</v>
      </c>
      <c r="B167" s="100">
        <v>1264</v>
      </c>
      <c r="C167" s="100">
        <v>2144</v>
      </c>
      <c r="D167" s="254" t="s">
        <v>9</v>
      </c>
      <c r="E167" s="254" t="s">
        <v>9</v>
      </c>
      <c r="F167" s="254" t="s">
        <v>9</v>
      </c>
      <c r="G167" s="254" t="s">
        <v>9</v>
      </c>
      <c r="H167" s="254" t="s">
        <v>9</v>
      </c>
      <c r="I167" s="254" t="s">
        <v>9</v>
      </c>
      <c r="J167" s="254" t="s">
        <v>9</v>
      </c>
      <c r="K167" s="254" t="s">
        <v>9</v>
      </c>
      <c r="L167" s="254" t="s">
        <v>9</v>
      </c>
      <c r="M167" s="254" t="s">
        <v>9</v>
      </c>
      <c r="N167" s="254" t="s">
        <v>9</v>
      </c>
      <c r="O167" s="100">
        <v>3408</v>
      </c>
      <c r="P167" s="101">
        <v>1.0311337024598348E-2</v>
      </c>
    </row>
    <row r="168" spans="1:16" x14ac:dyDescent="0.25">
      <c r="A168" s="99" t="s">
        <v>214</v>
      </c>
      <c r="B168" s="100">
        <v>336</v>
      </c>
      <c r="C168" s="100">
        <v>1400</v>
      </c>
      <c r="D168" s="100">
        <v>2324</v>
      </c>
      <c r="E168" s="254" t="s">
        <v>9</v>
      </c>
      <c r="F168" s="254" t="s">
        <v>9</v>
      </c>
      <c r="G168" s="254" t="s">
        <v>9</v>
      </c>
      <c r="H168" s="254" t="s">
        <v>9</v>
      </c>
      <c r="I168" s="254" t="s">
        <v>9</v>
      </c>
      <c r="J168" s="254" t="s">
        <v>9</v>
      </c>
      <c r="K168" s="254" t="s">
        <v>9</v>
      </c>
      <c r="L168" s="254" t="s">
        <v>9</v>
      </c>
      <c r="M168" s="254" t="s">
        <v>9</v>
      </c>
      <c r="N168" s="254" t="s">
        <v>9</v>
      </c>
      <c r="O168" s="100">
        <v>4060</v>
      </c>
      <c r="P168" s="101">
        <v>1.2284045868506248E-2</v>
      </c>
    </row>
    <row r="169" spans="1:16" x14ac:dyDescent="0.25">
      <c r="A169" s="99" t="s">
        <v>215</v>
      </c>
      <c r="B169" s="100">
        <v>265</v>
      </c>
      <c r="C169" s="100">
        <v>544</v>
      </c>
      <c r="D169" s="100">
        <v>1902</v>
      </c>
      <c r="E169" s="100">
        <v>3322</v>
      </c>
      <c r="F169" s="254" t="s">
        <v>9</v>
      </c>
      <c r="G169" s="254" t="s">
        <v>9</v>
      </c>
      <c r="H169" s="254" t="s">
        <v>9</v>
      </c>
      <c r="I169" s="254" t="s">
        <v>9</v>
      </c>
      <c r="J169" s="254" t="s">
        <v>9</v>
      </c>
      <c r="K169" s="254" t="s">
        <v>9</v>
      </c>
      <c r="L169" s="254" t="s">
        <v>9</v>
      </c>
      <c r="M169" s="254" t="s">
        <v>9</v>
      </c>
      <c r="N169" s="254" t="s">
        <v>9</v>
      </c>
      <c r="O169" s="100">
        <v>6033</v>
      </c>
      <c r="P169" s="101">
        <v>1.8253608060270491E-2</v>
      </c>
    </row>
    <row r="170" spans="1:16" x14ac:dyDescent="0.25">
      <c r="A170" s="99" t="s">
        <v>216</v>
      </c>
      <c r="B170" s="100">
        <v>240</v>
      </c>
      <c r="C170" s="100">
        <v>468</v>
      </c>
      <c r="D170" s="100">
        <v>890</v>
      </c>
      <c r="E170" s="100">
        <v>3944</v>
      </c>
      <c r="F170" s="100">
        <v>6158</v>
      </c>
      <c r="G170" s="254" t="s">
        <v>9</v>
      </c>
      <c r="H170" s="254" t="s">
        <v>9</v>
      </c>
      <c r="I170" s="254" t="s">
        <v>9</v>
      </c>
      <c r="J170" s="254" t="s">
        <v>9</v>
      </c>
      <c r="K170" s="254" t="s">
        <v>9</v>
      </c>
      <c r="L170" s="254" t="s">
        <v>9</v>
      </c>
      <c r="M170" s="254" t="s">
        <v>9</v>
      </c>
      <c r="N170" s="254" t="s">
        <v>9</v>
      </c>
      <c r="O170" s="100">
        <v>11700</v>
      </c>
      <c r="P170" s="101">
        <v>3.5399836616138693E-2</v>
      </c>
    </row>
    <row r="171" spans="1:16" x14ac:dyDescent="0.25">
      <c r="A171" s="99" t="s">
        <v>217</v>
      </c>
      <c r="B171" s="100">
        <v>233</v>
      </c>
      <c r="C171" s="100">
        <v>358</v>
      </c>
      <c r="D171" s="100">
        <v>522</v>
      </c>
      <c r="E171" s="100">
        <v>1130</v>
      </c>
      <c r="F171" s="100">
        <v>4570</v>
      </c>
      <c r="G171" s="100">
        <v>6419</v>
      </c>
      <c r="H171" s="254" t="s">
        <v>9</v>
      </c>
      <c r="I171" s="254" t="s">
        <v>9</v>
      </c>
      <c r="J171" s="254" t="s">
        <v>9</v>
      </c>
      <c r="K171" s="254" t="s">
        <v>9</v>
      </c>
      <c r="L171" s="254" t="s">
        <v>9</v>
      </c>
      <c r="M171" s="254" t="s">
        <v>9</v>
      </c>
      <c r="N171" s="254" t="s">
        <v>9</v>
      </c>
      <c r="O171" s="100">
        <v>13232</v>
      </c>
      <c r="P171" s="101">
        <v>4.0035097273910018E-2</v>
      </c>
    </row>
    <row r="172" spans="1:16" x14ac:dyDescent="0.25">
      <c r="A172" s="99" t="s">
        <v>218</v>
      </c>
      <c r="B172" s="100">
        <v>203</v>
      </c>
      <c r="C172" s="100">
        <v>373</v>
      </c>
      <c r="D172" s="100">
        <v>501</v>
      </c>
      <c r="E172" s="100">
        <v>786</v>
      </c>
      <c r="F172" s="100">
        <v>1531</v>
      </c>
      <c r="G172" s="100">
        <v>5058</v>
      </c>
      <c r="H172" s="100">
        <v>7320</v>
      </c>
      <c r="I172" s="254" t="s">
        <v>9</v>
      </c>
      <c r="J172" s="254" t="s">
        <v>9</v>
      </c>
      <c r="K172" s="254" t="s">
        <v>9</v>
      </c>
      <c r="L172" s="254" t="s">
        <v>9</v>
      </c>
      <c r="M172" s="254" t="s">
        <v>9</v>
      </c>
      <c r="N172" s="254" t="s">
        <v>9</v>
      </c>
      <c r="O172" s="100">
        <v>15772</v>
      </c>
      <c r="P172" s="101">
        <v>4.7720190009379444E-2</v>
      </c>
    </row>
    <row r="173" spans="1:16" x14ac:dyDescent="0.25">
      <c r="A173" s="99" t="s">
        <v>219</v>
      </c>
      <c r="B173" s="100">
        <v>165</v>
      </c>
      <c r="C173" s="100">
        <v>345</v>
      </c>
      <c r="D173" s="100">
        <v>408</v>
      </c>
      <c r="E173" s="100">
        <v>653</v>
      </c>
      <c r="F173" s="100">
        <v>1135</v>
      </c>
      <c r="G173" s="100">
        <v>1522</v>
      </c>
      <c r="H173" s="100">
        <v>5332</v>
      </c>
      <c r="I173" s="100">
        <v>7240</v>
      </c>
      <c r="J173" s="254" t="s">
        <v>9</v>
      </c>
      <c r="K173" s="254" t="s">
        <v>9</v>
      </c>
      <c r="L173" s="254" t="s">
        <v>9</v>
      </c>
      <c r="M173" s="254" t="s">
        <v>9</v>
      </c>
      <c r="N173" s="254" t="s">
        <v>9</v>
      </c>
      <c r="O173" s="100">
        <v>16800</v>
      </c>
      <c r="P173" s="101">
        <v>5.0830534628301713E-2</v>
      </c>
    </row>
    <row r="174" spans="1:16" x14ac:dyDescent="0.25">
      <c r="A174" s="99" t="s">
        <v>220</v>
      </c>
      <c r="B174" s="100">
        <v>143</v>
      </c>
      <c r="C174" s="100">
        <v>308</v>
      </c>
      <c r="D174" s="100">
        <v>402</v>
      </c>
      <c r="E174" s="100">
        <v>603</v>
      </c>
      <c r="F174" s="100">
        <v>1007</v>
      </c>
      <c r="G174" s="100">
        <v>1142</v>
      </c>
      <c r="H174" s="100">
        <v>1598</v>
      </c>
      <c r="I174" s="100">
        <v>5572</v>
      </c>
      <c r="J174" s="100">
        <v>7701</v>
      </c>
      <c r="K174" s="254" t="s">
        <v>9</v>
      </c>
      <c r="L174" s="254" t="s">
        <v>9</v>
      </c>
      <c r="M174" s="254" t="s">
        <v>9</v>
      </c>
      <c r="N174" s="254" t="s">
        <v>9</v>
      </c>
      <c r="O174" s="100">
        <v>18476</v>
      </c>
      <c r="P174" s="101">
        <v>5.5901485582887052E-2</v>
      </c>
    </row>
    <row r="175" spans="1:16" x14ac:dyDescent="0.25">
      <c r="A175" s="99" t="s">
        <v>221</v>
      </c>
      <c r="B175" s="100">
        <v>154</v>
      </c>
      <c r="C175" s="100">
        <v>293</v>
      </c>
      <c r="D175" s="100">
        <v>397</v>
      </c>
      <c r="E175" s="100">
        <v>615</v>
      </c>
      <c r="F175" s="100">
        <v>997</v>
      </c>
      <c r="G175" s="100">
        <v>1077</v>
      </c>
      <c r="H175" s="100">
        <v>1219</v>
      </c>
      <c r="I175" s="100">
        <v>1615</v>
      </c>
      <c r="J175" s="100">
        <v>5860</v>
      </c>
      <c r="K175" s="100">
        <v>8703</v>
      </c>
      <c r="L175" s="254" t="s">
        <v>9</v>
      </c>
      <c r="M175" s="254" t="s">
        <v>9</v>
      </c>
      <c r="N175" s="254" t="s">
        <v>9</v>
      </c>
      <c r="O175" s="100">
        <v>20930</v>
      </c>
      <c r="P175" s="101">
        <v>6.3326374391092552E-2</v>
      </c>
    </row>
    <row r="176" spans="1:16" x14ac:dyDescent="0.25">
      <c r="A176" s="99" t="s">
        <v>222</v>
      </c>
      <c r="B176" s="100">
        <v>164</v>
      </c>
      <c r="C176" s="100">
        <v>314</v>
      </c>
      <c r="D176" s="100">
        <v>379</v>
      </c>
      <c r="E176" s="100">
        <v>594</v>
      </c>
      <c r="F176" s="100">
        <v>968</v>
      </c>
      <c r="G176" s="100">
        <v>996</v>
      </c>
      <c r="H176" s="100">
        <v>1065</v>
      </c>
      <c r="I176" s="100">
        <v>1184</v>
      </c>
      <c r="J176" s="100">
        <v>1611</v>
      </c>
      <c r="K176" s="100">
        <v>6174</v>
      </c>
      <c r="L176" s="100">
        <v>8290</v>
      </c>
      <c r="M176" s="254" t="s">
        <v>9</v>
      </c>
      <c r="N176" s="254" t="s">
        <v>9</v>
      </c>
      <c r="O176" s="100">
        <v>21739</v>
      </c>
      <c r="P176" s="101">
        <v>6.5774106683610181E-2</v>
      </c>
    </row>
    <row r="177" spans="1:16" x14ac:dyDescent="0.25">
      <c r="A177" s="99" t="s">
        <v>301</v>
      </c>
      <c r="B177" s="100">
        <v>155</v>
      </c>
      <c r="C177" s="100">
        <v>323</v>
      </c>
      <c r="D177" s="100">
        <v>344</v>
      </c>
      <c r="E177" s="100">
        <v>626</v>
      </c>
      <c r="F177" s="100">
        <v>929</v>
      </c>
      <c r="G177" s="100">
        <v>963</v>
      </c>
      <c r="H177" s="100">
        <v>964</v>
      </c>
      <c r="I177" s="100">
        <v>1073</v>
      </c>
      <c r="J177" s="100">
        <v>1312</v>
      </c>
      <c r="K177" s="100">
        <v>1778</v>
      </c>
      <c r="L177" s="100">
        <v>6335</v>
      </c>
      <c r="M177" s="100">
        <v>8388</v>
      </c>
      <c r="N177" s="254" t="s">
        <v>9</v>
      </c>
      <c r="O177" s="100">
        <v>23190</v>
      </c>
      <c r="P177" s="101">
        <v>7.0164291549423621E-2</v>
      </c>
    </row>
    <row r="178" spans="1:16" x14ac:dyDescent="0.25">
      <c r="A178" s="99" t="s">
        <v>335</v>
      </c>
      <c r="B178" s="100">
        <v>179</v>
      </c>
      <c r="C178" s="100">
        <v>339</v>
      </c>
      <c r="D178" s="100">
        <v>389</v>
      </c>
      <c r="E178" s="100">
        <v>668</v>
      </c>
      <c r="F178" s="100">
        <v>1084</v>
      </c>
      <c r="G178" s="100">
        <v>1040</v>
      </c>
      <c r="H178" s="100">
        <v>1051</v>
      </c>
      <c r="I178" s="100">
        <v>1099</v>
      </c>
      <c r="J178" s="100">
        <v>1234</v>
      </c>
      <c r="K178" s="100">
        <v>1483</v>
      </c>
      <c r="L178" s="100">
        <v>1919</v>
      </c>
      <c r="M178" s="100">
        <v>6858</v>
      </c>
      <c r="N178" s="100">
        <v>8346</v>
      </c>
      <c r="O178" s="100">
        <v>25689</v>
      </c>
      <c r="P178" s="101">
        <v>7.7725333575383498E-2</v>
      </c>
    </row>
    <row r="179" spans="1:16" x14ac:dyDescent="0.25">
      <c r="A179" s="145" t="s">
        <v>181</v>
      </c>
      <c r="B179" s="95">
        <v>3501</v>
      </c>
      <c r="C179" s="95">
        <v>7209</v>
      </c>
      <c r="D179" s="95">
        <v>8458</v>
      </c>
      <c r="E179" s="95">
        <v>12941</v>
      </c>
      <c r="F179" s="95">
        <v>18379</v>
      </c>
      <c r="G179" s="95">
        <v>18217</v>
      </c>
      <c r="H179" s="95">
        <v>18549</v>
      </c>
      <c r="I179" s="95">
        <v>17783</v>
      </c>
      <c r="J179" s="95">
        <v>17718</v>
      </c>
      <c r="K179" s="95">
        <v>18138</v>
      </c>
      <c r="L179" s="95">
        <v>16544</v>
      </c>
      <c r="M179" s="95">
        <v>15246</v>
      </c>
      <c r="N179" s="95">
        <v>8346</v>
      </c>
      <c r="O179" s="95">
        <v>181029</v>
      </c>
      <c r="P179" s="93">
        <v>0.54772624126350189</v>
      </c>
    </row>
    <row r="180" spans="1:16" x14ac:dyDescent="0.25">
      <c r="A180" s="146" t="s">
        <v>182</v>
      </c>
      <c r="B180" s="141">
        <v>7594</v>
      </c>
      <c r="C180" s="141">
        <v>16355</v>
      </c>
      <c r="D180" s="141">
        <v>17323</v>
      </c>
      <c r="E180" s="141">
        <v>24539</v>
      </c>
      <c r="F180" s="141">
        <v>35170</v>
      </c>
      <c r="G180" s="141">
        <v>33470</v>
      </c>
      <c r="H180" s="141">
        <v>31864</v>
      </c>
      <c r="I180" s="141">
        <v>29345</v>
      </c>
      <c r="J180" s="141">
        <v>28946</v>
      </c>
      <c r="K180" s="141">
        <v>29786</v>
      </c>
      <c r="L180" s="141">
        <v>27250</v>
      </c>
      <c r="M180" s="141">
        <v>25880</v>
      </c>
      <c r="N180" s="141">
        <v>22988</v>
      </c>
      <c r="O180" s="141">
        <v>330510</v>
      </c>
      <c r="P180" s="147">
        <v>1</v>
      </c>
    </row>
  </sheetData>
  <mergeCells count="5">
    <mergeCell ref="B39:P39"/>
    <mergeCell ref="B75:P75"/>
    <mergeCell ref="B111:P111"/>
    <mergeCell ref="B147:P147"/>
    <mergeCell ref="B3:P3"/>
  </mergeCells>
  <hyperlinks>
    <hyperlink ref="A1:Q1" location="Index!A40" display="Appendix C. Ten-year treatment population first presentation and treatment contact status at 31 March 2015"/>
    <hyperlink ref="A2" location="Index!A43" display="Link back to the index"/>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A163"/>
  <sheetViews>
    <sheetView zoomScaleNormal="100" workbookViewId="0">
      <pane xSplit="2" ySplit="4" topLeftCell="C5" activePane="bottomRight" state="frozen"/>
      <selection pane="topRight" activeCell="C1" sqref="C1"/>
      <selection pane="bottomLeft" activeCell="A5" sqref="A5"/>
      <selection pane="bottomRight" activeCell="A2" sqref="A2:B2"/>
    </sheetView>
  </sheetViews>
  <sheetFormatPr defaultRowHeight="15" x14ac:dyDescent="0.25"/>
  <cols>
    <col min="1" max="1" width="3.5703125" style="5" customWidth="1"/>
    <col min="2" max="2" width="33.28515625" style="5" customWidth="1"/>
    <col min="3" max="3" width="6.7109375" style="159" bestFit="1" customWidth="1"/>
    <col min="4" max="4" width="5.42578125" style="5" customWidth="1"/>
    <col min="5" max="5" width="7.7109375" style="159" bestFit="1" customWidth="1"/>
    <col min="6" max="6" width="5.42578125" style="5" bestFit="1" customWidth="1"/>
    <col min="7" max="7" width="7.7109375" style="159" bestFit="1" customWidth="1"/>
    <col min="8" max="8" width="5.42578125" style="5" bestFit="1" customWidth="1"/>
    <col min="9" max="9" width="7.7109375" style="159" bestFit="1" customWidth="1"/>
    <col min="10" max="10" width="5.42578125" style="5" bestFit="1" customWidth="1"/>
    <col min="11" max="11" width="7.7109375" style="159" bestFit="1" customWidth="1"/>
    <col min="12" max="12" width="5.42578125" style="5" bestFit="1" customWidth="1"/>
    <col min="13" max="13" width="7.7109375" style="159" bestFit="1" customWidth="1"/>
    <col min="14" max="14" width="5.42578125" style="5" bestFit="1" customWidth="1"/>
    <col min="15" max="15" width="7.7109375" style="159" bestFit="1" customWidth="1"/>
    <col min="16" max="16" width="5.42578125" style="5" bestFit="1" customWidth="1"/>
    <col min="17" max="17" width="7.7109375" style="159" bestFit="1" customWidth="1"/>
    <col min="18" max="18" width="5.42578125" style="5" bestFit="1" customWidth="1"/>
    <col min="19" max="19" width="7.7109375" style="159" bestFit="1" customWidth="1"/>
    <col min="20" max="20" width="5.42578125" style="5" bestFit="1" customWidth="1"/>
    <col min="21" max="21" width="6.7109375" style="159" bestFit="1" customWidth="1"/>
    <col min="22" max="22" width="5.42578125" style="5" bestFit="1" customWidth="1"/>
    <col min="23" max="23" width="6.7109375" style="159" bestFit="1" customWidth="1"/>
    <col min="24" max="24" width="5.42578125" style="5" bestFit="1" customWidth="1"/>
    <col min="25" max="25" width="8.7109375" style="159" bestFit="1" customWidth="1"/>
    <col min="26" max="26" width="5.42578125" style="5" bestFit="1" customWidth="1"/>
    <col min="27" max="16384" width="9.140625" style="5"/>
  </cols>
  <sheetData>
    <row r="1" spans="1:26" ht="20.25" x14ac:dyDescent="0.25">
      <c r="A1" s="18" t="s">
        <v>321</v>
      </c>
      <c r="B1" s="18"/>
      <c r="C1" s="18"/>
      <c r="D1" s="18"/>
      <c r="E1" s="18"/>
      <c r="F1" s="18"/>
      <c r="G1" s="18"/>
      <c r="H1" s="18"/>
      <c r="I1" s="18"/>
      <c r="J1" s="18"/>
      <c r="K1" s="18"/>
      <c r="L1" s="18"/>
      <c r="M1" s="5"/>
      <c r="O1" s="5"/>
      <c r="Q1" s="5"/>
      <c r="S1" s="5"/>
      <c r="U1" s="5"/>
      <c r="W1" s="5"/>
      <c r="Y1" s="5"/>
    </row>
    <row r="2" spans="1:26" ht="25.5" customHeight="1" x14ac:dyDescent="0.25">
      <c r="A2" s="483" t="s">
        <v>297</v>
      </c>
      <c r="B2" s="483"/>
      <c r="C2" s="5"/>
      <c r="E2" s="5"/>
      <c r="G2" s="5"/>
      <c r="I2" s="5"/>
      <c r="K2" s="5"/>
      <c r="M2" s="5"/>
      <c r="O2" s="5"/>
      <c r="Q2" s="5"/>
      <c r="S2" s="5"/>
      <c r="U2" s="5"/>
      <c r="W2" s="5"/>
      <c r="Y2" s="5"/>
    </row>
    <row r="3" spans="1:26" ht="15" customHeight="1" x14ac:dyDescent="0.25">
      <c r="A3" s="520" t="s">
        <v>194</v>
      </c>
      <c r="B3" s="165" t="s">
        <v>0</v>
      </c>
      <c r="C3" s="462" t="s">
        <v>90</v>
      </c>
      <c r="D3" s="463"/>
      <c r="E3" s="462" t="s">
        <v>36</v>
      </c>
      <c r="F3" s="463"/>
      <c r="G3" s="462" t="s">
        <v>37</v>
      </c>
      <c r="H3" s="463"/>
      <c r="I3" s="462" t="s">
        <v>38</v>
      </c>
      <c r="J3" s="463"/>
      <c r="K3" s="462" t="s">
        <v>39</v>
      </c>
      <c r="L3" s="463"/>
      <c r="M3" s="462" t="s">
        <v>40</v>
      </c>
      <c r="N3" s="463"/>
      <c r="O3" s="462" t="s">
        <v>41</v>
      </c>
      <c r="P3" s="463"/>
      <c r="Q3" s="462" t="s">
        <v>42</v>
      </c>
      <c r="R3" s="463"/>
      <c r="S3" s="462" t="s">
        <v>43</v>
      </c>
      <c r="T3" s="463"/>
      <c r="U3" s="462" t="s">
        <v>44</v>
      </c>
      <c r="V3" s="463"/>
      <c r="W3" s="462" t="s">
        <v>91</v>
      </c>
      <c r="X3" s="463"/>
      <c r="Y3" s="462" t="s">
        <v>4</v>
      </c>
      <c r="Z3" s="463"/>
    </row>
    <row r="4" spans="1:26" x14ac:dyDescent="0.25">
      <c r="A4" s="521"/>
      <c r="B4" s="167"/>
      <c r="C4" s="164" t="s">
        <v>5</v>
      </c>
      <c r="D4" s="103" t="s">
        <v>6</v>
      </c>
      <c r="E4" s="164" t="s">
        <v>5</v>
      </c>
      <c r="F4" s="103" t="s">
        <v>6</v>
      </c>
      <c r="G4" s="164" t="s">
        <v>5</v>
      </c>
      <c r="H4" s="103" t="s">
        <v>6</v>
      </c>
      <c r="I4" s="164" t="s">
        <v>5</v>
      </c>
      <c r="J4" s="103" t="s">
        <v>6</v>
      </c>
      <c r="K4" s="164" t="s">
        <v>5</v>
      </c>
      <c r="L4" s="103" t="s">
        <v>6</v>
      </c>
      <c r="M4" s="164" t="s">
        <v>5</v>
      </c>
      <c r="N4" s="103" t="s">
        <v>6</v>
      </c>
      <c r="O4" s="164" t="s">
        <v>5</v>
      </c>
      <c r="P4" s="103" t="s">
        <v>6</v>
      </c>
      <c r="Q4" s="164" t="s">
        <v>5</v>
      </c>
      <c r="R4" s="103" t="s">
        <v>6</v>
      </c>
      <c r="S4" s="164" t="s">
        <v>5</v>
      </c>
      <c r="T4" s="103" t="s">
        <v>6</v>
      </c>
      <c r="U4" s="164" t="s">
        <v>5</v>
      </c>
      <c r="V4" s="103" t="s">
        <v>6</v>
      </c>
      <c r="W4" s="164" t="s">
        <v>5</v>
      </c>
      <c r="X4" s="103" t="s">
        <v>6</v>
      </c>
      <c r="Y4" s="164" t="s">
        <v>5</v>
      </c>
      <c r="Z4" s="103" t="s">
        <v>6</v>
      </c>
    </row>
    <row r="5" spans="1:26" ht="15" customHeight="1" x14ac:dyDescent="0.25">
      <c r="A5" s="517" t="s">
        <v>196</v>
      </c>
      <c r="B5" s="333" t="s">
        <v>7</v>
      </c>
      <c r="C5" s="334"/>
      <c r="D5" s="334"/>
      <c r="E5" s="334"/>
      <c r="F5" s="334"/>
      <c r="G5" s="334"/>
      <c r="H5" s="334"/>
      <c r="I5" s="334"/>
      <c r="J5" s="334"/>
      <c r="K5" s="334"/>
      <c r="L5" s="334"/>
      <c r="M5" s="334"/>
      <c r="N5" s="334"/>
      <c r="O5" s="334"/>
      <c r="P5" s="334"/>
      <c r="Q5" s="334"/>
      <c r="R5" s="334"/>
      <c r="S5" s="334"/>
      <c r="T5" s="334"/>
      <c r="U5" s="334"/>
      <c r="V5" s="334"/>
      <c r="W5" s="334"/>
      <c r="X5" s="334"/>
      <c r="Y5" s="334"/>
      <c r="Z5" s="335"/>
    </row>
    <row r="6" spans="1:26" x14ac:dyDescent="0.25">
      <c r="A6" s="518"/>
      <c r="B6" s="369" t="s">
        <v>8</v>
      </c>
      <c r="C6" s="388">
        <v>1707</v>
      </c>
      <c r="D6" s="72">
        <v>0.24089754445385267</v>
      </c>
      <c r="E6" s="388">
        <v>13774</v>
      </c>
      <c r="F6" s="72">
        <v>0.4633498166649847</v>
      </c>
      <c r="G6" s="388">
        <v>23100</v>
      </c>
      <c r="H6" s="72">
        <v>0.52779491397628353</v>
      </c>
      <c r="I6" s="388">
        <v>22869</v>
      </c>
      <c r="J6" s="72">
        <v>0.50935453695042099</v>
      </c>
      <c r="K6" s="388">
        <v>17177</v>
      </c>
      <c r="L6" s="72">
        <v>0.46149919398173023</v>
      </c>
      <c r="M6" s="388">
        <v>10313</v>
      </c>
      <c r="N6" s="72">
        <v>0.41737828321664172</v>
      </c>
      <c r="O6" s="388">
        <v>4902</v>
      </c>
      <c r="P6" s="72">
        <v>0.363973863973864</v>
      </c>
      <c r="Q6" s="388">
        <v>2737</v>
      </c>
      <c r="R6" s="72">
        <v>0.33055555555555555</v>
      </c>
      <c r="S6" s="388">
        <v>1070</v>
      </c>
      <c r="T6" s="72">
        <v>0.23511316194243023</v>
      </c>
      <c r="U6" s="388">
        <v>223</v>
      </c>
      <c r="V6" s="72">
        <v>0.11830238726790451</v>
      </c>
      <c r="W6" s="388">
        <v>133</v>
      </c>
      <c r="X6" s="72">
        <v>0.10982658959537572</v>
      </c>
      <c r="Y6" s="388">
        <v>98005</v>
      </c>
      <c r="Z6" s="72">
        <v>0.45204841283751995</v>
      </c>
    </row>
    <row r="7" spans="1:26" x14ac:dyDescent="0.25">
      <c r="A7" s="518"/>
      <c r="B7" s="308" t="s">
        <v>229</v>
      </c>
      <c r="C7" s="388">
        <v>835</v>
      </c>
      <c r="D7" s="72">
        <v>0.11783799040361276</v>
      </c>
      <c r="E7" s="388">
        <v>6365</v>
      </c>
      <c r="F7" s="72">
        <v>0.21411511420594073</v>
      </c>
      <c r="G7" s="388">
        <v>10424</v>
      </c>
      <c r="H7" s="72">
        <v>0.23817031096488223</v>
      </c>
      <c r="I7" s="388">
        <v>10329</v>
      </c>
      <c r="J7" s="72">
        <v>0.23005479085928104</v>
      </c>
      <c r="K7" s="388">
        <v>7937</v>
      </c>
      <c r="L7" s="72">
        <v>0.21324556689951638</v>
      </c>
      <c r="M7" s="388">
        <v>4237</v>
      </c>
      <c r="N7" s="72">
        <v>0.17147598041199563</v>
      </c>
      <c r="O7" s="388">
        <v>1574</v>
      </c>
      <c r="P7" s="72">
        <v>0.11686961686961687</v>
      </c>
      <c r="Q7" s="388">
        <v>622</v>
      </c>
      <c r="R7" s="72">
        <v>7.5120772946859898E-2</v>
      </c>
      <c r="S7" s="388">
        <v>178</v>
      </c>
      <c r="T7" s="72">
        <v>3.9112283014722041E-2</v>
      </c>
      <c r="U7" s="388">
        <v>37</v>
      </c>
      <c r="V7" s="72">
        <v>1.9628647214854113E-2</v>
      </c>
      <c r="W7" s="388">
        <v>14</v>
      </c>
      <c r="X7" s="72">
        <v>1.1560693641618497E-2</v>
      </c>
      <c r="Y7" s="388">
        <v>42552</v>
      </c>
      <c r="Z7" s="72">
        <v>0.1962712521102204</v>
      </c>
    </row>
    <row r="8" spans="1:26" x14ac:dyDescent="0.25">
      <c r="A8" s="518"/>
      <c r="B8" s="369" t="s">
        <v>10</v>
      </c>
      <c r="C8" s="388">
        <v>333</v>
      </c>
      <c r="D8" s="72">
        <v>4.6994072819644371E-2</v>
      </c>
      <c r="E8" s="388">
        <v>1305</v>
      </c>
      <c r="F8" s="72">
        <v>4.389948531637905E-2</v>
      </c>
      <c r="G8" s="388">
        <v>1628</v>
      </c>
      <c r="H8" s="72">
        <v>3.7196974889757123E-2</v>
      </c>
      <c r="I8" s="388">
        <v>1711</v>
      </c>
      <c r="J8" s="72">
        <v>3.8108601719452982E-2</v>
      </c>
      <c r="K8" s="388">
        <v>1447</v>
      </c>
      <c r="L8" s="72">
        <v>3.8876947877485225E-2</v>
      </c>
      <c r="M8" s="388">
        <v>893</v>
      </c>
      <c r="N8" s="72">
        <v>3.6140677485936301E-2</v>
      </c>
      <c r="O8" s="388">
        <v>376</v>
      </c>
      <c r="P8" s="72">
        <v>2.7918027918027919E-2</v>
      </c>
      <c r="Q8" s="388">
        <v>154</v>
      </c>
      <c r="R8" s="72">
        <v>1.8599033816425119E-2</v>
      </c>
      <c r="S8" s="388">
        <v>56</v>
      </c>
      <c r="T8" s="72">
        <v>1.2304987914744013E-2</v>
      </c>
      <c r="U8" s="388">
        <v>25</v>
      </c>
      <c r="V8" s="72">
        <v>1.3262599469496022E-2</v>
      </c>
      <c r="W8" s="388">
        <v>11</v>
      </c>
      <c r="X8" s="72">
        <v>9.0834021469859624E-3</v>
      </c>
      <c r="Y8" s="388">
        <v>7939</v>
      </c>
      <c r="Z8" s="72">
        <v>3.6618665879466057E-2</v>
      </c>
    </row>
    <row r="9" spans="1:26" x14ac:dyDescent="0.25">
      <c r="A9" s="518"/>
      <c r="B9" s="336" t="s">
        <v>11</v>
      </c>
      <c r="C9" s="251"/>
      <c r="D9" s="330"/>
      <c r="E9" s="251"/>
      <c r="F9" s="330"/>
      <c r="G9" s="251"/>
      <c r="H9" s="330"/>
      <c r="I9" s="251"/>
      <c r="J9" s="330"/>
      <c r="K9" s="251"/>
      <c r="L9" s="330"/>
      <c r="M9" s="251"/>
      <c r="N9" s="330"/>
      <c r="O9" s="251"/>
      <c r="P9" s="330"/>
      <c r="Q9" s="251"/>
      <c r="R9" s="330"/>
      <c r="S9" s="251"/>
      <c r="T9" s="330"/>
      <c r="U9" s="251"/>
      <c r="V9" s="330"/>
      <c r="W9" s="251"/>
      <c r="X9" s="330"/>
      <c r="Y9" s="251"/>
      <c r="Z9" s="337"/>
    </row>
    <row r="10" spans="1:26" x14ac:dyDescent="0.25">
      <c r="A10" s="518"/>
      <c r="B10" s="311" t="s">
        <v>12</v>
      </c>
      <c r="C10" s="388">
        <v>3420</v>
      </c>
      <c r="D10" s="72">
        <v>0.48264182895850971</v>
      </c>
      <c r="E10" s="388">
        <v>8056</v>
      </c>
      <c r="F10" s="72">
        <v>0.27099942812931005</v>
      </c>
      <c r="G10" s="388">
        <v>8721</v>
      </c>
      <c r="H10" s="72">
        <v>0.19925971622455274</v>
      </c>
      <c r="I10" s="388">
        <v>7861</v>
      </c>
      <c r="J10" s="72">
        <v>0.17508574992204554</v>
      </c>
      <c r="K10" s="388">
        <v>6024</v>
      </c>
      <c r="L10" s="72">
        <v>0.16184846856528748</v>
      </c>
      <c r="M10" s="388">
        <v>3429</v>
      </c>
      <c r="N10" s="72">
        <v>0.13877534501598607</v>
      </c>
      <c r="O10" s="388">
        <v>1573</v>
      </c>
      <c r="P10" s="72">
        <v>0.1167953667953668</v>
      </c>
      <c r="Q10" s="388">
        <v>782</v>
      </c>
      <c r="R10" s="72">
        <v>9.4444444444444442E-2</v>
      </c>
      <c r="S10" s="388">
        <v>289</v>
      </c>
      <c r="T10" s="72">
        <v>6.3502526917161059E-2</v>
      </c>
      <c r="U10" s="388">
        <v>60</v>
      </c>
      <c r="V10" s="72">
        <v>3.1830238726790451E-2</v>
      </c>
      <c r="W10" s="388">
        <v>25</v>
      </c>
      <c r="X10" s="72">
        <v>2.0644095788604461E-2</v>
      </c>
      <c r="Y10" s="388">
        <v>40240</v>
      </c>
      <c r="Z10" s="72">
        <v>0.18560714384553648</v>
      </c>
    </row>
    <row r="11" spans="1:26" x14ac:dyDescent="0.25">
      <c r="A11" s="518"/>
      <c r="B11" s="311" t="s">
        <v>13</v>
      </c>
      <c r="C11" s="388">
        <v>1157</v>
      </c>
      <c r="D11" s="72">
        <v>0.16327970646344905</v>
      </c>
      <c r="E11" s="388">
        <v>4028</v>
      </c>
      <c r="F11" s="72">
        <v>0.13549971406465502</v>
      </c>
      <c r="G11" s="388">
        <v>4815</v>
      </c>
      <c r="H11" s="72">
        <v>0.11001439440674481</v>
      </c>
      <c r="I11" s="388">
        <v>4570</v>
      </c>
      <c r="J11" s="72">
        <v>0.10178627110338991</v>
      </c>
      <c r="K11" s="388">
        <v>3462</v>
      </c>
      <c r="L11" s="72">
        <v>9.3014508328855453E-2</v>
      </c>
      <c r="M11" s="388">
        <v>1855</v>
      </c>
      <c r="N11" s="72">
        <v>7.5073859727224898E-2</v>
      </c>
      <c r="O11" s="388">
        <v>728</v>
      </c>
      <c r="P11" s="72">
        <v>5.4054054054054057E-2</v>
      </c>
      <c r="Q11" s="388">
        <v>302</v>
      </c>
      <c r="R11" s="72">
        <v>3.6473429951690818E-2</v>
      </c>
      <c r="S11" s="388">
        <v>125</v>
      </c>
      <c r="T11" s="72">
        <v>2.7466490881125027E-2</v>
      </c>
      <c r="U11" s="388">
        <v>28</v>
      </c>
      <c r="V11" s="72">
        <v>1.4854111405835544E-2</v>
      </c>
      <c r="W11" s="388">
        <v>16</v>
      </c>
      <c r="X11" s="72">
        <v>1.3212221304706853E-2</v>
      </c>
      <c r="Y11" s="388">
        <v>21086</v>
      </c>
      <c r="Z11" s="72">
        <v>9.7259250375919037E-2</v>
      </c>
    </row>
    <row r="12" spans="1:26" x14ac:dyDescent="0.25">
      <c r="A12" s="518"/>
      <c r="B12" s="311" t="s">
        <v>14</v>
      </c>
      <c r="C12" s="388">
        <v>273</v>
      </c>
      <c r="D12" s="72">
        <v>3.8526672311600341E-2</v>
      </c>
      <c r="E12" s="388">
        <v>1924</v>
      </c>
      <c r="F12" s="72">
        <v>6.4722306320853101E-2</v>
      </c>
      <c r="G12" s="388">
        <v>3716</v>
      </c>
      <c r="H12" s="72">
        <v>8.4904151529691316E-2</v>
      </c>
      <c r="I12" s="388">
        <v>4184</v>
      </c>
      <c r="J12" s="72">
        <v>9.3189006191812557E-2</v>
      </c>
      <c r="K12" s="388">
        <v>3163</v>
      </c>
      <c r="L12" s="72">
        <v>8.4981192907039232E-2</v>
      </c>
      <c r="M12" s="388">
        <v>1823</v>
      </c>
      <c r="N12" s="72">
        <v>7.3778785058076002E-2</v>
      </c>
      <c r="O12" s="388">
        <v>929</v>
      </c>
      <c r="P12" s="72">
        <v>6.8978318978318978E-2</v>
      </c>
      <c r="Q12" s="388">
        <v>520</v>
      </c>
      <c r="R12" s="72">
        <v>6.280193236714976E-2</v>
      </c>
      <c r="S12" s="388">
        <v>246</v>
      </c>
      <c r="T12" s="72">
        <v>5.4054054054054057E-2</v>
      </c>
      <c r="U12" s="388">
        <v>114</v>
      </c>
      <c r="V12" s="72">
        <v>6.0477453580901855E-2</v>
      </c>
      <c r="W12" s="388">
        <v>103</v>
      </c>
      <c r="X12" s="72">
        <v>8.5053674649050365E-2</v>
      </c>
      <c r="Y12" s="388">
        <v>16995</v>
      </c>
      <c r="Z12" s="72">
        <v>7.8389498251861145E-2</v>
      </c>
    </row>
    <row r="13" spans="1:26" x14ac:dyDescent="0.25">
      <c r="A13" s="518"/>
      <c r="B13" s="311" t="s">
        <v>15</v>
      </c>
      <c r="C13" s="388">
        <v>590</v>
      </c>
      <c r="D13" s="72">
        <v>8.3262771662432969E-2</v>
      </c>
      <c r="E13" s="388">
        <v>1665</v>
      </c>
      <c r="F13" s="72">
        <v>5.6009688162276715E-2</v>
      </c>
      <c r="G13" s="388">
        <v>2214</v>
      </c>
      <c r="H13" s="72">
        <v>5.0586057988895747E-2</v>
      </c>
      <c r="I13" s="388">
        <v>2585</v>
      </c>
      <c r="J13" s="72">
        <v>5.7574947659138495E-2</v>
      </c>
      <c r="K13" s="388">
        <v>2170</v>
      </c>
      <c r="L13" s="72">
        <v>5.8301988178398712E-2</v>
      </c>
      <c r="M13" s="388">
        <v>1177</v>
      </c>
      <c r="N13" s="72">
        <v>4.7634465174632726E-2</v>
      </c>
      <c r="O13" s="388">
        <v>566</v>
      </c>
      <c r="P13" s="72">
        <v>4.2025542025542026E-2</v>
      </c>
      <c r="Q13" s="388">
        <v>314</v>
      </c>
      <c r="R13" s="72">
        <v>3.792270531400966E-2</v>
      </c>
      <c r="S13" s="388">
        <v>131</v>
      </c>
      <c r="T13" s="72">
        <v>2.8784882443419028E-2</v>
      </c>
      <c r="U13" s="388">
        <v>32</v>
      </c>
      <c r="V13" s="72">
        <v>1.6976127320954906E-2</v>
      </c>
      <c r="W13" s="388">
        <v>19</v>
      </c>
      <c r="X13" s="72">
        <v>1.5689512799339389E-2</v>
      </c>
      <c r="Y13" s="388">
        <v>11463</v>
      </c>
      <c r="Z13" s="72">
        <v>5.2873128476674566E-2</v>
      </c>
    </row>
    <row r="14" spans="1:26" x14ac:dyDescent="0.25">
      <c r="A14" s="518"/>
      <c r="B14" s="311" t="s">
        <v>336</v>
      </c>
      <c r="C14" s="388">
        <v>886</v>
      </c>
      <c r="D14" s="72">
        <v>0.12503528083545018</v>
      </c>
      <c r="E14" s="388">
        <v>2167</v>
      </c>
      <c r="F14" s="72">
        <v>7.2896693241834024E-2</v>
      </c>
      <c r="G14" s="388">
        <v>2773</v>
      </c>
      <c r="H14" s="72">
        <v>6.3358237941828321E-2</v>
      </c>
      <c r="I14" s="388">
        <v>2913</v>
      </c>
      <c r="J14" s="72">
        <v>6.4880395563276766E-2</v>
      </c>
      <c r="K14" s="388">
        <v>2456</v>
      </c>
      <c r="L14" s="72">
        <v>6.5986029016657705E-2</v>
      </c>
      <c r="M14" s="388">
        <v>1442</v>
      </c>
      <c r="N14" s="72">
        <v>5.8359302278521999E-2</v>
      </c>
      <c r="O14" s="388">
        <v>766</v>
      </c>
      <c r="P14" s="72">
        <v>5.6875556875556878E-2</v>
      </c>
      <c r="Q14" s="388">
        <v>419</v>
      </c>
      <c r="R14" s="72">
        <v>5.0603864734299515E-2</v>
      </c>
      <c r="S14" s="388">
        <v>200</v>
      </c>
      <c r="T14" s="72">
        <v>4.3946385409800046E-2</v>
      </c>
      <c r="U14" s="388">
        <v>93</v>
      </c>
      <c r="V14" s="72">
        <v>4.9336870026525197E-2</v>
      </c>
      <c r="W14" s="388">
        <v>47</v>
      </c>
      <c r="X14" s="72">
        <v>3.8810900082576386E-2</v>
      </c>
      <c r="Y14" s="388">
        <v>14162</v>
      </c>
      <c r="Z14" s="72">
        <v>6.5322275624763615E-2</v>
      </c>
    </row>
    <row r="15" spans="1:26" x14ac:dyDescent="0.25">
      <c r="A15" s="518"/>
      <c r="B15" s="336" t="s">
        <v>22</v>
      </c>
      <c r="C15" s="251"/>
      <c r="D15" s="330"/>
      <c r="E15" s="251"/>
      <c r="F15" s="330"/>
      <c r="G15" s="251"/>
      <c r="H15" s="330"/>
      <c r="I15" s="251"/>
      <c r="J15" s="330"/>
      <c r="K15" s="251"/>
      <c r="L15" s="330"/>
      <c r="M15" s="251"/>
      <c r="N15" s="330"/>
      <c r="O15" s="251"/>
      <c r="P15" s="330"/>
      <c r="Q15" s="251"/>
      <c r="R15" s="330"/>
      <c r="S15" s="251"/>
      <c r="T15" s="330"/>
      <c r="U15" s="251"/>
      <c r="V15" s="330"/>
      <c r="W15" s="251"/>
      <c r="X15" s="330"/>
      <c r="Y15" s="251"/>
      <c r="Z15" s="337"/>
    </row>
    <row r="16" spans="1:26" x14ac:dyDescent="0.25">
      <c r="A16" s="518"/>
      <c r="B16" s="311" t="s">
        <v>22</v>
      </c>
      <c r="C16" s="388">
        <v>2303</v>
      </c>
      <c r="D16" s="72">
        <v>0.32500705616709002</v>
      </c>
      <c r="E16" s="388">
        <v>5775</v>
      </c>
      <c r="F16" s="72">
        <v>0.19426783731960845</v>
      </c>
      <c r="G16" s="388">
        <v>7874</v>
      </c>
      <c r="H16" s="72">
        <v>0.17990723604542236</v>
      </c>
      <c r="I16" s="388">
        <v>9839</v>
      </c>
      <c r="J16" s="72">
        <v>0.21914116441712325</v>
      </c>
      <c r="K16" s="388">
        <v>10876</v>
      </c>
      <c r="L16" s="72">
        <v>0.29220849005910798</v>
      </c>
      <c r="M16" s="388">
        <v>9624</v>
      </c>
      <c r="N16" s="72">
        <v>0.38949370674652961</v>
      </c>
      <c r="O16" s="388">
        <v>6676</v>
      </c>
      <c r="P16" s="72">
        <v>0.49569349569349569</v>
      </c>
      <c r="Q16" s="388">
        <v>4726</v>
      </c>
      <c r="R16" s="72">
        <v>0.57077294685990343</v>
      </c>
      <c r="S16" s="388">
        <v>3100</v>
      </c>
      <c r="T16" s="72">
        <v>0.68116897385190067</v>
      </c>
      <c r="U16" s="388">
        <v>1482</v>
      </c>
      <c r="V16" s="72">
        <v>0.78620689655172415</v>
      </c>
      <c r="W16" s="388">
        <v>940</v>
      </c>
      <c r="X16" s="72">
        <v>0.77621800165152766</v>
      </c>
      <c r="Y16" s="388">
        <v>63215</v>
      </c>
      <c r="Z16" s="72">
        <v>0.29157941347404542</v>
      </c>
    </row>
    <row r="17" spans="1:26" x14ac:dyDescent="0.25">
      <c r="A17" s="519"/>
      <c r="B17" s="143" t="s">
        <v>268</v>
      </c>
      <c r="C17" s="252">
        <v>7086</v>
      </c>
      <c r="D17" s="128">
        <v>1</v>
      </c>
      <c r="E17" s="252">
        <v>29727</v>
      </c>
      <c r="F17" s="128">
        <v>1</v>
      </c>
      <c r="G17" s="252">
        <v>43767</v>
      </c>
      <c r="H17" s="128">
        <v>1</v>
      </c>
      <c r="I17" s="252">
        <v>44898</v>
      </c>
      <c r="J17" s="128">
        <v>1</v>
      </c>
      <c r="K17" s="252">
        <v>37220</v>
      </c>
      <c r="L17" s="128">
        <v>1</v>
      </c>
      <c r="M17" s="252">
        <v>24709</v>
      </c>
      <c r="N17" s="128">
        <v>1</v>
      </c>
      <c r="O17" s="252">
        <v>13468</v>
      </c>
      <c r="P17" s="128">
        <v>1</v>
      </c>
      <c r="Q17" s="252">
        <v>8280</v>
      </c>
      <c r="R17" s="128">
        <v>1</v>
      </c>
      <c r="S17" s="252">
        <v>4551</v>
      </c>
      <c r="T17" s="128">
        <v>1</v>
      </c>
      <c r="U17" s="252">
        <v>1885</v>
      </c>
      <c r="V17" s="128">
        <v>1</v>
      </c>
      <c r="W17" s="252">
        <v>1211</v>
      </c>
      <c r="X17" s="128">
        <v>1</v>
      </c>
      <c r="Y17" s="252">
        <v>216802</v>
      </c>
      <c r="Z17" s="128">
        <v>1</v>
      </c>
    </row>
    <row r="18" spans="1:26" ht="15" customHeight="1" x14ac:dyDescent="0.25">
      <c r="A18" s="517" t="s">
        <v>197</v>
      </c>
      <c r="B18" s="333" t="s">
        <v>7</v>
      </c>
      <c r="C18" s="253"/>
      <c r="D18" s="334"/>
      <c r="E18" s="253"/>
      <c r="F18" s="334"/>
      <c r="G18" s="253"/>
      <c r="H18" s="334"/>
      <c r="I18" s="253"/>
      <c r="J18" s="334"/>
      <c r="K18" s="253"/>
      <c r="L18" s="334"/>
      <c r="M18" s="253"/>
      <c r="N18" s="334"/>
      <c r="O18" s="253"/>
      <c r="P18" s="334"/>
      <c r="Q18" s="253"/>
      <c r="R18" s="334"/>
      <c r="S18" s="253"/>
      <c r="T18" s="334"/>
      <c r="U18" s="253"/>
      <c r="V18" s="334"/>
      <c r="W18" s="253"/>
      <c r="X18" s="334"/>
      <c r="Y18" s="253"/>
      <c r="Z18" s="335"/>
    </row>
    <row r="19" spans="1:26" x14ac:dyDescent="0.25">
      <c r="A19" s="518"/>
      <c r="B19" s="369" t="s">
        <v>8</v>
      </c>
      <c r="C19" s="388">
        <v>1479</v>
      </c>
      <c r="D19" s="72">
        <v>0.18615481434864695</v>
      </c>
      <c r="E19" s="388">
        <v>12017</v>
      </c>
      <c r="F19" s="72">
        <v>0.40646034162015898</v>
      </c>
      <c r="G19" s="388">
        <v>23583</v>
      </c>
      <c r="H19" s="72">
        <v>0.49757363490589923</v>
      </c>
      <c r="I19" s="388">
        <v>24050</v>
      </c>
      <c r="J19" s="72">
        <v>0.48994642165950253</v>
      </c>
      <c r="K19" s="388">
        <v>18803</v>
      </c>
      <c r="L19" s="72">
        <v>0.44162341170115321</v>
      </c>
      <c r="M19" s="388">
        <v>12008</v>
      </c>
      <c r="N19" s="72">
        <v>0.4042144949001919</v>
      </c>
      <c r="O19" s="388">
        <v>5802</v>
      </c>
      <c r="P19" s="72">
        <v>0.35053165780570322</v>
      </c>
      <c r="Q19" s="388">
        <v>3090</v>
      </c>
      <c r="R19" s="72">
        <v>0.32224423818959225</v>
      </c>
      <c r="S19" s="388">
        <v>1395</v>
      </c>
      <c r="T19" s="72">
        <v>0.25610427758399118</v>
      </c>
      <c r="U19" s="388">
        <v>320</v>
      </c>
      <c r="V19" s="72">
        <v>0.1391304347826087</v>
      </c>
      <c r="W19" s="388">
        <v>150</v>
      </c>
      <c r="X19" s="72">
        <v>0.1016260162601626</v>
      </c>
      <c r="Y19" s="388">
        <v>102697</v>
      </c>
      <c r="Z19" s="72">
        <v>0.42499824119251284</v>
      </c>
    </row>
    <row r="20" spans="1:26" x14ac:dyDescent="0.25">
      <c r="A20" s="518"/>
      <c r="B20" s="308" t="s">
        <v>229</v>
      </c>
      <c r="C20" s="388">
        <v>854</v>
      </c>
      <c r="D20" s="72">
        <v>0.10748898678414097</v>
      </c>
      <c r="E20" s="388">
        <v>6649</v>
      </c>
      <c r="F20" s="72">
        <v>0.22489430069338745</v>
      </c>
      <c r="G20" s="388">
        <v>12315</v>
      </c>
      <c r="H20" s="72">
        <v>0.25983205333783443</v>
      </c>
      <c r="I20" s="388">
        <v>12511</v>
      </c>
      <c r="J20" s="72">
        <v>0.25487399922586429</v>
      </c>
      <c r="K20" s="388">
        <v>10241</v>
      </c>
      <c r="L20" s="72">
        <v>0.24052892406698453</v>
      </c>
      <c r="M20" s="388">
        <v>5866</v>
      </c>
      <c r="N20" s="72">
        <v>0.19746187767192919</v>
      </c>
      <c r="O20" s="388">
        <v>2263</v>
      </c>
      <c r="P20" s="72">
        <v>0.13672063798936684</v>
      </c>
      <c r="Q20" s="388">
        <v>863</v>
      </c>
      <c r="R20" s="72">
        <v>8.9998957138387736E-2</v>
      </c>
      <c r="S20" s="388">
        <v>251</v>
      </c>
      <c r="T20" s="72">
        <v>4.6080411235542504E-2</v>
      </c>
      <c r="U20" s="388">
        <v>70</v>
      </c>
      <c r="V20" s="72">
        <v>3.0434782608695653E-2</v>
      </c>
      <c r="W20" s="388">
        <v>16</v>
      </c>
      <c r="X20" s="72">
        <v>1.0840108401084011E-2</v>
      </c>
      <c r="Y20" s="388">
        <v>51899</v>
      </c>
      <c r="Z20" s="72">
        <v>0.21477729358842249</v>
      </c>
    </row>
    <row r="21" spans="1:26" x14ac:dyDescent="0.25">
      <c r="A21" s="518"/>
      <c r="B21" s="369" t="s">
        <v>10</v>
      </c>
      <c r="C21" s="388">
        <v>356</v>
      </c>
      <c r="D21" s="72">
        <v>4.4808055380742604E-2</v>
      </c>
      <c r="E21" s="388">
        <v>1467</v>
      </c>
      <c r="F21" s="72">
        <v>4.9619482496194828E-2</v>
      </c>
      <c r="G21" s="388">
        <v>1833</v>
      </c>
      <c r="H21" s="72">
        <v>3.8674149717275723E-2</v>
      </c>
      <c r="I21" s="388">
        <v>1868</v>
      </c>
      <c r="J21" s="72">
        <v>3.8054882148022898E-2</v>
      </c>
      <c r="K21" s="388">
        <v>1608</v>
      </c>
      <c r="L21" s="72">
        <v>3.7766869436550249E-2</v>
      </c>
      <c r="M21" s="388">
        <v>1171</v>
      </c>
      <c r="N21" s="72">
        <v>3.9418318914733901E-2</v>
      </c>
      <c r="O21" s="388">
        <v>527</v>
      </c>
      <c r="P21" s="72">
        <v>3.1839052682455293E-2</v>
      </c>
      <c r="Q21" s="388">
        <v>213</v>
      </c>
      <c r="R21" s="72">
        <v>2.2212952341224321E-2</v>
      </c>
      <c r="S21" s="388">
        <v>89</v>
      </c>
      <c r="T21" s="72">
        <v>1.6339269322562879E-2</v>
      </c>
      <c r="U21" s="388">
        <v>26</v>
      </c>
      <c r="V21" s="72">
        <v>1.1304347826086957E-2</v>
      </c>
      <c r="W21" s="388">
        <v>16</v>
      </c>
      <c r="X21" s="72">
        <v>1.0840108401084011E-2</v>
      </c>
      <c r="Y21" s="388">
        <v>9174</v>
      </c>
      <c r="Z21" s="72">
        <v>3.7965411498876431E-2</v>
      </c>
    </row>
    <row r="22" spans="1:26" x14ac:dyDescent="0.25">
      <c r="A22" s="518"/>
      <c r="B22" s="336" t="s">
        <v>11</v>
      </c>
      <c r="C22" s="251"/>
      <c r="D22" s="330"/>
      <c r="E22" s="251"/>
      <c r="F22" s="330"/>
      <c r="G22" s="251"/>
      <c r="H22" s="330"/>
      <c r="I22" s="251"/>
      <c r="J22" s="330"/>
      <c r="K22" s="251"/>
      <c r="L22" s="330"/>
      <c r="M22" s="251"/>
      <c r="N22" s="330"/>
      <c r="O22" s="251"/>
      <c r="P22" s="330"/>
      <c r="Q22" s="251"/>
      <c r="R22" s="330"/>
      <c r="S22" s="251"/>
      <c r="T22" s="330"/>
      <c r="U22" s="251"/>
      <c r="V22" s="330"/>
      <c r="W22" s="251"/>
      <c r="X22" s="330"/>
      <c r="Y22" s="251"/>
      <c r="Z22" s="337"/>
    </row>
    <row r="23" spans="1:26" x14ac:dyDescent="0.25">
      <c r="A23" s="518"/>
      <c r="B23" s="311" t="s">
        <v>12</v>
      </c>
      <c r="C23" s="388">
        <v>4153</v>
      </c>
      <c r="D23" s="72">
        <v>0.52271869100062929</v>
      </c>
      <c r="E23" s="388">
        <v>9074</v>
      </c>
      <c r="F23" s="72">
        <v>0.30691696262472518</v>
      </c>
      <c r="G23" s="388">
        <v>10225</v>
      </c>
      <c r="H23" s="72">
        <v>0.2157355051059161</v>
      </c>
      <c r="I23" s="388">
        <v>9230</v>
      </c>
      <c r="J23" s="72">
        <v>0.18803349155580906</v>
      </c>
      <c r="K23" s="388">
        <v>7374</v>
      </c>
      <c r="L23" s="72">
        <v>0.17319209902059798</v>
      </c>
      <c r="M23" s="388">
        <v>4613</v>
      </c>
      <c r="N23" s="72">
        <v>0.15528326657016864</v>
      </c>
      <c r="O23" s="388">
        <v>2141</v>
      </c>
      <c r="P23" s="72">
        <v>0.1293499275012083</v>
      </c>
      <c r="Q23" s="388">
        <v>980</v>
      </c>
      <c r="R23" s="72">
        <v>0.10220043800187716</v>
      </c>
      <c r="S23" s="388">
        <v>387</v>
      </c>
      <c r="T23" s="72">
        <v>7.1048283458784653E-2</v>
      </c>
      <c r="U23" s="388">
        <v>89</v>
      </c>
      <c r="V23" s="72">
        <v>3.8695652173913041E-2</v>
      </c>
      <c r="W23" s="388">
        <v>26</v>
      </c>
      <c r="X23" s="72">
        <v>1.7615176151761516E-2</v>
      </c>
      <c r="Y23" s="388">
        <v>48292</v>
      </c>
      <c r="Z23" s="72">
        <v>0.19985019098580126</v>
      </c>
    </row>
    <row r="24" spans="1:26" x14ac:dyDescent="0.25">
      <c r="A24" s="518"/>
      <c r="B24" s="311" t="s">
        <v>13</v>
      </c>
      <c r="C24" s="388">
        <v>1670</v>
      </c>
      <c r="D24" s="72">
        <v>0.21019509125235997</v>
      </c>
      <c r="E24" s="388">
        <v>5077</v>
      </c>
      <c r="F24" s="72">
        <v>0.17172332149501099</v>
      </c>
      <c r="G24" s="388">
        <v>6223</v>
      </c>
      <c r="H24" s="72">
        <v>0.13129799983120938</v>
      </c>
      <c r="I24" s="388">
        <v>5641</v>
      </c>
      <c r="J24" s="72">
        <v>0.1149184101696987</v>
      </c>
      <c r="K24" s="388">
        <v>4435</v>
      </c>
      <c r="L24" s="72">
        <v>0.10416422011884351</v>
      </c>
      <c r="M24" s="388">
        <v>2646</v>
      </c>
      <c r="N24" s="72">
        <v>8.9069916181371389E-2</v>
      </c>
      <c r="O24" s="388">
        <v>1137</v>
      </c>
      <c r="P24" s="72">
        <v>6.8692605123247943E-2</v>
      </c>
      <c r="Q24" s="388">
        <v>405</v>
      </c>
      <c r="R24" s="72">
        <v>4.223589529669413E-2</v>
      </c>
      <c r="S24" s="388">
        <v>159</v>
      </c>
      <c r="T24" s="72">
        <v>2.919038002570222E-2</v>
      </c>
      <c r="U24" s="388">
        <v>37</v>
      </c>
      <c r="V24" s="72">
        <v>1.6086956521739131E-2</v>
      </c>
      <c r="W24" s="388">
        <v>16</v>
      </c>
      <c r="X24" s="72">
        <v>1.0840108401084011E-2</v>
      </c>
      <c r="Y24" s="388">
        <v>27446</v>
      </c>
      <c r="Z24" s="72">
        <v>0.11358171833422308</v>
      </c>
    </row>
    <row r="25" spans="1:26" x14ac:dyDescent="0.25">
      <c r="A25" s="518"/>
      <c r="B25" s="311" t="s">
        <v>14</v>
      </c>
      <c r="C25" s="388">
        <v>276</v>
      </c>
      <c r="D25" s="72">
        <v>3.4738829452485839E-2</v>
      </c>
      <c r="E25" s="388">
        <v>1994</v>
      </c>
      <c r="F25" s="72">
        <v>6.7444613563335018E-2</v>
      </c>
      <c r="G25" s="388">
        <v>4372</v>
      </c>
      <c r="H25" s="72">
        <v>9.2244071229639638E-2</v>
      </c>
      <c r="I25" s="388">
        <v>4975</v>
      </c>
      <c r="J25" s="72">
        <v>0.10135066310835864</v>
      </c>
      <c r="K25" s="388">
        <v>3962</v>
      </c>
      <c r="L25" s="72">
        <v>9.3054935763440358E-2</v>
      </c>
      <c r="M25" s="388">
        <v>2326</v>
      </c>
      <c r="N25" s="72">
        <v>7.8298044231999195E-2</v>
      </c>
      <c r="O25" s="388">
        <v>1155</v>
      </c>
      <c r="P25" s="72">
        <v>6.9780086998550026E-2</v>
      </c>
      <c r="Q25" s="388">
        <v>623</v>
      </c>
      <c r="R25" s="72">
        <v>6.4970278444050469E-2</v>
      </c>
      <c r="S25" s="388">
        <v>323</v>
      </c>
      <c r="T25" s="72">
        <v>5.9298696530200111E-2</v>
      </c>
      <c r="U25" s="388">
        <v>123</v>
      </c>
      <c r="V25" s="72">
        <v>5.3478260869565218E-2</v>
      </c>
      <c r="W25" s="388">
        <v>119</v>
      </c>
      <c r="X25" s="72">
        <v>8.0623306233062325E-2</v>
      </c>
      <c r="Y25" s="388">
        <v>20248</v>
      </c>
      <c r="Z25" s="72">
        <v>8.3793727057908218E-2</v>
      </c>
    </row>
    <row r="26" spans="1:26" x14ac:dyDescent="0.25">
      <c r="A26" s="518"/>
      <c r="B26" s="311" t="s">
        <v>15</v>
      </c>
      <c r="C26" s="388">
        <v>707</v>
      </c>
      <c r="D26" s="72">
        <v>8.8986784140969166E-2</v>
      </c>
      <c r="E26" s="388">
        <v>1940</v>
      </c>
      <c r="F26" s="72">
        <v>6.5618129545070181E-2</v>
      </c>
      <c r="G26" s="388">
        <v>2633</v>
      </c>
      <c r="H26" s="72">
        <v>5.5553211241454972E-2</v>
      </c>
      <c r="I26" s="388">
        <v>2918</v>
      </c>
      <c r="J26" s="72">
        <v>5.9445474361847335E-2</v>
      </c>
      <c r="K26" s="388">
        <v>2687</v>
      </c>
      <c r="L26" s="72">
        <v>6.3109190407966739E-2</v>
      </c>
      <c r="M26" s="388">
        <v>1612</v>
      </c>
      <c r="N26" s="72">
        <v>5.4263304944962468E-2</v>
      </c>
      <c r="O26" s="388">
        <v>734</v>
      </c>
      <c r="P26" s="72">
        <v>4.4345094248429195E-2</v>
      </c>
      <c r="Q26" s="388">
        <v>369</v>
      </c>
      <c r="R26" s="72">
        <v>3.8481593492543542E-2</v>
      </c>
      <c r="S26" s="388">
        <v>170</v>
      </c>
      <c r="T26" s="72">
        <v>3.120984027905269E-2</v>
      </c>
      <c r="U26" s="388">
        <v>39</v>
      </c>
      <c r="V26" s="72">
        <v>1.6956521739130436E-2</v>
      </c>
      <c r="W26" s="388">
        <v>22</v>
      </c>
      <c r="X26" s="72">
        <v>1.4905149051490514E-2</v>
      </c>
      <c r="Y26" s="388">
        <v>13831</v>
      </c>
      <c r="Z26" s="72">
        <v>5.7237803187373003E-2</v>
      </c>
    </row>
    <row r="27" spans="1:26" x14ac:dyDescent="0.25">
      <c r="A27" s="518"/>
      <c r="B27" s="311" t="s">
        <v>336</v>
      </c>
      <c r="C27" s="388">
        <v>1083</v>
      </c>
      <c r="D27" s="72">
        <v>0.13631214600377595</v>
      </c>
      <c r="E27" s="388">
        <v>2316</v>
      </c>
      <c r="F27" s="72">
        <v>7.8335870116692033E-2</v>
      </c>
      <c r="G27" s="388">
        <v>2991</v>
      </c>
      <c r="H27" s="72">
        <v>6.3106591273525192E-2</v>
      </c>
      <c r="I27" s="388">
        <v>2932</v>
      </c>
      <c r="J27" s="72">
        <v>5.9730682258031659E-2</v>
      </c>
      <c r="K27" s="388">
        <v>2549</v>
      </c>
      <c r="L27" s="72">
        <v>5.9868003851844896E-2</v>
      </c>
      <c r="M27" s="388">
        <v>1671</v>
      </c>
      <c r="N27" s="72">
        <v>5.6249368835627964E-2</v>
      </c>
      <c r="O27" s="388">
        <v>856</v>
      </c>
      <c r="P27" s="72">
        <v>5.1715804736587725E-2</v>
      </c>
      <c r="Q27" s="388">
        <v>476</v>
      </c>
      <c r="R27" s="72">
        <v>4.9640212743768904E-2</v>
      </c>
      <c r="S27" s="388">
        <v>263</v>
      </c>
      <c r="T27" s="72">
        <v>4.8283458784652102E-2</v>
      </c>
      <c r="U27" s="388">
        <v>97</v>
      </c>
      <c r="V27" s="72">
        <v>4.2173913043478263E-2</v>
      </c>
      <c r="W27" s="388">
        <v>66</v>
      </c>
      <c r="X27" s="72">
        <v>4.4715447154471545E-2</v>
      </c>
      <c r="Y27" s="388">
        <v>15300</v>
      </c>
      <c r="Z27" s="72">
        <v>6.3317069537040485E-2</v>
      </c>
    </row>
    <row r="28" spans="1:26" x14ac:dyDescent="0.25">
      <c r="A28" s="518"/>
      <c r="B28" s="336" t="s">
        <v>22</v>
      </c>
      <c r="C28" s="251"/>
      <c r="D28" s="330"/>
      <c r="E28" s="251"/>
      <c r="F28" s="330"/>
      <c r="G28" s="251"/>
      <c r="H28" s="330"/>
      <c r="I28" s="251"/>
      <c r="J28" s="330"/>
      <c r="K28" s="251"/>
      <c r="L28" s="330"/>
      <c r="M28" s="251"/>
      <c r="N28" s="330"/>
      <c r="O28" s="251"/>
      <c r="P28" s="330"/>
      <c r="Q28" s="251"/>
      <c r="R28" s="330"/>
      <c r="S28" s="251"/>
      <c r="T28" s="330"/>
      <c r="U28" s="251"/>
      <c r="V28" s="330"/>
      <c r="W28" s="251"/>
      <c r="X28" s="330"/>
      <c r="Y28" s="251"/>
      <c r="Z28" s="337"/>
    </row>
    <row r="29" spans="1:26" x14ac:dyDescent="0.25">
      <c r="A29" s="518"/>
      <c r="B29" s="311" t="s">
        <v>22</v>
      </c>
      <c r="C29" s="388">
        <v>3130</v>
      </c>
      <c r="D29" s="72">
        <v>0.39395846444304594</v>
      </c>
      <c r="E29" s="388">
        <v>6529</v>
      </c>
      <c r="F29" s="72">
        <v>0.22083544731946558</v>
      </c>
      <c r="G29" s="388">
        <v>9525</v>
      </c>
      <c r="H29" s="72">
        <v>0.20096632627225927</v>
      </c>
      <c r="I29" s="388">
        <v>11769</v>
      </c>
      <c r="J29" s="72">
        <v>0.23975798072809501</v>
      </c>
      <c r="K29" s="388">
        <v>12939</v>
      </c>
      <c r="L29" s="72">
        <v>0.30389646992507691</v>
      </c>
      <c r="M29" s="388">
        <v>11636</v>
      </c>
      <c r="N29" s="72">
        <v>0.39169219375904668</v>
      </c>
      <c r="O29" s="388">
        <v>8229</v>
      </c>
      <c r="P29" s="72">
        <v>0.49716046399226682</v>
      </c>
      <c r="Q29" s="388">
        <v>5552</v>
      </c>
      <c r="R29" s="72">
        <v>0.57899676712900194</v>
      </c>
      <c r="S29" s="388">
        <v>3613</v>
      </c>
      <c r="T29" s="72">
        <v>0.66330089957774918</v>
      </c>
      <c r="U29" s="388">
        <v>1803</v>
      </c>
      <c r="V29" s="72">
        <v>0.78391304347826085</v>
      </c>
      <c r="W29" s="388">
        <v>1162</v>
      </c>
      <c r="X29" s="72">
        <v>0.7872628726287263</v>
      </c>
      <c r="Y29" s="388">
        <v>75887</v>
      </c>
      <c r="Z29" s="72">
        <v>0.31404852653316284</v>
      </c>
    </row>
    <row r="30" spans="1:26" x14ac:dyDescent="0.25">
      <c r="A30" s="519"/>
      <c r="B30" s="143" t="s">
        <v>268</v>
      </c>
      <c r="C30" s="252">
        <v>7945</v>
      </c>
      <c r="D30" s="128">
        <v>1</v>
      </c>
      <c r="E30" s="252">
        <v>29565</v>
      </c>
      <c r="F30" s="128">
        <v>1</v>
      </c>
      <c r="G30" s="252">
        <v>47396</v>
      </c>
      <c r="H30" s="128">
        <v>1</v>
      </c>
      <c r="I30" s="252">
        <v>49087</v>
      </c>
      <c r="J30" s="128">
        <v>1</v>
      </c>
      <c r="K30" s="252">
        <v>42577</v>
      </c>
      <c r="L30" s="128">
        <v>1</v>
      </c>
      <c r="M30" s="252">
        <v>29707</v>
      </c>
      <c r="N30" s="128">
        <v>1</v>
      </c>
      <c r="O30" s="252">
        <v>16552</v>
      </c>
      <c r="P30" s="128">
        <v>1</v>
      </c>
      <c r="Q30" s="252">
        <v>9589</v>
      </c>
      <c r="R30" s="128">
        <v>1</v>
      </c>
      <c r="S30" s="252">
        <v>5447</v>
      </c>
      <c r="T30" s="128">
        <v>1</v>
      </c>
      <c r="U30" s="252">
        <v>2300</v>
      </c>
      <c r="V30" s="128">
        <v>1</v>
      </c>
      <c r="W30" s="252">
        <v>1476</v>
      </c>
      <c r="X30" s="128">
        <v>1</v>
      </c>
      <c r="Y30" s="252">
        <v>241641</v>
      </c>
      <c r="Z30" s="128">
        <v>1</v>
      </c>
    </row>
    <row r="31" spans="1:26" ht="15" customHeight="1" x14ac:dyDescent="0.25">
      <c r="A31" s="517" t="s">
        <v>198</v>
      </c>
      <c r="B31" s="333" t="s">
        <v>7</v>
      </c>
      <c r="C31" s="253"/>
      <c r="D31" s="334"/>
      <c r="E31" s="253"/>
      <c r="F31" s="334"/>
      <c r="G31" s="253"/>
      <c r="H31" s="334"/>
      <c r="I31" s="253"/>
      <c r="J31" s="334"/>
      <c r="K31" s="253"/>
      <c r="L31" s="334"/>
      <c r="M31" s="253"/>
      <c r="N31" s="334"/>
      <c r="O31" s="253"/>
      <c r="P31" s="334"/>
      <c r="Q31" s="253"/>
      <c r="R31" s="334"/>
      <c r="S31" s="253"/>
      <c r="T31" s="334"/>
      <c r="U31" s="253"/>
      <c r="V31" s="334"/>
      <c r="W31" s="253"/>
      <c r="X31" s="334"/>
      <c r="Y31" s="253"/>
      <c r="Z31" s="335"/>
    </row>
    <row r="32" spans="1:26" x14ac:dyDescent="0.25">
      <c r="A32" s="518"/>
      <c r="B32" s="369" t="s">
        <v>8</v>
      </c>
      <c r="C32" s="388">
        <v>1214</v>
      </c>
      <c r="D32" s="72">
        <v>0.1408352668213457</v>
      </c>
      <c r="E32" s="388">
        <v>9756</v>
      </c>
      <c r="F32" s="72">
        <v>0.34090432594870362</v>
      </c>
      <c r="G32" s="388">
        <v>23430</v>
      </c>
      <c r="H32" s="72">
        <v>0.45560611363901526</v>
      </c>
      <c r="I32" s="388">
        <v>23430</v>
      </c>
      <c r="J32" s="72">
        <v>0.45560611363901526</v>
      </c>
      <c r="K32" s="388">
        <v>19324</v>
      </c>
      <c r="L32" s="72">
        <v>0.41029343071892649</v>
      </c>
      <c r="M32" s="388">
        <v>13140</v>
      </c>
      <c r="N32" s="72">
        <v>0.37142776380133985</v>
      </c>
      <c r="O32" s="388">
        <v>6429</v>
      </c>
      <c r="P32" s="72">
        <v>0.31086504521057978</v>
      </c>
      <c r="Q32" s="388">
        <v>3406</v>
      </c>
      <c r="R32" s="72">
        <v>0.28223400729201192</v>
      </c>
      <c r="S32" s="388">
        <v>1664</v>
      </c>
      <c r="T32" s="72">
        <v>0.23542727787209961</v>
      </c>
      <c r="U32" s="388">
        <v>408</v>
      </c>
      <c r="V32" s="72">
        <v>0.12241224122412241</v>
      </c>
      <c r="W32" s="388">
        <v>174</v>
      </c>
      <c r="X32" s="72">
        <v>9.0766823161189364E-2</v>
      </c>
      <c r="Y32" s="388">
        <v>102375</v>
      </c>
      <c r="Z32" s="72">
        <v>0.38252152209003409</v>
      </c>
    </row>
    <row r="33" spans="1:26" x14ac:dyDescent="0.25">
      <c r="A33" s="518"/>
      <c r="B33" s="308" t="s">
        <v>229</v>
      </c>
      <c r="C33" s="388">
        <v>840</v>
      </c>
      <c r="D33" s="72">
        <v>9.7447795823665889E-2</v>
      </c>
      <c r="E33" s="388">
        <v>6704</v>
      </c>
      <c r="F33" s="72">
        <v>0.23425815920050319</v>
      </c>
      <c r="G33" s="388">
        <v>14130</v>
      </c>
      <c r="H33" s="72">
        <v>0.27476373818690936</v>
      </c>
      <c r="I33" s="388">
        <v>14130</v>
      </c>
      <c r="J33" s="72">
        <v>0.27476373818690936</v>
      </c>
      <c r="K33" s="388">
        <v>12031</v>
      </c>
      <c r="L33" s="72">
        <v>0.25544609112913502</v>
      </c>
      <c r="M33" s="388">
        <v>7471</v>
      </c>
      <c r="N33" s="72">
        <v>0.21118240664838736</v>
      </c>
      <c r="O33" s="388">
        <v>2990</v>
      </c>
      <c r="P33" s="72">
        <v>0.14457714810695807</v>
      </c>
      <c r="Q33" s="388">
        <v>1119</v>
      </c>
      <c r="R33" s="72">
        <v>9.2724560822008611E-2</v>
      </c>
      <c r="S33" s="388">
        <v>385</v>
      </c>
      <c r="T33" s="72">
        <v>5.44708545557442E-2</v>
      </c>
      <c r="U33" s="388">
        <v>90</v>
      </c>
      <c r="V33" s="72">
        <v>2.7002700270027002E-2</v>
      </c>
      <c r="W33" s="388">
        <v>25</v>
      </c>
      <c r="X33" s="72">
        <v>1.3041210224308816E-2</v>
      </c>
      <c r="Y33" s="388">
        <v>59915</v>
      </c>
      <c r="Z33" s="72">
        <v>0.22387083756800383</v>
      </c>
    </row>
    <row r="34" spans="1:26" x14ac:dyDescent="0.25">
      <c r="A34" s="518"/>
      <c r="B34" s="369" t="s">
        <v>10</v>
      </c>
      <c r="C34" s="388">
        <v>402</v>
      </c>
      <c r="D34" s="72">
        <v>4.6635730858468678E-2</v>
      </c>
      <c r="E34" s="388">
        <v>1406</v>
      </c>
      <c r="F34" s="72">
        <v>4.9129918233279751E-2</v>
      </c>
      <c r="G34" s="388">
        <v>1730</v>
      </c>
      <c r="H34" s="72">
        <v>3.3640570917434762E-2</v>
      </c>
      <c r="I34" s="388">
        <v>1730</v>
      </c>
      <c r="J34" s="72">
        <v>3.3640570917434762E-2</v>
      </c>
      <c r="K34" s="388">
        <v>1575</v>
      </c>
      <c r="L34" s="72">
        <v>3.3440910442056986E-2</v>
      </c>
      <c r="M34" s="388">
        <v>1200</v>
      </c>
      <c r="N34" s="72">
        <v>3.3920343726149757E-2</v>
      </c>
      <c r="O34" s="388">
        <v>646</v>
      </c>
      <c r="P34" s="72">
        <v>3.1236400560901309E-2</v>
      </c>
      <c r="Q34" s="388">
        <v>230</v>
      </c>
      <c r="R34" s="72">
        <v>1.9058667550546901E-2</v>
      </c>
      <c r="S34" s="388">
        <v>100</v>
      </c>
      <c r="T34" s="72">
        <v>1.4148273910582909E-2</v>
      </c>
      <c r="U34" s="388">
        <v>39</v>
      </c>
      <c r="V34" s="72">
        <v>1.1701170117011701E-2</v>
      </c>
      <c r="W34" s="388">
        <v>14</v>
      </c>
      <c r="X34" s="72">
        <v>7.3030777256129368E-3</v>
      </c>
      <c r="Y34" s="388">
        <v>9072</v>
      </c>
      <c r="Z34" s="72">
        <v>3.3897291803670709E-2</v>
      </c>
    </row>
    <row r="35" spans="1:26" x14ac:dyDescent="0.25">
      <c r="A35" s="518"/>
      <c r="B35" s="336" t="s">
        <v>11</v>
      </c>
      <c r="C35" s="251"/>
      <c r="D35" s="330"/>
      <c r="E35" s="251"/>
      <c r="F35" s="330"/>
      <c r="G35" s="251"/>
      <c r="H35" s="330"/>
      <c r="I35" s="251"/>
      <c r="J35" s="330"/>
      <c r="K35" s="251"/>
      <c r="L35" s="330"/>
      <c r="M35" s="251"/>
      <c r="N35" s="330"/>
      <c r="O35" s="251"/>
      <c r="P35" s="330"/>
      <c r="Q35" s="251"/>
      <c r="R35" s="330"/>
      <c r="S35" s="251"/>
      <c r="T35" s="330"/>
      <c r="U35" s="251"/>
      <c r="V35" s="330"/>
      <c r="W35" s="251"/>
      <c r="X35" s="330"/>
      <c r="Y35" s="251"/>
      <c r="Z35" s="337"/>
    </row>
    <row r="36" spans="1:26" x14ac:dyDescent="0.25">
      <c r="A36" s="518"/>
      <c r="B36" s="311" t="s">
        <v>12</v>
      </c>
      <c r="C36" s="388">
        <v>4588</v>
      </c>
      <c r="D36" s="72">
        <v>0.53225058004640369</v>
      </c>
      <c r="E36" s="388">
        <v>9208</v>
      </c>
      <c r="F36" s="72">
        <v>0.32175553847229016</v>
      </c>
      <c r="G36" s="388">
        <v>9835</v>
      </c>
      <c r="H36" s="72">
        <v>0.19124567339478085</v>
      </c>
      <c r="I36" s="388">
        <v>9835</v>
      </c>
      <c r="J36" s="72">
        <v>0.19124567339478085</v>
      </c>
      <c r="K36" s="388">
        <v>8171</v>
      </c>
      <c r="L36" s="72">
        <v>0.17348932014098264</v>
      </c>
      <c r="M36" s="388">
        <v>5495</v>
      </c>
      <c r="N36" s="72">
        <v>0.15532690731266077</v>
      </c>
      <c r="O36" s="388">
        <v>2599</v>
      </c>
      <c r="P36" s="72">
        <v>0.12567090566220201</v>
      </c>
      <c r="Q36" s="388">
        <v>1195</v>
      </c>
      <c r="R36" s="72">
        <v>9.9022207490884986E-2</v>
      </c>
      <c r="S36" s="388">
        <v>546</v>
      </c>
      <c r="T36" s="72">
        <v>7.7249575551782676E-2</v>
      </c>
      <c r="U36" s="388">
        <v>138</v>
      </c>
      <c r="V36" s="72">
        <v>4.1404140414041404E-2</v>
      </c>
      <c r="W36" s="388">
        <v>31</v>
      </c>
      <c r="X36" s="72">
        <v>1.6171100678142931E-2</v>
      </c>
      <c r="Y36" s="388">
        <v>51641</v>
      </c>
      <c r="Z36" s="72">
        <v>0.19295525198780414</v>
      </c>
    </row>
    <row r="37" spans="1:26" x14ac:dyDescent="0.25">
      <c r="A37" s="518"/>
      <c r="B37" s="311" t="s">
        <v>13</v>
      </c>
      <c r="C37" s="388">
        <v>2023</v>
      </c>
      <c r="D37" s="72">
        <v>0.23468677494199536</v>
      </c>
      <c r="E37" s="388">
        <v>5716</v>
      </c>
      <c r="F37" s="72">
        <v>0.1997344328744147</v>
      </c>
      <c r="G37" s="388">
        <v>5975</v>
      </c>
      <c r="H37" s="72">
        <v>0.11618636487379924</v>
      </c>
      <c r="I37" s="388">
        <v>5975</v>
      </c>
      <c r="J37" s="72">
        <v>0.11618636487379924</v>
      </c>
      <c r="K37" s="388">
        <v>4855</v>
      </c>
      <c r="L37" s="72">
        <v>0.10308293345789631</v>
      </c>
      <c r="M37" s="388">
        <v>2958</v>
      </c>
      <c r="N37" s="72">
        <v>8.3613647284959153E-2</v>
      </c>
      <c r="O37" s="388">
        <v>1287</v>
      </c>
      <c r="P37" s="72">
        <v>6.2231033315603694E-2</v>
      </c>
      <c r="Q37" s="388">
        <v>529</v>
      </c>
      <c r="R37" s="72">
        <v>4.383493536625787E-2</v>
      </c>
      <c r="S37" s="388">
        <v>188</v>
      </c>
      <c r="T37" s="72">
        <v>2.659875495189587E-2</v>
      </c>
      <c r="U37" s="388">
        <v>49</v>
      </c>
      <c r="V37" s="72">
        <v>1.4701470147014702E-2</v>
      </c>
      <c r="W37" s="388">
        <v>19</v>
      </c>
      <c r="X37" s="72">
        <v>9.9113197704746997E-3</v>
      </c>
      <c r="Y37" s="388">
        <v>29574</v>
      </c>
      <c r="Z37" s="72">
        <v>0.11050248101871227</v>
      </c>
    </row>
    <row r="38" spans="1:26" x14ac:dyDescent="0.25">
      <c r="A38" s="518"/>
      <c r="B38" s="311" t="s">
        <v>14</v>
      </c>
      <c r="C38" s="388">
        <v>264</v>
      </c>
      <c r="D38" s="72">
        <v>3.0626450116009282E-2</v>
      </c>
      <c r="E38" s="388">
        <v>2089</v>
      </c>
      <c r="F38" s="72">
        <v>7.2996016493116225E-2</v>
      </c>
      <c r="G38" s="388">
        <v>5442</v>
      </c>
      <c r="H38" s="72">
        <v>0.1058219577645549</v>
      </c>
      <c r="I38" s="388">
        <v>5442</v>
      </c>
      <c r="J38" s="72">
        <v>0.1058219577645549</v>
      </c>
      <c r="K38" s="388">
        <v>4682</v>
      </c>
      <c r="L38" s="72">
        <v>9.9409741390292586E-2</v>
      </c>
      <c r="M38" s="388">
        <v>2863</v>
      </c>
      <c r="N38" s="72">
        <v>8.0928286739972294E-2</v>
      </c>
      <c r="O38" s="388">
        <v>1394</v>
      </c>
      <c r="P38" s="72">
        <v>6.7404864368260722E-2</v>
      </c>
      <c r="Q38" s="388">
        <v>742</v>
      </c>
      <c r="R38" s="72">
        <v>6.1484918793503478E-2</v>
      </c>
      <c r="S38" s="388">
        <v>346</v>
      </c>
      <c r="T38" s="72">
        <v>4.8953027730616862E-2</v>
      </c>
      <c r="U38" s="388">
        <v>152</v>
      </c>
      <c r="V38" s="72">
        <v>4.5604560456045606E-2</v>
      </c>
      <c r="W38" s="388">
        <v>106</v>
      </c>
      <c r="X38" s="72">
        <v>5.5294731351069382E-2</v>
      </c>
      <c r="Y38" s="388">
        <v>23522</v>
      </c>
      <c r="Z38" s="72">
        <v>8.7889340587074788E-2</v>
      </c>
    </row>
    <row r="39" spans="1:26" x14ac:dyDescent="0.25">
      <c r="A39" s="518"/>
      <c r="B39" s="311" t="s">
        <v>15</v>
      </c>
      <c r="C39" s="388">
        <v>741</v>
      </c>
      <c r="D39" s="72">
        <v>8.5962877030162407E-2</v>
      </c>
      <c r="E39" s="388">
        <v>1967</v>
      </c>
      <c r="F39" s="72">
        <v>6.8732965266615417E-2</v>
      </c>
      <c r="G39" s="388">
        <v>2978</v>
      </c>
      <c r="H39" s="72">
        <v>5.7908450978104459E-2</v>
      </c>
      <c r="I39" s="388">
        <v>2978</v>
      </c>
      <c r="J39" s="72">
        <v>5.7908450978104459E-2</v>
      </c>
      <c r="K39" s="388">
        <v>2791</v>
      </c>
      <c r="L39" s="72">
        <v>5.9259416535734001E-2</v>
      </c>
      <c r="M39" s="388">
        <v>1886</v>
      </c>
      <c r="N39" s="72">
        <v>5.3311473556265372E-2</v>
      </c>
      <c r="O39" s="388">
        <v>877</v>
      </c>
      <c r="P39" s="72">
        <v>4.2406073207291714E-2</v>
      </c>
      <c r="Q39" s="388">
        <v>396</v>
      </c>
      <c r="R39" s="72">
        <v>3.2814053695724231E-2</v>
      </c>
      <c r="S39" s="388">
        <v>213</v>
      </c>
      <c r="T39" s="72">
        <v>3.0135823429541596E-2</v>
      </c>
      <c r="U39" s="388">
        <v>50</v>
      </c>
      <c r="V39" s="72">
        <v>1.5001500150015001E-2</v>
      </c>
      <c r="W39" s="388">
        <v>23</v>
      </c>
      <c r="X39" s="72">
        <v>1.1997913406364111E-2</v>
      </c>
      <c r="Y39" s="388">
        <v>14900</v>
      </c>
      <c r="Z39" s="72">
        <v>5.5673462067316312E-2</v>
      </c>
    </row>
    <row r="40" spans="1:26" x14ac:dyDescent="0.25">
      <c r="A40" s="518"/>
      <c r="B40" s="311" t="s">
        <v>336</v>
      </c>
      <c r="C40" s="388">
        <v>1213</v>
      </c>
      <c r="D40" s="72">
        <v>0.14071925754060324</v>
      </c>
      <c r="E40" s="388">
        <v>2302</v>
      </c>
      <c r="F40" s="72">
        <v>8.043888461807254E-2</v>
      </c>
      <c r="G40" s="388">
        <v>2840</v>
      </c>
      <c r="H40" s="72">
        <v>5.5224983471395789E-2</v>
      </c>
      <c r="I40" s="388">
        <v>2688</v>
      </c>
      <c r="J40" s="72">
        <v>5.2269280130673203E-2</v>
      </c>
      <c r="K40" s="388">
        <v>2411</v>
      </c>
      <c r="L40" s="72">
        <v>5.1191133381459933E-2</v>
      </c>
      <c r="M40" s="388">
        <v>1731</v>
      </c>
      <c r="N40" s="72">
        <v>4.8930095824971029E-2</v>
      </c>
      <c r="O40" s="388">
        <v>904</v>
      </c>
      <c r="P40" s="72">
        <v>4.3711619360765917E-2</v>
      </c>
      <c r="Q40" s="388">
        <v>479</v>
      </c>
      <c r="R40" s="72">
        <v>3.9691746768312892E-2</v>
      </c>
      <c r="S40" s="388">
        <v>266</v>
      </c>
      <c r="T40" s="72">
        <v>3.7634408602150539E-2</v>
      </c>
      <c r="U40" s="388">
        <v>124</v>
      </c>
      <c r="V40" s="72">
        <v>3.7203720372037202E-2</v>
      </c>
      <c r="W40" s="388">
        <v>58</v>
      </c>
      <c r="X40" s="72">
        <v>3.0255607720396451E-2</v>
      </c>
      <c r="Y40" s="388">
        <v>15016</v>
      </c>
      <c r="Z40" s="72">
        <v>5.6106893047169246E-2</v>
      </c>
    </row>
    <row r="41" spans="1:26" x14ac:dyDescent="0.25">
      <c r="A41" s="518"/>
      <c r="B41" s="336" t="s">
        <v>22</v>
      </c>
      <c r="C41" s="251"/>
      <c r="D41" s="330"/>
      <c r="E41" s="251"/>
      <c r="F41" s="330"/>
      <c r="G41" s="251"/>
      <c r="H41" s="330"/>
      <c r="I41" s="251"/>
      <c r="J41" s="330"/>
      <c r="K41" s="251"/>
      <c r="L41" s="330"/>
      <c r="M41" s="251"/>
      <c r="N41" s="330"/>
      <c r="O41" s="251"/>
      <c r="P41" s="330"/>
      <c r="Q41" s="251"/>
      <c r="R41" s="330"/>
      <c r="S41" s="251"/>
      <c r="T41" s="330"/>
      <c r="U41" s="251"/>
      <c r="V41" s="330"/>
      <c r="W41" s="251"/>
      <c r="X41" s="330"/>
      <c r="Y41" s="251"/>
      <c r="Z41" s="337"/>
    </row>
    <row r="42" spans="1:26" x14ac:dyDescent="0.25">
      <c r="A42" s="518"/>
      <c r="B42" s="311" t="s">
        <v>22</v>
      </c>
      <c r="C42" s="388">
        <v>4050</v>
      </c>
      <c r="D42" s="72">
        <v>0.46983758700696054</v>
      </c>
      <c r="E42" s="388">
        <v>7957</v>
      </c>
      <c r="F42" s="72">
        <v>0.27804179187923683</v>
      </c>
      <c r="G42" s="388">
        <v>14421</v>
      </c>
      <c r="H42" s="72">
        <v>0.2804223544510559</v>
      </c>
      <c r="I42" s="388">
        <v>14421</v>
      </c>
      <c r="J42" s="72">
        <v>0.2804223544510559</v>
      </c>
      <c r="K42" s="388">
        <v>16625</v>
      </c>
      <c r="L42" s="72">
        <v>0.35298738799949042</v>
      </c>
      <c r="M42" s="388">
        <v>15695</v>
      </c>
      <c r="N42" s="72">
        <v>0.44364982898493371</v>
      </c>
      <c r="O42" s="388">
        <v>11542</v>
      </c>
      <c r="P42" s="72">
        <v>0.55809680382960203</v>
      </c>
      <c r="Q42" s="388">
        <v>7663</v>
      </c>
      <c r="R42" s="72">
        <v>0.6349850845210474</v>
      </c>
      <c r="S42" s="388">
        <v>4989</v>
      </c>
      <c r="T42" s="72">
        <v>0.70585738539898135</v>
      </c>
      <c r="U42" s="388">
        <v>2738</v>
      </c>
      <c r="V42" s="72">
        <v>0.82148214821482146</v>
      </c>
      <c r="W42" s="388">
        <v>1616</v>
      </c>
      <c r="X42" s="72">
        <v>0.84298382889932189</v>
      </c>
      <c r="Y42" s="388">
        <v>101717</v>
      </c>
      <c r="Z42" s="72">
        <v>0.38006292222155796</v>
      </c>
    </row>
    <row r="43" spans="1:26" x14ac:dyDescent="0.25">
      <c r="A43" s="519"/>
      <c r="B43" s="143" t="s">
        <v>268</v>
      </c>
      <c r="C43" s="252">
        <v>8620</v>
      </c>
      <c r="D43" s="128">
        <v>1</v>
      </c>
      <c r="E43" s="252">
        <v>28618</v>
      </c>
      <c r="F43" s="128">
        <v>1</v>
      </c>
      <c r="G43" s="252">
        <v>51426</v>
      </c>
      <c r="H43" s="128">
        <v>1</v>
      </c>
      <c r="I43" s="252">
        <v>51426</v>
      </c>
      <c r="J43" s="128">
        <v>1</v>
      </c>
      <c r="K43" s="252">
        <v>47098</v>
      </c>
      <c r="L43" s="128">
        <v>1</v>
      </c>
      <c r="M43" s="252">
        <v>35377</v>
      </c>
      <c r="N43" s="128">
        <v>1</v>
      </c>
      <c r="O43" s="252">
        <v>20681</v>
      </c>
      <c r="P43" s="128">
        <v>1</v>
      </c>
      <c r="Q43" s="252">
        <v>12068</v>
      </c>
      <c r="R43" s="128">
        <v>1</v>
      </c>
      <c r="S43" s="252">
        <v>7068</v>
      </c>
      <c r="T43" s="128">
        <v>1</v>
      </c>
      <c r="U43" s="252">
        <v>3333</v>
      </c>
      <c r="V43" s="128">
        <v>1</v>
      </c>
      <c r="W43" s="252">
        <v>1917</v>
      </c>
      <c r="X43" s="128">
        <v>1</v>
      </c>
      <c r="Y43" s="252">
        <v>267632</v>
      </c>
      <c r="Z43" s="128">
        <v>1</v>
      </c>
    </row>
    <row r="44" spans="1:26" ht="15" customHeight="1" x14ac:dyDescent="0.25">
      <c r="A44" s="517" t="s">
        <v>199</v>
      </c>
      <c r="B44" s="333" t="s">
        <v>7</v>
      </c>
      <c r="C44" s="253"/>
      <c r="D44" s="334"/>
      <c r="E44" s="253"/>
      <c r="F44" s="334"/>
      <c r="G44" s="253"/>
      <c r="H44" s="334"/>
      <c r="I44" s="253"/>
      <c r="J44" s="334"/>
      <c r="K44" s="253"/>
      <c r="L44" s="334"/>
      <c r="M44" s="253"/>
      <c r="N44" s="334"/>
      <c r="O44" s="253"/>
      <c r="P44" s="334"/>
      <c r="Q44" s="253"/>
      <c r="R44" s="334"/>
      <c r="S44" s="253"/>
      <c r="T44" s="334"/>
      <c r="U44" s="253"/>
      <c r="V44" s="334"/>
      <c r="W44" s="253"/>
      <c r="X44" s="334"/>
      <c r="Y44" s="253"/>
      <c r="Z44" s="335"/>
    </row>
    <row r="45" spans="1:26" x14ac:dyDescent="0.25">
      <c r="A45" s="518"/>
      <c r="B45" s="369" t="s">
        <v>8</v>
      </c>
      <c r="C45" s="388">
        <v>1050</v>
      </c>
      <c r="D45" s="72">
        <v>0.11933174224343675</v>
      </c>
      <c r="E45" s="388">
        <v>8438</v>
      </c>
      <c r="F45" s="72">
        <v>0.28570461163404887</v>
      </c>
      <c r="G45" s="388">
        <v>21093</v>
      </c>
      <c r="H45" s="72">
        <v>0.40113724968145598</v>
      </c>
      <c r="I45" s="388">
        <v>23578</v>
      </c>
      <c r="J45" s="72">
        <v>0.42212872616596547</v>
      </c>
      <c r="K45" s="388">
        <v>20591</v>
      </c>
      <c r="L45" s="72">
        <v>0.38013218136168958</v>
      </c>
      <c r="M45" s="388">
        <v>14391</v>
      </c>
      <c r="N45" s="72">
        <v>0.33058439768446202</v>
      </c>
      <c r="O45" s="388">
        <v>7494</v>
      </c>
      <c r="P45" s="72">
        <v>0.27580876669979021</v>
      </c>
      <c r="Q45" s="388">
        <v>3707</v>
      </c>
      <c r="R45" s="72">
        <v>0.23439772368005057</v>
      </c>
      <c r="S45" s="388">
        <v>1895</v>
      </c>
      <c r="T45" s="72">
        <v>0.20133871653208671</v>
      </c>
      <c r="U45" s="388">
        <v>561</v>
      </c>
      <c r="V45" s="72">
        <v>0.11655931851236236</v>
      </c>
      <c r="W45" s="388">
        <v>184</v>
      </c>
      <c r="X45" s="72">
        <v>6.7473414008067473E-2</v>
      </c>
      <c r="Y45" s="388">
        <v>102982</v>
      </c>
      <c r="Z45" s="72">
        <v>0.33830142998400181</v>
      </c>
    </row>
    <row r="46" spans="1:26" x14ac:dyDescent="0.25">
      <c r="A46" s="518"/>
      <c r="B46" s="308" t="s">
        <v>229</v>
      </c>
      <c r="C46" s="388">
        <v>806</v>
      </c>
      <c r="D46" s="72">
        <v>9.1601318331628601E-2</v>
      </c>
      <c r="E46" s="388">
        <v>6422</v>
      </c>
      <c r="F46" s="72">
        <v>0.21744430148303651</v>
      </c>
      <c r="G46" s="388">
        <v>15223</v>
      </c>
      <c r="H46" s="72">
        <v>0.28950421238803414</v>
      </c>
      <c r="I46" s="388">
        <v>15563</v>
      </c>
      <c r="J46" s="72">
        <v>0.27863217258974127</v>
      </c>
      <c r="K46" s="388">
        <v>13872</v>
      </c>
      <c r="L46" s="72">
        <v>0.25609215773150201</v>
      </c>
      <c r="M46" s="388">
        <v>9124</v>
      </c>
      <c r="N46" s="72">
        <v>0.20959294312230084</v>
      </c>
      <c r="O46" s="388">
        <v>3908</v>
      </c>
      <c r="P46" s="72">
        <v>0.14382981855654925</v>
      </c>
      <c r="Q46" s="388">
        <v>1408</v>
      </c>
      <c r="R46" s="72">
        <v>8.9029402466013277E-2</v>
      </c>
      <c r="S46" s="388">
        <v>536</v>
      </c>
      <c r="T46" s="72">
        <v>5.6948576285592863E-2</v>
      </c>
      <c r="U46" s="388">
        <v>122</v>
      </c>
      <c r="V46" s="72">
        <v>2.5348015790567214E-2</v>
      </c>
      <c r="W46" s="388">
        <v>39</v>
      </c>
      <c r="X46" s="72">
        <v>1.4301430143014302E-2</v>
      </c>
      <c r="Y46" s="388">
        <v>67023</v>
      </c>
      <c r="Z46" s="72">
        <v>0.22017417356254251</v>
      </c>
    </row>
    <row r="47" spans="1:26" x14ac:dyDescent="0.25">
      <c r="A47" s="518"/>
      <c r="B47" s="369" t="s">
        <v>10</v>
      </c>
      <c r="C47" s="388">
        <v>358</v>
      </c>
      <c r="D47" s="72">
        <v>4.0686441641095576E-2</v>
      </c>
      <c r="E47" s="388">
        <v>1373</v>
      </c>
      <c r="F47" s="72">
        <v>4.648879257804564E-2</v>
      </c>
      <c r="G47" s="388">
        <v>1913</v>
      </c>
      <c r="H47" s="72">
        <v>3.6380579274670519E-2</v>
      </c>
      <c r="I47" s="388">
        <v>1747</v>
      </c>
      <c r="J47" s="72">
        <v>3.1277414734580608E-2</v>
      </c>
      <c r="K47" s="388">
        <v>1622</v>
      </c>
      <c r="L47" s="72">
        <v>2.9943878304534041E-2</v>
      </c>
      <c r="M47" s="388">
        <v>1327</v>
      </c>
      <c r="N47" s="72">
        <v>3.0483322613250024E-2</v>
      </c>
      <c r="O47" s="388">
        <v>744</v>
      </c>
      <c r="P47" s="72">
        <v>2.7382135364911117E-2</v>
      </c>
      <c r="Q47" s="388">
        <v>303</v>
      </c>
      <c r="R47" s="72">
        <v>1.9159026240910527E-2</v>
      </c>
      <c r="S47" s="388">
        <v>99</v>
      </c>
      <c r="T47" s="72">
        <v>1.0518487037824055E-2</v>
      </c>
      <c r="U47" s="388">
        <v>45</v>
      </c>
      <c r="V47" s="72">
        <v>9.3496779555370876E-3</v>
      </c>
      <c r="W47" s="388">
        <v>15</v>
      </c>
      <c r="X47" s="72">
        <v>5.5005500550055009E-3</v>
      </c>
      <c r="Y47" s="388">
        <v>9546</v>
      </c>
      <c r="Z47" s="72">
        <v>3.1359125387225739E-2</v>
      </c>
    </row>
    <row r="48" spans="1:26" x14ac:dyDescent="0.25">
      <c r="A48" s="518"/>
      <c r="B48" s="336" t="s">
        <v>11</v>
      </c>
      <c r="C48" s="251"/>
      <c r="D48" s="330"/>
      <c r="E48" s="251"/>
      <c r="F48" s="330"/>
      <c r="G48" s="251"/>
      <c r="H48" s="330"/>
      <c r="I48" s="251"/>
      <c r="J48" s="330"/>
      <c r="K48" s="251"/>
      <c r="L48" s="330"/>
      <c r="M48" s="251"/>
      <c r="N48" s="330"/>
      <c r="O48" s="251"/>
      <c r="P48" s="330"/>
      <c r="Q48" s="251"/>
      <c r="R48" s="330"/>
      <c r="S48" s="251"/>
      <c r="T48" s="330"/>
      <c r="U48" s="251"/>
      <c r="V48" s="330"/>
      <c r="W48" s="251"/>
      <c r="X48" s="330"/>
      <c r="Y48" s="251"/>
      <c r="Z48" s="337"/>
    </row>
    <row r="49" spans="1:26" x14ac:dyDescent="0.25">
      <c r="A49" s="518"/>
      <c r="B49" s="311" t="s">
        <v>12</v>
      </c>
      <c r="C49" s="388">
        <v>4800</v>
      </c>
      <c r="D49" s="72">
        <v>0.54551653596999661</v>
      </c>
      <c r="E49" s="388">
        <v>10232</v>
      </c>
      <c r="F49" s="72">
        <v>0.34644816144105101</v>
      </c>
      <c r="G49" s="388">
        <v>12431</v>
      </c>
      <c r="H49" s="72">
        <v>0.23640720384915276</v>
      </c>
      <c r="I49" s="388">
        <v>11079</v>
      </c>
      <c r="J49" s="72">
        <v>0.19835287798764659</v>
      </c>
      <c r="K49" s="388">
        <v>9488</v>
      </c>
      <c r="L49" s="72">
        <v>0.17515876532269975</v>
      </c>
      <c r="M49" s="388">
        <v>6687</v>
      </c>
      <c r="N49" s="72">
        <v>0.15361113663511899</v>
      </c>
      <c r="O49" s="388">
        <v>3372</v>
      </c>
      <c r="P49" s="72">
        <v>0.12410290383129072</v>
      </c>
      <c r="Q49" s="388">
        <v>1571</v>
      </c>
      <c r="R49" s="72">
        <v>9.9336073348087264E-2</v>
      </c>
      <c r="S49" s="388">
        <v>660</v>
      </c>
      <c r="T49" s="72">
        <v>7.0123246918827029E-2</v>
      </c>
      <c r="U49" s="388">
        <v>202</v>
      </c>
      <c r="V49" s="72">
        <v>4.1969665489299812E-2</v>
      </c>
      <c r="W49" s="388">
        <v>57</v>
      </c>
      <c r="X49" s="72">
        <v>2.0902090209020903E-2</v>
      </c>
      <c r="Y49" s="388">
        <v>60579</v>
      </c>
      <c r="Z49" s="72">
        <v>0.1990052856518697</v>
      </c>
    </row>
    <row r="50" spans="1:26" x14ac:dyDescent="0.25">
      <c r="A50" s="518"/>
      <c r="B50" s="311" t="s">
        <v>13</v>
      </c>
      <c r="C50" s="388">
        <v>2081</v>
      </c>
      <c r="D50" s="72">
        <v>0.23650414819865895</v>
      </c>
      <c r="E50" s="388">
        <v>6380</v>
      </c>
      <c r="F50" s="72">
        <v>0.21602221168822375</v>
      </c>
      <c r="G50" s="388">
        <v>7884</v>
      </c>
      <c r="H50" s="72">
        <v>0.14993438944145446</v>
      </c>
      <c r="I50" s="388">
        <v>6475</v>
      </c>
      <c r="J50" s="72">
        <v>0.11592516336943873</v>
      </c>
      <c r="K50" s="388">
        <v>5319</v>
      </c>
      <c r="L50" s="72">
        <v>9.8194505981391234E-2</v>
      </c>
      <c r="M50" s="388">
        <v>3432</v>
      </c>
      <c r="N50" s="72">
        <v>7.8838555545345954E-2</v>
      </c>
      <c r="O50" s="388">
        <v>1614</v>
      </c>
      <c r="P50" s="72">
        <v>5.9401567848073315E-2</v>
      </c>
      <c r="Q50" s="388">
        <v>631</v>
      </c>
      <c r="R50" s="72">
        <v>3.9898830224470438E-2</v>
      </c>
      <c r="S50" s="388">
        <v>226</v>
      </c>
      <c r="T50" s="72">
        <v>2.4011899702507437E-2</v>
      </c>
      <c r="U50" s="388">
        <v>76</v>
      </c>
      <c r="V50" s="72">
        <v>1.5790567213795969E-2</v>
      </c>
      <c r="W50" s="388">
        <v>28</v>
      </c>
      <c r="X50" s="72">
        <v>1.0267693436010267E-2</v>
      </c>
      <c r="Y50" s="388">
        <v>34146</v>
      </c>
      <c r="Z50" s="72">
        <v>0.11217145353783889</v>
      </c>
    </row>
    <row r="51" spans="1:26" x14ac:dyDescent="0.25">
      <c r="A51" s="518"/>
      <c r="B51" s="311" t="s">
        <v>14</v>
      </c>
      <c r="C51" s="388">
        <v>289</v>
      </c>
      <c r="D51" s="72">
        <v>3.2844641436526878E-2</v>
      </c>
      <c r="E51" s="388">
        <v>2055</v>
      </c>
      <c r="F51" s="72">
        <v>6.9580822103338519E-2</v>
      </c>
      <c r="G51" s="388">
        <v>5180</v>
      </c>
      <c r="H51" s="72">
        <v>9.8510925584314318E-2</v>
      </c>
      <c r="I51" s="388">
        <v>5990</v>
      </c>
      <c r="J51" s="72">
        <v>0.10724196580431475</v>
      </c>
      <c r="K51" s="388">
        <v>5450</v>
      </c>
      <c r="L51" s="72">
        <v>0.10061290798995717</v>
      </c>
      <c r="M51" s="388">
        <v>3507</v>
      </c>
      <c r="N51" s="72">
        <v>8.0561426077368367E-2</v>
      </c>
      <c r="O51" s="388">
        <v>1641</v>
      </c>
      <c r="P51" s="72">
        <v>6.0395274373412827E-2</v>
      </c>
      <c r="Q51" s="388">
        <v>853</v>
      </c>
      <c r="R51" s="72">
        <v>5.3936136579196964E-2</v>
      </c>
      <c r="S51" s="388">
        <v>420</v>
      </c>
      <c r="T51" s="72">
        <v>4.4623884402889925E-2</v>
      </c>
      <c r="U51" s="388">
        <v>160</v>
      </c>
      <c r="V51" s="72">
        <v>3.3243299397465197E-2</v>
      </c>
      <c r="W51" s="388">
        <v>106</v>
      </c>
      <c r="X51" s="72">
        <v>3.8870553722038868E-2</v>
      </c>
      <c r="Y51" s="388">
        <v>25651</v>
      </c>
      <c r="Z51" s="72">
        <v>8.4264919893958456E-2</v>
      </c>
    </row>
    <row r="52" spans="1:26" x14ac:dyDescent="0.25">
      <c r="A52" s="518"/>
      <c r="B52" s="311" t="s">
        <v>15</v>
      </c>
      <c r="C52" s="388">
        <v>659</v>
      </c>
      <c r="D52" s="72">
        <v>7.4894874417547455E-2</v>
      </c>
      <c r="E52" s="388">
        <v>1901</v>
      </c>
      <c r="F52" s="72">
        <v>6.4366492855691751E-2</v>
      </c>
      <c r="G52" s="388">
        <v>2789</v>
      </c>
      <c r="H52" s="72">
        <v>5.3039955879276575E-2</v>
      </c>
      <c r="I52" s="388">
        <v>3053</v>
      </c>
      <c r="J52" s="72">
        <v>5.4659385909945395E-2</v>
      </c>
      <c r="K52" s="388">
        <v>2916</v>
      </c>
      <c r="L52" s="72">
        <v>5.3832521045635802E-2</v>
      </c>
      <c r="M52" s="388">
        <v>2139</v>
      </c>
      <c r="N52" s="72">
        <v>4.9136267573279428E-2</v>
      </c>
      <c r="O52" s="388">
        <v>1008</v>
      </c>
      <c r="P52" s="72">
        <v>3.7098376946008614E-2</v>
      </c>
      <c r="Q52" s="388">
        <v>492</v>
      </c>
      <c r="R52" s="72">
        <v>3.1109705975339866E-2</v>
      </c>
      <c r="S52" s="388">
        <v>247</v>
      </c>
      <c r="T52" s="72">
        <v>2.6243093922651933E-2</v>
      </c>
      <c r="U52" s="388">
        <v>70</v>
      </c>
      <c r="V52" s="72">
        <v>1.4543943486391025E-2</v>
      </c>
      <c r="W52" s="388">
        <v>27</v>
      </c>
      <c r="X52" s="72">
        <v>9.9009900990099011E-3</v>
      </c>
      <c r="Y52" s="388">
        <v>15301</v>
      </c>
      <c r="Z52" s="72">
        <v>5.0264611098883409E-2</v>
      </c>
    </row>
    <row r="53" spans="1:26" x14ac:dyDescent="0.25">
      <c r="A53" s="518"/>
      <c r="B53" s="311" t="s">
        <v>336</v>
      </c>
      <c r="C53" s="388">
        <v>1091</v>
      </c>
      <c r="D53" s="72">
        <v>0.12399136265484714</v>
      </c>
      <c r="E53" s="388">
        <v>2157</v>
      </c>
      <c r="F53" s="72">
        <v>7.3034468747883802E-2</v>
      </c>
      <c r="G53" s="388">
        <v>2484</v>
      </c>
      <c r="H53" s="72">
        <v>4.7239602152787025E-2</v>
      </c>
      <c r="I53" s="388">
        <v>2233</v>
      </c>
      <c r="J53" s="72">
        <v>3.9978515799838868E-2</v>
      </c>
      <c r="K53" s="388">
        <v>2106</v>
      </c>
      <c r="L53" s="72">
        <v>3.8879042977403633E-2</v>
      </c>
      <c r="M53" s="388">
        <v>1621</v>
      </c>
      <c r="N53" s="72">
        <v>3.7236975098777908E-2</v>
      </c>
      <c r="O53" s="388">
        <v>922</v>
      </c>
      <c r="P53" s="72">
        <v>3.3933237643075341E-2</v>
      </c>
      <c r="Q53" s="388">
        <v>508</v>
      </c>
      <c r="R53" s="72">
        <v>3.2121403730635475E-2</v>
      </c>
      <c r="S53" s="388">
        <v>258</v>
      </c>
      <c r="T53" s="72">
        <v>2.7411814704632383E-2</v>
      </c>
      <c r="U53" s="388">
        <v>126</v>
      </c>
      <c r="V53" s="72">
        <v>2.6179098275503843E-2</v>
      </c>
      <c r="W53" s="388">
        <v>62</v>
      </c>
      <c r="X53" s="72">
        <v>2.2735606894022736E-2</v>
      </c>
      <c r="Y53" s="388">
        <v>13568</v>
      </c>
      <c r="Z53" s="72">
        <v>4.4571612534452007E-2</v>
      </c>
    </row>
    <row r="54" spans="1:26" x14ac:dyDescent="0.25">
      <c r="A54" s="518"/>
      <c r="B54" s="336" t="s">
        <v>22</v>
      </c>
      <c r="C54" s="251"/>
      <c r="D54" s="330"/>
      <c r="E54" s="251"/>
      <c r="F54" s="330"/>
      <c r="G54" s="251"/>
      <c r="H54" s="330"/>
      <c r="I54" s="251"/>
      <c r="J54" s="330"/>
      <c r="K54" s="251"/>
      <c r="L54" s="330"/>
      <c r="M54" s="251"/>
      <c r="N54" s="330"/>
      <c r="O54" s="251"/>
      <c r="P54" s="330"/>
      <c r="Q54" s="251"/>
      <c r="R54" s="330"/>
      <c r="S54" s="251"/>
      <c r="T54" s="330"/>
      <c r="U54" s="251"/>
      <c r="V54" s="330"/>
      <c r="W54" s="251"/>
      <c r="X54" s="330"/>
      <c r="Y54" s="251"/>
      <c r="Z54" s="337"/>
    </row>
    <row r="55" spans="1:26" x14ac:dyDescent="0.25">
      <c r="A55" s="518"/>
      <c r="B55" s="311" t="s">
        <v>22</v>
      </c>
      <c r="C55" s="388">
        <v>4549</v>
      </c>
      <c r="D55" s="72">
        <v>0.51699056710989888</v>
      </c>
      <c r="E55" s="388">
        <v>10560</v>
      </c>
      <c r="F55" s="72">
        <v>0.35755400555292205</v>
      </c>
      <c r="G55" s="388">
        <v>15898</v>
      </c>
      <c r="H55" s="72">
        <v>0.3023410607991176</v>
      </c>
      <c r="I55" s="388">
        <v>18790</v>
      </c>
      <c r="J55" s="72">
        <v>0.33640676752305076</v>
      </c>
      <c r="K55" s="388">
        <v>22267</v>
      </c>
      <c r="L55" s="72">
        <v>0.41107295820410572</v>
      </c>
      <c r="M55" s="388">
        <v>22014</v>
      </c>
      <c r="N55" s="72">
        <v>0.50569695855922081</v>
      </c>
      <c r="O55" s="388">
        <v>16602</v>
      </c>
      <c r="P55" s="72">
        <v>0.6110191012476538</v>
      </c>
      <c r="Q55" s="388">
        <v>10971</v>
      </c>
      <c r="R55" s="72">
        <v>0.69370850458425548</v>
      </c>
      <c r="S55" s="388">
        <v>7102</v>
      </c>
      <c r="T55" s="72">
        <v>0.75456863578410538</v>
      </c>
      <c r="U55" s="388">
        <v>4078</v>
      </c>
      <c r="V55" s="72">
        <v>0.8472885933928942</v>
      </c>
      <c r="W55" s="388">
        <v>2396</v>
      </c>
      <c r="X55" s="72">
        <v>0.87862119545287864</v>
      </c>
      <c r="Y55" s="388">
        <v>135227</v>
      </c>
      <c r="Z55" s="72">
        <v>0.44422799588711243</v>
      </c>
    </row>
    <row r="56" spans="1:26" x14ac:dyDescent="0.25">
      <c r="A56" s="519"/>
      <c r="B56" s="143" t="s">
        <v>268</v>
      </c>
      <c r="C56" s="252">
        <v>8799</v>
      </c>
      <c r="D56" s="128">
        <v>1</v>
      </c>
      <c r="E56" s="252">
        <v>29534</v>
      </c>
      <c r="F56" s="128">
        <v>1</v>
      </c>
      <c r="G56" s="252">
        <v>52583</v>
      </c>
      <c r="H56" s="128">
        <v>1</v>
      </c>
      <c r="I56" s="252">
        <v>55855</v>
      </c>
      <c r="J56" s="128">
        <v>1</v>
      </c>
      <c r="K56" s="252">
        <v>54168</v>
      </c>
      <c r="L56" s="128">
        <v>1</v>
      </c>
      <c r="M56" s="252">
        <v>43532</v>
      </c>
      <c r="N56" s="128">
        <v>1</v>
      </c>
      <c r="O56" s="252">
        <v>27171</v>
      </c>
      <c r="P56" s="128">
        <v>1</v>
      </c>
      <c r="Q56" s="252">
        <v>15815</v>
      </c>
      <c r="R56" s="128">
        <v>1</v>
      </c>
      <c r="S56" s="252">
        <v>9412</v>
      </c>
      <c r="T56" s="128">
        <v>1</v>
      </c>
      <c r="U56" s="252">
        <v>4813</v>
      </c>
      <c r="V56" s="128">
        <v>1</v>
      </c>
      <c r="W56" s="252">
        <v>2727</v>
      </c>
      <c r="X56" s="128">
        <v>1</v>
      </c>
      <c r="Y56" s="252">
        <v>304409</v>
      </c>
      <c r="Z56" s="128">
        <v>1</v>
      </c>
    </row>
    <row r="57" spans="1:26" ht="15" customHeight="1" x14ac:dyDescent="0.25">
      <c r="A57" s="517" t="s">
        <v>168</v>
      </c>
      <c r="B57" s="333" t="s">
        <v>7</v>
      </c>
      <c r="C57" s="253"/>
      <c r="D57" s="334"/>
      <c r="E57" s="253"/>
      <c r="F57" s="334"/>
      <c r="G57" s="253"/>
      <c r="H57" s="334"/>
      <c r="I57" s="253"/>
      <c r="J57" s="334"/>
      <c r="K57" s="253"/>
      <c r="L57" s="334"/>
      <c r="M57" s="253"/>
      <c r="N57" s="334"/>
      <c r="O57" s="253"/>
      <c r="P57" s="334"/>
      <c r="Q57" s="253"/>
      <c r="R57" s="334"/>
      <c r="S57" s="253"/>
      <c r="T57" s="334"/>
      <c r="U57" s="253"/>
      <c r="V57" s="334"/>
      <c r="W57" s="253"/>
      <c r="X57" s="334"/>
      <c r="Y57" s="253"/>
      <c r="Z57" s="335"/>
    </row>
    <row r="58" spans="1:26" x14ac:dyDescent="0.25">
      <c r="A58" s="518"/>
      <c r="B58" s="369" t="s">
        <v>8</v>
      </c>
      <c r="C58" s="388">
        <v>940</v>
      </c>
      <c r="D58" s="72">
        <v>0.11376013554399128</v>
      </c>
      <c r="E58" s="388">
        <v>7606</v>
      </c>
      <c r="F58" s="72">
        <v>0.27669249517989014</v>
      </c>
      <c r="G58" s="388">
        <v>19568</v>
      </c>
      <c r="H58" s="72">
        <v>0.39485047822753139</v>
      </c>
      <c r="I58" s="388">
        <v>24011</v>
      </c>
      <c r="J58" s="72">
        <v>0.42393050724765619</v>
      </c>
      <c r="K58" s="388">
        <v>21404</v>
      </c>
      <c r="L58" s="72">
        <v>0.38559512871786555</v>
      </c>
      <c r="M58" s="388">
        <v>15490</v>
      </c>
      <c r="N58" s="72">
        <v>0.33081325815820944</v>
      </c>
      <c r="O58" s="388">
        <v>8488</v>
      </c>
      <c r="P58" s="72">
        <v>0.27628409608749432</v>
      </c>
      <c r="Q58" s="388">
        <v>4022</v>
      </c>
      <c r="R58" s="72">
        <v>0.22752729535554675</v>
      </c>
      <c r="S58" s="388">
        <v>2173</v>
      </c>
      <c r="T58" s="72">
        <v>0.20714966634890372</v>
      </c>
      <c r="U58" s="388">
        <v>660</v>
      </c>
      <c r="V58" s="72">
        <v>0.1244343891402715</v>
      </c>
      <c r="W58" s="388">
        <v>217</v>
      </c>
      <c r="X58" s="72">
        <v>6.798245614035088E-2</v>
      </c>
      <c r="Y58" s="388">
        <v>104579</v>
      </c>
      <c r="Z58" s="72">
        <v>0.3355472347088399</v>
      </c>
    </row>
    <row r="59" spans="1:26" x14ac:dyDescent="0.25">
      <c r="A59" s="518"/>
      <c r="B59" s="308" t="s">
        <v>229</v>
      </c>
      <c r="C59" s="388">
        <v>595</v>
      </c>
      <c r="D59" s="72">
        <v>7.2007745370930659E-2</v>
      </c>
      <c r="E59" s="388">
        <v>5344</v>
      </c>
      <c r="F59" s="72">
        <v>0.19440503474116919</v>
      </c>
      <c r="G59" s="388">
        <v>13597</v>
      </c>
      <c r="H59" s="72">
        <v>0.27436539004802452</v>
      </c>
      <c r="I59" s="388">
        <v>15441</v>
      </c>
      <c r="J59" s="72">
        <v>0.2726213386535779</v>
      </c>
      <c r="K59" s="388">
        <v>13779</v>
      </c>
      <c r="L59" s="72">
        <v>0.24823001675403988</v>
      </c>
      <c r="M59" s="388">
        <v>9709</v>
      </c>
      <c r="N59" s="72">
        <v>0.20735093114642064</v>
      </c>
      <c r="O59" s="388">
        <v>4513</v>
      </c>
      <c r="P59" s="72">
        <v>0.14689798841221274</v>
      </c>
      <c r="Q59" s="388">
        <v>1673</v>
      </c>
      <c r="R59" s="72">
        <v>9.4642756123776664E-2</v>
      </c>
      <c r="S59" s="388">
        <v>596</v>
      </c>
      <c r="T59" s="72">
        <v>5.6816015252621546E-2</v>
      </c>
      <c r="U59" s="388">
        <v>164</v>
      </c>
      <c r="V59" s="72">
        <v>3.0920060331825039E-2</v>
      </c>
      <c r="W59" s="388">
        <v>42</v>
      </c>
      <c r="X59" s="72">
        <v>1.3157894736842105E-2</v>
      </c>
      <c r="Y59" s="388">
        <v>65453</v>
      </c>
      <c r="Z59" s="72">
        <v>0.21000940105946411</v>
      </c>
    </row>
    <row r="60" spans="1:26" x14ac:dyDescent="0.25">
      <c r="A60" s="518"/>
      <c r="B60" s="369" t="s">
        <v>10</v>
      </c>
      <c r="C60" s="388">
        <v>227</v>
      </c>
      <c r="D60" s="72">
        <v>2.747186251966598E-2</v>
      </c>
      <c r="E60" s="388">
        <v>1023</v>
      </c>
      <c r="F60" s="72">
        <v>3.721488595438175E-2</v>
      </c>
      <c r="G60" s="388">
        <v>1406</v>
      </c>
      <c r="H60" s="72">
        <v>2.8370797853020702E-2</v>
      </c>
      <c r="I60" s="388">
        <v>1347</v>
      </c>
      <c r="J60" s="72">
        <v>2.3782199544483483E-2</v>
      </c>
      <c r="K60" s="388">
        <v>1346</v>
      </c>
      <c r="L60" s="72">
        <v>2.4248320092237294E-2</v>
      </c>
      <c r="M60" s="388">
        <v>1173</v>
      </c>
      <c r="N60" s="72">
        <v>2.5051255766273706E-2</v>
      </c>
      <c r="O60" s="388">
        <v>672</v>
      </c>
      <c r="P60" s="72">
        <v>2.1873575939066466E-2</v>
      </c>
      <c r="Q60" s="388">
        <v>316</v>
      </c>
      <c r="R60" s="72">
        <v>1.7876336482434804E-2</v>
      </c>
      <c r="S60" s="388">
        <v>113</v>
      </c>
      <c r="T60" s="72">
        <v>1.0772163965681602E-2</v>
      </c>
      <c r="U60" s="388">
        <v>33</v>
      </c>
      <c r="V60" s="72">
        <v>6.2217194570135742E-3</v>
      </c>
      <c r="W60" s="388">
        <v>16</v>
      </c>
      <c r="X60" s="72">
        <v>5.0125313283208017E-3</v>
      </c>
      <c r="Y60" s="388">
        <v>7672</v>
      </c>
      <c r="Z60" s="72">
        <v>2.4616016453458338E-2</v>
      </c>
    </row>
    <row r="61" spans="1:26" x14ac:dyDescent="0.25">
      <c r="A61" s="518"/>
      <c r="B61" s="336" t="s">
        <v>11</v>
      </c>
      <c r="C61" s="251"/>
      <c r="D61" s="330"/>
      <c r="E61" s="251"/>
      <c r="F61" s="330"/>
      <c r="G61" s="251"/>
      <c r="H61" s="330"/>
      <c r="I61" s="251"/>
      <c r="J61" s="330"/>
      <c r="K61" s="251"/>
      <c r="L61" s="330"/>
      <c r="M61" s="251"/>
      <c r="N61" s="330"/>
      <c r="O61" s="251"/>
      <c r="P61" s="330"/>
      <c r="Q61" s="251"/>
      <c r="R61" s="330"/>
      <c r="S61" s="251"/>
      <c r="T61" s="330"/>
      <c r="U61" s="251"/>
      <c r="V61" s="330"/>
      <c r="W61" s="251"/>
      <c r="X61" s="330"/>
      <c r="Y61" s="251"/>
      <c r="Z61" s="337"/>
    </row>
    <row r="62" spans="1:26" x14ac:dyDescent="0.25">
      <c r="A62" s="518"/>
      <c r="B62" s="311" t="s">
        <v>12</v>
      </c>
      <c r="C62" s="388">
        <v>4844</v>
      </c>
      <c r="D62" s="72">
        <v>0.58622776231392959</v>
      </c>
      <c r="E62" s="388">
        <v>10072</v>
      </c>
      <c r="F62" s="72">
        <v>0.36640110589690422</v>
      </c>
      <c r="G62" s="388">
        <v>12452</v>
      </c>
      <c r="H62" s="72">
        <v>0.25126114855321036</v>
      </c>
      <c r="I62" s="388">
        <v>11481</v>
      </c>
      <c r="J62" s="72">
        <v>0.20270485001500732</v>
      </c>
      <c r="K62" s="388">
        <v>9887</v>
      </c>
      <c r="L62" s="72">
        <v>0.17811526058837307</v>
      </c>
      <c r="M62" s="388">
        <v>7500</v>
      </c>
      <c r="N62" s="72">
        <v>0.1601742696053306</v>
      </c>
      <c r="O62" s="388">
        <v>3965</v>
      </c>
      <c r="P62" s="72">
        <v>0.12906060803333116</v>
      </c>
      <c r="Q62" s="388">
        <v>1832</v>
      </c>
      <c r="R62" s="72">
        <v>0.10363749505006506</v>
      </c>
      <c r="S62" s="388">
        <v>804</v>
      </c>
      <c r="T62" s="72">
        <v>7.6644423260247854E-2</v>
      </c>
      <c r="U62" s="388">
        <v>211</v>
      </c>
      <c r="V62" s="72">
        <v>3.9781297134238308E-2</v>
      </c>
      <c r="W62" s="388">
        <v>63</v>
      </c>
      <c r="X62" s="72">
        <v>1.9736842105263157E-2</v>
      </c>
      <c r="Y62" s="388">
        <v>63111</v>
      </c>
      <c r="Z62" s="72">
        <v>0.20249497059361435</v>
      </c>
    </row>
    <row r="63" spans="1:26" x14ac:dyDescent="0.25">
      <c r="A63" s="518"/>
      <c r="B63" s="311" t="s">
        <v>13</v>
      </c>
      <c r="C63" s="388">
        <v>1721</v>
      </c>
      <c r="D63" s="72">
        <v>0.20827786518213723</v>
      </c>
      <c r="E63" s="388">
        <v>5451</v>
      </c>
      <c r="F63" s="72">
        <v>0.19829750081850922</v>
      </c>
      <c r="G63" s="388">
        <v>6956</v>
      </c>
      <c r="H63" s="72">
        <v>0.14036078937810242</v>
      </c>
      <c r="I63" s="388">
        <v>6064</v>
      </c>
      <c r="J63" s="72">
        <v>0.10706403714754852</v>
      </c>
      <c r="K63" s="388">
        <v>4946</v>
      </c>
      <c r="L63" s="72">
        <v>8.9102668035814014E-2</v>
      </c>
      <c r="M63" s="388">
        <v>3406</v>
      </c>
      <c r="N63" s="72">
        <v>7.2740474970100805E-2</v>
      </c>
      <c r="O63" s="388">
        <v>1725</v>
      </c>
      <c r="P63" s="72">
        <v>5.6148688236442937E-2</v>
      </c>
      <c r="Q63" s="388">
        <v>700</v>
      </c>
      <c r="R63" s="72">
        <v>3.959947954969735E-2</v>
      </c>
      <c r="S63" s="388">
        <v>252</v>
      </c>
      <c r="T63" s="72">
        <v>2.4022878932316492E-2</v>
      </c>
      <c r="U63" s="388">
        <v>84</v>
      </c>
      <c r="V63" s="72">
        <v>1.5837104072398189E-2</v>
      </c>
      <c r="W63" s="388">
        <v>26</v>
      </c>
      <c r="X63" s="72">
        <v>8.1453634085213028E-3</v>
      </c>
      <c r="Y63" s="388">
        <v>31331</v>
      </c>
      <c r="Z63" s="72">
        <v>0.10052716521158801</v>
      </c>
    </row>
    <row r="64" spans="1:26" x14ac:dyDescent="0.25">
      <c r="A64" s="518"/>
      <c r="B64" s="311" t="s">
        <v>14</v>
      </c>
      <c r="C64" s="388">
        <v>268</v>
      </c>
      <c r="D64" s="72">
        <v>3.2433740772116665E-2</v>
      </c>
      <c r="E64" s="388">
        <v>1893</v>
      </c>
      <c r="F64" s="72">
        <v>6.8863909200043649E-2</v>
      </c>
      <c r="G64" s="388">
        <v>4822</v>
      </c>
      <c r="H64" s="72">
        <v>9.7300133177287224E-2</v>
      </c>
      <c r="I64" s="388">
        <v>6143</v>
      </c>
      <c r="J64" s="72">
        <v>0.1084588357845301</v>
      </c>
      <c r="K64" s="388">
        <v>5611</v>
      </c>
      <c r="L64" s="72">
        <v>0.10108270730872471</v>
      </c>
      <c r="M64" s="388">
        <v>3898</v>
      </c>
      <c r="N64" s="72">
        <v>8.3247907056210491E-2</v>
      </c>
      <c r="O64" s="388">
        <v>1865</v>
      </c>
      <c r="P64" s="72">
        <v>6.0705683223748454E-2</v>
      </c>
      <c r="Q64" s="388">
        <v>914</v>
      </c>
      <c r="R64" s="72">
        <v>5.1705606154890539E-2</v>
      </c>
      <c r="S64" s="388">
        <v>454</v>
      </c>
      <c r="T64" s="72">
        <v>4.3279313632030504E-2</v>
      </c>
      <c r="U64" s="388">
        <v>148</v>
      </c>
      <c r="V64" s="72">
        <v>2.790346907993967E-2</v>
      </c>
      <c r="W64" s="388">
        <v>78</v>
      </c>
      <c r="X64" s="72">
        <v>2.4436090225563908E-2</v>
      </c>
      <c r="Y64" s="388">
        <v>26094</v>
      </c>
      <c r="Z64" s="72">
        <v>8.3723974626765105E-2</v>
      </c>
    </row>
    <row r="65" spans="1:26" x14ac:dyDescent="0.25">
      <c r="A65" s="518"/>
      <c r="B65" s="311" t="s">
        <v>15</v>
      </c>
      <c r="C65" s="388">
        <v>538</v>
      </c>
      <c r="D65" s="72">
        <v>6.5109524385816284E-2</v>
      </c>
      <c r="E65" s="388">
        <v>1721</v>
      </c>
      <c r="F65" s="72">
        <v>6.2606860926188654E-2</v>
      </c>
      <c r="G65" s="388">
        <v>2438</v>
      </c>
      <c r="H65" s="72">
        <v>4.9194882763630494E-2</v>
      </c>
      <c r="I65" s="388">
        <v>2948</v>
      </c>
      <c r="J65" s="72">
        <v>5.2048941542046999E-2</v>
      </c>
      <c r="K65" s="388">
        <v>2942</v>
      </c>
      <c r="L65" s="72">
        <v>5.3000414347222975E-2</v>
      </c>
      <c r="M65" s="388">
        <v>2228</v>
      </c>
      <c r="N65" s="72">
        <v>4.7582436357423541E-2</v>
      </c>
      <c r="O65" s="388">
        <v>1154</v>
      </c>
      <c r="P65" s="72">
        <v>3.7562658681075452E-2</v>
      </c>
      <c r="Q65" s="388">
        <v>535</v>
      </c>
      <c r="R65" s="72">
        <v>3.0265316512982973E-2</v>
      </c>
      <c r="S65" s="388">
        <v>249</v>
      </c>
      <c r="T65" s="72">
        <v>2.3736892278360344E-2</v>
      </c>
      <c r="U65" s="388">
        <v>83</v>
      </c>
      <c r="V65" s="72">
        <v>1.5648567119155354E-2</v>
      </c>
      <c r="W65" s="388">
        <v>28</v>
      </c>
      <c r="X65" s="72">
        <v>8.771929824561403E-3</v>
      </c>
      <c r="Y65" s="388">
        <v>14864</v>
      </c>
      <c r="Z65" s="72">
        <v>4.7691927602216466E-2</v>
      </c>
    </row>
    <row r="66" spans="1:26" x14ac:dyDescent="0.25">
      <c r="A66" s="518"/>
      <c r="B66" s="311" t="s">
        <v>336</v>
      </c>
      <c r="C66" s="388">
        <v>990</v>
      </c>
      <c r="D66" s="72">
        <v>0.1198112065835653</v>
      </c>
      <c r="E66" s="388">
        <v>2070</v>
      </c>
      <c r="F66" s="72">
        <v>7.5302848412092116E-2</v>
      </c>
      <c r="G66" s="388">
        <v>2259</v>
      </c>
      <c r="H66" s="72">
        <v>4.5582953307235968E-2</v>
      </c>
      <c r="I66" s="388">
        <v>2084</v>
      </c>
      <c r="J66" s="72">
        <v>3.6794434929995234E-2</v>
      </c>
      <c r="K66" s="388">
        <v>1916</v>
      </c>
      <c r="L66" s="72">
        <v>3.4516925183303605E-2</v>
      </c>
      <c r="M66" s="388">
        <v>1589</v>
      </c>
      <c r="N66" s="72">
        <v>3.3935588587049377E-2</v>
      </c>
      <c r="O66" s="388">
        <v>882</v>
      </c>
      <c r="P66" s="72">
        <v>2.8709068420024738E-2</v>
      </c>
      <c r="Q66" s="388">
        <v>487</v>
      </c>
      <c r="R66" s="72">
        <v>2.7549923629575153E-2</v>
      </c>
      <c r="S66" s="388">
        <v>246</v>
      </c>
      <c r="T66" s="72">
        <v>2.3450905624404196E-2</v>
      </c>
      <c r="U66" s="388">
        <v>103</v>
      </c>
      <c r="V66" s="72">
        <v>1.9419306184012067E-2</v>
      </c>
      <c r="W66" s="388">
        <v>67</v>
      </c>
      <c r="X66" s="72">
        <v>2.0989974937343357E-2</v>
      </c>
      <c r="Y66" s="388">
        <v>12693</v>
      </c>
      <c r="Z66" s="72">
        <v>4.0726159651166147E-2</v>
      </c>
    </row>
    <row r="67" spans="1:26" x14ac:dyDescent="0.25">
      <c r="A67" s="518"/>
      <c r="B67" s="336" t="s">
        <v>22</v>
      </c>
      <c r="C67" s="251"/>
      <c r="D67" s="330"/>
      <c r="E67" s="251"/>
      <c r="F67" s="330"/>
      <c r="G67" s="251"/>
      <c r="H67" s="330"/>
      <c r="I67" s="251"/>
      <c r="J67" s="330"/>
      <c r="K67" s="251"/>
      <c r="L67" s="330"/>
      <c r="M67" s="251"/>
      <c r="N67" s="330"/>
      <c r="O67" s="251"/>
      <c r="P67" s="330"/>
      <c r="Q67" s="251"/>
      <c r="R67" s="330"/>
      <c r="S67" s="251"/>
      <c r="T67" s="330"/>
      <c r="U67" s="251"/>
      <c r="V67" s="330"/>
      <c r="W67" s="251"/>
      <c r="X67" s="330"/>
      <c r="Y67" s="251"/>
      <c r="Z67" s="337"/>
    </row>
    <row r="68" spans="1:26" x14ac:dyDescent="0.25">
      <c r="A68" s="518"/>
      <c r="B68" s="311" t="s">
        <v>22</v>
      </c>
      <c r="C68" s="388">
        <v>4357</v>
      </c>
      <c r="D68" s="72">
        <v>0.52729033038847872</v>
      </c>
      <c r="E68" s="388">
        <v>10894</v>
      </c>
      <c r="F68" s="72">
        <v>0.3963039761359089</v>
      </c>
      <c r="G68" s="388">
        <v>16977</v>
      </c>
      <c r="H68" s="72">
        <v>0.34256830380564185</v>
      </c>
      <c r="I68" s="388">
        <v>20478</v>
      </c>
      <c r="J68" s="72">
        <v>0.36155299352036585</v>
      </c>
      <c r="K68" s="388">
        <v>24435</v>
      </c>
      <c r="L68" s="72">
        <v>0.44019888666702695</v>
      </c>
      <c r="M68" s="388">
        <v>24651</v>
      </c>
      <c r="N68" s="72">
        <v>0.52646078933880058</v>
      </c>
      <c r="O68" s="388">
        <v>19185</v>
      </c>
      <c r="P68" s="72">
        <v>0.62447106308183065</v>
      </c>
      <c r="Q68" s="388">
        <v>12465</v>
      </c>
      <c r="R68" s="72">
        <v>0.70515358940996775</v>
      </c>
      <c r="S68" s="388">
        <v>7978</v>
      </c>
      <c r="T68" s="72">
        <v>0.76053384175405148</v>
      </c>
      <c r="U68" s="388">
        <v>4488</v>
      </c>
      <c r="V68" s="72">
        <v>0.84615384615384615</v>
      </c>
      <c r="W68" s="388">
        <v>2880</v>
      </c>
      <c r="X68" s="72">
        <v>0.90225563909774431</v>
      </c>
      <c r="Y68" s="388">
        <v>148788</v>
      </c>
      <c r="Z68" s="72">
        <v>0.47739414182444723</v>
      </c>
    </row>
    <row r="69" spans="1:26" x14ac:dyDescent="0.25">
      <c r="A69" s="519"/>
      <c r="B69" s="143" t="s">
        <v>268</v>
      </c>
      <c r="C69" s="252">
        <v>8263</v>
      </c>
      <c r="D69" s="128">
        <v>1</v>
      </c>
      <c r="E69" s="252">
        <v>27489</v>
      </c>
      <c r="F69" s="128">
        <v>1</v>
      </c>
      <c r="G69" s="252">
        <v>49558</v>
      </c>
      <c r="H69" s="128">
        <v>1</v>
      </c>
      <c r="I69" s="252">
        <v>56639</v>
      </c>
      <c r="J69" s="128">
        <v>1</v>
      </c>
      <c r="K69" s="252">
        <v>55509</v>
      </c>
      <c r="L69" s="128">
        <v>1</v>
      </c>
      <c r="M69" s="252">
        <v>46824</v>
      </c>
      <c r="N69" s="128">
        <v>1</v>
      </c>
      <c r="O69" s="252">
        <v>30722</v>
      </c>
      <c r="P69" s="128">
        <v>1</v>
      </c>
      <c r="Q69" s="252">
        <v>17677</v>
      </c>
      <c r="R69" s="128">
        <v>1</v>
      </c>
      <c r="S69" s="252">
        <v>10490</v>
      </c>
      <c r="T69" s="128">
        <v>1</v>
      </c>
      <c r="U69" s="252">
        <v>5304</v>
      </c>
      <c r="V69" s="128">
        <v>1</v>
      </c>
      <c r="W69" s="252">
        <v>3192</v>
      </c>
      <c r="X69" s="128">
        <v>1</v>
      </c>
      <c r="Y69" s="252">
        <v>311667</v>
      </c>
      <c r="Z69" s="128">
        <v>1</v>
      </c>
    </row>
    <row r="70" spans="1:26" ht="15" customHeight="1" x14ac:dyDescent="0.25">
      <c r="A70" s="517" t="s">
        <v>169</v>
      </c>
      <c r="B70" s="333" t="s">
        <v>7</v>
      </c>
      <c r="C70" s="253"/>
      <c r="D70" s="334"/>
      <c r="E70" s="253"/>
      <c r="F70" s="334"/>
      <c r="G70" s="253"/>
      <c r="H70" s="334"/>
      <c r="I70" s="253"/>
      <c r="J70" s="334"/>
      <c r="K70" s="253"/>
      <c r="L70" s="334"/>
      <c r="M70" s="253"/>
      <c r="N70" s="334"/>
      <c r="O70" s="253"/>
      <c r="P70" s="334"/>
      <c r="Q70" s="253"/>
      <c r="R70" s="334"/>
      <c r="S70" s="253"/>
      <c r="T70" s="334"/>
      <c r="U70" s="253"/>
      <c r="V70" s="334"/>
      <c r="W70" s="253"/>
      <c r="X70" s="334"/>
      <c r="Y70" s="253"/>
      <c r="Z70" s="335"/>
    </row>
    <row r="71" spans="1:26" x14ac:dyDescent="0.25">
      <c r="A71" s="518"/>
      <c r="B71" s="369" t="s">
        <v>8</v>
      </c>
      <c r="C71" s="388">
        <v>785</v>
      </c>
      <c r="D71" s="72">
        <v>0.10525610083132207</v>
      </c>
      <c r="E71" s="388">
        <v>6386</v>
      </c>
      <c r="F71" s="72">
        <v>0.25370466012474674</v>
      </c>
      <c r="G71" s="388">
        <v>16792</v>
      </c>
      <c r="H71" s="72">
        <v>0.3757356067217113</v>
      </c>
      <c r="I71" s="388">
        <v>23322</v>
      </c>
      <c r="J71" s="72">
        <v>0.41498220640569394</v>
      </c>
      <c r="K71" s="388">
        <v>21814</v>
      </c>
      <c r="L71" s="72">
        <v>0.39044908625534736</v>
      </c>
      <c r="M71" s="388">
        <v>16154</v>
      </c>
      <c r="N71" s="72">
        <v>0.33820450548530273</v>
      </c>
      <c r="O71" s="388">
        <v>9480</v>
      </c>
      <c r="P71" s="72">
        <v>0.28724661394418688</v>
      </c>
      <c r="Q71" s="388">
        <v>4392</v>
      </c>
      <c r="R71" s="72">
        <v>0.2348663101604278</v>
      </c>
      <c r="S71" s="388">
        <v>2299</v>
      </c>
      <c r="T71" s="72">
        <v>0.2110723466764598</v>
      </c>
      <c r="U71" s="388">
        <v>814</v>
      </c>
      <c r="V71" s="72">
        <v>0.14171309192200557</v>
      </c>
      <c r="W71" s="388">
        <v>244</v>
      </c>
      <c r="X71" s="72">
        <v>6.9555302166476624E-2</v>
      </c>
      <c r="Y71" s="388">
        <v>102482</v>
      </c>
      <c r="Z71" s="72">
        <v>0.33165695792880256</v>
      </c>
    </row>
    <row r="72" spans="1:26" x14ac:dyDescent="0.25">
      <c r="A72" s="518"/>
      <c r="B72" s="308" t="s">
        <v>229</v>
      </c>
      <c r="C72" s="388">
        <v>435</v>
      </c>
      <c r="D72" s="72">
        <v>5.8326629123089301E-2</v>
      </c>
      <c r="E72" s="388">
        <v>4636</v>
      </c>
      <c r="F72" s="72">
        <v>0.18418020738151047</v>
      </c>
      <c r="G72" s="388">
        <v>12280</v>
      </c>
      <c r="H72" s="72">
        <v>0.27477568190463403</v>
      </c>
      <c r="I72" s="388">
        <v>15983</v>
      </c>
      <c r="J72" s="72">
        <v>0.28439501779359433</v>
      </c>
      <c r="K72" s="388">
        <v>14592</v>
      </c>
      <c r="L72" s="72">
        <v>0.26118240884927241</v>
      </c>
      <c r="M72" s="388">
        <v>10453</v>
      </c>
      <c r="N72" s="72">
        <v>0.2188468302487229</v>
      </c>
      <c r="O72" s="388">
        <v>5371</v>
      </c>
      <c r="P72" s="72">
        <v>0.16274278095930672</v>
      </c>
      <c r="Q72" s="388">
        <v>1939</v>
      </c>
      <c r="R72" s="72">
        <v>0.10368983957219251</v>
      </c>
      <c r="S72" s="388">
        <v>700</v>
      </c>
      <c r="T72" s="72">
        <v>6.4267352185089971E-2</v>
      </c>
      <c r="U72" s="388">
        <v>223</v>
      </c>
      <c r="V72" s="72">
        <v>3.8823119777158771E-2</v>
      </c>
      <c r="W72" s="388">
        <v>50</v>
      </c>
      <c r="X72" s="72">
        <v>1.4253135689851768E-2</v>
      </c>
      <c r="Y72" s="388">
        <v>66662</v>
      </c>
      <c r="Z72" s="72">
        <v>0.21573462783171521</v>
      </c>
    </row>
    <row r="73" spans="1:26" x14ac:dyDescent="0.25">
      <c r="A73" s="518"/>
      <c r="B73" s="369" t="s">
        <v>10</v>
      </c>
      <c r="C73" s="388">
        <v>159</v>
      </c>
      <c r="D73" s="72">
        <v>2.1319388576025743E-2</v>
      </c>
      <c r="E73" s="388">
        <v>829</v>
      </c>
      <c r="F73" s="72">
        <v>3.2934726470938779E-2</v>
      </c>
      <c r="G73" s="388">
        <v>1198</v>
      </c>
      <c r="H73" s="72">
        <v>2.6806292094605177E-2</v>
      </c>
      <c r="I73" s="388">
        <v>1280</v>
      </c>
      <c r="J73" s="72">
        <v>2.2775800711743774E-2</v>
      </c>
      <c r="K73" s="388">
        <v>1157</v>
      </c>
      <c r="L73" s="72">
        <v>2.0709158925343214E-2</v>
      </c>
      <c r="M73" s="388">
        <v>1050</v>
      </c>
      <c r="N73" s="72">
        <v>2.1983083493844736E-2</v>
      </c>
      <c r="O73" s="388">
        <v>698</v>
      </c>
      <c r="P73" s="72">
        <v>2.1149592461291399E-2</v>
      </c>
      <c r="Q73" s="388">
        <v>334</v>
      </c>
      <c r="R73" s="72">
        <v>1.7860962566844919E-2</v>
      </c>
      <c r="S73" s="388">
        <v>107</v>
      </c>
      <c r="T73" s="72">
        <v>9.8237238340066098E-3</v>
      </c>
      <c r="U73" s="388">
        <v>49</v>
      </c>
      <c r="V73" s="72">
        <v>8.5306406685236764E-3</v>
      </c>
      <c r="W73" s="388">
        <v>15</v>
      </c>
      <c r="X73" s="72">
        <v>4.2759407069555304E-3</v>
      </c>
      <c r="Y73" s="388">
        <v>6876</v>
      </c>
      <c r="Z73" s="72">
        <v>2.2252427184466021E-2</v>
      </c>
    </row>
    <row r="74" spans="1:26" x14ac:dyDescent="0.25">
      <c r="A74" s="518"/>
      <c r="B74" s="336" t="s">
        <v>11</v>
      </c>
      <c r="C74" s="251"/>
      <c r="D74" s="330"/>
      <c r="E74" s="251"/>
      <c r="F74" s="330"/>
      <c r="G74" s="251"/>
      <c r="H74" s="330"/>
      <c r="I74" s="251"/>
      <c r="J74" s="330"/>
      <c r="K74" s="251"/>
      <c r="L74" s="330"/>
      <c r="M74" s="251"/>
      <c r="N74" s="330"/>
      <c r="O74" s="251"/>
      <c r="P74" s="330"/>
      <c r="Q74" s="251"/>
      <c r="R74" s="330"/>
      <c r="S74" s="251"/>
      <c r="T74" s="330"/>
      <c r="U74" s="251"/>
      <c r="V74" s="330"/>
      <c r="W74" s="251"/>
      <c r="X74" s="330"/>
      <c r="Y74" s="251"/>
      <c r="Z74" s="337"/>
    </row>
    <row r="75" spans="1:26" x14ac:dyDescent="0.25">
      <c r="A75" s="518"/>
      <c r="B75" s="311" t="s">
        <v>12</v>
      </c>
      <c r="C75" s="388">
        <v>4689</v>
      </c>
      <c r="D75" s="72">
        <v>0.62872083668543843</v>
      </c>
      <c r="E75" s="388">
        <v>9642</v>
      </c>
      <c r="F75" s="72">
        <v>0.38305987048587659</v>
      </c>
      <c r="G75" s="388">
        <v>11833</v>
      </c>
      <c r="H75" s="72">
        <v>0.26477366807634645</v>
      </c>
      <c r="I75" s="388">
        <v>11930</v>
      </c>
      <c r="J75" s="72">
        <v>0.21227758007117437</v>
      </c>
      <c r="K75" s="388">
        <v>10369</v>
      </c>
      <c r="L75" s="72">
        <v>0.18559487372245789</v>
      </c>
      <c r="M75" s="388">
        <v>8016</v>
      </c>
      <c r="N75" s="72">
        <v>0.16782514027300896</v>
      </c>
      <c r="O75" s="388">
        <v>4540</v>
      </c>
      <c r="P75" s="72">
        <v>0.13756325182559162</v>
      </c>
      <c r="Q75" s="388">
        <v>2040</v>
      </c>
      <c r="R75" s="72">
        <v>0.10909090909090909</v>
      </c>
      <c r="S75" s="388">
        <v>886</v>
      </c>
      <c r="T75" s="72">
        <v>8.1344105765699601E-2</v>
      </c>
      <c r="U75" s="388">
        <v>278</v>
      </c>
      <c r="V75" s="72">
        <v>4.8398328690807797E-2</v>
      </c>
      <c r="W75" s="388">
        <v>66</v>
      </c>
      <c r="X75" s="72">
        <v>1.8814139110604332E-2</v>
      </c>
      <c r="Y75" s="388">
        <v>64289</v>
      </c>
      <c r="Z75" s="72">
        <v>0.20805501618122976</v>
      </c>
    </row>
    <row r="76" spans="1:26" x14ac:dyDescent="0.25">
      <c r="A76" s="518"/>
      <c r="B76" s="311" t="s">
        <v>13</v>
      </c>
      <c r="C76" s="388">
        <v>1389</v>
      </c>
      <c r="D76" s="72">
        <v>0.18624296057924378</v>
      </c>
      <c r="E76" s="388">
        <v>4800</v>
      </c>
      <c r="F76" s="72">
        <v>0.19069564181001947</v>
      </c>
      <c r="G76" s="388">
        <v>6119</v>
      </c>
      <c r="H76" s="72">
        <v>0.13691794768521626</v>
      </c>
      <c r="I76" s="388">
        <v>5711</v>
      </c>
      <c r="J76" s="72">
        <v>0.10161921708185054</v>
      </c>
      <c r="K76" s="388">
        <v>4697</v>
      </c>
      <c r="L76" s="72">
        <v>8.4071667651112431E-2</v>
      </c>
      <c r="M76" s="388">
        <v>3278</v>
      </c>
      <c r="N76" s="72">
        <v>6.8629093040783851E-2</v>
      </c>
      <c r="O76" s="388">
        <v>1733</v>
      </c>
      <c r="P76" s="72">
        <v>5.2510377844438384E-2</v>
      </c>
      <c r="Q76" s="388">
        <v>692</v>
      </c>
      <c r="R76" s="72">
        <v>3.7005347593582885E-2</v>
      </c>
      <c r="S76" s="388">
        <v>262</v>
      </c>
      <c r="T76" s="72">
        <v>2.4054351817847961E-2</v>
      </c>
      <c r="U76" s="388">
        <v>97</v>
      </c>
      <c r="V76" s="72">
        <v>1.6887186629526461E-2</v>
      </c>
      <c r="W76" s="388">
        <v>25</v>
      </c>
      <c r="X76" s="72">
        <v>7.1265678449258839E-3</v>
      </c>
      <c r="Y76" s="388">
        <v>28803</v>
      </c>
      <c r="Z76" s="72">
        <v>9.3213592233009707E-2</v>
      </c>
    </row>
    <row r="77" spans="1:26" x14ac:dyDescent="0.25">
      <c r="A77" s="518"/>
      <c r="B77" s="311" t="s">
        <v>14</v>
      </c>
      <c r="C77" s="388">
        <v>229</v>
      </c>
      <c r="D77" s="72">
        <v>3.07052829176723E-2</v>
      </c>
      <c r="E77" s="388">
        <v>1646</v>
      </c>
      <c r="F77" s="72">
        <v>6.5392713837352512E-2</v>
      </c>
      <c r="G77" s="388">
        <v>4209</v>
      </c>
      <c r="H77" s="72">
        <v>9.418003624890918E-2</v>
      </c>
      <c r="I77" s="388">
        <v>6092</v>
      </c>
      <c r="J77" s="72">
        <v>0.10839857651245552</v>
      </c>
      <c r="K77" s="388">
        <v>5869</v>
      </c>
      <c r="L77" s="72">
        <v>0.10504931178292076</v>
      </c>
      <c r="M77" s="388">
        <v>4177</v>
      </c>
      <c r="N77" s="72">
        <v>8.7450799765513773E-2</v>
      </c>
      <c r="O77" s="388">
        <v>2191</v>
      </c>
      <c r="P77" s="72">
        <v>6.638790412992758E-2</v>
      </c>
      <c r="Q77" s="388">
        <v>965</v>
      </c>
      <c r="R77" s="72">
        <v>5.1604278074866311E-2</v>
      </c>
      <c r="S77" s="388">
        <v>463</v>
      </c>
      <c r="T77" s="72">
        <v>4.2508262945280942E-2</v>
      </c>
      <c r="U77" s="388">
        <v>174</v>
      </c>
      <c r="V77" s="72">
        <v>3.0292479108635098E-2</v>
      </c>
      <c r="W77" s="388">
        <v>74</v>
      </c>
      <c r="X77" s="72">
        <v>2.1094640820980615E-2</v>
      </c>
      <c r="Y77" s="388">
        <v>26089</v>
      </c>
      <c r="Z77" s="72">
        <v>8.4430420711974111E-2</v>
      </c>
    </row>
    <row r="78" spans="1:26" x14ac:dyDescent="0.25">
      <c r="A78" s="518"/>
      <c r="B78" s="311" t="s">
        <v>15</v>
      </c>
      <c r="C78" s="388">
        <v>746</v>
      </c>
      <c r="D78" s="72">
        <v>0.10002681684097613</v>
      </c>
      <c r="E78" s="388">
        <v>1914</v>
      </c>
      <c r="F78" s="72">
        <v>7.6039887171745257E-2</v>
      </c>
      <c r="G78" s="388">
        <v>2442</v>
      </c>
      <c r="H78" s="72">
        <v>5.4641874202859639E-2</v>
      </c>
      <c r="I78" s="388">
        <v>3019</v>
      </c>
      <c r="J78" s="72">
        <v>5.3718861209964414E-2</v>
      </c>
      <c r="K78" s="388">
        <v>2986</v>
      </c>
      <c r="L78" s="72">
        <v>5.3446455100323975E-2</v>
      </c>
      <c r="M78" s="388">
        <v>2339</v>
      </c>
      <c r="N78" s="72">
        <v>4.8969935516288421E-2</v>
      </c>
      <c r="O78" s="388">
        <v>1247</v>
      </c>
      <c r="P78" s="72">
        <v>3.778444383843893E-2</v>
      </c>
      <c r="Q78" s="388">
        <v>544</v>
      </c>
      <c r="R78" s="72">
        <v>2.9090909090909091E-2</v>
      </c>
      <c r="S78" s="388">
        <v>291</v>
      </c>
      <c r="T78" s="72">
        <v>2.6716856408373117E-2</v>
      </c>
      <c r="U78" s="388">
        <v>82</v>
      </c>
      <c r="V78" s="72">
        <v>1.4275766016713091E-2</v>
      </c>
      <c r="W78" s="388">
        <v>28</v>
      </c>
      <c r="X78" s="72">
        <v>7.98175598631699E-3</v>
      </c>
      <c r="Y78" s="388">
        <v>15638</v>
      </c>
      <c r="Z78" s="72">
        <v>5.0608414239482202E-2</v>
      </c>
    </row>
    <row r="79" spans="1:26" x14ac:dyDescent="0.25">
      <c r="A79" s="518"/>
      <c r="B79" s="311" t="s">
        <v>336</v>
      </c>
      <c r="C79" s="388">
        <v>888</v>
      </c>
      <c r="D79" s="72">
        <v>0.11906677393403058</v>
      </c>
      <c r="E79" s="388">
        <v>1911</v>
      </c>
      <c r="F79" s="72">
        <v>7.5920702395614006E-2</v>
      </c>
      <c r="G79" s="388">
        <v>1945</v>
      </c>
      <c r="H79" s="72">
        <v>4.3521066881475015E-2</v>
      </c>
      <c r="I79" s="388">
        <v>1931</v>
      </c>
      <c r="J79" s="72">
        <v>3.4359430604982207E-2</v>
      </c>
      <c r="K79" s="388">
        <v>1732</v>
      </c>
      <c r="L79" s="72">
        <v>3.1001091839839626E-2</v>
      </c>
      <c r="M79" s="388">
        <v>1398</v>
      </c>
      <c r="N79" s="72">
        <v>2.9268905451804706E-2</v>
      </c>
      <c r="O79" s="388">
        <v>872</v>
      </c>
      <c r="P79" s="72">
        <v>2.6421840438747991E-2</v>
      </c>
      <c r="Q79" s="388">
        <v>461</v>
      </c>
      <c r="R79" s="72">
        <v>2.4652406417112298E-2</v>
      </c>
      <c r="S79" s="388">
        <v>246</v>
      </c>
      <c r="T79" s="72">
        <v>2.2585383767903047E-2</v>
      </c>
      <c r="U79" s="388">
        <v>92</v>
      </c>
      <c r="V79" s="72">
        <v>1.6016713091922007E-2</v>
      </c>
      <c r="W79" s="388">
        <v>62</v>
      </c>
      <c r="X79" s="72">
        <v>1.767388825541619E-2</v>
      </c>
      <c r="Y79" s="388">
        <v>11538</v>
      </c>
      <c r="Z79" s="72">
        <v>3.7339805825242718E-2</v>
      </c>
    </row>
    <row r="80" spans="1:26" x14ac:dyDescent="0.25">
      <c r="A80" s="518"/>
      <c r="B80" s="336" t="s">
        <v>22</v>
      </c>
      <c r="C80" s="251"/>
      <c r="D80" s="330"/>
      <c r="E80" s="251"/>
      <c r="F80" s="330"/>
      <c r="G80" s="251"/>
      <c r="H80" s="330"/>
      <c r="I80" s="251"/>
      <c r="J80" s="330"/>
      <c r="K80" s="251"/>
      <c r="L80" s="330"/>
      <c r="M80" s="251"/>
      <c r="N80" s="330"/>
      <c r="O80" s="251"/>
      <c r="P80" s="330"/>
      <c r="Q80" s="251"/>
      <c r="R80" s="330"/>
      <c r="S80" s="251"/>
      <c r="T80" s="330"/>
      <c r="U80" s="251"/>
      <c r="V80" s="330"/>
      <c r="W80" s="251"/>
      <c r="X80" s="330"/>
      <c r="Y80" s="251"/>
      <c r="Z80" s="337"/>
    </row>
    <row r="81" spans="1:26" x14ac:dyDescent="0.25">
      <c r="A81" s="518"/>
      <c r="B81" s="311" t="s">
        <v>22</v>
      </c>
      <c r="C81" s="388">
        <v>3888</v>
      </c>
      <c r="D81" s="72">
        <v>0.52131938857602578</v>
      </c>
      <c r="E81" s="388">
        <v>10407</v>
      </c>
      <c r="F81" s="72">
        <v>0.41345198839934844</v>
      </c>
      <c r="G81" s="388">
        <v>16209</v>
      </c>
      <c r="H81" s="72">
        <v>0.36269047459219977</v>
      </c>
      <c r="I81" s="388">
        <v>20887</v>
      </c>
      <c r="J81" s="72">
        <v>0.37165480427046266</v>
      </c>
      <c r="K81" s="388">
        <v>24572</v>
      </c>
      <c r="L81" s="72">
        <v>0.43981456621740145</v>
      </c>
      <c r="M81" s="388">
        <v>25050</v>
      </c>
      <c r="N81" s="72">
        <v>0.52445356335315296</v>
      </c>
      <c r="O81" s="388">
        <v>20278</v>
      </c>
      <c r="P81" s="72">
        <v>0.61442899130382089</v>
      </c>
      <c r="Q81" s="388">
        <v>13116</v>
      </c>
      <c r="R81" s="72">
        <v>0.70139037433155083</v>
      </c>
      <c r="S81" s="388">
        <v>8208</v>
      </c>
      <c r="T81" s="72">
        <v>0.75358060962174078</v>
      </c>
      <c r="U81" s="388">
        <v>4755</v>
      </c>
      <c r="V81" s="72">
        <v>0.82782033426183843</v>
      </c>
      <c r="W81" s="388">
        <v>3203</v>
      </c>
      <c r="X81" s="72">
        <v>0.91305587229190421</v>
      </c>
      <c r="Y81" s="388">
        <v>150573</v>
      </c>
      <c r="Z81" s="72">
        <v>0.48729126213592233</v>
      </c>
    </row>
    <row r="82" spans="1:26" x14ac:dyDescent="0.25">
      <c r="A82" s="519"/>
      <c r="B82" s="143" t="s">
        <v>268</v>
      </c>
      <c r="C82" s="252">
        <v>7458</v>
      </c>
      <c r="D82" s="128">
        <v>1</v>
      </c>
      <c r="E82" s="252">
        <v>25171</v>
      </c>
      <c r="F82" s="128">
        <v>1</v>
      </c>
      <c r="G82" s="252">
        <v>44691</v>
      </c>
      <c r="H82" s="128">
        <v>1</v>
      </c>
      <c r="I82" s="252">
        <v>56200</v>
      </c>
      <c r="J82" s="128">
        <v>1</v>
      </c>
      <c r="K82" s="252">
        <v>55869</v>
      </c>
      <c r="L82" s="128">
        <v>1</v>
      </c>
      <c r="M82" s="252">
        <v>47764</v>
      </c>
      <c r="N82" s="128">
        <v>1</v>
      </c>
      <c r="O82" s="252">
        <v>33003</v>
      </c>
      <c r="P82" s="128">
        <v>1</v>
      </c>
      <c r="Q82" s="252">
        <v>18700</v>
      </c>
      <c r="R82" s="128">
        <v>1</v>
      </c>
      <c r="S82" s="252">
        <v>10892</v>
      </c>
      <c r="T82" s="128">
        <v>1</v>
      </c>
      <c r="U82" s="252">
        <v>5744</v>
      </c>
      <c r="V82" s="128">
        <v>1</v>
      </c>
      <c r="W82" s="252">
        <v>3508</v>
      </c>
      <c r="X82" s="128">
        <v>1</v>
      </c>
      <c r="Y82" s="252">
        <v>309000</v>
      </c>
      <c r="Z82" s="128">
        <v>1</v>
      </c>
    </row>
    <row r="83" spans="1:26" ht="15" customHeight="1" x14ac:dyDescent="0.25">
      <c r="A83" s="517" t="s">
        <v>170</v>
      </c>
      <c r="B83" s="333" t="s">
        <v>7</v>
      </c>
      <c r="C83" s="253"/>
      <c r="D83" s="334"/>
      <c r="E83" s="253"/>
      <c r="F83" s="334"/>
      <c r="G83" s="253"/>
      <c r="H83" s="334"/>
      <c r="I83" s="253"/>
      <c r="J83" s="334"/>
      <c r="K83" s="253"/>
      <c r="L83" s="334"/>
      <c r="M83" s="253"/>
      <c r="N83" s="334"/>
      <c r="O83" s="253"/>
      <c r="P83" s="334"/>
      <c r="Q83" s="253"/>
      <c r="R83" s="334"/>
      <c r="S83" s="253"/>
      <c r="T83" s="334"/>
      <c r="U83" s="253"/>
      <c r="V83" s="334"/>
      <c r="W83" s="253"/>
      <c r="X83" s="334"/>
      <c r="Y83" s="253"/>
      <c r="Z83" s="335"/>
    </row>
    <row r="84" spans="1:26" x14ac:dyDescent="0.25">
      <c r="A84" s="518"/>
      <c r="B84" s="369" t="s">
        <v>8</v>
      </c>
      <c r="C84" s="388">
        <v>538</v>
      </c>
      <c r="D84" s="72">
        <v>8.5696081554635234E-2</v>
      </c>
      <c r="E84" s="388">
        <v>5034</v>
      </c>
      <c r="F84" s="72">
        <v>0.22409188034188035</v>
      </c>
      <c r="G84" s="388">
        <v>14046</v>
      </c>
      <c r="H84" s="72">
        <v>0.35434799061530309</v>
      </c>
      <c r="I84" s="388">
        <v>22230</v>
      </c>
      <c r="J84" s="72">
        <v>0.4080022024410388</v>
      </c>
      <c r="K84" s="388">
        <v>21511</v>
      </c>
      <c r="L84" s="72">
        <v>0.39810119554354667</v>
      </c>
      <c r="M84" s="388">
        <v>16524</v>
      </c>
      <c r="N84" s="72">
        <v>0.34589299171062549</v>
      </c>
      <c r="O84" s="388">
        <v>10131</v>
      </c>
      <c r="P84" s="72">
        <v>0.2956143678328616</v>
      </c>
      <c r="Q84" s="388">
        <v>4721</v>
      </c>
      <c r="R84" s="72">
        <v>0.23724810291974471</v>
      </c>
      <c r="S84" s="388">
        <v>2450</v>
      </c>
      <c r="T84" s="72">
        <v>0.22157909016912364</v>
      </c>
      <c r="U84" s="388">
        <v>986</v>
      </c>
      <c r="V84" s="72">
        <v>0.16579788128468134</v>
      </c>
      <c r="W84" s="388">
        <v>274</v>
      </c>
      <c r="X84" s="72">
        <v>7.3675719279376176E-2</v>
      </c>
      <c r="Y84" s="388">
        <v>98445</v>
      </c>
      <c r="Z84" s="72">
        <v>0.32862650843723401</v>
      </c>
    </row>
    <row r="85" spans="1:26" x14ac:dyDescent="0.25">
      <c r="A85" s="518"/>
      <c r="B85" s="308" t="s">
        <v>229</v>
      </c>
      <c r="C85" s="388">
        <v>295</v>
      </c>
      <c r="D85" s="72">
        <v>4.6989487097801846E-2</v>
      </c>
      <c r="E85" s="388">
        <v>3644</v>
      </c>
      <c r="F85" s="72">
        <v>0.1622150997150997</v>
      </c>
      <c r="G85" s="388">
        <v>10333</v>
      </c>
      <c r="H85" s="72">
        <v>0.26067761547970431</v>
      </c>
      <c r="I85" s="388">
        <v>15441</v>
      </c>
      <c r="J85" s="72">
        <v>0.28339910066990914</v>
      </c>
      <c r="K85" s="388">
        <v>14091</v>
      </c>
      <c r="L85" s="72">
        <v>0.26078024947255429</v>
      </c>
      <c r="M85" s="388">
        <v>10775</v>
      </c>
      <c r="N85" s="72">
        <v>0.22555053169220463</v>
      </c>
      <c r="O85" s="388">
        <v>6033</v>
      </c>
      <c r="P85" s="72">
        <v>0.17603804966298037</v>
      </c>
      <c r="Q85" s="388">
        <v>2239</v>
      </c>
      <c r="R85" s="72">
        <v>0.11251821699582894</v>
      </c>
      <c r="S85" s="388">
        <v>815</v>
      </c>
      <c r="T85" s="72">
        <v>7.3708962648096232E-2</v>
      </c>
      <c r="U85" s="388">
        <v>256</v>
      </c>
      <c r="V85" s="72">
        <v>4.3046914410627204E-2</v>
      </c>
      <c r="W85" s="388">
        <v>68</v>
      </c>
      <c r="X85" s="72">
        <v>1.8284485076633505E-2</v>
      </c>
      <c r="Y85" s="388">
        <v>63990</v>
      </c>
      <c r="Z85" s="72">
        <v>0.21360973411446599</v>
      </c>
    </row>
    <row r="86" spans="1:26" x14ac:dyDescent="0.25">
      <c r="A86" s="518"/>
      <c r="B86" s="369" t="s">
        <v>10</v>
      </c>
      <c r="C86" s="388">
        <v>120</v>
      </c>
      <c r="D86" s="72">
        <v>1.9114367633004142E-2</v>
      </c>
      <c r="E86" s="388">
        <v>625</v>
      </c>
      <c r="F86" s="72">
        <v>2.7822293447293447E-2</v>
      </c>
      <c r="G86" s="388">
        <v>970</v>
      </c>
      <c r="H86" s="72">
        <v>2.4470849415979212E-2</v>
      </c>
      <c r="I86" s="388">
        <v>1189</v>
      </c>
      <c r="J86" s="72">
        <v>2.1822519959621915E-2</v>
      </c>
      <c r="K86" s="388">
        <v>1028</v>
      </c>
      <c r="L86" s="72">
        <v>1.9025058296628049E-2</v>
      </c>
      <c r="M86" s="388">
        <v>929</v>
      </c>
      <c r="N86" s="72">
        <v>1.9446537720840661E-2</v>
      </c>
      <c r="O86" s="388">
        <v>680</v>
      </c>
      <c r="P86" s="72">
        <v>1.9841848793440517E-2</v>
      </c>
      <c r="Q86" s="388">
        <v>311</v>
      </c>
      <c r="R86" s="72">
        <v>1.5628926076687272E-2</v>
      </c>
      <c r="S86" s="388">
        <v>116</v>
      </c>
      <c r="T86" s="72">
        <v>1.0491091616170751E-2</v>
      </c>
      <c r="U86" s="388">
        <v>35</v>
      </c>
      <c r="V86" s="72">
        <v>5.8853203295779382E-3</v>
      </c>
      <c r="W86" s="388">
        <v>17</v>
      </c>
      <c r="X86" s="72">
        <v>4.5711212691583762E-3</v>
      </c>
      <c r="Y86" s="388">
        <v>6020</v>
      </c>
      <c r="Z86" s="72">
        <v>2.0095805584764575E-2</v>
      </c>
    </row>
    <row r="87" spans="1:26" x14ac:dyDescent="0.25">
      <c r="A87" s="518"/>
      <c r="B87" s="336" t="s">
        <v>11</v>
      </c>
      <c r="C87" s="251"/>
      <c r="D87" s="330"/>
      <c r="E87" s="251"/>
      <c r="F87" s="330"/>
      <c r="G87" s="251"/>
      <c r="H87" s="330"/>
      <c r="I87" s="251"/>
      <c r="J87" s="330"/>
      <c r="K87" s="251"/>
      <c r="L87" s="330"/>
      <c r="M87" s="251"/>
      <c r="N87" s="330"/>
      <c r="O87" s="251"/>
      <c r="P87" s="330"/>
      <c r="Q87" s="251"/>
      <c r="R87" s="330"/>
      <c r="S87" s="251"/>
      <c r="T87" s="330"/>
      <c r="U87" s="251"/>
      <c r="V87" s="330"/>
      <c r="W87" s="251"/>
      <c r="X87" s="330"/>
      <c r="Y87" s="251"/>
      <c r="Z87" s="337"/>
    </row>
    <row r="88" spans="1:26" x14ac:dyDescent="0.25">
      <c r="A88" s="518"/>
      <c r="B88" s="311" t="s">
        <v>12</v>
      </c>
      <c r="C88" s="388">
        <v>4199</v>
      </c>
      <c r="D88" s="72">
        <v>0.66884358075820327</v>
      </c>
      <c r="E88" s="388">
        <v>9347</v>
      </c>
      <c r="F88" s="72">
        <v>0.41608796296296297</v>
      </c>
      <c r="G88" s="388">
        <v>10956</v>
      </c>
      <c r="H88" s="72">
        <v>0.27639446000151369</v>
      </c>
      <c r="I88" s="388">
        <v>12181</v>
      </c>
      <c r="J88" s="72">
        <v>0.22356611911535285</v>
      </c>
      <c r="K88" s="388">
        <v>10442</v>
      </c>
      <c r="L88" s="72">
        <v>0.19324869526594365</v>
      </c>
      <c r="M88" s="388">
        <v>8260</v>
      </c>
      <c r="N88" s="72">
        <v>0.17290463032738843</v>
      </c>
      <c r="O88" s="388">
        <v>5024</v>
      </c>
      <c r="P88" s="72">
        <v>0.1465962475562429</v>
      </c>
      <c r="Q88" s="388">
        <v>2172</v>
      </c>
      <c r="R88" s="72">
        <v>0.10915121362882557</v>
      </c>
      <c r="S88" s="388">
        <v>1005</v>
      </c>
      <c r="T88" s="72">
        <v>9.0892647191824189E-2</v>
      </c>
      <c r="U88" s="388">
        <v>318</v>
      </c>
      <c r="V88" s="72">
        <v>5.3472338994450981E-2</v>
      </c>
      <c r="W88" s="388">
        <v>79</v>
      </c>
      <c r="X88" s="72">
        <v>2.1242269427265394E-2</v>
      </c>
      <c r="Y88" s="388">
        <v>63983</v>
      </c>
      <c r="Z88" s="72">
        <v>0.21358636689866975</v>
      </c>
    </row>
    <row r="89" spans="1:26" x14ac:dyDescent="0.25">
      <c r="A89" s="518"/>
      <c r="B89" s="311" t="s">
        <v>13</v>
      </c>
      <c r="C89" s="388">
        <v>1197</v>
      </c>
      <c r="D89" s="72">
        <v>0.19066581713921632</v>
      </c>
      <c r="E89" s="388">
        <v>4354</v>
      </c>
      <c r="F89" s="72">
        <v>0.19382122507122507</v>
      </c>
      <c r="G89" s="388">
        <v>5628</v>
      </c>
      <c r="H89" s="72">
        <v>0.14198138197230001</v>
      </c>
      <c r="I89" s="388">
        <v>5523</v>
      </c>
      <c r="J89" s="72">
        <v>0.10136734881159952</v>
      </c>
      <c r="K89" s="388">
        <v>4426</v>
      </c>
      <c r="L89" s="72">
        <v>8.1911389125365511E-2</v>
      </c>
      <c r="M89" s="388">
        <v>3207</v>
      </c>
      <c r="N89" s="72">
        <v>6.7131374026626472E-2</v>
      </c>
      <c r="O89" s="388">
        <v>1766</v>
      </c>
      <c r="P89" s="72">
        <v>5.1530448484141109E-2</v>
      </c>
      <c r="Q89" s="388">
        <v>770</v>
      </c>
      <c r="R89" s="72">
        <v>3.8695411829740185E-2</v>
      </c>
      <c r="S89" s="388">
        <v>277</v>
      </c>
      <c r="T89" s="72">
        <v>2.505200325585602E-2</v>
      </c>
      <c r="U89" s="388">
        <v>92</v>
      </c>
      <c r="V89" s="72">
        <v>1.5469984866319153E-2</v>
      </c>
      <c r="W89" s="388">
        <v>31</v>
      </c>
      <c r="X89" s="72">
        <v>8.3355740790535086E-3</v>
      </c>
      <c r="Y89" s="388">
        <v>27271</v>
      </c>
      <c r="Z89" s="72">
        <v>9.1035334568457596E-2</v>
      </c>
    </row>
    <row r="90" spans="1:26" x14ac:dyDescent="0.25">
      <c r="A90" s="518"/>
      <c r="B90" s="311" t="s">
        <v>14</v>
      </c>
      <c r="C90" s="388">
        <v>197</v>
      </c>
      <c r="D90" s="72">
        <v>3.1379420197515134E-2</v>
      </c>
      <c r="E90" s="388">
        <v>1417</v>
      </c>
      <c r="F90" s="72">
        <v>6.3078703703703706E-2</v>
      </c>
      <c r="G90" s="388">
        <v>3594</v>
      </c>
      <c r="H90" s="72">
        <v>9.0668281238174525E-2</v>
      </c>
      <c r="I90" s="388">
        <v>5911</v>
      </c>
      <c r="J90" s="72">
        <v>0.10848857483711113</v>
      </c>
      <c r="K90" s="388">
        <v>5850</v>
      </c>
      <c r="L90" s="72">
        <v>0.10826516637672577</v>
      </c>
      <c r="M90" s="388">
        <v>4271</v>
      </c>
      <c r="N90" s="72">
        <v>8.9403834882357869E-2</v>
      </c>
      <c r="O90" s="388">
        <v>2425</v>
      </c>
      <c r="P90" s="72">
        <v>7.0759534300137136E-2</v>
      </c>
      <c r="Q90" s="388">
        <v>990</v>
      </c>
      <c r="R90" s="72">
        <v>4.975124378109453E-2</v>
      </c>
      <c r="S90" s="388">
        <v>491</v>
      </c>
      <c r="T90" s="72">
        <v>4.4406258478791719E-2</v>
      </c>
      <c r="U90" s="388">
        <v>178</v>
      </c>
      <c r="V90" s="72">
        <v>2.9931057676139228E-2</v>
      </c>
      <c r="W90" s="388">
        <v>82</v>
      </c>
      <c r="X90" s="72">
        <v>2.2048937886528636E-2</v>
      </c>
      <c r="Y90" s="388">
        <v>25406</v>
      </c>
      <c r="Z90" s="72">
        <v>8.4809640645602785E-2</v>
      </c>
    </row>
    <row r="91" spans="1:26" x14ac:dyDescent="0.25">
      <c r="A91" s="518"/>
      <c r="B91" s="311" t="s">
        <v>15</v>
      </c>
      <c r="C91" s="388">
        <v>673</v>
      </c>
      <c r="D91" s="72">
        <v>0.10719974514176489</v>
      </c>
      <c r="E91" s="388">
        <v>1814</v>
      </c>
      <c r="F91" s="72">
        <v>8.0751424501424501E-2</v>
      </c>
      <c r="G91" s="388">
        <v>2379</v>
      </c>
      <c r="H91" s="72">
        <v>6.0016650268674789E-2</v>
      </c>
      <c r="I91" s="388">
        <v>2911</v>
      </c>
      <c r="J91" s="72">
        <v>5.3427548866660547E-2</v>
      </c>
      <c r="K91" s="388">
        <v>2990</v>
      </c>
      <c r="L91" s="72">
        <v>5.5335529481437613E-2</v>
      </c>
      <c r="M91" s="388">
        <v>2353</v>
      </c>
      <c r="N91" s="72">
        <v>4.9254793602947336E-2</v>
      </c>
      <c r="O91" s="388">
        <v>1355</v>
      </c>
      <c r="P91" s="72">
        <v>3.9537801639870446E-2</v>
      </c>
      <c r="Q91" s="388">
        <v>574</v>
      </c>
      <c r="R91" s="72">
        <v>2.8845670636715413E-2</v>
      </c>
      <c r="S91" s="388">
        <v>319</v>
      </c>
      <c r="T91" s="72">
        <v>2.8850501944469566E-2</v>
      </c>
      <c r="U91" s="388">
        <v>105</v>
      </c>
      <c r="V91" s="72">
        <v>1.7655960988733815E-2</v>
      </c>
      <c r="W91" s="388">
        <v>33</v>
      </c>
      <c r="X91" s="72">
        <v>8.8733530518956705E-3</v>
      </c>
      <c r="Y91" s="388">
        <v>15506</v>
      </c>
      <c r="Z91" s="72">
        <v>5.176172116235208E-2</v>
      </c>
    </row>
    <row r="92" spans="1:26" x14ac:dyDescent="0.25">
      <c r="A92" s="518"/>
      <c r="B92" s="311" t="s">
        <v>336</v>
      </c>
      <c r="C92" s="388">
        <v>655</v>
      </c>
      <c r="D92" s="72">
        <v>0.10433258999681427</v>
      </c>
      <c r="E92" s="388">
        <v>1710</v>
      </c>
      <c r="F92" s="72">
        <v>7.6121794871794865E-2</v>
      </c>
      <c r="G92" s="388">
        <v>1744</v>
      </c>
      <c r="H92" s="72">
        <v>4.3997073589142004E-2</v>
      </c>
      <c r="I92" s="388">
        <v>1840</v>
      </c>
      <c r="J92" s="72">
        <v>3.377076259520969E-2</v>
      </c>
      <c r="K92" s="388">
        <v>1614</v>
      </c>
      <c r="L92" s="72">
        <v>2.987008180034793E-2</v>
      </c>
      <c r="M92" s="388">
        <v>1359</v>
      </c>
      <c r="N92" s="72">
        <v>2.8447626224566692E-2</v>
      </c>
      <c r="O92" s="388">
        <v>912</v>
      </c>
      <c r="P92" s="72">
        <v>2.6611420734731991E-2</v>
      </c>
      <c r="Q92" s="388">
        <v>447</v>
      </c>
      <c r="R92" s="72">
        <v>2.2463440373888133E-2</v>
      </c>
      <c r="S92" s="388">
        <v>216</v>
      </c>
      <c r="T92" s="72">
        <v>1.9535136112869677E-2</v>
      </c>
      <c r="U92" s="388">
        <v>94</v>
      </c>
      <c r="V92" s="72">
        <v>1.5806288885152179E-2</v>
      </c>
      <c r="W92" s="388">
        <v>68</v>
      </c>
      <c r="X92" s="72">
        <v>1.8284485076633505E-2</v>
      </c>
      <c r="Y92" s="388">
        <v>10659</v>
      </c>
      <c r="Z92" s="72">
        <v>3.5581593310299933E-2</v>
      </c>
    </row>
    <row r="93" spans="1:26" x14ac:dyDescent="0.25">
      <c r="A93" s="518"/>
      <c r="B93" s="336" t="s">
        <v>22</v>
      </c>
      <c r="C93" s="251"/>
      <c r="D93" s="330"/>
      <c r="E93" s="251"/>
      <c r="F93" s="330"/>
      <c r="G93" s="251"/>
      <c r="H93" s="330"/>
      <c r="I93" s="251"/>
      <c r="J93" s="330"/>
      <c r="K93" s="251"/>
      <c r="L93" s="330"/>
      <c r="M93" s="251"/>
      <c r="N93" s="330"/>
      <c r="O93" s="251"/>
      <c r="P93" s="330"/>
      <c r="Q93" s="251"/>
      <c r="R93" s="330"/>
      <c r="S93" s="251"/>
      <c r="T93" s="330"/>
      <c r="U93" s="251"/>
      <c r="V93" s="330"/>
      <c r="W93" s="251"/>
      <c r="X93" s="330"/>
      <c r="Y93" s="251"/>
      <c r="Z93" s="337"/>
    </row>
    <row r="94" spans="1:26" x14ac:dyDescent="0.25">
      <c r="A94" s="518"/>
      <c r="B94" s="311" t="s">
        <v>22</v>
      </c>
      <c r="C94" s="388">
        <v>3290</v>
      </c>
      <c r="D94" s="72">
        <v>0.52405224593819688</v>
      </c>
      <c r="E94" s="388">
        <v>9848</v>
      </c>
      <c r="F94" s="72">
        <v>0.43839031339031337</v>
      </c>
      <c r="G94" s="388">
        <v>15508</v>
      </c>
      <c r="H94" s="72">
        <v>0.39123085849794392</v>
      </c>
      <c r="I94" s="388">
        <v>21070</v>
      </c>
      <c r="J94" s="72">
        <v>0.38671193906579793</v>
      </c>
      <c r="K94" s="388">
        <v>23887</v>
      </c>
      <c r="L94" s="72">
        <v>0.44207350927193989</v>
      </c>
      <c r="M94" s="388">
        <v>24931</v>
      </c>
      <c r="N94" s="72">
        <v>0.52187473834045051</v>
      </c>
      <c r="O94" s="388">
        <v>20683</v>
      </c>
      <c r="P94" s="72">
        <v>0.60351317440401508</v>
      </c>
      <c r="Q94" s="388">
        <v>13908</v>
      </c>
      <c r="R94" s="72">
        <v>0.69892959445198255</v>
      </c>
      <c r="S94" s="388">
        <v>8126</v>
      </c>
      <c r="T94" s="72">
        <v>0.73491905580175454</v>
      </c>
      <c r="U94" s="388">
        <v>4819</v>
      </c>
      <c r="V94" s="72">
        <v>0.81032453337817389</v>
      </c>
      <c r="W94" s="388">
        <v>3333</v>
      </c>
      <c r="X94" s="72">
        <v>0.89620865824146279</v>
      </c>
      <c r="Y94" s="388">
        <v>149403</v>
      </c>
      <c r="Z94" s="72">
        <v>0.49873316308647536</v>
      </c>
    </row>
    <row r="95" spans="1:26" x14ac:dyDescent="0.25">
      <c r="A95" s="519"/>
      <c r="B95" s="143" t="s">
        <v>268</v>
      </c>
      <c r="C95" s="252">
        <v>6278</v>
      </c>
      <c r="D95" s="128">
        <v>1</v>
      </c>
      <c r="E95" s="252">
        <v>22464</v>
      </c>
      <c r="F95" s="128">
        <v>1</v>
      </c>
      <c r="G95" s="252">
        <v>39639</v>
      </c>
      <c r="H95" s="128">
        <v>1</v>
      </c>
      <c r="I95" s="252">
        <v>54485</v>
      </c>
      <c r="J95" s="128">
        <v>1</v>
      </c>
      <c r="K95" s="252">
        <v>54034</v>
      </c>
      <c r="L95" s="128">
        <v>1</v>
      </c>
      <c r="M95" s="252">
        <v>47772</v>
      </c>
      <c r="N95" s="128">
        <v>1</v>
      </c>
      <c r="O95" s="252">
        <v>34271</v>
      </c>
      <c r="P95" s="128">
        <v>1</v>
      </c>
      <c r="Q95" s="252">
        <v>19899</v>
      </c>
      <c r="R95" s="128">
        <v>1</v>
      </c>
      <c r="S95" s="252">
        <v>11057</v>
      </c>
      <c r="T95" s="128">
        <v>1</v>
      </c>
      <c r="U95" s="252">
        <v>5947</v>
      </c>
      <c r="V95" s="128">
        <v>1</v>
      </c>
      <c r="W95" s="252">
        <v>3719</v>
      </c>
      <c r="X95" s="128">
        <v>1</v>
      </c>
      <c r="Y95" s="252">
        <v>299565</v>
      </c>
      <c r="Z95" s="128">
        <v>1</v>
      </c>
    </row>
    <row r="96" spans="1:26" ht="15" customHeight="1" x14ac:dyDescent="0.25">
      <c r="A96" s="517" t="s">
        <v>171</v>
      </c>
      <c r="B96" s="333" t="s">
        <v>7</v>
      </c>
      <c r="C96" s="253"/>
      <c r="D96" s="334"/>
      <c r="E96" s="253"/>
      <c r="F96" s="334"/>
      <c r="G96" s="253"/>
      <c r="H96" s="334"/>
      <c r="I96" s="253"/>
      <c r="J96" s="334"/>
      <c r="K96" s="253"/>
      <c r="L96" s="334"/>
      <c r="M96" s="253"/>
      <c r="N96" s="334"/>
      <c r="O96" s="253"/>
      <c r="P96" s="334"/>
      <c r="Q96" s="253"/>
      <c r="R96" s="334"/>
      <c r="S96" s="253"/>
      <c r="T96" s="334"/>
      <c r="U96" s="253"/>
      <c r="V96" s="334"/>
      <c r="W96" s="253"/>
      <c r="X96" s="334"/>
      <c r="Y96" s="253"/>
      <c r="Z96" s="335"/>
    </row>
    <row r="97" spans="1:26" x14ac:dyDescent="0.25">
      <c r="A97" s="518"/>
      <c r="B97" s="369" t="s">
        <v>8</v>
      </c>
      <c r="C97" s="388">
        <v>352</v>
      </c>
      <c r="D97" s="72">
        <v>6.3480613165013522E-2</v>
      </c>
      <c r="E97" s="388">
        <v>4138</v>
      </c>
      <c r="F97" s="72">
        <v>0.20058167716917111</v>
      </c>
      <c r="G97" s="388">
        <v>12016</v>
      </c>
      <c r="H97" s="72">
        <v>0.3323836131780587</v>
      </c>
      <c r="I97" s="388">
        <v>21313</v>
      </c>
      <c r="J97" s="72">
        <v>0.39660947560385573</v>
      </c>
      <c r="K97" s="388">
        <v>20718</v>
      </c>
      <c r="L97" s="72">
        <v>0.39444074250356975</v>
      </c>
      <c r="M97" s="388">
        <v>16950</v>
      </c>
      <c r="N97" s="72">
        <v>0.34978022658329722</v>
      </c>
      <c r="O97" s="388">
        <v>10808</v>
      </c>
      <c r="P97" s="72">
        <v>0.29826691687824264</v>
      </c>
      <c r="Q97" s="388">
        <v>5188</v>
      </c>
      <c r="R97" s="72">
        <v>0.23892419637100487</v>
      </c>
      <c r="S97" s="388">
        <v>2582</v>
      </c>
      <c r="T97" s="72">
        <v>0.21822177146720756</v>
      </c>
      <c r="U97" s="388">
        <v>1103</v>
      </c>
      <c r="V97" s="72">
        <v>0.18216350123864575</v>
      </c>
      <c r="W97" s="388">
        <v>335</v>
      </c>
      <c r="X97" s="72">
        <v>7.9383886255924171E-2</v>
      </c>
      <c r="Y97" s="388">
        <v>95503</v>
      </c>
      <c r="Z97" s="72">
        <v>0.32144528028811364</v>
      </c>
    </row>
    <row r="98" spans="1:26" x14ac:dyDescent="0.25">
      <c r="A98" s="518"/>
      <c r="B98" s="308" t="s">
        <v>229</v>
      </c>
      <c r="C98" s="388">
        <v>216</v>
      </c>
      <c r="D98" s="72">
        <v>3.8954012623985575E-2</v>
      </c>
      <c r="E98" s="388">
        <v>2921</v>
      </c>
      <c r="F98" s="72">
        <v>0.14158991759573436</v>
      </c>
      <c r="G98" s="388">
        <v>8764</v>
      </c>
      <c r="H98" s="72">
        <v>0.24242759536389036</v>
      </c>
      <c r="I98" s="388">
        <v>15001</v>
      </c>
      <c r="J98" s="72">
        <v>0.27915069410845211</v>
      </c>
      <c r="K98" s="388">
        <v>13843</v>
      </c>
      <c r="L98" s="72">
        <v>0.26355069014754878</v>
      </c>
      <c r="M98" s="388">
        <v>11117</v>
      </c>
      <c r="N98" s="72">
        <v>0.22941042943519263</v>
      </c>
      <c r="O98" s="388">
        <v>6717</v>
      </c>
      <c r="P98" s="72">
        <v>0.18536814217904846</v>
      </c>
      <c r="Q98" s="388">
        <v>2577</v>
      </c>
      <c r="R98" s="72">
        <v>0.11867919314727825</v>
      </c>
      <c r="S98" s="388">
        <v>921</v>
      </c>
      <c r="T98" s="72">
        <v>7.7839756592292086E-2</v>
      </c>
      <c r="U98" s="388">
        <v>304</v>
      </c>
      <c r="V98" s="72">
        <v>5.0206440957886046E-2</v>
      </c>
      <c r="W98" s="388">
        <v>75</v>
      </c>
      <c r="X98" s="72">
        <v>1.7772511848341232E-2</v>
      </c>
      <c r="Y98" s="388">
        <v>62456</v>
      </c>
      <c r="Z98" s="72">
        <v>0.21021524376903789</v>
      </c>
    </row>
    <row r="99" spans="1:26" x14ac:dyDescent="0.25">
      <c r="A99" s="518"/>
      <c r="B99" s="369" t="s">
        <v>10</v>
      </c>
      <c r="C99" s="388">
        <v>82</v>
      </c>
      <c r="D99" s="72">
        <v>1.4788097385031561E-2</v>
      </c>
      <c r="E99" s="388">
        <v>509</v>
      </c>
      <c r="F99" s="72">
        <v>2.4672806592341251E-2</v>
      </c>
      <c r="G99" s="388">
        <v>814</v>
      </c>
      <c r="H99" s="72">
        <v>2.2516666205637467E-2</v>
      </c>
      <c r="I99" s="388">
        <v>1043</v>
      </c>
      <c r="J99" s="72">
        <v>1.9408984331385611E-2</v>
      </c>
      <c r="K99" s="388">
        <v>867</v>
      </c>
      <c r="L99" s="72">
        <v>1.6506425511661114E-2</v>
      </c>
      <c r="M99" s="388">
        <v>837</v>
      </c>
      <c r="N99" s="72">
        <v>1.7272333312697331E-2</v>
      </c>
      <c r="O99" s="388">
        <v>603</v>
      </c>
      <c r="P99" s="72">
        <v>1.6640909592670273E-2</v>
      </c>
      <c r="Q99" s="388">
        <v>335</v>
      </c>
      <c r="R99" s="72">
        <v>1.5427834576770747E-2</v>
      </c>
      <c r="S99" s="388">
        <v>100</v>
      </c>
      <c r="T99" s="72">
        <v>8.4516565246788369E-3</v>
      </c>
      <c r="U99" s="388">
        <v>33</v>
      </c>
      <c r="V99" s="72">
        <v>5.4500412881915775E-3</v>
      </c>
      <c r="W99" s="388">
        <v>14</v>
      </c>
      <c r="X99" s="72">
        <v>3.3175355450236967E-3</v>
      </c>
      <c r="Y99" s="388">
        <v>5237</v>
      </c>
      <c r="Z99" s="72">
        <v>1.7626764948418909E-2</v>
      </c>
    </row>
    <row r="100" spans="1:26" x14ac:dyDescent="0.25">
      <c r="A100" s="518"/>
      <c r="B100" s="336" t="s">
        <v>11</v>
      </c>
      <c r="C100" s="251"/>
      <c r="D100" s="330"/>
      <c r="E100" s="251"/>
      <c r="F100" s="330"/>
      <c r="G100" s="251"/>
      <c r="H100" s="330"/>
      <c r="I100" s="251"/>
      <c r="J100" s="330"/>
      <c r="K100" s="251"/>
      <c r="L100" s="330"/>
      <c r="M100" s="251"/>
      <c r="N100" s="330"/>
      <c r="O100" s="251"/>
      <c r="P100" s="330"/>
      <c r="Q100" s="251"/>
      <c r="R100" s="330"/>
      <c r="S100" s="251"/>
      <c r="T100" s="330"/>
      <c r="U100" s="251"/>
      <c r="V100" s="330"/>
      <c r="W100" s="251"/>
      <c r="X100" s="330"/>
      <c r="Y100" s="251"/>
      <c r="Z100" s="337"/>
    </row>
    <row r="101" spans="1:26" x14ac:dyDescent="0.25">
      <c r="A101" s="518"/>
      <c r="B101" s="311" t="s">
        <v>12</v>
      </c>
      <c r="C101" s="388">
        <v>3848</v>
      </c>
      <c r="D101" s="72">
        <v>0.69395852119026147</v>
      </c>
      <c r="E101" s="388">
        <v>9097</v>
      </c>
      <c r="F101" s="72">
        <v>0.44095976732913233</v>
      </c>
      <c r="G101" s="388">
        <v>10415</v>
      </c>
      <c r="H101" s="72">
        <v>0.28809714807335896</v>
      </c>
      <c r="I101" s="388">
        <v>12284</v>
      </c>
      <c r="J101" s="72">
        <v>0.2285905690572779</v>
      </c>
      <c r="K101" s="388">
        <v>10315</v>
      </c>
      <c r="L101" s="72">
        <v>0.19638267491670633</v>
      </c>
      <c r="M101" s="388">
        <v>8505</v>
      </c>
      <c r="N101" s="72">
        <v>0.17550919333869869</v>
      </c>
      <c r="O101" s="388">
        <v>5558</v>
      </c>
      <c r="P101" s="72">
        <v>0.15338337564852633</v>
      </c>
      <c r="Q101" s="388">
        <v>2554</v>
      </c>
      <c r="R101" s="72">
        <v>0.11761996868379847</v>
      </c>
      <c r="S101" s="388">
        <v>1051</v>
      </c>
      <c r="T101" s="72">
        <v>8.8826910074374571E-2</v>
      </c>
      <c r="U101" s="388">
        <v>376</v>
      </c>
      <c r="V101" s="72">
        <v>6.2097440132122213E-2</v>
      </c>
      <c r="W101" s="388">
        <v>74</v>
      </c>
      <c r="X101" s="72">
        <v>1.7535545023696683E-2</v>
      </c>
      <c r="Y101" s="388">
        <v>64077</v>
      </c>
      <c r="Z101" s="72">
        <v>0.21567122734386832</v>
      </c>
    </row>
    <row r="102" spans="1:26" x14ac:dyDescent="0.25">
      <c r="A102" s="518"/>
      <c r="B102" s="311" t="s">
        <v>13</v>
      </c>
      <c r="C102" s="388">
        <v>1021</v>
      </c>
      <c r="D102" s="72">
        <v>0.18412984670874663</v>
      </c>
      <c r="E102" s="388">
        <v>4170</v>
      </c>
      <c r="F102" s="72">
        <v>0.20213281628696073</v>
      </c>
      <c r="G102" s="388">
        <v>5455</v>
      </c>
      <c r="H102" s="72">
        <v>0.15089485768028546</v>
      </c>
      <c r="I102" s="388">
        <v>5735</v>
      </c>
      <c r="J102" s="72">
        <v>0.10672150061409058</v>
      </c>
      <c r="K102" s="388">
        <v>4254</v>
      </c>
      <c r="L102" s="72">
        <v>8.0990004759638273E-2</v>
      </c>
      <c r="M102" s="388">
        <v>3271</v>
      </c>
      <c r="N102" s="72">
        <v>6.7500361130027442E-2</v>
      </c>
      <c r="O102" s="388">
        <v>1883</v>
      </c>
      <c r="P102" s="72">
        <v>5.1964896787724917E-2</v>
      </c>
      <c r="Q102" s="388">
        <v>838</v>
      </c>
      <c r="R102" s="72">
        <v>3.8592613060698167E-2</v>
      </c>
      <c r="S102" s="388">
        <v>292</v>
      </c>
      <c r="T102" s="72">
        <v>2.4678837052062204E-2</v>
      </c>
      <c r="U102" s="388">
        <v>93</v>
      </c>
      <c r="V102" s="72">
        <v>1.5359207266721717E-2</v>
      </c>
      <c r="W102" s="388">
        <v>31</v>
      </c>
      <c r="X102" s="72">
        <v>7.345971563981043E-3</v>
      </c>
      <c r="Y102" s="388">
        <v>27043</v>
      </c>
      <c r="Z102" s="72">
        <v>9.1021692667575441E-2</v>
      </c>
    </row>
    <row r="103" spans="1:26" x14ac:dyDescent="0.25">
      <c r="A103" s="518"/>
      <c r="B103" s="311" t="s">
        <v>14</v>
      </c>
      <c r="C103" s="388">
        <v>125</v>
      </c>
      <c r="D103" s="72">
        <v>2.2542831379621282E-2</v>
      </c>
      <c r="E103" s="388">
        <v>1141</v>
      </c>
      <c r="F103" s="72">
        <v>5.5307804168686379E-2</v>
      </c>
      <c r="G103" s="388">
        <v>3002</v>
      </c>
      <c r="H103" s="72">
        <v>8.3040579790323921E-2</v>
      </c>
      <c r="I103" s="388">
        <v>5478</v>
      </c>
      <c r="J103" s="72">
        <v>0.10193903755256987</v>
      </c>
      <c r="K103" s="388">
        <v>5544</v>
      </c>
      <c r="L103" s="72">
        <v>0.10554973821989529</v>
      </c>
      <c r="M103" s="388">
        <v>4388</v>
      </c>
      <c r="N103" s="72">
        <v>9.0550774881858892E-2</v>
      </c>
      <c r="O103" s="388">
        <v>2641</v>
      </c>
      <c r="P103" s="72">
        <v>7.2883320454796341E-2</v>
      </c>
      <c r="Q103" s="388">
        <v>1057</v>
      </c>
      <c r="R103" s="72">
        <v>4.8678272082527403E-2</v>
      </c>
      <c r="S103" s="388">
        <v>527</v>
      </c>
      <c r="T103" s="72">
        <v>4.4540229885057472E-2</v>
      </c>
      <c r="U103" s="388">
        <v>218</v>
      </c>
      <c r="V103" s="72">
        <v>3.6003303055326175E-2</v>
      </c>
      <c r="W103" s="388">
        <v>114</v>
      </c>
      <c r="X103" s="72">
        <v>2.7014218009478674E-2</v>
      </c>
      <c r="Y103" s="388">
        <v>24235</v>
      </c>
      <c r="Z103" s="72">
        <v>8.15704885478198E-2</v>
      </c>
    </row>
    <row r="104" spans="1:26" x14ac:dyDescent="0.25">
      <c r="A104" s="518"/>
      <c r="B104" s="311" t="s">
        <v>15</v>
      </c>
      <c r="C104" s="388">
        <v>784</v>
      </c>
      <c r="D104" s="72">
        <v>0.14138863841298466</v>
      </c>
      <c r="E104" s="388">
        <v>1766</v>
      </c>
      <c r="F104" s="72">
        <v>8.5603490063015028E-2</v>
      </c>
      <c r="G104" s="388">
        <v>2323</v>
      </c>
      <c r="H104" s="72">
        <v>6.4258250117562449E-2</v>
      </c>
      <c r="I104" s="388">
        <v>2850</v>
      </c>
      <c r="J104" s="72">
        <v>5.3035096207525403E-2</v>
      </c>
      <c r="K104" s="388">
        <v>2796</v>
      </c>
      <c r="L104" s="72">
        <v>5.3231794383626845E-2</v>
      </c>
      <c r="M104" s="388">
        <v>2432</v>
      </c>
      <c r="N104" s="72">
        <v>5.0186755814193441E-2</v>
      </c>
      <c r="O104" s="388">
        <v>1438</v>
      </c>
      <c r="P104" s="72">
        <v>3.96842918644442E-2</v>
      </c>
      <c r="Q104" s="388">
        <v>671</v>
      </c>
      <c r="R104" s="72">
        <v>3.0901722391084092E-2</v>
      </c>
      <c r="S104" s="388">
        <v>302</v>
      </c>
      <c r="T104" s="72">
        <v>2.5524002704530088E-2</v>
      </c>
      <c r="U104" s="388">
        <v>102</v>
      </c>
      <c r="V104" s="72">
        <v>1.6845582163501238E-2</v>
      </c>
      <c r="W104" s="388">
        <v>42</v>
      </c>
      <c r="X104" s="72">
        <v>9.9526066350710905E-3</v>
      </c>
      <c r="Y104" s="388">
        <v>15506</v>
      </c>
      <c r="Z104" s="72">
        <v>5.2190303091499642E-2</v>
      </c>
    </row>
    <row r="105" spans="1:26" x14ac:dyDescent="0.25">
      <c r="A105" s="518"/>
      <c r="B105" s="311" t="s">
        <v>336</v>
      </c>
      <c r="C105" s="388">
        <v>636</v>
      </c>
      <c r="D105" s="72">
        <v>0.11469792605951308</v>
      </c>
      <c r="E105" s="388">
        <v>1721</v>
      </c>
      <c r="F105" s="72">
        <v>8.3422200678623368E-2</v>
      </c>
      <c r="G105" s="388">
        <v>1685</v>
      </c>
      <c r="H105" s="72">
        <v>4.661005228071146E-2</v>
      </c>
      <c r="I105" s="388">
        <v>1809</v>
      </c>
      <c r="J105" s="72">
        <v>3.3663329487513494E-2</v>
      </c>
      <c r="K105" s="388">
        <v>1525</v>
      </c>
      <c r="L105" s="72">
        <v>2.9033793431699192E-2</v>
      </c>
      <c r="M105" s="388">
        <v>1328</v>
      </c>
      <c r="N105" s="72">
        <v>2.7404610082750365E-2</v>
      </c>
      <c r="O105" s="388">
        <v>932</v>
      </c>
      <c r="P105" s="72">
        <v>2.5720278176399162E-2</v>
      </c>
      <c r="Q105" s="388">
        <v>458</v>
      </c>
      <c r="R105" s="72">
        <v>2.1092382794510454E-2</v>
      </c>
      <c r="S105" s="388">
        <v>239</v>
      </c>
      <c r="T105" s="72">
        <v>2.0199459093982422E-2</v>
      </c>
      <c r="U105" s="388">
        <v>85</v>
      </c>
      <c r="V105" s="72">
        <v>1.4037985136251032E-2</v>
      </c>
      <c r="W105" s="388">
        <v>74</v>
      </c>
      <c r="X105" s="72">
        <v>1.7535545023696683E-2</v>
      </c>
      <c r="Y105" s="388">
        <v>10492</v>
      </c>
      <c r="Z105" s="72">
        <v>3.5314114538631126E-2</v>
      </c>
    </row>
    <row r="106" spans="1:26" x14ac:dyDescent="0.25">
      <c r="A106" s="518"/>
      <c r="B106" s="336" t="s">
        <v>22</v>
      </c>
      <c r="C106" s="251"/>
      <c r="D106" s="330"/>
      <c r="E106" s="251"/>
      <c r="F106" s="330"/>
      <c r="G106" s="251"/>
      <c r="H106" s="330"/>
      <c r="I106" s="251"/>
      <c r="J106" s="330"/>
      <c r="K106" s="251"/>
      <c r="L106" s="330"/>
      <c r="M106" s="251"/>
      <c r="N106" s="330"/>
      <c r="O106" s="251"/>
      <c r="P106" s="330"/>
      <c r="Q106" s="251"/>
      <c r="R106" s="330"/>
      <c r="S106" s="251"/>
      <c r="T106" s="330"/>
      <c r="U106" s="251"/>
      <c r="V106" s="330"/>
      <c r="W106" s="251"/>
      <c r="X106" s="330"/>
      <c r="Y106" s="251"/>
      <c r="Z106" s="337"/>
    </row>
    <row r="107" spans="1:26" x14ac:dyDescent="0.25">
      <c r="A107" s="518"/>
      <c r="B107" s="311" t="s">
        <v>22</v>
      </c>
      <c r="C107" s="388">
        <v>2795</v>
      </c>
      <c r="D107" s="72">
        <v>0.50405770964833185</v>
      </c>
      <c r="E107" s="388">
        <v>8934</v>
      </c>
      <c r="F107" s="72">
        <v>0.43305865244789143</v>
      </c>
      <c r="G107" s="388">
        <v>14826</v>
      </c>
      <c r="H107" s="72">
        <v>0.41011313656607007</v>
      </c>
      <c r="I107" s="388">
        <v>21147</v>
      </c>
      <c r="J107" s="72">
        <v>0.39352041385983849</v>
      </c>
      <c r="K107" s="388">
        <v>23317</v>
      </c>
      <c r="L107" s="72">
        <v>0.44392194193241313</v>
      </c>
      <c r="M107" s="388">
        <v>25075</v>
      </c>
      <c r="N107" s="72">
        <v>0.51744773932602817</v>
      </c>
      <c r="O107" s="388">
        <v>21746</v>
      </c>
      <c r="P107" s="72">
        <v>0.60012142620598297</v>
      </c>
      <c r="Q107" s="388">
        <v>15105</v>
      </c>
      <c r="R107" s="72">
        <v>0.69563415308096155</v>
      </c>
      <c r="S107" s="388">
        <v>8780</v>
      </c>
      <c r="T107" s="72">
        <v>0.74205544286680192</v>
      </c>
      <c r="U107" s="388">
        <v>4790</v>
      </c>
      <c r="V107" s="72">
        <v>0.79108175061932284</v>
      </c>
      <c r="W107" s="388">
        <v>3752</v>
      </c>
      <c r="X107" s="72">
        <v>0.88909952606635068</v>
      </c>
      <c r="Y107" s="388">
        <v>150267</v>
      </c>
      <c r="Z107" s="72">
        <v>0.5057706871308123</v>
      </c>
    </row>
    <row r="108" spans="1:26" x14ac:dyDescent="0.25">
      <c r="A108" s="519"/>
      <c r="B108" s="143" t="s">
        <v>268</v>
      </c>
      <c r="C108" s="252">
        <v>5545</v>
      </c>
      <c r="D108" s="128">
        <v>1</v>
      </c>
      <c r="E108" s="252">
        <v>20630</v>
      </c>
      <c r="F108" s="128">
        <v>1</v>
      </c>
      <c r="G108" s="252">
        <v>36151</v>
      </c>
      <c r="H108" s="128">
        <v>1</v>
      </c>
      <c r="I108" s="252">
        <v>53738</v>
      </c>
      <c r="J108" s="128">
        <v>1</v>
      </c>
      <c r="K108" s="252">
        <v>52525</v>
      </c>
      <c r="L108" s="128">
        <v>1</v>
      </c>
      <c r="M108" s="252">
        <v>48459</v>
      </c>
      <c r="N108" s="128">
        <v>1</v>
      </c>
      <c r="O108" s="252">
        <v>36236</v>
      </c>
      <c r="P108" s="128">
        <v>1</v>
      </c>
      <c r="Q108" s="252">
        <v>21714</v>
      </c>
      <c r="R108" s="128">
        <v>1</v>
      </c>
      <c r="S108" s="252">
        <v>11832</v>
      </c>
      <c r="T108" s="128">
        <v>1</v>
      </c>
      <c r="U108" s="252">
        <v>6055</v>
      </c>
      <c r="V108" s="128">
        <v>1</v>
      </c>
      <c r="W108" s="252">
        <v>4220</v>
      </c>
      <c r="X108" s="128">
        <v>1</v>
      </c>
      <c r="Y108" s="252">
        <v>297105</v>
      </c>
      <c r="Z108" s="128">
        <v>1</v>
      </c>
    </row>
    <row r="109" spans="1:26" ht="15" customHeight="1" x14ac:dyDescent="0.25">
      <c r="A109" s="517" t="s">
        <v>172</v>
      </c>
      <c r="B109" s="333" t="s">
        <v>7</v>
      </c>
      <c r="C109" s="253"/>
      <c r="D109" s="334"/>
      <c r="E109" s="253"/>
      <c r="F109" s="334"/>
      <c r="G109" s="253"/>
      <c r="H109" s="334"/>
      <c r="I109" s="253"/>
      <c r="J109" s="334"/>
      <c r="K109" s="253"/>
      <c r="L109" s="334"/>
      <c r="M109" s="253"/>
      <c r="N109" s="334"/>
      <c r="O109" s="253"/>
      <c r="P109" s="334"/>
      <c r="Q109" s="253"/>
      <c r="R109" s="334"/>
      <c r="S109" s="253"/>
      <c r="T109" s="334"/>
      <c r="U109" s="253"/>
      <c r="V109" s="334"/>
      <c r="W109" s="253"/>
      <c r="X109" s="334"/>
      <c r="Y109" s="253"/>
      <c r="Z109" s="335"/>
    </row>
    <row r="110" spans="1:26" x14ac:dyDescent="0.25">
      <c r="A110" s="518"/>
      <c r="B110" s="369" t="s">
        <v>8</v>
      </c>
      <c r="C110" s="388">
        <v>329</v>
      </c>
      <c r="D110" s="72">
        <v>6.3747335787638054E-2</v>
      </c>
      <c r="E110" s="388">
        <v>3507</v>
      </c>
      <c r="F110" s="72">
        <v>0.1839592950062946</v>
      </c>
      <c r="G110" s="388">
        <v>10199</v>
      </c>
      <c r="H110" s="72">
        <v>0.29702653114715905</v>
      </c>
      <c r="I110" s="388">
        <v>20038</v>
      </c>
      <c r="J110" s="72">
        <v>0.37795424109247977</v>
      </c>
      <c r="K110" s="388">
        <v>20414</v>
      </c>
      <c r="L110" s="72">
        <v>0.38920134983127108</v>
      </c>
      <c r="M110" s="388">
        <v>17366</v>
      </c>
      <c r="N110" s="72">
        <v>0.34767462812068312</v>
      </c>
      <c r="O110" s="388">
        <v>11611</v>
      </c>
      <c r="P110" s="72">
        <v>0.29982440737489024</v>
      </c>
      <c r="Q110" s="388">
        <v>5817</v>
      </c>
      <c r="R110" s="72">
        <v>0.24130921762216875</v>
      </c>
      <c r="S110" s="388">
        <v>2735</v>
      </c>
      <c r="T110" s="72">
        <v>0.20740122848259648</v>
      </c>
      <c r="U110" s="388">
        <v>1244</v>
      </c>
      <c r="V110" s="72">
        <v>0.17819796590746312</v>
      </c>
      <c r="W110" s="388">
        <v>423</v>
      </c>
      <c r="X110" s="72">
        <v>8.5196374622356491E-2</v>
      </c>
      <c r="Y110" s="388">
        <v>93683</v>
      </c>
      <c r="Z110" s="72">
        <v>0.3102661420660785</v>
      </c>
    </row>
    <row r="111" spans="1:26" x14ac:dyDescent="0.25">
      <c r="A111" s="518"/>
      <c r="B111" s="308" t="s">
        <v>229</v>
      </c>
      <c r="C111" s="388">
        <v>171</v>
      </c>
      <c r="D111" s="72">
        <v>3.313311373764774E-2</v>
      </c>
      <c r="E111" s="388">
        <v>2410</v>
      </c>
      <c r="F111" s="72">
        <v>0.12641628199748217</v>
      </c>
      <c r="G111" s="388">
        <v>7661</v>
      </c>
      <c r="H111" s="72">
        <v>0.22311209482482453</v>
      </c>
      <c r="I111" s="388">
        <v>14479</v>
      </c>
      <c r="J111" s="72">
        <v>0.27310108078540846</v>
      </c>
      <c r="K111" s="388">
        <v>13840</v>
      </c>
      <c r="L111" s="72">
        <v>0.26386532191950585</v>
      </c>
      <c r="M111" s="388">
        <v>11691</v>
      </c>
      <c r="N111" s="72">
        <v>0.23405873991471302</v>
      </c>
      <c r="O111" s="388">
        <v>7297</v>
      </c>
      <c r="P111" s="72">
        <v>0.18842638020967825</v>
      </c>
      <c r="Q111" s="388">
        <v>3103</v>
      </c>
      <c r="R111" s="72">
        <v>0.12872313946735253</v>
      </c>
      <c r="S111" s="388">
        <v>1065</v>
      </c>
      <c r="T111" s="72">
        <v>8.0761355880791683E-2</v>
      </c>
      <c r="U111" s="388">
        <v>372</v>
      </c>
      <c r="V111" s="72">
        <v>5.3287494628276748E-2</v>
      </c>
      <c r="W111" s="388">
        <v>80</v>
      </c>
      <c r="X111" s="72">
        <v>1.6112789526686808E-2</v>
      </c>
      <c r="Y111" s="388">
        <v>62169</v>
      </c>
      <c r="Z111" s="72">
        <v>0.20589579524680074</v>
      </c>
    </row>
    <row r="112" spans="1:26" x14ac:dyDescent="0.25">
      <c r="A112" s="518"/>
      <c r="B112" s="369" t="s">
        <v>10</v>
      </c>
      <c r="C112" s="388">
        <v>68</v>
      </c>
      <c r="D112" s="72">
        <v>1.3175741135438868E-2</v>
      </c>
      <c r="E112" s="388">
        <v>450</v>
      </c>
      <c r="F112" s="72">
        <v>2.3604699958036088E-2</v>
      </c>
      <c r="G112" s="388">
        <v>778</v>
      </c>
      <c r="H112" s="72">
        <v>2.2657774412441389E-2</v>
      </c>
      <c r="I112" s="388">
        <v>990</v>
      </c>
      <c r="J112" s="72">
        <v>1.8673255748156252E-2</v>
      </c>
      <c r="K112" s="388">
        <v>827</v>
      </c>
      <c r="L112" s="72">
        <v>1.5767096909496483E-2</v>
      </c>
      <c r="M112" s="388">
        <v>763</v>
      </c>
      <c r="N112" s="72">
        <v>1.5275581092714569E-2</v>
      </c>
      <c r="O112" s="388">
        <v>585</v>
      </c>
      <c r="P112" s="72">
        <v>1.510613024841192E-2</v>
      </c>
      <c r="Q112" s="388">
        <v>361</v>
      </c>
      <c r="R112" s="72">
        <v>1.4975524765618519E-2</v>
      </c>
      <c r="S112" s="388">
        <v>120</v>
      </c>
      <c r="T112" s="72">
        <v>9.0998710851596266E-3</v>
      </c>
      <c r="U112" s="388">
        <v>42</v>
      </c>
      <c r="V112" s="72">
        <v>6.016330038676407E-3</v>
      </c>
      <c r="W112" s="388">
        <v>23</v>
      </c>
      <c r="X112" s="72">
        <v>4.6324269889224572E-3</v>
      </c>
      <c r="Y112" s="388">
        <v>5007</v>
      </c>
      <c r="Z112" s="72">
        <v>1.6582545107702091E-2</v>
      </c>
    </row>
    <row r="113" spans="1:26" x14ac:dyDescent="0.25">
      <c r="A113" s="518"/>
      <c r="B113" s="336" t="s">
        <v>11</v>
      </c>
      <c r="C113" s="251"/>
      <c r="D113" s="330"/>
      <c r="E113" s="251"/>
      <c r="F113" s="330"/>
      <c r="G113" s="251"/>
      <c r="H113" s="330"/>
      <c r="I113" s="251"/>
      <c r="J113" s="330"/>
      <c r="K113" s="251"/>
      <c r="L113" s="330"/>
      <c r="M113" s="251"/>
      <c r="N113" s="330"/>
      <c r="O113" s="251"/>
      <c r="P113" s="330"/>
      <c r="Q113" s="251"/>
      <c r="R113" s="330"/>
      <c r="S113" s="251"/>
      <c r="T113" s="330"/>
      <c r="U113" s="251"/>
      <c r="V113" s="330"/>
      <c r="W113" s="251"/>
      <c r="X113" s="330"/>
      <c r="Y113" s="251"/>
      <c r="Z113" s="337"/>
    </row>
    <row r="114" spans="1:26" x14ac:dyDescent="0.25">
      <c r="A114" s="518"/>
      <c r="B114" s="311" t="s">
        <v>12</v>
      </c>
      <c r="C114" s="388">
        <v>3648</v>
      </c>
      <c r="D114" s="72">
        <v>0.70683975973648516</v>
      </c>
      <c r="E114" s="388">
        <v>8620</v>
      </c>
      <c r="F114" s="72">
        <v>0.45216114141838021</v>
      </c>
      <c r="G114" s="388">
        <v>10063</v>
      </c>
      <c r="H114" s="72">
        <v>0.29306578909048547</v>
      </c>
      <c r="I114" s="388">
        <v>12104</v>
      </c>
      <c r="J114" s="72">
        <v>0.22830412886432655</v>
      </c>
      <c r="K114" s="388">
        <v>10419</v>
      </c>
      <c r="L114" s="72">
        <v>0.1986425425635355</v>
      </c>
      <c r="M114" s="388">
        <v>8845</v>
      </c>
      <c r="N114" s="72">
        <v>0.17708062223467938</v>
      </c>
      <c r="O114" s="388">
        <v>6042</v>
      </c>
      <c r="P114" s="72">
        <v>0.1560192118989826</v>
      </c>
      <c r="Q114" s="388">
        <v>2957</v>
      </c>
      <c r="R114" s="72">
        <v>0.12266655604413838</v>
      </c>
      <c r="S114" s="388">
        <v>1177</v>
      </c>
      <c r="T114" s="72">
        <v>8.9254568893607347E-2</v>
      </c>
      <c r="U114" s="388">
        <v>434</v>
      </c>
      <c r="V114" s="72">
        <v>6.2168743732989543E-2</v>
      </c>
      <c r="W114" s="388">
        <v>98</v>
      </c>
      <c r="X114" s="72">
        <v>1.9738167170191341E-2</v>
      </c>
      <c r="Y114" s="388">
        <v>64407</v>
      </c>
      <c r="Z114" s="72">
        <v>0.21330776567840395</v>
      </c>
    </row>
    <row r="115" spans="1:26" x14ac:dyDescent="0.25">
      <c r="A115" s="518"/>
      <c r="B115" s="311" t="s">
        <v>13</v>
      </c>
      <c r="C115" s="388">
        <v>918</v>
      </c>
      <c r="D115" s="72">
        <v>0.17787250532842472</v>
      </c>
      <c r="E115" s="388">
        <v>3967</v>
      </c>
      <c r="F115" s="72">
        <v>0.20808854385228703</v>
      </c>
      <c r="G115" s="388">
        <v>5593</v>
      </c>
      <c r="H115" s="72">
        <v>0.16288551708070012</v>
      </c>
      <c r="I115" s="388">
        <v>6050</v>
      </c>
      <c r="J115" s="72">
        <v>0.11411434068317709</v>
      </c>
      <c r="K115" s="388">
        <v>4514</v>
      </c>
      <c r="L115" s="72">
        <v>8.6061276238775242E-2</v>
      </c>
      <c r="M115" s="388">
        <v>3317</v>
      </c>
      <c r="N115" s="72">
        <v>6.6407735890608416E-2</v>
      </c>
      <c r="O115" s="388">
        <v>1993</v>
      </c>
      <c r="P115" s="72">
        <v>5.1464132624076848E-2</v>
      </c>
      <c r="Q115" s="388">
        <v>994</v>
      </c>
      <c r="R115" s="72">
        <v>4.1234547415581184E-2</v>
      </c>
      <c r="S115" s="388">
        <v>342</v>
      </c>
      <c r="T115" s="72">
        <v>2.5934632592704936E-2</v>
      </c>
      <c r="U115" s="388">
        <v>107</v>
      </c>
      <c r="V115" s="72">
        <v>1.5327317003294656E-2</v>
      </c>
      <c r="W115" s="388">
        <v>37</v>
      </c>
      <c r="X115" s="72">
        <v>7.4521651560926485E-3</v>
      </c>
      <c r="Y115" s="388">
        <v>27832</v>
      </c>
      <c r="Z115" s="72">
        <v>9.2176032641814371E-2</v>
      </c>
    </row>
    <row r="116" spans="1:26" x14ac:dyDescent="0.25">
      <c r="A116" s="518"/>
      <c r="B116" s="311" t="s">
        <v>14</v>
      </c>
      <c r="C116" s="388">
        <v>122</v>
      </c>
      <c r="D116" s="72">
        <v>2.3638829684169735E-2</v>
      </c>
      <c r="E116" s="388">
        <v>923</v>
      </c>
      <c r="F116" s="72">
        <v>4.8415862358371801E-2</v>
      </c>
      <c r="G116" s="388">
        <v>2476</v>
      </c>
      <c r="H116" s="72">
        <v>7.2108803914145092E-2</v>
      </c>
      <c r="I116" s="388">
        <v>5001</v>
      </c>
      <c r="J116" s="72">
        <v>9.4328234339928707E-2</v>
      </c>
      <c r="K116" s="388">
        <v>5218</v>
      </c>
      <c r="L116" s="72">
        <v>9.9483327295952412E-2</v>
      </c>
      <c r="M116" s="388">
        <v>4376</v>
      </c>
      <c r="N116" s="72">
        <v>8.7609361548779754E-2</v>
      </c>
      <c r="O116" s="388">
        <v>2797</v>
      </c>
      <c r="P116" s="72">
        <v>7.2225378298817339E-2</v>
      </c>
      <c r="Q116" s="388">
        <v>1219</v>
      </c>
      <c r="R116" s="72">
        <v>5.0568323239027629E-2</v>
      </c>
      <c r="S116" s="388">
        <v>551</v>
      </c>
      <c r="T116" s="72">
        <v>4.1783574732691287E-2</v>
      </c>
      <c r="U116" s="388">
        <v>260</v>
      </c>
      <c r="V116" s="72">
        <v>3.7243947858473E-2</v>
      </c>
      <c r="W116" s="388">
        <v>148</v>
      </c>
      <c r="X116" s="72">
        <v>2.9808660624370594E-2</v>
      </c>
      <c r="Y116" s="388">
        <v>23091</v>
      </c>
      <c r="Z116" s="72">
        <v>7.6474445592560211E-2</v>
      </c>
    </row>
    <row r="117" spans="1:26" x14ac:dyDescent="0.25">
      <c r="A117" s="518"/>
      <c r="B117" s="311" t="s">
        <v>15</v>
      </c>
      <c r="C117" s="388">
        <v>685</v>
      </c>
      <c r="D117" s="72">
        <v>0.13272621584964153</v>
      </c>
      <c r="E117" s="388">
        <v>1546</v>
      </c>
      <c r="F117" s="72">
        <v>8.1095258078052873E-2</v>
      </c>
      <c r="G117" s="388">
        <v>2236</v>
      </c>
      <c r="H117" s="72">
        <v>6.5119259108250574E-2</v>
      </c>
      <c r="I117" s="388">
        <v>2903</v>
      </c>
      <c r="J117" s="72">
        <v>5.4756021653431915E-2</v>
      </c>
      <c r="K117" s="388">
        <v>2743</v>
      </c>
      <c r="L117" s="72">
        <v>5.2296429048063905E-2</v>
      </c>
      <c r="M117" s="388">
        <v>2367</v>
      </c>
      <c r="N117" s="72">
        <v>4.7388336102824884E-2</v>
      </c>
      <c r="O117" s="388">
        <v>1557</v>
      </c>
      <c r="P117" s="72">
        <v>4.020554666115788E-2</v>
      </c>
      <c r="Q117" s="388">
        <v>724</v>
      </c>
      <c r="R117" s="72">
        <v>3.0034016427445451E-2</v>
      </c>
      <c r="S117" s="388">
        <v>315</v>
      </c>
      <c r="T117" s="72">
        <v>2.388716159854402E-2</v>
      </c>
      <c r="U117" s="388">
        <v>126</v>
      </c>
      <c r="V117" s="72">
        <v>1.8048990116029222E-2</v>
      </c>
      <c r="W117" s="388">
        <v>40</v>
      </c>
      <c r="X117" s="72">
        <v>8.0563947633434038E-3</v>
      </c>
      <c r="Y117" s="388">
        <v>15242</v>
      </c>
      <c r="Z117" s="72">
        <v>5.047955912354609E-2</v>
      </c>
    </row>
    <row r="118" spans="1:26" x14ac:dyDescent="0.25">
      <c r="A118" s="518"/>
      <c r="B118" s="311" t="s">
        <v>336</v>
      </c>
      <c r="C118" s="388">
        <v>727</v>
      </c>
      <c r="D118" s="72">
        <v>0.14086417360976555</v>
      </c>
      <c r="E118" s="388">
        <v>1759</v>
      </c>
      <c r="F118" s="72">
        <v>9.2268149391523294E-2</v>
      </c>
      <c r="G118" s="388">
        <v>1675</v>
      </c>
      <c r="H118" s="72">
        <v>4.8781198124472146E-2</v>
      </c>
      <c r="I118" s="388">
        <v>1898</v>
      </c>
      <c r="J118" s="72">
        <v>3.579983778787936E-2</v>
      </c>
      <c r="K118" s="388">
        <v>1564</v>
      </c>
      <c r="L118" s="72">
        <v>2.9818306609978838E-2</v>
      </c>
      <c r="M118" s="388">
        <v>1403</v>
      </c>
      <c r="N118" s="72">
        <v>2.80886504234319E-2</v>
      </c>
      <c r="O118" s="388">
        <v>972</v>
      </c>
      <c r="P118" s="72">
        <v>2.5099416412745958E-2</v>
      </c>
      <c r="Q118" s="388">
        <v>489</v>
      </c>
      <c r="R118" s="72">
        <v>2.0285406122956939E-2</v>
      </c>
      <c r="S118" s="388">
        <v>247</v>
      </c>
      <c r="T118" s="72">
        <v>1.873056798362023E-2</v>
      </c>
      <c r="U118" s="388">
        <v>107</v>
      </c>
      <c r="V118" s="72">
        <v>1.5327317003294656E-2</v>
      </c>
      <c r="W118" s="388">
        <v>79</v>
      </c>
      <c r="X118" s="72">
        <v>1.5911379657603222E-2</v>
      </c>
      <c r="Y118" s="388">
        <v>10920</v>
      </c>
      <c r="Z118" s="72">
        <v>3.6165646609967413E-2</v>
      </c>
    </row>
    <row r="119" spans="1:26" x14ac:dyDescent="0.25">
      <c r="A119" s="518"/>
      <c r="B119" s="336" t="s">
        <v>22</v>
      </c>
      <c r="C119" s="251"/>
      <c r="D119" s="330"/>
      <c r="E119" s="251"/>
      <c r="F119" s="330"/>
      <c r="G119" s="251"/>
      <c r="H119" s="330"/>
      <c r="I119" s="251"/>
      <c r="J119" s="330"/>
      <c r="K119" s="251"/>
      <c r="L119" s="330"/>
      <c r="M119" s="251"/>
      <c r="N119" s="330"/>
      <c r="O119" s="251"/>
      <c r="P119" s="330"/>
      <c r="Q119" s="251"/>
      <c r="R119" s="330"/>
      <c r="S119" s="251"/>
      <c r="T119" s="330"/>
      <c r="U119" s="251"/>
      <c r="V119" s="330"/>
      <c r="W119" s="251"/>
      <c r="X119" s="330"/>
      <c r="Y119" s="251"/>
      <c r="Z119" s="337"/>
    </row>
    <row r="120" spans="1:26" x14ac:dyDescent="0.25">
      <c r="A120" s="518"/>
      <c r="B120" s="311" t="s">
        <v>22</v>
      </c>
      <c r="C120" s="388">
        <v>2470</v>
      </c>
      <c r="D120" s="72">
        <v>0.47858942065491183</v>
      </c>
      <c r="E120" s="388">
        <v>8171</v>
      </c>
      <c r="F120" s="72">
        <v>0.42860889634913973</v>
      </c>
      <c r="G120" s="388">
        <v>14731</v>
      </c>
      <c r="H120" s="72">
        <v>0.4290124355651338</v>
      </c>
      <c r="I120" s="388">
        <v>21310</v>
      </c>
      <c r="J120" s="72">
        <v>0.4019465454476866</v>
      </c>
      <c r="K120" s="388">
        <v>23184</v>
      </c>
      <c r="L120" s="72">
        <v>0.44201254504203924</v>
      </c>
      <c r="M120" s="388">
        <v>25935</v>
      </c>
      <c r="N120" s="72">
        <v>0.51922961420649061</v>
      </c>
      <c r="O120" s="388">
        <v>23123</v>
      </c>
      <c r="P120" s="72">
        <v>0.59709239270774161</v>
      </c>
      <c r="Q120" s="388">
        <v>16645</v>
      </c>
      <c r="R120" s="72">
        <v>0.69049199369451586</v>
      </c>
      <c r="S120" s="388">
        <v>9911</v>
      </c>
      <c r="T120" s="72">
        <v>0.75157351937514216</v>
      </c>
      <c r="U120" s="388">
        <v>5501</v>
      </c>
      <c r="V120" s="72">
        <v>0.78799598911330759</v>
      </c>
      <c r="W120" s="388">
        <v>4400</v>
      </c>
      <c r="X120" s="72">
        <v>0.88620342396777441</v>
      </c>
      <c r="Y120" s="388">
        <v>155381</v>
      </c>
      <c r="Z120" s="72">
        <v>0.5146020454123944</v>
      </c>
    </row>
    <row r="121" spans="1:26" x14ac:dyDescent="0.25">
      <c r="A121" s="519"/>
      <c r="B121" s="143" t="s">
        <v>268</v>
      </c>
      <c r="C121" s="252">
        <v>5161</v>
      </c>
      <c r="D121" s="128">
        <v>1</v>
      </c>
      <c r="E121" s="252">
        <v>19064</v>
      </c>
      <c r="F121" s="128">
        <v>1</v>
      </c>
      <c r="G121" s="252">
        <v>34337</v>
      </c>
      <c r="H121" s="128">
        <v>1</v>
      </c>
      <c r="I121" s="252">
        <v>53017</v>
      </c>
      <c r="J121" s="128">
        <v>1</v>
      </c>
      <c r="K121" s="252">
        <v>52451</v>
      </c>
      <c r="L121" s="128">
        <v>1</v>
      </c>
      <c r="M121" s="252">
        <v>49949</v>
      </c>
      <c r="N121" s="128">
        <v>1</v>
      </c>
      <c r="O121" s="252">
        <v>38726</v>
      </c>
      <c r="P121" s="128">
        <v>1</v>
      </c>
      <c r="Q121" s="252">
        <v>24106</v>
      </c>
      <c r="R121" s="128">
        <v>1</v>
      </c>
      <c r="S121" s="252">
        <v>13187</v>
      </c>
      <c r="T121" s="128">
        <v>1</v>
      </c>
      <c r="U121" s="252">
        <v>6981</v>
      </c>
      <c r="V121" s="128">
        <v>1</v>
      </c>
      <c r="W121" s="252">
        <v>4965</v>
      </c>
      <c r="X121" s="128">
        <v>1</v>
      </c>
      <c r="Y121" s="252">
        <v>301944</v>
      </c>
      <c r="Z121" s="128">
        <v>1</v>
      </c>
    </row>
    <row r="122" spans="1:26" ht="15" customHeight="1" x14ac:dyDescent="0.25">
      <c r="A122" s="517" t="s">
        <v>160</v>
      </c>
      <c r="B122" s="333" t="s">
        <v>7</v>
      </c>
      <c r="C122" s="253"/>
      <c r="D122" s="334"/>
      <c r="E122" s="253"/>
      <c r="F122" s="334"/>
      <c r="G122" s="253"/>
      <c r="H122" s="334"/>
      <c r="I122" s="253"/>
      <c r="J122" s="334"/>
      <c r="K122" s="253"/>
      <c r="L122" s="334"/>
      <c r="M122" s="253"/>
      <c r="N122" s="334"/>
      <c r="O122" s="253"/>
      <c r="P122" s="334"/>
      <c r="Q122" s="253"/>
      <c r="R122" s="334"/>
      <c r="S122" s="253"/>
      <c r="T122" s="334"/>
      <c r="U122" s="253"/>
      <c r="V122" s="334"/>
      <c r="W122" s="253"/>
      <c r="X122" s="334"/>
      <c r="Y122" s="253"/>
      <c r="Z122" s="335"/>
    </row>
    <row r="123" spans="1:26" x14ac:dyDescent="0.25">
      <c r="A123" s="518"/>
      <c r="B123" s="369" t="s">
        <v>8</v>
      </c>
      <c r="C123" s="388">
        <v>275</v>
      </c>
      <c r="D123" s="72">
        <v>5.7543419125340028E-2</v>
      </c>
      <c r="E123" s="388">
        <v>3017</v>
      </c>
      <c r="F123" s="72">
        <v>0.17823595439239084</v>
      </c>
      <c r="G123" s="388">
        <v>8954</v>
      </c>
      <c r="H123" s="72">
        <v>0.28402854877081679</v>
      </c>
      <c r="I123" s="388">
        <v>17841</v>
      </c>
      <c r="J123" s="72">
        <v>0.36469746524938673</v>
      </c>
      <c r="K123" s="388">
        <v>20125</v>
      </c>
      <c r="L123" s="72">
        <v>0.38876117990225434</v>
      </c>
      <c r="M123" s="388">
        <v>17701</v>
      </c>
      <c r="N123" s="72">
        <v>0.35854483582815128</v>
      </c>
      <c r="O123" s="388">
        <v>12260</v>
      </c>
      <c r="P123" s="72">
        <v>0.30986200272961634</v>
      </c>
      <c r="Q123" s="388">
        <v>6517</v>
      </c>
      <c r="R123" s="72">
        <v>0.25521832778539261</v>
      </c>
      <c r="S123" s="388">
        <v>2900</v>
      </c>
      <c r="T123" s="72">
        <v>0.2080195107954953</v>
      </c>
      <c r="U123" s="388">
        <v>1432</v>
      </c>
      <c r="V123" s="72">
        <v>0.19255075971493882</v>
      </c>
      <c r="W123" s="388">
        <v>508</v>
      </c>
      <c r="X123" s="72">
        <v>9.3074386222059366E-2</v>
      </c>
      <c r="Y123" s="388">
        <v>91530</v>
      </c>
      <c r="Z123" s="72">
        <v>0.31003576944963823</v>
      </c>
    </row>
    <row r="124" spans="1:26" x14ac:dyDescent="0.25">
      <c r="A124" s="518"/>
      <c r="B124" s="308" t="s">
        <v>229</v>
      </c>
      <c r="C124" s="388">
        <v>164</v>
      </c>
      <c r="D124" s="72">
        <v>3.4316802678384599E-2</v>
      </c>
      <c r="E124" s="388">
        <v>1893</v>
      </c>
      <c r="F124" s="72">
        <v>0.1118331659478939</v>
      </c>
      <c r="G124" s="388">
        <v>6643</v>
      </c>
      <c r="H124" s="72">
        <v>0.21072164948453609</v>
      </c>
      <c r="I124" s="388">
        <v>13357</v>
      </c>
      <c r="J124" s="72">
        <v>0.27303761242845465</v>
      </c>
      <c r="K124" s="388">
        <v>14051</v>
      </c>
      <c r="L124" s="72">
        <v>0.27142774354318389</v>
      </c>
      <c r="M124" s="388">
        <v>11897</v>
      </c>
      <c r="N124" s="72">
        <v>0.24098118252344589</v>
      </c>
      <c r="O124" s="388">
        <v>7973</v>
      </c>
      <c r="P124" s="72">
        <v>0.20151139867563059</v>
      </c>
      <c r="Q124" s="388">
        <v>3625</v>
      </c>
      <c r="R124" s="72">
        <v>0.14196201292343841</v>
      </c>
      <c r="S124" s="388">
        <v>1274</v>
      </c>
      <c r="T124" s="72">
        <v>9.1385123018434836E-2</v>
      </c>
      <c r="U124" s="388">
        <v>437</v>
      </c>
      <c r="V124" s="72">
        <v>5.8760252790103537E-2</v>
      </c>
      <c r="W124" s="388">
        <v>120</v>
      </c>
      <c r="X124" s="72">
        <v>2.1986075485525832E-2</v>
      </c>
      <c r="Y124" s="388">
        <v>61434</v>
      </c>
      <c r="Z124" s="72">
        <v>0.20809283798065198</v>
      </c>
    </row>
    <row r="125" spans="1:26" x14ac:dyDescent="0.25">
      <c r="A125" s="518"/>
      <c r="B125" s="369" t="s">
        <v>10</v>
      </c>
      <c r="C125" s="388">
        <v>70</v>
      </c>
      <c r="D125" s="72">
        <v>1.464741577735928E-2</v>
      </c>
      <c r="E125" s="388">
        <v>386</v>
      </c>
      <c r="F125" s="72">
        <v>2.2803804572576358E-2</v>
      </c>
      <c r="G125" s="388">
        <v>711</v>
      </c>
      <c r="H125" s="72">
        <v>2.2553528945281523E-2</v>
      </c>
      <c r="I125" s="388">
        <v>913</v>
      </c>
      <c r="J125" s="72">
        <v>1.8663123466884708E-2</v>
      </c>
      <c r="K125" s="388">
        <v>838</v>
      </c>
      <c r="L125" s="72">
        <v>1.6187918944501323E-2</v>
      </c>
      <c r="M125" s="388">
        <v>670</v>
      </c>
      <c r="N125" s="72">
        <v>1.3571269420081428E-2</v>
      </c>
      <c r="O125" s="388">
        <v>490</v>
      </c>
      <c r="P125" s="72">
        <v>1.2384370419046655E-2</v>
      </c>
      <c r="Q125" s="388">
        <v>336</v>
      </c>
      <c r="R125" s="72">
        <v>1.3158410025455258E-2</v>
      </c>
      <c r="S125" s="388">
        <v>153</v>
      </c>
      <c r="T125" s="72">
        <v>1.0974822466107165E-2</v>
      </c>
      <c r="U125" s="388">
        <v>40</v>
      </c>
      <c r="V125" s="72">
        <v>5.3785128411994081E-3</v>
      </c>
      <c r="W125" s="388">
        <v>20</v>
      </c>
      <c r="X125" s="72">
        <v>3.6643459142543058E-3</v>
      </c>
      <c r="Y125" s="388">
        <v>4627</v>
      </c>
      <c r="Z125" s="72">
        <v>1.5672845026149636E-2</v>
      </c>
    </row>
    <row r="126" spans="1:26" x14ac:dyDescent="0.25">
      <c r="A126" s="518"/>
      <c r="B126" s="336" t="s">
        <v>11</v>
      </c>
      <c r="C126" s="251"/>
      <c r="D126" s="330"/>
      <c r="E126" s="251"/>
      <c r="F126" s="330"/>
      <c r="G126" s="251"/>
      <c r="H126" s="330"/>
      <c r="I126" s="251"/>
      <c r="J126" s="330"/>
      <c r="K126" s="251"/>
      <c r="L126" s="330"/>
      <c r="M126" s="251"/>
      <c r="N126" s="330"/>
      <c r="O126" s="251"/>
      <c r="P126" s="330"/>
      <c r="Q126" s="251"/>
      <c r="R126" s="330"/>
      <c r="S126" s="251"/>
      <c r="T126" s="330"/>
      <c r="U126" s="251"/>
      <c r="V126" s="330"/>
      <c r="W126" s="251"/>
      <c r="X126" s="330"/>
      <c r="Y126" s="251"/>
      <c r="Z126" s="337"/>
    </row>
    <row r="127" spans="1:26" x14ac:dyDescent="0.25">
      <c r="A127" s="518"/>
      <c r="B127" s="311" t="s">
        <v>12</v>
      </c>
      <c r="C127" s="388">
        <v>3365</v>
      </c>
      <c r="D127" s="72">
        <v>0.70412220129734249</v>
      </c>
      <c r="E127" s="388">
        <v>7859</v>
      </c>
      <c r="F127" s="72">
        <v>0.4642878241862114</v>
      </c>
      <c r="G127" s="388">
        <v>9361</v>
      </c>
      <c r="H127" s="72">
        <v>0.2969389373513085</v>
      </c>
      <c r="I127" s="388">
        <v>11081</v>
      </c>
      <c r="J127" s="72">
        <v>0.22651267375306622</v>
      </c>
      <c r="K127" s="388">
        <v>10184</v>
      </c>
      <c r="L127" s="72">
        <v>0.19672764502482276</v>
      </c>
      <c r="M127" s="388">
        <v>8555</v>
      </c>
      <c r="N127" s="72">
        <v>0.17328688043103971</v>
      </c>
      <c r="O127" s="388">
        <v>6280</v>
      </c>
      <c r="P127" s="72">
        <v>0.15872213516655714</v>
      </c>
      <c r="Q127" s="388">
        <v>3235</v>
      </c>
      <c r="R127" s="72">
        <v>0.12668885842960642</v>
      </c>
      <c r="S127" s="388">
        <v>1299</v>
      </c>
      <c r="T127" s="72">
        <v>9.3178394663223585E-2</v>
      </c>
      <c r="U127" s="388">
        <v>469</v>
      </c>
      <c r="V127" s="72">
        <v>6.3063063063063057E-2</v>
      </c>
      <c r="W127" s="388">
        <v>114</v>
      </c>
      <c r="X127" s="72">
        <v>2.088677171124954E-2</v>
      </c>
      <c r="Y127" s="388">
        <v>61802</v>
      </c>
      <c r="Z127" s="72">
        <v>0.20933934910440885</v>
      </c>
    </row>
    <row r="128" spans="1:26" x14ac:dyDescent="0.25">
      <c r="A128" s="518"/>
      <c r="B128" s="311" t="s">
        <v>13</v>
      </c>
      <c r="C128" s="388">
        <v>932</v>
      </c>
      <c r="D128" s="72">
        <v>0.19501987863569784</v>
      </c>
      <c r="E128" s="388">
        <v>3675</v>
      </c>
      <c r="F128" s="72">
        <v>0.21710876115082411</v>
      </c>
      <c r="G128" s="388">
        <v>5652</v>
      </c>
      <c r="H128" s="72">
        <v>0.17928628072957969</v>
      </c>
      <c r="I128" s="388">
        <v>5852</v>
      </c>
      <c r="J128" s="72">
        <v>0.1196238757154538</v>
      </c>
      <c r="K128" s="388">
        <v>4537</v>
      </c>
      <c r="L128" s="72">
        <v>8.7642706743678411E-2</v>
      </c>
      <c r="M128" s="388">
        <v>3300</v>
      </c>
      <c r="N128" s="72">
        <v>6.6843565800401059E-2</v>
      </c>
      <c r="O128" s="388">
        <v>2159</v>
      </c>
      <c r="P128" s="72">
        <v>5.4567052519840266E-2</v>
      </c>
      <c r="Q128" s="388">
        <v>1078</v>
      </c>
      <c r="R128" s="72">
        <v>4.221656549833562E-2</v>
      </c>
      <c r="S128" s="388">
        <v>388</v>
      </c>
      <c r="T128" s="72">
        <v>2.7831575927121439E-2</v>
      </c>
      <c r="U128" s="388">
        <v>136</v>
      </c>
      <c r="V128" s="72">
        <v>1.8286943660077989E-2</v>
      </c>
      <c r="W128" s="388">
        <v>48</v>
      </c>
      <c r="X128" s="72">
        <v>8.7944301942103342E-3</v>
      </c>
      <c r="Y128" s="388">
        <v>27757</v>
      </c>
      <c r="Z128" s="72">
        <v>9.4020133864455457E-2</v>
      </c>
    </row>
    <row r="129" spans="1:26" x14ac:dyDescent="0.25">
      <c r="A129" s="518"/>
      <c r="B129" s="311" t="s">
        <v>14</v>
      </c>
      <c r="C129" s="388">
        <v>115</v>
      </c>
      <c r="D129" s="72">
        <v>2.4063611634233102E-2</v>
      </c>
      <c r="E129" s="388">
        <v>821</v>
      </c>
      <c r="F129" s="72">
        <v>4.8502392627163701E-2</v>
      </c>
      <c r="G129" s="388">
        <v>2065</v>
      </c>
      <c r="H129" s="72">
        <v>6.5503568596352105E-2</v>
      </c>
      <c r="I129" s="388">
        <v>4302</v>
      </c>
      <c r="J129" s="72">
        <v>8.7939493049877346E-2</v>
      </c>
      <c r="K129" s="388">
        <v>4946</v>
      </c>
      <c r="L129" s="72">
        <v>9.5543492958834783E-2</v>
      </c>
      <c r="M129" s="388">
        <v>4382</v>
      </c>
      <c r="N129" s="72">
        <v>8.8760153132532563E-2</v>
      </c>
      <c r="O129" s="388">
        <v>2821</v>
      </c>
      <c r="P129" s="72">
        <v>7.1298589698225751E-2</v>
      </c>
      <c r="Q129" s="388">
        <v>1365</v>
      </c>
      <c r="R129" s="72">
        <v>5.3456040728411987E-2</v>
      </c>
      <c r="S129" s="388">
        <v>567</v>
      </c>
      <c r="T129" s="72">
        <v>4.0671400903808906E-2</v>
      </c>
      <c r="U129" s="388">
        <v>279</v>
      </c>
      <c r="V129" s="72">
        <v>3.7515127067365872E-2</v>
      </c>
      <c r="W129" s="388">
        <v>183</v>
      </c>
      <c r="X129" s="72">
        <v>3.3528765115426899E-2</v>
      </c>
      <c r="Y129" s="388">
        <v>21846</v>
      </c>
      <c r="Z129" s="72">
        <v>7.3998048939110647E-2</v>
      </c>
    </row>
    <row r="130" spans="1:26" x14ac:dyDescent="0.25">
      <c r="A130" s="518"/>
      <c r="B130" s="311" t="s">
        <v>15</v>
      </c>
      <c r="C130" s="388">
        <v>541</v>
      </c>
      <c r="D130" s="72">
        <v>0.1132035990793053</v>
      </c>
      <c r="E130" s="388">
        <v>1412</v>
      </c>
      <c r="F130" s="72">
        <v>8.3417026053051332E-2</v>
      </c>
      <c r="G130" s="388">
        <v>2249</v>
      </c>
      <c r="H130" s="72">
        <v>7.1340206185567009E-2</v>
      </c>
      <c r="I130" s="388">
        <v>2718</v>
      </c>
      <c r="J130" s="72">
        <v>5.5560098119378579E-2</v>
      </c>
      <c r="K130" s="388">
        <v>2757</v>
      </c>
      <c r="L130" s="72">
        <v>5.3257866980895165E-2</v>
      </c>
      <c r="M130" s="388">
        <v>2344</v>
      </c>
      <c r="N130" s="72">
        <v>4.7479187344284877E-2</v>
      </c>
      <c r="O130" s="388">
        <v>1619</v>
      </c>
      <c r="P130" s="72">
        <v>4.0918970833543955E-2</v>
      </c>
      <c r="Q130" s="388">
        <v>765</v>
      </c>
      <c r="R130" s="72">
        <v>2.9958879968670454E-2</v>
      </c>
      <c r="S130" s="388">
        <v>342</v>
      </c>
      <c r="T130" s="72">
        <v>2.4531956100710135E-2</v>
      </c>
      <c r="U130" s="388">
        <v>138</v>
      </c>
      <c r="V130" s="72">
        <v>1.855586930213796E-2</v>
      </c>
      <c r="W130" s="388">
        <v>51</v>
      </c>
      <c r="X130" s="72">
        <v>9.3440820813484801E-3</v>
      </c>
      <c r="Y130" s="388">
        <v>14936</v>
      </c>
      <c r="Z130" s="72">
        <v>5.0592092783784515E-2</v>
      </c>
    </row>
    <row r="131" spans="1:26" x14ac:dyDescent="0.25">
      <c r="A131" s="518"/>
      <c r="B131" s="311" t="s">
        <v>336</v>
      </c>
      <c r="C131" s="388">
        <v>872</v>
      </c>
      <c r="D131" s="72">
        <v>0.18246495082653275</v>
      </c>
      <c r="E131" s="388">
        <v>1715</v>
      </c>
      <c r="F131" s="72">
        <v>0.10131742187038459</v>
      </c>
      <c r="G131" s="388">
        <v>1660</v>
      </c>
      <c r="H131" s="72">
        <v>5.2656621728786678E-2</v>
      </c>
      <c r="I131" s="388">
        <v>1741</v>
      </c>
      <c r="J131" s="72">
        <v>3.5588716271463615E-2</v>
      </c>
      <c r="K131" s="388">
        <v>1568</v>
      </c>
      <c r="L131" s="72">
        <v>3.0289566712384336E-2</v>
      </c>
      <c r="M131" s="388">
        <v>1433</v>
      </c>
      <c r="N131" s="72">
        <v>2.9026312058174158E-2</v>
      </c>
      <c r="O131" s="388">
        <v>1038</v>
      </c>
      <c r="P131" s="72">
        <v>2.6234645908102917E-2</v>
      </c>
      <c r="Q131" s="388">
        <v>508</v>
      </c>
      <c r="R131" s="72">
        <v>1.9894262776581163E-2</v>
      </c>
      <c r="S131" s="388">
        <v>263</v>
      </c>
      <c r="T131" s="72">
        <v>1.8865217703177676E-2</v>
      </c>
      <c r="U131" s="388">
        <v>110</v>
      </c>
      <c r="V131" s="72">
        <v>1.4790910313298372E-2</v>
      </c>
      <c r="W131" s="388">
        <v>107</v>
      </c>
      <c r="X131" s="72">
        <v>1.9604250641260534E-2</v>
      </c>
      <c r="Y131" s="388">
        <v>11015</v>
      </c>
      <c r="Z131" s="72">
        <v>3.7310652250494541E-2</v>
      </c>
    </row>
    <row r="132" spans="1:26" x14ac:dyDescent="0.25">
      <c r="A132" s="518"/>
      <c r="B132" s="336" t="s">
        <v>22</v>
      </c>
      <c r="C132" s="251"/>
      <c r="D132" s="330"/>
      <c r="E132" s="251"/>
      <c r="F132" s="330"/>
      <c r="G132" s="251"/>
      <c r="H132" s="330"/>
      <c r="I132" s="251"/>
      <c r="J132" s="330"/>
      <c r="K132" s="251"/>
      <c r="L132" s="330"/>
      <c r="M132" s="251"/>
      <c r="N132" s="330"/>
      <c r="O132" s="251"/>
      <c r="P132" s="330"/>
      <c r="Q132" s="251"/>
      <c r="R132" s="330"/>
      <c r="S132" s="251"/>
      <c r="T132" s="330"/>
      <c r="U132" s="251"/>
      <c r="V132" s="330"/>
      <c r="W132" s="251"/>
      <c r="X132" s="330"/>
      <c r="Y132" s="251"/>
      <c r="Z132" s="337"/>
    </row>
    <row r="133" spans="1:26" x14ac:dyDescent="0.25">
      <c r="A133" s="518"/>
      <c r="B133" s="311" t="s">
        <v>22</v>
      </c>
      <c r="C133" s="388">
        <v>2168</v>
      </c>
      <c r="D133" s="72">
        <v>0.45365139150449885</v>
      </c>
      <c r="E133" s="388">
        <v>7251</v>
      </c>
      <c r="F133" s="72">
        <v>0.42836887812370766</v>
      </c>
      <c r="G133" s="388">
        <v>13520</v>
      </c>
      <c r="H133" s="72">
        <v>0.42886597938144327</v>
      </c>
      <c r="I133" s="388">
        <v>19895</v>
      </c>
      <c r="J133" s="72">
        <v>0.40668438266557644</v>
      </c>
      <c r="K133" s="388">
        <v>22149</v>
      </c>
      <c r="L133" s="72">
        <v>0.42785944713813817</v>
      </c>
      <c r="M133" s="388">
        <v>24842</v>
      </c>
      <c r="N133" s="72">
        <v>0.50319026109501919</v>
      </c>
      <c r="O133" s="388">
        <v>22888</v>
      </c>
      <c r="P133" s="72">
        <v>0.57847646969620381</v>
      </c>
      <c r="Q133" s="388">
        <v>17124</v>
      </c>
      <c r="R133" s="72">
        <v>0.67060896808302328</v>
      </c>
      <c r="S133" s="388">
        <v>10319</v>
      </c>
      <c r="T133" s="72">
        <v>0.74019080410300553</v>
      </c>
      <c r="U133" s="388">
        <v>5775</v>
      </c>
      <c r="V133" s="72">
        <v>0.77652279144816461</v>
      </c>
      <c r="W133" s="388">
        <v>4709</v>
      </c>
      <c r="X133" s="72">
        <v>0.8627702455111762</v>
      </c>
      <c r="Y133" s="388">
        <v>150640</v>
      </c>
      <c r="Z133" s="72">
        <v>0.51025661870308647</v>
      </c>
    </row>
    <row r="134" spans="1:26" x14ac:dyDescent="0.25">
      <c r="A134" s="519"/>
      <c r="B134" s="143" t="s">
        <v>268</v>
      </c>
      <c r="C134" s="252">
        <v>4779</v>
      </c>
      <c r="D134" s="128">
        <v>1</v>
      </c>
      <c r="E134" s="252">
        <v>16927</v>
      </c>
      <c r="F134" s="128">
        <v>1</v>
      </c>
      <c r="G134" s="252">
        <v>31525</v>
      </c>
      <c r="H134" s="128">
        <v>1</v>
      </c>
      <c r="I134" s="252">
        <v>48920</v>
      </c>
      <c r="J134" s="128">
        <v>1</v>
      </c>
      <c r="K134" s="252">
        <v>51767</v>
      </c>
      <c r="L134" s="128">
        <v>1</v>
      </c>
      <c r="M134" s="252">
        <v>49369</v>
      </c>
      <c r="N134" s="128">
        <v>1</v>
      </c>
      <c r="O134" s="252">
        <v>39566</v>
      </c>
      <c r="P134" s="128">
        <v>1</v>
      </c>
      <c r="Q134" s="252">
        <v>25535</v>
      </c>
      <c r="R134" s="128">
        <v>1</v>
      </c>
      <c r="S134" s="252">
        <v>13941</v>
      </c>
      <c r="T134" s="128">
        <v>1</v>
      </c>
      <c r="U134" s="252">
        <v>7437</v>
      </c>
      <c r="V134" s="128">
        <v>1</v>
      </c>
      <c r="W134" s="252">
        <v>5458</v>
      </c>
      <c r="X134" s="128">
        <v>1</v>
      </c>
      <c r="Y134" s="252">
        <v>295224</v>
      </c>
      <c r="Z134" s="128">
        <v>1</v>
      </c>
    </row>
    <row r="135" spans="1:26" x14ac:dyDescent="0.25">
      <c r="A135" s="517" t="s">
        <v>299</v>
      </c>
      <c r="B135" s="333" t="s">
        <v>7</v>
      </c>
      <c r="C135" s="253"/>
      <c r="D135" s="334"/>
      <c r="E135" s="253"/>
      <c r="F135" s="334"/>
      <c r="G135" s="253"/>
      <c r="H135" s="334"/>
      <c r="I135" s="253"/>
      <c r="J135" s="334"/>
      <c r="K135" s="253"/>
      <c r="L135" s="334"/>
      <c r="M135" s="253"/>
      <c r="N135" s="334"/>
      <c r="O135" s="253"/>
      <c r="P135" s="334"/>
      <c r="Q135" s="253"/>
      <c r="R135" s="334"/>
      <c r="S135" s="253"/>
      <c r="T135" s="334"/>
      <c r="U135" s="253"/>
      <c r="V135" s="334"/>
      <c r="W135" s="253"/>
      <c r="X135" s="334"/>
      <c r="Y135" s="253"/>
      <c r="Z135" s="335"/>
    </row>
    <row r="136" spans="1:26" x14ac:dyDescent="0.25">
      <c r="A136" s="518"/>
      <c r="B136" s="369" t="s">
        <v>8</v>
      </c>
      <c r="C136" s="388">
        <v>225</v>
      </c>
      <c r="D136" s="72">
        <v>4.9581313353900397E-2</v>
      </c>
      <c r="E136" s="388">
        <v>2521</v>
      </c>
      <c r="F136" s="72">
        <v>0.16458836586798981</v>
      </c>
      <c r="G136" s="388">
        <v>7604</v>
      </c>
      <c r="H136" s="72">
        <v>0.25977042907898334</v>
      </c>
      <c r="I136" s="388">
        <v>15488</v>
      </c>
      <c r="J136" s="72">
        <v>0.34289003520113354</v>
      </c>
      <c r="K136" s="388">
        <v>19547</v>
      </c>
      <c r="L136" s="72">
        <v>0.37779281020487049</v>
      </c>
      <c r="M136" s="388">
        <v>17695</v>
      </c>
      <c r="N136" s="72">
        <v>0.36354857929447537</v>
      </c>
      <c r="O136" s="388">
        <v>12662</v>
      </c>
      <c r="P136" s="72">
        <v>0.31797292885663342</v>
      </c>
      <c r="Q136" s="388">
        <v>7155</v>
      </c>
      <c r="R136" s="72">
        <v>0.26777694610778441</v>
      </c>
      <c r="S136" s="388">
        <v>3129</v>
      </c>
      <c r="T136" s="72">
        <v>0.21647986716479867</v>
      </c>
      <c r="U136" s="388">
        <v>1571</v>
      </c>
      <c r="V136" s="72">
        <v>0.20752972258916777</v>
      </c>
      <c r="W136" s="388">
        <v>587</v>
      </c>
      <c r="X136" s="72">
        <v>0.10540492009337403</v>
      </c>
      <c r="Y136" s="388">
        <v>88184</v>
      </c>
      <c r="Z136" s="72">
        <v>0.30530080355071787</v>
      </c>
    </row>
    <row r="137" spans="1:26" x14ac:dyDescent="0.25">
      <c r="A137" s="518"/>
      <c r="B137" s="308" t="s">
        <v>229</v>
      </c>
      <c r="C137" s="388">
        <v>133</v>
      </c>
      <c r="D137" s="72">
        <v>2.9308065226972234E-2</v>
      </c>
      <c r="E137" s="388">
        <v>1612</v>
      </c>
      <c r="F137" s="72">
        <v>0.10524254096755239</v>
      </c>
      <c r="G137" s="388">
        <v>5943</v>
      </c>
      <c r="H137" s="72">
        <v>0.20302678327411861</v>
      </c>
      <c r="I137" s="388">
        <v>12184</v>
      </c>
      <c r="J137" s="72">
        <v>0.26974252252651154</v>
      </c>
      <c r="K137" s="388">
        <v>14535</v>
      </c>
      <c r="L137" s="72">
        <v>0.2809238500193274</v>
      </c>
      <c r="M137" s="388">
        <v>12297</v>
      </c>
      <c r="N137" s="72">
        <v>0.25264520370636701</v>
      </c>
      <c r="O137" s="388">
        <v>8489</v>
      </c>
      <c r="P137" s="72">
        <v>0.21317897591722959</v>
      </c>
      <c r="Q137" s="388">
        <v>4286</v>
      </c>
      <c r="R137" s="72">
        <v>0.16040419161676647</v>
      </c>
      <c r="S137" s="388">
        <v>1464</v>
      </c>
      <c r="T137" s="72">
        <v>0.1012868410128684</v>
      </c>
      <c r="U137" s="388">
        <v>500</v>
      </c>
      <c r="V137" s="72">
        <v>6.6050198150594458E-2</v>
      </c>
      <c r="W137" s="388">
        <v>180</v>
      </c>
      <c r="X137" s="72">
        <v>3.2321781289279941E-2</v>
      </c>
      <c r="Y137" s="388">
        <v>61623</v>
      </c>
      <c r="Z137" s="72">
        <v>0.21334427353268037</v>
      </c>
    </row>
    <row r="138" spans="1:26" x14ac:dyDescent="0.25">
      <c r="A138" s="518"/>
      <c r="B138" s="369" t="s">
        <v>10</v>
      </c>
      <c r="C138" s="388">
        <v>70</v>
      </c>
      <c r="D138" s="72">
        <v>1.5425297487880123E-2</v>
      </c>
      <c r="E138" s="388">
        <v>339</v>
      </c>
      <c r="F138" s="72">
        <v>2.2132271332506365E-2</v>
      </c>
      <c r="G138" s="388">
        <v>707</v>
      </c>
      <c r="H138" s="72">
        <v>2.4152773981962285E-2</v>
      </c>
      <c r="I138" s="388">
        <v>856</v>
      </c>
      <c r="J138" s="72">
        <v>1.8951050499236202E-2</v>
      </c>
      <c r="K138" s="388">
        <v>855</v>
      </c>
      <c r="L138" s="72">
        <v>1.6524932354078082E-2</v>
      </c>
      <c r="M138" s="388">
        <v>703</v>
      </c>
      <c r="N138" s="72">
        <v>1.4443325868551352E-2</v>
      </c>
      <c r="O138" s="388">
        <v>500</v>
      </c>
      <c r="P138" s="72">
        <v>1.2556188945531252E-2</v>
      </c>
      <c r="Q138" s="388">
        <v>333</v>
      </c>
      <c r="R138" s="72">
        <v>1.2462574850299401E-2</v>
      </c>
      <c r="S138" s="388">
        <v>163</v>
      </c>
      <c r="T138" s="72">
        <v>1.1277155112771551E-2</v>
      </c>
      <c r="U138" s="388">
        <v>42</v>
      </c>
      <c r="V138" s="72">
        <v>5.548216644649934E-3</v>
      </c>
      <c r="W138" s="388">
        <v>17</v>
      </c>
      <c r="X138" s="72">
        <v>3.0526126773208835E-3</v>
      </c>
      <c r="Y138" s="388">
        <v>4585</v>
      </c>
      <c r="Z138" s="72">
        <v>1.5873675318425581E-2</v>
      </c>
    </row>
    <row r="139" spans="1:26" x14ac:dyDescent="0.25">
      <c r="A139" s="518"/>
      <c r="B139" s="336" t="s">
        <v>11</v>
      </c>
      <c r="C139" s="251"/>
      <c r="D139" s="330"/>
      <c r="E139" s="251"/>
      <c r="F139" s="330"/>
      <c r="G139" s="251"/>
      <c r="H139" s="330"/>
      <c r="I139" s="251"/>
      <c r="J139" s="330"/>
      <c r="K139" s="251"/>
      <c r="L139" s="330"/>
      <c r="M139" s="251"/>
      <c r="N139" s="330"/>
      <c r="O139" s="251"/>
      <c r="P139" s="330"/>
      <c r="Q139" s="251"/>
      <c r="R139" s="330"/>
      <c r="S139" s="251"/>
      <c r="T139" s="330"/>
      <c r="U139" s="251"/>
      <c r="V139" s="330"/>
      <c r="W139" s="251"/>
      <c r="X139" s="330"/>
      <c r="Y139" s="251"/>
      <c r="Z139" s="337"/>
    </row>
    <row r="140" spans="1:26" x14ac:dyDescent="0.25">
      <c r="A140" s="518"/>
      <c r="B140" s="311" t="s">
        <v>12</v>
      </c>
      <c r="C140" s="388">
        <v>3241</v>
      </c>
      <c r="D140" s="72">
        <v>0.71419127368884971</v>
      </c>
      <c r="E140" s="388">
        <v>7405</v>
      </c>
      <c r="F140" s="72">
        <v>0.48344976170268328</v>
      </c>
      <c r="G140" s="388">
        <v>8778</v>
      </c>
      <c r="H140" s="72">
        <v>0.29987701557802676</v>
      </c>
      <c r="I140" s="388">
        <v>10193</v>
      </c>
      <c r="J140" s="72">
        <v>0.22566361885363856</v>
      </c>
      <c r="K140" s="388">
        <v>9986</v>
      </c>
      <c r="L140" s="72">
        <v>0.19300347893312716</v>
      </c>
      <c r="M140" s="388">
        <v>8515</v>
      </c>
      <c r="N140" s="72">
        <v>0.1749429868715715</v>
      </c>
      <c r="O140" s="388">
        <v>6210</v>
      </c>
      <c r="P140" s="72">
        <v>0.15594786670349817</v>
      </c>
      <c r="Q140" s="388">
        <v>3447</v>
      </c>
      <c r="R140" s="72">
        <v>0.12900449101796407</v>
      </c>
      <c r="S140" s="388">
        <v>1457</v>
      </c>
      <c r="T140" s="72">
        <v>0.10080254600802546</v>
      </c>
      <c r="U140" s="388">
        <v>525</v>
      </c>
      <c r="V140" s="72">
        <v>6.9352708058124171E-2</v>
      </c>
      <c r="W140" s="388">
        <v>161</v>
      </c>
      <c r="X140" s="72">
        <v>2.8910037708744837E-2</v>
      </c>
      <c r="Y140" s="388">
        <v>59918</v>
      </c>
      <c r="Z140" s="72">
        <v>0.20744141280903466</v>
      </c>
    </row>
    <row r="141" spans="1:26" x14ac:dyDescent="0.25">
      <c r="A141" s="518"/>
      <c r="B141" s="311" t="s">
        <v>13</v>
      </c>
      <c r="C141" s="388">
        <v>912</v>
      </c>
      <c r="D141" s="72">
        <v>0.2009695901278096</v>
      </c>
      <c r="E141" s="388">
        <v>3436</v>
      </c>
      <c r="F141" s="72">
        <v>0.22432591238493177</v>
      </c>
      <c r="G141" s="388">
        <v>5604</v>
      </c>
      <c r="H141" s="72">
        <v>0.19144575020497404</v>
      </c>
      <c r="I141" s="388">
        <v>5816</v>
      </c>
      <c r="J141" s="72">
        <v>0.12876087582191326</v>
      </c>
      <c r="K141" s="388">
        <v>4779</v>
      </c>
      <c r="L141" s="72">
        <v>9.236567452647855E-2</v>
      </c>
      <c r="M141" s="388">
        <v>3425</v>
      </c>
      <c r="N141" s="72">
        <v>7.0367554907238103E-2</v>
      </c>
      <c r="O141" s="388">
        <v>2215</v>
      </c>
      <c r="P141" s="72">
        <v>5.5623917028703451E-2</v>
      </c>
      <c r="Q141" s="388">
        <v>1113</v>
      </c>
      <c r="R141" s="72">
        <v>4.1654191616766464E-2</v>
      </c>
      <c r="S141" s="388">
        <v>439</v>
      </c>
      <c r="T141" s="72">
        <v>3.0372215303722153E-2</v>
      </c>
      <c r="U141" s="388">
        <v>152</v>
      </c>
      <c r="V141" s="72">
        <v>2.0079260237780713E-2</v>
      </c>
      <c r="W141" s="388">
        <v>67</v>
      </c>
      <c r="X141" s="72">
        <v>1.2030885257676423E-2</v>
      </c>
      <c r="Y141" s="388">
        <v>27958</v>
      </c>
      <c r="Z141" s="72">
        <v>9.6793067514185913E-2</v>
      </c>
    </row>
    <row r="142" spans="1:26" x14ac:dyDescent="0.25">
      <c r="A142" s="518"/>
      <c r="B142" s="311" t="s">
        <v>14</v>
      </c>
      <c r="C142" s="388">
        <v>120</v>
      </c>
      <c r="D142" s="72">
        <v>2.6443367122080213E-2</v>
      </c>
      <c r="E142" s="388">
        <v>721</v>
      </c>
      <c r="F142" s="72">
        <v>4.7071880916628582E-2</v>
      </c>
      <c r="G142" s="388">
        <v>1751</v>
      </c>
      <c r="H142" s="72">
        <v>5.9818256354195139E-2</v>
      </c>
      <c r="I142" s="388">
        <v>3545</v>
      </c>
      <c r="J142" s="72">
        <v>7.848303039695366E-2</v>
      </c>
      <c r="K142" s="388">
        <v>4737</v>
      </c>
      <c r="L142" s="72">
        <v>9.1553923463471201E-2</v>
      </c>
      <c r="M142" s="388">
        <v>4239</v>
      </c>
      <c r="N142" s="72">
        <v>8.7091405912929146E-2</v>
      </c>
      <c r="O142" s="388">
        <v>2897</v>
      </c>
      <c r="P142" s="72">
        <v>7.2750558750408076E-2</v>
      </c>
      <c r="Q142" s="388">
        <v>1483</v>
      </c>
      <c r="R142" s="72">
        <v>5.5501497005988026E-2</v>
      </c>
      <c r="S142" s="388">
        <v>637</v>
      </c>
      <c r="T142" s="72">
        <v>4.4070845440708453E-2</v>
      </c>
      <c r="U142" s="388">
        <v>298</v>
      </c>
      <c r="V142" s="72">
        <v>3.9365918097754291E-2</v>
      </c>
      <c r="W142" s="388">
        <v>299</v>
      </c>
      <c r="X142" s="72">
        <v>5.369007003052613E-2</v>
      </c>
      <c r="Y142" s="388">
        <v>20727</v>
      </c>
      <c r="Z142" s="72">
        <v>7.1758706286806334E-2</v>
      </c>
    </row>
    <row r="143" spans="1:26" x14ac:dyDescent="0.25">
      <c r="A143" s="518"/>
      <c r="B143" s="311" t="s">
        <v>15</v>
      </c>
      <c r="C143" s="388">
        <v>460</v>
      </c>
      <c r="D143" s="72">
        <v>0.10136624063464081</v>
      </c>
      <c r="E143" s="388">
        <v>1170</v>
      </c>
      <c r="F143" s="72">
        <v>7.6385715218384803E-2</v>
      </c>
      <c r="G143" s="388">
        <v>2034</v>
      </c>
      <c r="H143" s="72">
        <v>6.9486198414867445E-2</v>
      </c>
      <c r="I143" s="388">
        <v>2505</v>
      </c>
      <c r="J143" s="72">
        <v>5.5458389603489117E-2</v>
      </c>
      <c r="K143" s="388">
        <v>2613</v>
      </c>
      <c r="L143" s="72">
        <v>5.0502512562814073E-2</v>
      </c>
      <c r="M143" s="388">
        <v>2331</v>
      </c>
      <c r="N143" s="72">
        <v>4.7891027879933434E-2</v>
      </c>
      <c r="O143" s="388">
        <v>1646</v>
      </c>
      <c r="P143" s="72">
        <v>4.1334974008688879E-2</v>
      </c>
      <c r="Q143" s="388">
        <v>835</v>
      </c>
      <c r="R143" s="72">
        <v>3.125E-2</v>
      </c>
      <c r="S143" s="388">
        <v>335</v>
      </c>
      <c r="T143" s="72">
        <v>2.3176975231769752E-2</v>
      </c>
      <c r="U143" s="388">
        <v>140</v>
      </c>
      <c r="V143" s="72">
        <v>1.8494055482166448E-2</v>
      </c>
      <c r="W143" s="388">
        <v>47</v>
      </c>
      <c r="X143" s="72">
        <v>8.4395762255342066E-3</v>
      </c>
      <c r="Y143" s="388">
        <v>14116</v>
      </c>
      <c r="Z143" s="72">
        <v>4.8870839868025193E-2</v>
      </c>
    </row>
    <row r="144" spans="1:26" x14ac:dyDescent="0.25">
      <c r="A144" s="518"/>
      <c r="B144" s="311" t="s">
        <v>336</v>
      </c>
      <c r="C144" s="388">
        <v>966</v>
      </c>
      <c r="D144" s="72">
        <v>0.2128691053327457</v>
      </c>
      <c r="E144" s="388">
        <v>1858</v>
      </c>
      <c r="F144" s="72">
        <v>0.12130312724423843</v>
      </c>
      <c r="G144" s="388">
        <v>1843</v>
      </c>
      <c r="H144" s="72">
        <v>6.2961191582399559E-2</v>
      </c>
      <c r="I144" s="388">
        <v>1924</v>
      </c>
      <c r="J144" s="72">
        <v>4.2595585467909404E-2</v>
      </c>
      <c r="K144" s="388">
        <v>1783</v>
      </c>
      <c r="L144" s="72">
        <v>3.4460765365287978E-2</v>
      </c>
      <c r="M144" s="388">
        <v>1489</v>
      </c>
      <c r="N144" s="72">
        <v>3.0591909272081032E-2</v>
      </c>
      <c r="O144" s="388">
        <v>1081</v>
      </c>
      <c r="P144" s="72">
        <v>2.7146480500238566E-2</v>
      </c>
      <c r="Q144" s="388">
        <v>587</v>
      </c>
      <c r="R144" s="72">
        <v>2.1968562874251498E-2</v>
      </c>
      <c r="S144" s="388">
        <v>293</v>
      </c>
      <c r="T144" s="72">
        <v>2.0271205202712052E-2</v>
      </c>
      <c r="U144" s="388">
        <v>132</v>
      </c>
      <c r="V144" s="72">
        <v>1.7437252311756937E-2</v>
      </c>
      <c r="W144" s="388">
        <v>130</v>
      </c>
      <c r="X144" s="72">
        <v>2.3343508708924404E-2</v>
      </c>
      <c r="Y144" s="388">
        <v>12086</v>
      </c>
      <c r="Z144" s="72">
        <v>4.1842800414065774E-2</v>
      </c>
    </row>
    <row r="145" spans="1:27" x14ac:dyDescent="0.25">
      <c r="A145" s="518"/>
      <c r="B145" s="336" t="s">
        <v>22</v>
      </c>
      <c r="C145" s="251"/>
      <c r="D145" s="330"/>
      <c r="E145" s="251"/>
      <c r="F145" s="330"/>
      <c r="G145" s="251"/>
      <c r="H145" s="330"/>
      <c r="I145" s="251"/>
      <c r="J145" s="330"/>
      <c r="K145" s="251"/>
      <c r="L145" s="330"/>
      <c r="M145" s="251"/>
      <c r="N145" s="330"/>
      <c r="O145" s="251"/>
      <c r="P145" s="330"/>
      <c r="Q145" s="251"/>
      <c r="R145" s="330"/>
      <c r="S145" s="251"/>
      <c r="T145" s="330"/>
      <c r="U145" s="251"/>
      <c r="V145" s="330"/>
      <c r="W145" s="251"/>
      <c r="X145" s="330"/>
      <c r="Y145" s="251"/>
      <c r="Z145" s="337"/>
    </row>
    <row r="146" spans="1:27" x14ac:dyDescent="0.25">
      <c r="A146" s="518"/>
      <c r="B146" s="311" t="s">
        <v>22</v>
      </c>
      <c r="C146" s="388">
        <v>2009</v>
      </c>
      <c r="D146" s="72">
        <v>0.44270603790215957</v>
      </c>
      <c r="E146" s="388">
        <v>6409</v>
      </c>
      <c r="F146" s="72">
        <v>0.41842397336293008</v>
      </c>
      <c r="G146" s="388">
        <v>12667</v>
      </c>
      <c r="H146" s="72">
        <v>0.43273435364853785</v>
      </c>
      <c r="I146" s="388">
        <v>18540</v>
      </c>
      <c r="J146" s="72">
        <v>0.41045850029887754</v>
      </c>
      <c r="K146" s="388">
        <v>21645</v>
      </c>
      <c r="L146" s="72">
        <v>0.41834170854271358</v>
      </c>
      <c r="M146" s="388">
        <v>23339</v>
      </c>
      <c r="N146" s="72">
        <v>0.47950609167300146</v>
      </c>
      <c r="O146" s="388">
        <v>22325</v>
      </c>
      <c r="P146" s="72">
        <v>0.56063383641797038</v>
      </c>
      <c r="Q146" s="388">
        <v>17164</v>
      </c>
      <c r="R146" s="72">
        <v>0.64236526946107786</v>
      </c>
      <c r="S146" s="388">
        <v>10507</v>
      </c>
      <c r="T146" s="72">
        <v>0.72692680226926798</v>
      </c>
      <c r="U146" s="388">
        <v>5721</v>
      </c>
      <c r="V146" s="72">
        <v>0.75574636723910171</v>
      </c>
      <c r="W146" s="388">
        <v>4582</v>
      </c>
      <c r="X146" s="72">
        <v>0.82276889926378161</v>
      </c>
      <c r="Y146" s="388">
        <v>144908</v>
      </c>
      <c r="Z146" s="72">
        <v>0.50168430600706959</v>
      </c>
    </row>
    <row r="147" spans="1:27" x14ac:dyDescent="0.25">
      <c r="A147" s="519"/>
      <c r="B147" s="143" t="s">
        <v>268</v>
      </c>
      <c r="C147" s="252">
        <v>4538</v>
      </c>
      <c r="D147" s="128">
        <v>1</v>
      </c>
      <c r="E147" s="252">
        <v>15317</v>
      </c>
      <c r="F147" s="128">
        <v>1</v>
      </c>
      <c r="G147" s="252">
        <v>29272</v>
      </c>
      <c r="H147" s="128">
        <v>1</v>
      </c>
      <c r="I147" s="252">
        <v>45169</v>
      </c>
      <c r="J147" s="128">
        <v>1</v>
      </c>
      <c r="K147" s="252">
        <v>51740</v>
      </c>
      <c r="L147" s="128">
        <v>1</v>
      </c>
      <c r="M147" s="252">
        <v>48673</v>
      </c>
      <c r="N147" s="128">
        <v>1</v>
      </c>
      <c r="O147" s="252">
        <v>39821</v>
      </c>
      <c r="P147" s="128">
        <v>1</v>
      </c>
      <c r="Q147" s="252">
        <v>26720</v>
      </c>
      <c r="R147" s="128">
        <v>1</v>
      </c>
      <c r="S147" s="252">
        <v>14454</v>
      </c>
      <c r="T147" s="128">
        <v>1</v>
      </c>
      <c r="U147" s="252">
        <v>7570</v>
      </c>
      <c r="V147" s="128">
        <v>1</v>
      </c>
      <c r="W147" s="252">
        <v>5569</v>
      </c>
      <c r="X147" s="128">
        <v>1</v>
      </c>
      <c r="Y147" s="252">
        <v>288843</v>
      </c>
      <c r="Z147" s="128">
        <v>1</v>
      </c>
    </row>
    <row r="148" spans="1:27" x14ac:dyDescent="0.25">
      <c r="A148" s="517" t="s">
        <v>313</v>
      </c>
      <c r="B148" s="333" t="s">
        <v>7</v>
      </c>
      <c r="C148" s="253"/>
      <c r="D148" s="334"/>
      <c r="E148" s="253"/>
      <c r="F148" s="334"/>
      <c r="G148" s="253"/>
      <c r="H148" s="334"/>
      <c r="I148" s="253"/>
      <c r="J148" s="334"/>
      <c r="K148" s="253"/>
      <c r="L148" s="334"/>
      <c r="M148" s="253"/>
      <c r="N148" s="334"/>
      <c r="O148" s="253"/>
      <c r="P148" s="334"/>
      <c r="Q148" s="253"/>
      <c r="R148" s="334"/>
      <c r="S148" s="253"/>
      <c r="T148" s="334"/>
      <c r="U148" s="253"/>
      <c r="V148" s="334"/>
      <c r="W148" s="253"/>
      <c r="X148" s="334"/>
      <c r="Y148" s="253"/>
      <c r="Z148" s="335"/>
    </row>
    <row r="149" spans="1:27" x14ac:dyDescent="0.25">
      <c r="A149" s="518"/>
      <c r="B149" s="369" t="s">
        <v>8</v>
      </c>
      <c r="C149" s="388">
        <v>197</v>
      </c>
      <c r="D149" s="72">
        <v>4.988604710053178E-2</v>
      </c>
      <c r="E149" s="388">
        <v>1951</v>
      </c>
      <c r="F149" s="72">
        <v>0.14341370185239635</v>
      </c>
      <c r="G149" s="388">
        <v>6246</v>
      </c>
      <c r="H149" s="72">
        <v>0.23223647518126045</v>
      </c>
      <c r="I149" s="388">
        <v>13006</v>
      </c>
      <c r="J149" s="72">
        <v>0.31495338418694757</v>
      </c>
      <c r="K149" s="388">
        <v>18450</v>
      </c>
      <c r="L149" s="72">
        <v>0.36236153664859772</v>
      </c>
      <c r="M149" s="388">
        <v>16987</v>
      </c>
      <c r="N149" s="72">
        <v>0.35854193929672001</v>
      </c>
      <c r="O149" s="388">
        <v>12697</v>
      </c>
      <c r="P149" s="72">
        <v>0.31815676054926328</v>
      </c>
      <c r="Q149" s="388">
        <v>7626</v>
      </c>
      <c r="R149" s="72">
        <v>0.27605429864253395</v>
      </c>
      <c r="S149" s="388">
        <v>3412</v>
      </c>
      <c r="T149" s="72">
        <v>0.22733026850556332</v>
      </c>
      <c r="U149" s="388">
        <v>1653</v>
      </c>
      <c r="V149" s="72">
        <v>0.21417465664679969</v>
      </c>
      <c r="W149" s="388">
        <v>709</v>
      </c>
      <c r="X149" s="72">
        <v>0.1266976411722659</v>
      </c>
      <c r="Y149" s="388">
        <v>82934</v>
      </c>
      <c r="Z149" s="72">
        <v>0.29641199029282361</v>
      </c>
    </row>
    <row r="150" spans="1:27" x14ac:dyDescent="0.25">
      <c r="A150" s="518"/>
      <c r="B150" s="308" t="s">
        <v>229</v>
      </c>
      <c r="C150" s="388">
        <v>142</v>
      </c>
      <c r="D150" s="72">
        <v>3.5958470498860473E-2</v>
      </c>
      <c r="E150" s="388">
        <v>1473</v>
      </c>
      <c r="F150" s="72">
        <v>0.10827697735960012</v>
      </c>
      <c r="G150" s="388">
        <v>5551</v>
      </c>
      <c r="H150" s="72">
        <v>0.20639524075106896</v>
      </c>
      <c r="I150" s="388">
        <v>11374</v>
      </c>
      <c r="J150" s="72">
        <v>0.27543286112120113</v>
      </c>
      <c r="K150" s="388">
        <v>15171</v>
      </c>
      <c r="L150" s="72">
        <v>0.29796134810275748</v>
      </c>
      <c r="M150" s="388">
        <v>12838</v>
      </c>
      <c r="N150" s="72">
        <v>0.27096964835999832</v>
      </c>
      <c r="O150" s="388">
        <v>9386</v>
      </c>
      <c r="P150" s="72">
        <v>0.23519093916006817</v>
      </c>
      <c r="Q150" s="388">
        <v>5100</v>
      </c>
      <c r="R150" s="72">
        <v>0.18461538461538463</v>
      </c>
      <c r="S150" s="388">
        <v>1773</v>
      </c>
      <c r="T150" s="72">
        <v>0.11812912252648411</v>
      </c>
      <c r="U150" s="388">
        <v>582</v>
      </c>
      <c r="V150" s="72">
        <v>7.5408136823011146E-2</v>
      </c>
      <c r="W150" s="388">
        <v>212</v>
      </c>
      <c r="X150" s="72">
        <v>3.7884203002144387E-2</v>
      </c>
      <c r="Y150" s="388">
        <v>63602</v>
      </c>
      <c r="Z150" s="72">
        <v>0.22731805298917415</v>
      </c>
    </row>
    <row r="151" spans="1:27" x14ac:dyDescent="0.25">
      <c r="A151" s="518"/>
      <c r="B151" s="369" t="s">
        <v>10</v>
      </c>
      <c r="C151" s="388">
        <v>64</v>
      </c>
      <c r="D151" s="72">
        <v>1.6206634591035704E-2</v>
      </c>
      <c r="E151" s="388">
        <v>414</v>
      </c>
      <c r="F151" s="72">
        <v>3.0432225815936489E-2</v>
      </c>
      <c r="G151" s="388">
        <v>811</v>
      </c>
      <c r="H151" s="72">
        <v>3.0154303773935676E-2</v>
      </c>
      <c r="I151" s="388">
        <v>1021</v>
      </c>
      <c r="J151" s="72">
        <v>2.4724542922872017E-2</v>
      </c>
      <c r="K151" s="388">
        <v>958</v>
      </c>
      <c r="L151" s="72">
        <v>1.8815303637363501E-2</v>
      </c>
      <c r="M151" s="388">
        <v>772</v>
      </c>
      <c r="N151" s="72">
        <v>1.6294482671282029E-2</v>
      </c>
      <c r="O151" s="388">
        <v>589</v>
      </c>
      <c r="P151" s="72">
        <v>1.475894557482209E-2</v>
      </c>
      <c r="Q151" s="388">
        <v>380</v>
      </c>
      <c r="R151" s="72">
        <v>1.3755656108597285E-2</v>
      </c>
      <c r="S151" s="388">
        <v>169</v>
      </c>
      <c r="T151" s="72">
        <v>1.1259910720234526E-2</v>
      </c>
      <c r="U151" s="388">
        <v>40</v>
      </c>
      <c r="V151" s="72">
        <v>5.1826898160145119E-3</v>
      </c>
      <c r="W151" s="388">
        <v>20</v>
      </c>
      <c r="X151" s="72">
        <v>3.5739814152966403E-3</v>
      </c>
      <c r="Y151" s="388">
        <v>5238</v>
      </c>
      <c r="Z151" s="72">
        <v>1.872098301244134E-2</v>
      </c>
    </row>
    <row r="152" spans="1:27" x14ac:dyDescent="0.25">
      <c r="A152" s="518"/>
      <c r="B152" s="336" t="s">
        <v>11</v>
      </c>
      <c r="C152" s="251"/>
      <c r="D152" s="330"/>
      <c r="E152" s="251"/>
      <c r="F152" s="330"/>
      <c r="G152" s="251"/>
      <c r="H152" s="330"/>
      <c r="I152" s="251"/>
      <c r="J152" s="330"/>
      <c r="K152" s="251"/>
      <c r="L152" s="330"/>
      <c r="M152" s="251"/>
      <c r="N152" s="330"/>
      <c r="O152" s="251"/>
      <c r="P152" s="330"/>
      <c r="Q152" s="251"/>
      <c r="R152" s="330"/>
      <c r="S152" s="251"/>
      <c r="T152" s="330"/>
      <c r="U152" s="251"/>
      <c r="V152" s="330"/>
      <c r="W152" s="251"/>
      <c r="X152" s="330"/>
      <c r="Y152" s="251"/>
      <c r="Z152" s="337"/>
    </row>
    <row r="153" spans="1:27" x14ac:dyDescent="0.25">
      <c r="A153" s="518"/>
      <c r="B153" s="311" t="s">
        <v>12</v>
      </c>
      <c r="C153" s="388">
        <v>2819</v>
      </c>
      <c r="D153" s="72">
        <v>0.71385160800202585</v>
      </c>
      <c r="E153" s="388">
        <v>6682</v>
      </c>
      <c r="F153" s="72">
        <v>0.49117906498088798</v>
      </c>
      <c r="G153" s="388">
        <v>8026</v>
      </c>
      <c r="H153" s="72">
        <v>0.2984197806283696</v>
      </c>
      <c r="I153" s="388">
        <v>9444</v>
      </c>
      <c r="J153" s="72">
        <v>0.22869596803487105</v>
      </c>
      <c r="K153" s="388">
        <v>9719</v>
      </c>
      <c r="L153" s="72">
        <v>0.19088302301830465</v>
      </c>
      <c r="M153" s="388">
        <v>8170</v>
      </c>
      <c r="N153" s="72">
        <v>0.17244290599012199</v>
      </c>
      <c r="O153" s="388">
        <v>6261</v>
      </c>
      <c r="P153" s="72">
        <v>0.15688583742607998</v>
      </c>
      <c r="Q153" s="388">
        <v>3756</v>
      </c>
      <c r="R153" s="72">
        <v>0.13596380090497737</v>
      </c>
      <c r="S153" s="388">
        <v>1541</v>
      </c>
      <c r="T153" s="72">
        <v>0.10267173029515624</v>
      </c>
      <c r="U153" s="388">
        <v>576</v>
      </c>
      <c r="V153" s="72">
        <v>7.4630733350608963E-2</v>
      </c>
      <c r="W153" s="388">
        <v>181</v>
      </c>
      <c r="X153" s="72">
        <v>3.2344531808434593E-2</v>
      </c>
      <c r="Y153" s="388">
        <v>57175</v>
      </c>
      <c r="Z153" s="72">
        <v>0.20434749975875022</v>
      </c>
    </row>
    <row r="154" spans="1:27" x14ac:dyDescent="0.25">
      <c r="A154" s="518"/>
      <c r="B154" s="311" t="s">
        <v>13</v>
      </c>
      <c r="C154" s="388">
        <v>881</v>
      </c>
      <c r="D154" s="72">
        <v>0.22309445429222588</v>
      </c>
      <c r="E154" s="388">
        <v>3388</v>
      </c>
      <c r="F154" s="72">
        <v>0.24904439870626285</v>
      </c>
      <c r="G154" s="388">
        <v>5545</v>
      </c>
      <c r="H154" s="72">
        <v>0.20617215095742703</v>
      </c>
      <c r="I154" s="388">
        <v>6044</v>
      </c>
      <c r="J154" s="72">
        <v>0.14636154498123261</v>
      </c>
      <c r="K154" s="388">
        <v>5097</v>
      </c>
      <c r="L154" s="72">
        <v>0.10010605703511666</v>
      </c>
      <c r="M154" s="388">
        <v>3600</v>
      </c>
      <c r="N154" s="72">
        <v>7.5984634218413616E-2</v>
      </c>
      <c r="O154" s="388">
        <v>2330</v>
      </c>
      <c r="P154" s="72">
        <v>5.8384283852861582E-2</v>
      </c>
      <c r="Q154" s="388">
        <v>1225</v>
      </c>
      <c r="R154" s="72">
        <v>4.4343891402714934E-2</v>
      </c>
      <c r="S154" s="388">
        <v>502</v>
      </c>
      <c r="T154" s="72">
        <v>3.3446598707442203E-2</v>
      </c>
      <c r="U154" s="388">
        <v>162</v>
      </c>
      <c r="V154" s="72">
        <v>2.0989893754858772E-2</v>
      </c>
      <c r="W154" s="388">
        <v>59</v>
      </c>
      <c r="X154" s="72">
        <v>1.0543245175125089E-2</v>
      </c>
      <c r="Y154" s="388">
        <v>28833</v>
      </c>
      <c r="Z154" s="72">
        <v>0.10305118426836983</v>
      </c>
    </row>
    <row r="155" spans="1:27" x14ac:dyDescent="0.25">
      <c r="A155" s="518"/>
      <c r="B155" s="311" t="s">
        <v>14</v>
      </c>
      <c r="C155" s="388">
        <v>130</v>
      </c>
      <c r="D155" s="72">
        <v>3.2919726513041279E-2</v>
      </c>
      <c r="E155" s="388">
        <v>638</v>
      </c>
      <c r="F155" s="72">
        <v>4.6897971184945604E-2</v>
      </c>
      <c r="G155" s="388">
        <v>1479</v>
      </c>
      <c r="H155" s="72">
        <v>5.4991634132738429E-2</v>
      </c>
      <c r="I155" s="388">
        <v>2801</v>
      </c>
      <c r="J155" s="72">
        <v>6.7829034992129791E-2</v>
      </c>
      <c r="K155" s="388">
        <v>4322</v>
      </c>
      <c r="L155" s="72">
        <v>8.4884908476706739E-2</v>
      </c>
      <c r="M155" s="388">
        <v>3992</v>
      </c>
      <c r="N155" s="72">
        <v>8.4258516611085313E-2</v>
      </c>
      <c r="O155" s="388">
        <v>2859</v>
      </c>
      <c r="P155" s="72">
        <v>7.1639771474391101E-2</v>
      </c>
      <c r="Q155" s="388">
        <v>1532</v>
      </c>
      <c r="R155" s="72">
        <v>5.5457013574660631E-2</v>
      </c>
      <c r="S155" s="388">
        <v>676</v>
      </c>
      <c r="T155" s="72">
        <v>4.5039642880938105E-2</v>
      </c>
      <c r="U155" s="388">
        <v>320</v>
      </c>
      <c r="V155" s="72">
        <v>4.1461518528116095E-2</v>
      </c>
      <c r="W155" s="388">
        <v>300</v>
      </c>
      <c r="X155" s="72">
        <v>5.3609721229449604E-2</v>
      </c>
      <c r="Y155" s="388">
        <v>19049</v>
      </c>
      <c r="Z155" s="72">
        <v>6.8082475258494674E-2</v>
      </c>
    </row>
    <row r="156" spans="1:27" x14ac:dyDescent="0.25">
      <c r="A156" s="518"/>
      <c r="B156" s="311" t="s">
        <v>15</v>
      </c>
      <c r="C156" s="388">
        <v>185</v>
      </c>
      <c r="D156" s="72">
        <v>4.6847303114712587E-2</v>
      </c>
      <c r="E156" s="388">
        <v>674</v>
      </c>
      <c r="F156" s="72">
        <v>4.9544251690679213E-2</v>
      </c>
      <c r="G156" s="388">
        <v>1381</v>
      </c>
      <c r="H156" s="72">
        <v>5.1347834169920059E-2</v>
      </c>
      <c r="I156" s="388">
        <v>1977</v>
      </c>
      <c r="J156" s="72">
        <v>4.7875045405012716E-2</v>
      </c>
      <c r="K156" s="388">
        <v>2292</v>
      </c>
      <c r="L156" s="72">
        <v>4.5015319349516851E-2</v>
      </c>
      <c r="M156" s="388">
        <v>2040</v>
      </c>
      <c r="N156" s="72">
        <v>4.3057959390434379E-2</v>
      </c>
      <c r="O156" s="388">
        <v>1579</v>
      </c>
      <c r="P156" s="72">
        <v>3.9566001804149542E-2</v>
      </c>
      <c r="Q156" s="388">
        <v>844</v>
      </c>
      <c r="R156" s="72">
        <v>3.0552036199095023E-2</v>
      </c>
      <c r="S156" s="388">
        <v>361</v>
      </c>
      <c r="T156" s="72">
        <v>2.4052235325471384E-2</v>
      </c>
      <c r="U156" s="388">
        <v>139</v>
      </c>
      <c r="V156" s="72">
        <v>1.8009847110650429E-2</v>
      </c>
      <c r="W156" s="388">
        <v>60</v>
      </c>
      <c r="X156" s="72">
        <v>1.0721944245889922E-2</v>
      </c>
      <c r="Y156" s="388">
        <v>11532</v>
      </c>
      <c r="Z156" s="72">
        <v>4.1216184822350808E-2</v>
      </c>
      <c r="AA156" s="53"/>
    </row>
    <row r="157" spans="1:27" x14ac:dyDescent="0.25">
      <c r="A157" s="518"/>
      <c r="B157" s="311" t="s">
        <v>336</v>
      </c>
      <c r="C157" s="418">
        <v>776</v>
      </c>
      <c r="D157" s="419">
        <v>0.19650544441630793</v>
      </c>
      <c r="E157" s="418">
        <v>1606</v>
      </c>
      <c r="F157" s="419">
        <v>0.11805351367244928</v>
      </c>
      <c r="G157" s="418">
        <v>1974</v>
      </c>
      <c r="H157" s="419">
        <v>7.3396542108198556E-2</v>
      </c>
      <c r="I157" s="418">
        <v>2511</v>
      </c>
      <c r="J157" s="419">
        <v>6.0806393025790044E-2</v>
      </c>
      <c r="K157" s="418">
        <v>2789</v>
      </c>
      <c r="L157" s="419">
        <v>5.4884288413098239E-2</v>
      </c>
      <c r="M157" s="418">
        <v>2420</v>
      </c>
      <c r="N157" s="419">
        <v>5.1078559669044704E-2</v>
      </c>
      <c r="O157" s="418">
        <v>1804</v>
      </c>
      <c r="P157" s="419">
        <v>4.5203969128996692E-2</v>
      </c>
      <c r="Q157" s="418">
        <v>1064</v>
      </c>
      <c r="R157" s="419">
        <v>3.8515837104072401E-2</v>
      </c>
      <c r="S157" s="418">
        <v>469</v>
      </c>
      <c r="T157" s="419">
        <v>3.1247917915917117E-2</v>
      </c>
      <c r="U157" s="418">
        <v>207</v>
      </c>
      <c r="V157" s="419">
        <v>2.6820419797875097E-2</v>
      </c>
      <c r="W157" s="418">
        <v>160</v>
      </c>
      <c r="X157" s="419">
        <v>2.8591851322373123E-2</v>
      </c>
      <c r="Y157" s="418">
        <v>15780</v>
      </c>
      <c r="Z157" s="419">
        <v>5.6398837712165778E-2</v>
      </c>
      <c r="AA157" s="53"/>
    </row>
    <row r="158" spans="1:27" x14ac:dyDescent="0.25">
      <c r="A158" s="518"/>
      <c r="B158" s="336" t="s">
        <v>22</v>
      </c>
      <c r="C158" s="251"/>
      <c r="D158" s="330"/>
      <c r="E158" s="251"/>
      <c r="F158" s="330"/>
      <c r="G158" s="251"/>
      <c r="H158" s="330"/>
      <c r="I158" s="251"/>
      <c r="J158" s="330"/>
      <c r="K158" s="251"/>
      <c r="L158" s="330"/>
      <c r="M158" s="251"/>
      <c r="N158" s="330"/>
      <c r="O158" s="251"/>
      <c r="P158" s="330"/>
      <c r="Q158" s="251"/>
      <c r="R158" s="330"/>
      <c r="S158" s="251"/>
      <c r="T158" s="330"/>
      <c r="U158" s="251"/>
      <c r="V158" s="330"/>
      <c r="W158" s="251"/>
      <c r="X158" s="330"/>
      <c r="Y158" s="251"/>
      <c r="Z158" s="337"/>
    </row>
    <row r="159" spans="1:27" x14ac:dyDescent="0.25">
      <c r="A159" s="518"/>
      <c r="B159" s="311" t="s">
        <v>22</v>
      </c>
      <c r="C159" s="388">
        <v>1737</v>
      </c>
      <c r="D159" s="72">
        <v>0.43985819194732845</v>
      </c>
      <c r="E159" s="388">
        <v>5887</v>
      </c>
      <c r="F159" s="72">
        <v>0.43274037047927078</v>
      </c>
      <c r="G159" s="388">
        <v>11815</v>
      </c>
      <c r="H159" s="72">
        <v>0.43930098531325523</v>
      </c>
      <c r="I159" s="388">
        <v>17042</v>
      </c>
      <c r="J159" s="72">
        <v>0.41268918755297251</v>
      </c>
      <c r="K159" s="388">
        <v>20732</v>
      </c>
      <c r="L159" s="72">
        <v>0.40718045408123182</v>
      </c>
      <c r="M159" s="388">
        <v>22024</v>
      </c>
      <c r="N159" s="72">
        <v>0.46485710667398372</v>
      </c>
      <c r="O159" s="388">
        <v>21488</v>
      </c>
      <c r="P159" s="72">
        <v>0.53843840833918011</v>
      </c>
      <c r="Q159" s="388">
        <v>17062</v>
      </c>
      <c r="R159" s="72">
        <v>0.61762895927601813</v>
      </c>
      <c r="S159" s="388">
        <v>10595</v>
      </c>
      <c r="T159" s="72">
        <v>0.70590978746085686</v>
      </c>
      <c r="U159" s="388">
        <v>5736</v>
      </c>
      <c r="V159" s="72">
        <v>0.74319771961648096</v>
      </c>
      <c r="W159" s="388">
        <v>4488</v>
      </c>
      <c r="X159" s="72">
        <v>0.80200142959256615</v>
      </c>
      <c r="Y159" s="388">
        <v>138606</v>
      </c>
      <c r="Z159" s="72">
        <v>0.49538766159267744</v>
      </c>
    </row>
    <row r="160" spans="1:27" x14ac:dyDescent="0.25">
      <c r="A160" s="519"/>
      <c r="B160" s="143" t="s">
        <v>268</v>
      </c>
      <c r="C160" s="252">
        <v>3949</v>
      </c>
      <c r="D160" s="128">
        <v>1</v>
      </c>
      <c r="E160" s="252">
        <v>13604</v>
      </c>
      <c r="F160" s="128">
        <v>1</v>
      </c>
      <c r="G160" s="252">
        <v>26895</v>
      </c>
      <c r="H160" s="128">
        <v>1</v>
      </c>
      <c r="I160" s="252">
        <v>41295</v>
      </c>
      <c r="J160" s="128">
        <v>1</v>
      </c>
      <c r="K160" s="252">
        <v>50816</v>
      </c>
      <c r="L160" s="128">
        <v>1</v>
      </c>
      <c r="M160" s="252">
        <v>47378</v>
      </c>
      <c r="N160" s="128">
        <v>1</v>
      </c>
      <c r="O160" s="252">
        <v>39908</v>
      </c>
      <c r="P160" s="128">
        <v>1</v>
      </c>
      <c r="Q160" s="252">
        <v>27625</v>
      </c>
      <c r="R160" s="128">
        <v>1</v>
      </c>
      <c r="S160" s="252">
        <v>15009</v>
      </c>
      <c r="T160" s="128">
        <v>1</v>
      </c>
      <c r="U160" s="252">
        <v>7718</v>
      </c>
      <c r="V160" s="128">
        <v>1</v>
      </c>
      <c r="W160" s="252">
        <v>5596</v>
      </c>
      <c r="X160" s="128">
        <v>1</v>
      </c>
      <c r="Y160" s="252">
        <v>279793</v>
      </c>
      <c r="Z160" s="128">
        <v>1</v>
      </c>
    </row>
    <row r="161" spans="1:1" x14ac:dyDescent="0.25">
      <c r="A161" s="21" t="s">
        <v>226</v>
      </c>
    </row>
    <row r="162" spans="1:1" x14ac:dyDescent="0.25">
      <c r="A162" s="21" t="s">
        <v>395</v>
      </c>
    </row>
    <row r="163" spans="1:1" x14ac:dyDescent="0.25">
      <c r="A163" s="21" t="s">
        <v>281</v>
      </c>
    </row>
  </sheetData>
  <mergeCells count="26">
    <mergeCell ref="A2:B2"/>
    <mergeCell ref="Y3:Z3"/>
    <mergeCell ref="A5:A17"/>
    <mergeCell ref="A18:A30"/>
    <mergeCell ref="A31:A43"/>
    <mergeCell ref="U3:V3"/>
    <mergeCell ref="W3:X3"/>
    <mergeCell ref="O3:P3"/>
    <mergeCell ref="Q3:R3"/>
    <mergeCell ref="S3:T3"/>
    <mergeCell ref="A3:A4"/>
    <mergeCell ref="C3:D3"/>
    <mergeCell ref="E3:F3"/>
    <mergeCell ref="G3:H3"/>
    <mergeCell ref="I3:J3"/>
    <mergeCell ref="K3:L3"/>
    <mergeCell ref="M3:N3"/>
    <mergeCell ref="A135:A147"/>
    <mergeCell ref="A57:A69"/>
    <mergeCell ref="A148:A160"/>
    <mergeCell ref="A44:A56"/>
    <mergeCell ref="A122:A134"/>
    <mergeCell ref="A70:A82"/>
    <mergeCell ref="A83:A95"/>
    <mergeCell ref="A96:A108"/>
    <mergeCell ref="A109:A121"/>
  </mergeCells>
  <hyperlinks>
    <hyperlink ref="A1:R1" location="Index!A41" display="Appendix D. Trends in age group and presenting substances among all clients in treatment"/>
    <hyperlink ref="A2" location="Index!A44" display="Link back to the index"/>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4"/>
  <sheetViews>
    <sheetView workbookViewId="0">
      <pane xSplit="2" ySplit="4" topLeftCell="C5" activePane="bottomRight" state="frozen"/>
      <selection pane="topRight" activeCell="C1" sqref="C1"/>
      <selection pane="bottomLeft" activeCell="A5" sqref="A5"/>
      <selection pane="bottomRight" activeCell="A2" sqref="A2:B2"/>
    </sheetView>
  </sheetViews>
  <sheetFormatPr defaultRowHeight="15" x14ac:dyDescent="0.25"/>
  <cols>
    <col min="1" max="1" width="3.5703125" style="5" customWidth="1"/>
    <col min="2" max="2" width="33.28515625" style="302" customWidth="1"/>
    <col min="3" max="3" width="6.5703125" style="313" customWidth="1"/>
    <col min="4" max="4" width="5.5703125" style="5" bestFit="1" customWidth="1"/>
    <col min="5" max="5" width="7.5703125" style="313" bestFit="1" customWidth="1"/>
    <col min="6" max="6" width="5.28515625" style="5" bestFit="1" customWidth="1"/>
    <col min="7" max="7" width="7.5703125" style="313" bestFit="1" customWidth="1"/>
    <col min="8" max="8" width="5.28515625" style="5" bestFit="1" customWidth="1"/>
    <col min="9" max="9" width="7.5703125" style="313" bestFit="1" customWidth="1"/>
    <col min="10" max="10" width="5.28515625" style="5" bestFit="1" customWidth="1"/>
    <col min="11" max="11" width="7.5703125" style="313" bestFit="1" customWidth="1"/>
    <col min="12" max="12" width="5.28515625" style="5" bestFit="1" customWidth="1"/>
    <col min="13" max="13" width="7.5703125" style="313" bestFit="1" customWidth="1"/>
    <col min="14" max="14" width="5.28515625" style="5" bestFit="1" customWidth="1"/>
    <col min="15" max="15" width="7.5703125" style="313" bestFit="1" customWidth="1"/>
    <col min="16" max="16" width="5.28515625" style="5" bestFit="1" customWidth="1"/>
    <col min="17" max="17" width="7.5703125" style="313" bestFit="1" customWidth="1"/>
    <col min="18" max="18" width="5.28515625" style="5" bestFit="1" customWidth="1"/>
    <col min="19" max="19" width="6.5703125" style="313" customWidth="1"/>
    <col min="20" max="20" width="5.28515625" style="5" bestFit="1" customWidth="1"/>
    <col min="21" max="21" width="6.5703125" style="313" customWidth="1"/>
    <col min="22" max="22" width="5.28515625" style="5" bestFit="1" customWidth="1"/>
    <col min="23" max="23" width="6.5703125" style="313" customWidth="1"/>
    <col min="24" max="24" width="5.28515625" style="5" bestFit="1" customWidth="1"/>
    <col min="25" max="25" width="8.5703125" style="313" bestFit="1" customWidth="1"/>
    <col min="26" max="26" width="5.28515625" style="5" bestFit="1" customWidth="1"/>
    <col min="27" max="256" width="9.140625" style="5"/>
    <col min="257" max="257" width="3.5703125" style="5" customWidth="1"/>
    <col min="258" max="258" width="33.28515625" style="5" customWidth="1"/>
    <col min="259" max="259" width="6.5703125" style="5" customWidth="1"/>
    <col min="260" max="260" width="5.28515625" style="5" bestFit="1" customWidth="1"/>
    <col min="261" max="261" width="7.5703125" style="5" bestFit="1" customWidth="1"/>
    <col min="262" max="262" width="5.28515625" style="5" bestFit="1" customWidth="1"/>
    <col min="263" max="263" width="7.5703125" style="5" bestFit="1" customWidth="1"/>
    <col min="264" max="264" width="5.28515625" style="5" bestFit="1" customWidth="1"/>
    <col min="265" max="265" width="7.5703125" style="5" bestFit="1" customWidth="1"/>
    <col min="266" max="266" width="5.28515625" style="5" bestFit="1" customWidth="1"/>
    <col min="267" max="267" width="7.5703125" style="5" bestFit="1" customWidth="1"/>
    <col min="268" max="268" width="5.28515625" style="5" bestFit="1" customWidth="1"/>
    <col min="269" max="269" width="7.5703125" style="5" bestFit="1" customWidth="1"/>
    <col min="270" max="270" width="5.28515625" style="5" bestFit="1" customWidth="1"/>
    <col min="271" max="271" width="7.5703125" style="5" bestFit="1" customWidth="1"/>
    <col min="272" max="272" width="5.28515625" style="5" bestFit="1" customWidth="1"/>
    <col min="273" max="273" width="7.5703125" style="5" bestFit="1" customWidth="1"/>
    <col min="274" max="274" width="5.28515625" style="5" bestFit="1" customWidth="1"/>
    <col min="275" max="275" width="6.5703125" style="5" customWidth="1"/>
    <col min="276" max="276" width="5.28515625" style="5" bestFit="1" customWidth="1"/>
    <col min="277" max="277" width="6.5703125" style="5" customWidth="1"/>
    <col min="278" max="278" width="5.28515625" style="5" bestFit="1" customWidth="1"/>
    <col min="279" max="279" width="6.5703125" style="5" customWidth="1"/>
    <col min="280" max="280" width="5.28515625" style="5" bestFit="1" customWidth="1"/>
    <col min="281" max="281" width="8.5703125" style="5" bestFit="1" customWidth="1"/>
    <col min="282" max="282" width="5.28515625" style="5" bestFit="1" customWidth="1"/>
    <col min="283" max="512" width="9.140625" style="5"/>
    <col min="513" max="513" width="3.5703125" style="5" customWidth="1"/>
    <col min="514" max="514" width="33.28515625" style="5" customWidth="1"/>
    <col min="515" max="515" width="6.5703125" style="5" customWidth="1"/>
    <col min="516" max="516" width="5.28515625" style="5" bestFit="1" customWidth="1"/>
    <col min="517" max="517" width="7.5703125" style="5" bestFit="1" customWidth="1"/>
    <col min="518" max="518" width="5.28515625" style="5" bestFit="1" customWidth="1"/>
    <col min="519" max="519" width="7.5703125" style="5" bestFit="1" customWidth="1"/>
    <col min="520" max="520" width="5.28515625" style="5" bestFit="1" customWidth="1"/>
    <col min="521" max="521" width="7.5703125" style="5" bestFit="1" customWidth="1"/>
    <col min="522" max="522" width="5.28515625" style="5" bestFit="1" customWidth="1"/>
    <col min="523" max="523" width="7.5703125" style="5" bestFit="1" customWidth="1"/>
    <col min="524" max="524" width="5.28515625" style="5" bestFit="1" customWidth="1"/>
    <col min="525" max="525" width="7.5703125" style="5" bestFit="1" customWidth="1"/>
    <col min="526" max="526" width="5.28515625" style="5" bestFit="1" customWidth="1"/>
    <col min="527" max="527" width="7.5703125" style="5" bestFit="1" customWidth="1"/>
    <col min="528" max="528" width="5.28515625" style="5" bestFit="1" customWidth="1"/>
    <col min="529" max="529" width="7.5703125" style="5" bestFit="1" customWidth="1"/>
    <col min="530" max="530" width="5.28515625" style="5" bestFit="1" customWidth="1"/>
    <col min="531" max="531" width="6.5703125" style="5" customWidth="1"/>
    <col min="532" max="532" width="5.28515625" style="5" bestFit="1" customWidth="1"/>
    <col min="533" max="533" width="6.5703125" style="5" customWidth="1"/>
    <col min="534" max="534" width="5.28515625" style="5" bestFit="1" customWidth="1"/>
    <col min="535" max="535" width="6.5703125" style="5" customWidth="1"/>
    <col min="536" max="536" width="5.28515625" style="5" bestFit="1" customWidth="1"/>
    <col min="537" max="537" width="8.5703125" style="5" bestFit="1" customWidth="1"/>
    <col min="538" max="538" width="5.28515625" style="5" bestFit="1" customWidth="1"/>
    <col min="539" max="768" width="9.140625" style="5"/>
    <col min="769" max="769" width="3.5703125" style="5" customWidth="1"/>
    <col min="770" max="770" width="33.28515625" style="5" customWidth="1"/>
    <col min="771" max="771" width="6.5703125" style="5" customWidth="1"/>
    <col min="772" max="772" width="5.28515625" style="5" bestFit="1" customWidth="1"/>
    <col min="773" max="773" width="7.5703125" style="5" bestFit="1" customWidth="1"/>
    <col min="774" max="774" width="5.28515625" style="5" bestFit="1" customWidth="1"/>
    <col min="775" max="775" width="7.5703125" style="5" bestFit="1" customWidth="1"/>
    <col min="776" max="776" width="5.28515625" style="5" bestFit="1" customWidth="1"/>
    <col min="777" max="777" width="7.5703125" style="5" bestFit="1" customWidth="1"/>
    <col min="778" max="778" width="5.28515625" style="5" bestFit="1" customWidth="1"/>
    <col min="779" max="779" width="7.5703125" style="5" bestFit="1" customWidth="1"/>
    <col min="780" max="780" width="5.28515625" style="5" bestFit="1" customWidth="1"/>
    <col min="781" max="781" width="7.5703125" style="5" bestFit="1" customWidth="1"/>
    <col min="782" max="782" width="5.28515625" style="5" bestFit="1" customWidth="1"/>
    <col min="783" max="783" width="7.5703125" style="5" bestFit="1" customWidth="1"/>
    <col min="784" max="784" width="5.28515625" style="5" bestFit="1" customWidth="1"/>
    <col min="785" max="785" width="7.5703125" style="5" bestFit="1" customWidth="1"/>
    <col min="786" max="786" width="5.28515625" style="5" bestFit="1" customWidth="1"/>
    <col min="787" max="787" width="6.5703125" style="5" customWidth="1"/>
    <col min="788" max="788" width="5.28515625" style="5" bestFit="1" customWidth="1"/>
    <col min="789" max="789" width="6.5703125" style="5" customWidth="1"/>
    <col min="790" max="790" width="5.28515625" style="5" bestFit="1" customWidth="1"/>
    <col min="791" max="791" width="6.5703125" style="5" customWidth="1"/>
    <col min="792" max="792" width="5.28515625" style="5" bestFit="1" customWidth="1"/>
    <col min="793" max="793" width="8.5703125" style="5" bestFit="1" customWidth="1"/>
    <col min="794" max="794" width="5.28515625" style="5" bestFit="1" customWidth="1"/>
    <col min="795" max="1024" width="9.140625" style="5"/>
    <col min="1025" max="1025" width="3.5703125" style="5" customWidth="1"/>
    <col min="1026" max="1026" width="33.28515625" style="5" customWidth="1"/>
    <col min="1027" max="1027" width="6.5703125" style="5" customWidth="1"/>
    <col min="1028" max="1028" width="5.28515625" style="5" bestFit="1" customWidth="1"/>
    <col min="1029" max="1029" width="7.5703125" style="5" bestFit="1" customWidth="1"/>
    <col min="1030" max="1030" width="5.28515625" style="5" bestFit="1" customWidth="1"/>
    <col min="1031" max="1031" width="7.5703125" style="5" bestFit="1" customWidth="1"/>
    <col min="1032" max="1032" width="5.28515625" style="5" bestFit="1" customWidth="1"/>
    <col min="1033" max="1033" width="7.5703125" style="5" bestFit="1" customWidth="1"/>
    <col min="1034" max="1034" width="5.28515625" style="5" bestFit="1" customWidth="1"/>
    <col min="1035" max="1035" width="7.5703125" style="5" bestFit="1" customWidth="1"/>
    <col min="1036" max="1036" width="5.28515625" style="5" bestFit="1" customWidth="1"/>
    <col min="1037" max="1037" width="7.5703125" style="5" bestFit="1" customWidth="1"/>
    <col min="1038" max="1038" width="5.28515625" style="5" bestFit="1" customWidth="1"/>
    <col min="1039" max="1039" width="7.5703125" style="5" bestFit="1" customWidth="1"/>
    <col min="1040" max="1040" width="5.28515625" style="5" bestFit="1" customWidth="1"/>
    <col min="1041" max="1041" width="7.5703125" style="5" bestFit="1" customWidth="1"/>
    <col min="1042" max="1042" width="5.28515625" style="5" bestFit="1" customWidth="1"/>
    <col min="1043" max="1043" width="6.5703125" style="5" customWidth="1"/>
    <col min="1044" max="1044" width="5.28515625" style="5" bestFit="1" customWidth="1"/>
    <col min="1045" max="1045" width="6.5703125" style="5" customWidth="1"/>
    <col min="1046" max="1046" width="5.28515625" style="5" bestFit="1" customWidth="1"/>
    <col min="1047" max="1047" width="6.5703125" style="5" customWidth="1"/>
    <col min="1048" max="1048" width="5.28515625" style="5" bestFit="1" customWidth="1"/>
    <col min="1049" max="1049" width="8.5703125" style="5" bestFit="1" customWidth="1"/>
    <col min="1050" max="1050" width="5.28515625" style="5" bestFit="1" customWidth="1"/>
    <col min="1051" max="1280" width="9.140625" style="5"/>
    <col min="1281" max="1281" width="3.5703125" style="5" customWidth="1"/>
    <col min="1282" max="1282" width="33.28515625" style="5" customWidth="1"/>
    <col min="1283" max="1283" width="6.5703125" style="5" customWidth="1"/>
    <col min="1284" max="1284" width="5.28515625" style="5" bestFit="1" customWidth="1"/>
    <col min="1285" max="1285" width="7.5703125" style="5" bestFit="1" customWidth="1"/>
    <col min="1286" max="1286" width="5.28515625" style="5" bestFit="1" customWidth="1"/>
    <col min="1287" max="1287" width="7.5703125" style="5" bestFit="1" customWidth="1"/>
    <col min="1288" max="1288" width="5.28515625" style="5" bestFit="1" customWidth="1"/>
    <col min="1289" max="1289" width="7.5703125" style="5" bestFit="1" customWidth="1"/>
    <col min="1290" max="1290" width="5.28515625" style="5" bestFit="1" customWidth="1"/>
    <col min="1291" max="1291" width="7.5703125" style="5" bestFit="1" customWidth="1"/>
    <col min="1292" max="1292" width="5.28515625" style="5" bestFit="1" customWidth="1"/>
    <col min="1293" max="1293" width="7.5703125" style="5" bestFit="1" customWidth="1"/>
    <col min="1294" max="1294" width="5.28515625" style="5" bestFit="1" customWidth="1"/>
    <col min="1295" max="1295" width="7.5703125" style="5" bestFit="1" customWidth="1"/>
    <col min="1296" max="1296" width="5.28515625" style="5" bestFit="1" customWidth="1"/>
    <col min="1297" max="1297" width="7.5703125" style="5" bestFit="1" customWidth="1"/>
    <col min="1298" max="1298" width="5.28515625" style="5" bestFit="1" customWidth="1"/>
    <col min="1299" max="1299" width="6.5703125" style="5" customWidth="1"/>
    <col min="1300" max="1300" width="5.28515625" style="5" bestFit="1" customWidth="1"/>
    <col min="1301" max="1301" width="6.5703125" style="5" customWidth="1"/>
    <col min="1302" max="1302" width="5.28515625" style="5" bestFit="1" customWidth="1"/>
    <col min="1303" max="1303" width="6.5703125" style="5" customWidth="1"/>
    <col min="1304" max="1304" width="5.28515625" style="5" bestFit="1" customWidth="1"/>
    <col min="1305" max="1305" width="8.5703125" style="5" bestFit="1" customWidth="1"/>
    <col min="1306" max="1306" width="5.28515625" style="5" bestFit="1" customWidth="1"/>
    <col min="1307" max="1536" width="9.140625" style="5"/>
    <col min="1537" max="1537" width="3.5703125" style="5" customWidth="1"/>
    <col min="1538" max="1538" width="33.28515625" style="5" customWidth="1"/>
    <col min="1539" max="1539" width="6.5703125" style="5" customWidth="1"/>
    <col min="1540" max="1540" width="5.28515625" style="5" bestFit="1" customWidth="1"/>
    <col min="1541" max="1541" width="7.5703125" style="5" bestFit="1" customWidth="1"/>
    <col min="1542" max="1542" width="5.28515625" style="5" bestFit="1" customWidth="1"/>
    <col min="1543" max="1543" width="7.5703125" style="5" bestFit="1" customWidth="1"/>
    <col min="1544" max="1544" width="5.28515625" style="5" bestFit="1" customWidth="1"/>
    <col min="1545" max="1545" width="7.5703125" style="5" bestFit="1" customWidth="1"/>
    <col min="1546" max="1546" width="5.28515625" style="5" bestFit="1" customWidth="1"/>
    <col min="1547" max="1547" width="7.5703125" style="5" bestFit="1" customWidth="1"/>
    <col min="1548" max="1548" width="5.28515625" style="5" bestFit="1" customWidth="1"/>
    <col min="1549" max="1549" width="7.5703125" style="5" bestFit="1" customWidth="1"/>
    <col min="1550" max="1550" width="5.28515625" style="5" bestFit="1" customWidth="1"/>
    <col min="1551" max="1551" width="7.5703125" style="5" bestFit="1" customWidth="1"/>
    <col min="1552" max="1552" width="5.28515625" style="5" bestFit="1" customWidth="1"/>
    <col min="1553" max="1553" width="7.5703125" style="5" bestFit="1" customWidth="1"/>
    <col min="1554" max="1554" width="5.28515625" style="5" bestFit="1" customWidth="1"/>
    <col min="1555" max="1555" width="6.5703125" style="5" customWidth="1"/>
    <col min="1556" max="1556" width="5.28515625" style="5" bestFit="1" customWidth="1"/>
    <col min="1557" max="1557" width="6.5703125" style="5" customWidth="1"/>
    <col min="1558" max="1558" width="5.28515625" style="5" bestFit="1" customWidth="1"/>
    <col min="1559" max="1559" width="6.5703125" style="5" customWidth="1"/>
    <col min="1560" max="1560" width="5.28515625" style="5" bestFit="1" customWidth="1"/>
    <col min="1561" max="1561" width="8.5703125" style="5" bestFit="1" customWidth="1"/>
    <col min="1562" max="1562" width="5.28515625" style="5" bestFit="1" customWidth="1"/>
    <col min="1563" max="1792" width="9.140625" style="5"/>
    <col min="1793" max="1793" width="3.5703125" style="5" customWidth="1"/>
    <col min="1794" max="1794" width="33.28515625" style="5" customWidth="1"/>
    <col min="1795" max="1795" width="6.5703125" style="5" customWidth="1"/>
    <col min="1796" max="1796" width="5.28515625" style="5" bestFit="1" customWidth="1"/>
    <col min="1797" max="1797" width="7.5703125" style="5" bestFit="1" customWidth="1"/>
    <col min="1798" max="1798" width="5.28515625" style="5" bestFit="1" customWidth="1"/>
    <col min="1799" max="1799" width="7.5703125" style="5" bestFit="1" customWidth="1"/>
    <col min="1800" max="1800" width="5.28515625" style="5" bestFit="1" customWidth="1"/>
    <col min="1801" max="1801" width="7.5703125" style="5" bestFit="1" customWidth="1"/>
    <col min="1802" max="1802" width="5.28515625" style="5" bestFit="1" customWidth="1"/>
    <col min="1803" max="1803" width="7.5703125" style="5" bestFit="1" customWidth="1"/>
    <col min="1804" max="1804" width="5.28515625" style="5" bestFit="1" customWidth="1"/>
    <col min="1805" max="1805" width="7.5703125" style="5" bestFit="1" customWidth="1"/>
    <col min="1806" max="1806" width="5.28515625" style="5" bestFit="1" customWidth="1"/>
    <col min="1807" max="1807" width="7.5703125" style="5" bestFit="1" customWidth="1"/>
    <col min="1808" max="1808" width="5.28515625" style="5" bestFit="1" customWidth="1"/>
    <col min="1809" max="1809" width="7.5703125" style="5" bestFit="1" customWidth="1"/>
    <col min="1810" max="1810" width="5.28515625" style="5" bestFit="1" customWidth="1"/>
    <col min="1811" max="1811" width="6.5703125" style="5" customWidth="1"/>
    <col min="1812" max="1812" width="5.28515625" style="5" bestFit="1" customWidth="1"/>
    <col min="1813" max="1813" width="6.5703125" style="5" customWidth="1"/>
    <col min="1814" max="1814" width="5.28515625" style="5" bestFit="1" customWidth="1"/>
    <col min="1815" max="1815" width="6.5703125" style="5" customWidth="1"/>
    <col min="1816" max="1816" width="5.28515625" style="5" bestFit="1" customWidth="1"/>
    <col min="1817" max="1817" width="8.5703125" style="5" bestFit="1" customWidth="1"/>
    <col min="1818" max="1818" width="5.28515625" style="5" bestFit="1" customWidth="1"/>
    <col min="1819" max="2048" width="9.140625" style="5"/>
    <col min="2049" max="2049" width="3.5703125" style="5" customWidth="1"/>
    <col min="2050" max="2050" width="33.28515625" style="5" customWidth="1"/>
    <col min="2051" max="2051" width="6.5703125" style="5" customWidth="1"/>
    <col min="2052" max="2052" width="5.28515625" style="5" bestFit="1" customWidth="1"/>
    <col min="2053" max="2053" width="7.5703125" style="5" bestFit="1" customWidth="1"/>
    <col min="2054" max="2054" width="5.28515625" style="5" bestFit="1" customWidth="1"/>
    <col min="2055" max="2055" width="7.5703125" style="5" bestFit="1" customWidth="1"/>
    <col min="2056" max="2056" width="5.28515625" style="5" bestFit="1" customWidth="1"/>
    <col min="2057" max="2057" width="7.5703125" style="5" bestFit="1" customWidth="1"/>
    <col min="2058" max="2058" width="5.28515625" style="5" bestFit="1" customWidth="1"/>
    <col min="2059" max="2059" width="7.5703125" style="5" bestFit="1" customWidth="1"/>
    <col min="2060" max="2060" width="5.28515625" style="5" bestFit="1" customWidth="1"/>
    <col min="2061" max="2061" width="7.5703125" style="5" bestFit="1" customWidth="1"/>
    <col min="2062" max="2062" width="5.28515625" style="5" bestFit="1" customWidth="1"/>
    <col min="2063" max="2063" width="7.5703125" style="5" bestFit="1" customWidth="1"/>
    <col min="2064" max="2064" width="5.28515625" style="5" bestFit="1" customWidth="1"/>
    <col min="2065" max="2065" width="7.5703125" style="5" bestFit="1" customWidth="1"/>
    <col min="2066" max="2066" width="5.28515625" style="5" bestFit="1" customWidth="1"/>
    <col min="2067" max="2067" width="6.5703125" style="5" customWidth="1"/>
    <col min="2068" max="2068" width="5.28515625" style="5" bestFit="1" customWidth="1"/>
    <col min="2069" max="2069" width="6.5703125" style="5" customWidth="1"/>
    <col min="2070" max="2070" width="5.28515625" style="5" bestFit="1" customWidth="1"/>
    <col min="2071" max="2071" width="6.5703125" style="5" customWidth="1"/>
    <col min="2072" max="2072" width="5.28515625" style="5" bestFit="1" customWidth="1"/>
    <col min="2073" max="2073" width="8.5703125" style="5" bestFit="1" customWidth="1"/>
    <col min="2074" max="2074" width="5.28515625" style="5" bestFit="1" customWidth="1"/>
    <col min="2075" max="2304" width="9.140625" style="5"/>
    <col min="2305" max="2305" width="3.5703125" style="5" customWidth="1"/>
    <col min="2306" max="2306" width="33.28515625" style="5" customWidth="1"/>
    <col min="2307" max="2307" width="6.5703125" style="5" customWidth="1"/>
    <col min="2308" max="2308" width="5.28515625" style="5" bestFit="1" customWidth="1"/>
    <col min="2309" max="2309" width="7.5703125" style="5" bestFit="1" customWidth="1"/>
    <col min="2310" max="2310" width="5.28515625" style="5" bestFit="1" customWidth="1"/>
    <col min="2311" max="2311" width="7.5703125" style="5" bestFit="1" customWidth="1"/>
    <col min="2312" max="2312" width="5.28515625" style="5" bestFit="1" customWidth="1"/>
    <col min="2313" max="2313" width="7.5703125" style="5" bestFit="1" customWidth="1"/>
    <col min="2314" max="2314" width="5.28515625" style="5" bestFit="1" customWidth="1"/>
    <col min="2315" max="2315" width="7.5703125" style="5" bestFit="1" customWidth="1"/>
    <col min="2316" max="2316" width="5.28515625" style="5" bestFit="1" customWidth="1"/>
    <col min="2317" max="2317" width="7.5703125" style="5" bestFit="1" customWidth="1"/>
    <col min="2318" max="2318" width="5.28515625" style="5" bestFit="1" customWidth="1"/>
    <col min="2319" max="2319" width="7.5703125" style="5" bestFit="1" customWidth="1"/>
    <col min="2320" max="2320" width="5.28515625" style="5" bestFit="1" customWidth="1"/>
    <col min="2321" max="2321" width="7.5703125" style="5" bestFit="1" customWidth="1"/>
    <col min="2322" max="2322" width="5.28515625" style="5" bestFit="1" customWidth="1"/>
    <col min="2323" max="2323" width="6.5703125" style="5" customWidth="1"/>
    <col min="2324" max="2324" width="5.28515625" style="5" bestFit="1" customWidth="1"/>
    <col min="2325" max="2325" width="6.5703125" style="5" customWidth="1"/>
    <col min="2326" max="2326" width="5.28515625" style="5" bestFit="1" customWidth="1"/>
    <col min="2327" max="2327" width="6.5703125" style="5" customWidth="1"/>
    <col min="2328" max="2328" width="5.28515625" style="5" bestFit="1" customWidth="1"/>
    <col min="2329" max="2329" width="8.5703125" style="5" bestFit="1" customWidth="1"/>
    <col min="2330" max="2330" width="5.28515625" style="5" bestFit="1" customWidth="1"/>
    <col min="2331" max="2560" width="9.140625" style="5"/>
    <col min="2561" max="2561" width="3.5703125" style="5" customWidth="1"/>
    <col min="2562" max="2562" width="33.28515625" style="5" customWidth="1"/>
    <col min="2563" max="2563" width="6.5703125" style="5" customWidth="1"/>
    <col min="2564" max="2564" width="5.28515625" style="5" bestFit="1" customWidth="1"/>
    <col min="2565" max="2565" width="7.5703125" style="5" bestFit="1" customWidth="1"/>
    <col min="2566" max="2566" width="5.28515625" style="5" bestFit="1" customWidth="1"/>
    <col min="2567" max="2567" width="7.5703125" style="5" bestFit="1" customWidth="1"/>
    <col min="2568" max="2568" width="5.28515625" style="5" bestFit="1" customWidth="1"/>
    <col min="2569" max="2569" width="7.5703125" style="5" bestFit="1" customWidth="1"/>
    <col min="2570" max="2570" width="5.28515625" style="5" bestFit="1" customWidth="1"/>
    <col min="2571" max="2571" width="7.5703125" style="5" bestFit="1" customWidth="1"/>
    <col min="2572" max="2572" width="5.28515625" style="5" bestFit="1" customWidth="1"/>
    <col min="2573" max="2573" width="7.5703125" style="5" bestFit="1" customWidth="1"/>
    <col min="2574" max="2574" width="5.28515625" style="5" bestFit="1" customWidth="1"/>
    <col min="2575" max="2575" width="7.5703125" style="5" bestFit="1" customWidth="1"/>
    <col min="2576" max="2576" width="5.28515625" style="5" bestFit="1" customWidth="1"/>
    <col min="2577" max="2577" width="7.5703125" style="5" bestFit="1" customWidth="1"/>
    <col min="2578" max="2578" width="5.28515625" style="5" bestFit="1" customWidth="1"/>
    <col min="2579" max="2579" width="6.5703125" style="5" customWidth="1"/>
    <col min="2580" max="2580" width="5.28515625" style="5" bestFit="1" customWidth="1"/>
    <col min="2581" max="2581" width="6.5703125" style="5" customWidth="1"/>
    <col min="2582" max="2582" width="5.28515625" style="5" bestFit="1" customWidth="1"/>
    <col min="2583" max="2583" width="6.5703125" style="5" customWidth="1"/>
    <col min="2584" max="2584" width="5.28515625" style="5" bestFit="1" customWidth="1"/>
    <col min="2585" max="2585" width="8.5703125" style="5" bestFit="1" customWidth="1"/>
    <col min="2586" max="2586" width="5.28515625" style="5" bestFit="1" customWidth="1"/>
    <col min="2587" max="2816" width="9.140625" style="5"/>
    <col min="2817" max="2817" width="3.5703125" style="5" customWidth="1"/>
    <col min="2818" max="2818" width="33.28515625" style="5" customWidth="1"/>
    <col min="2819" max="2819" width="6.5703125" style="5" customWidth="1"/>
    <col min="2820" max="2820" width="5.28515625" style="5" bestFit="1" customWidth="1"/>
    <col min="2821" max="2821" width="7.5703125" style="5" bestFit="1" customWidth="1"/>
    <col min="2822" max="2822" width="5.28515625" style="5" bestFit="1" customWidth="1"/>
    <col min="2823" max="2823" width="7.5703125" style="5" bestFit="1" customWidth="1"/>
    <col min="2824" max="2824" width="5.28515625" style="5" bestFit="1" customWidth="1"/>
    <col min="2825" max="2825" width="7.5703125" style="5" bestFit="1" customWidth="1"/>
    <col min="2826" max="2826" width="5.28515625" style="5" bestFit="1" customWidth="1"/>
    <col min="2827" max="2827" width="7.5703125" style="5" bestFit="1" customWidth="1"/>
    <col min="2828" max="2828" width="5.28515625" style="5" bestFit="1" customWidth="1"/>
    <col min="2829" max="2829" width="7.5703125" style="5" bestFit="1" customWidth="1"/>
    <col min="2830" max="2830" width="5.28515625" style="5" bestFit="1" customWidth="1"/>
    <col min="2831" max="2831" width="7.5703125" style="5" bestFit="1" customWidth="1"/>
    <col min="2832" max="2832" width="5.28515625" style="5" bestFit="1" customWidth="1"/>
    <col min="2833" max="2833" width="7.5703125" style="5" bestFit="1" customWidth="1"/>
    <col min="2834" max="2834" width="5.28515625" style="5" bestFit="1" customWidth="1"/>
    <col min="2835" max="2835" width="6.5703125" style="5" customWidth="1"/>
    <col min="2836" max="2836" width="5.28515625" style="5" bestFit="1" customWidth="1"/>
    <col min="2837" max="2837" width="6.5703125" style="5" customWidth="1"/>
    <col min="2838" max="2838" width="5.28515625" style="5" bestFit="1" customWidth="1"/>
    <col min="2839" max="2839" width="6.5703125" style="5" customWidth="1"/>
    <col min="2840" max="2840" width="5.28515625" style="5" bestFit="1" customWidth="1"/>
    <col min="2841" max="2841" width="8.5703125" style="5" bestFit="1" customWidth="1"/>
    <col min="2842" max="2842" width="5.28515625" style="5" bestFit="1" customWidth="1"/>
    <col min="2843" max="3072" width="9.140625" style="5"/>
    <col min="3073" max="3073" width="3.5703125" style="5" customWidth="1"/>
    <col min="3074" max="3074" width="33.28515625" style="5" customWidth="1"/>
    <col min="3075" max="3075" width="6.5703125" style="5" customWidth="1"/>
    <col min="3076" max="3076" width="5.28515625" style="5" bestFit="1" customWidth="1"/>
    <col min="3077" max="3077" width="7.5703125" style="5" bestFit="1" customWidth="1"/>
    <col min="3078" max="3078" width="5.28515625" style="5" bestFit="1" customWidth="1"/>
    <col min="3079" max="3079" width="7.5703125" style="5" bestFit="1" customWidth="1"/>
    <col min="3080" max="3080" width="5.28515625" style="5" bestFit="1" customWidth="1"/>
    <col min="3081" max="3081" width="7.5703125" style="5" bestFit="1" customWidth="1"/>
    <col min="3082" max="3082" width="5.28515625" style="5" bestFit="1" customWidth="1"/>
    <col min="3083" max="3083" width="7.5703125" style="5" bestFit="1" customWidth="1"/>
    <col min="3084" max="3084" width="5.28515625" style="5" bestFit="1" customWidth="1"/>
    <col min="3085" max="3085" width="7.5703125" style="5" bestFit="1" customWidth="1"/>
    <col min="3086" max="3086" width="5.28515625" style="5" bestFit="1" customWidth="1"/>
    <col min="3087" max="3087" width="7.5703125" style="5" bestFit="1" customWidth="1"/>
    <col min="3088" max="3088" width="5.28515625" style="5" bestFit="1" customWidth="1"/>
    <col min="3089" max="3089" width="7.5703125" style="5" bestFit="1" customWidth="1"/>
    <col min="3090" max="3090" width="5.28515625" style="5" bestFit="1" customWidth="1"/>
    <col min="3091" max="3091" width="6.5703125" style="5" customWidth="1"/>
    <col min="3092" max="3092" width="5.28515625" style="5" bestFit="1" customWidth="1"/>
    <col min="3093" max="3093" width="6.5703125" style="5" customWidth="1"/>
    <col min="3094" max="3094" width="5.28515625" style="5" bestFit="1" customWidth="1"/>
    <col min="3095" max="3095" width="6.5703125" style="5" customWidth="1"/>
    <col min="3096" max="3096" width="5.28515625" style="5" bestFit="1" customWidth="1"/>
    <col min="3097" max="3097" width="8.5703125" style="5" bestFit="1" customWidth="1"/>
    <col min="3098" max="3098" width="5.28515625" style="5" bestFit="1" customWidth="1"/>
    <col min="3099" max="3328" width="9.140625" style="5"/>
    <col min="3329" max="3329" width="3.5703125" style="5" customWidth="1"/>
    <col min="3330" max="3330" width="33.28515625" style="5" customWidth="1"/>
    <col min="3331" max="3331" width="6.5703125" style="5" customWidth="1"/>
    <col min="3332" max="3332" width="5.28515625" style="5" bestFit="1" customWidth="1"/>
    <col min="3333" max="3333" width="7.5703125" style="5" bestFit="1" customWidth="1"/>
    <col min="3334" max="3334" width="5.28515625" style="5" bestFit="1" customWidth="1"/>
    <col min="3335" max="3335" width="7.5703125" style="5" bestFit="1" customWidth="1"/>
    <col min="3336" max="3336" width="5.28515625" style="5" bestFit="1" customWidth="1"/>
    <col min="3337" max="3337" width="7.5703125" style="5" bestFit="1" customWidth="1"/>
    <col min="3338" max="3338" width="5.28515625" style="5" bestFit="1" customWidth="1"/>
    <col min="3339" max="3339" width="7.5703125" style="5" bestFit="1" customWidth="1"/>
    <col min="3340" max="3340" width="5.28515625" style="5" bestFit="1" customWidth="1"/>
    <col min="3341" max="3341" width="7.5703125" style="5" bestFit="1" customWidth="1"/>
    <col min="3342" max="3342" width="5.28515625" style="5" bestFit="1" customWidth="1"/>
    <col min="3343" max="3343" width="7.5703125" style="5" bestFit="1" customWidth="1"/>
    <col min="3344" max="3344" width="5.28515625" style="5" bestFit="1" customWidth="1"/>
    <col min="3345" max="3345" width="7.5703125" style="5" bestFit="1" customWidth="1"/>
    <col min="3346" max="3346" width="5.28515625" style="5" bestFit="1" customWidth="1"/>
    <col min="3347" max="3347" width="6.5703125" style="5" customWidth="1"/>
    <col min="3348" max="3348" width="5.28515625" style="5" bestFit="1" customWidth="1"/>
    <col min="3349" max="3349" width="6.5703125" style="5" customWidth="1"/>
    <col min="3350" max="3350" width="5.28515625" style="5" bestFit="1" customWidth="1"/>
    <col min="3351" max="3351" width="6.5703125" style="5" customWidth="1"/>
    <col min="3352" max="3352" width="5.28515625" style="5" bestFit="1" customWidth="1"/>
    <col min="3353" max="3353" width="8.5703125" style="5" bestFit="1" customWidth="1"/>
    <col min="3354" max="3354" width="5.28515625" style="5" bestFit="1" customWidth="1"/>
    <col min="3355" max="3584" width="9.140625" style="5"/>
    <col min="3585" max="3585" width="3.5703125" style="5" customWidth="1"/>
    <col min="3586" max="3586" width="33.28515625" style="5" customWidth="1"/>
    <col min="3587" max="3587" width="6.5703125" style="5" customWidth="1"/>
    <col min="3588" max="3588" width="5.28515625" style="5" bestFit="1" customWidth="1"/>
    <col min="3589" max="3589" width="7.5703125" style="5" bestFit="1" customWidth="1"/>
    <col min="3590" max="3590" width="5.28515625" style="5" bestFit="1" customWidth="1"/>
    <col min="3591" max="3591" width="7.5703125" style="5" bestFit="1" customWidth="1"/>
    <col min="3592" max="3592" width="5.28515625" style="5" bestFit="1" customWidth="1"/>
    <col min="3593" max="3593" width="7.5703125" style="5" bestFit="1" customWidth="1"/>
    <col min="3594" max="3594" width="5.28515625" style="5" bestFit="1" customWidth="1"/>
    <col min="3595" max="3595" width="7.5703125" style="5" bestFit="1" customWidth="1"/>
    <col min="3596" max="3596" width="5.28515625" style="5" bestFit="1" customWidth="1"/>
    <col min="3597" max="3597" width="7.5703125" style="5" bestFit="1" customWidth="1"/>
    <col min="3598" max="3598" width="5.28515625" style="5" bestFit="1" customWidth="1"/>
    <col min="3599" max="3599" width="7.5703125" style="5" bestFit="1" customWidth="1"/>
    <col min="3600" max="3600" width="5.28515625" style="5" bestFit="1" customWidth="1"/>
    <col min="3601" max="3601" width="7.5703125" style="5" bestFit="1" customWidth="1"/>
    <col min="3602" max="3602" width="5.28515625" style="5" bestFit="1" customWidth="1"/>
    <col min="3603" max="3603" width="6.5703125" style="5" customWidth="1"/>
    <col min="3604" max="3604" width="5.28515625" style="5" bestFit="1" customWidth="1"/>
    <col min="3605" max="3605" width="6.5703125" style="5" customWidth="1"/>
    <col min="3606" max="3606" width="5.28515625" style="5" bestFit="1" customWidth="1"/>
    <col min="3607" max="3607" width="6.5703125" style="5" customWidth="1"/>
    <col min="3608" max="3608" width="5.28515625" style="5" bestFit="1" customWidth="1"/>
    <col min="3609" max="3609" width="8.5703125" style="5" bestFit="1" customWidth="1"/>
    <col min="3610" max="3610" width="5.28515625" style="5" bestFit="1" customWidth="1"/>
    <col min="3611" max="3840" width="9.140625" style="5"/>
    <col min="3841" max="3841" width="3.5703125" style="5" customWidth="1"/>
    <col min="3842" max="3842" width="33.28515625" style="5" customWidth="1"/>
    <col min="3843" max="3843" width="6.5703125" style="5" customWidth="1"/>
    <col min="3844" max="3844" width="5.28515625" style="5" bestFit="1" customWidth="1"/>
    <col min="3845" max="3845" width="7.5703125" style="5" bestFit="1" customWidth="1"/>
    <col min="3846" max="3846" width="5.28515625" style="5" bestFit="1" customWidth="1"/>
    <col min="3847" max="3847" width="7.5703125" style="5" bestFit="1" customWidth="1"/>
    <col min="3848" max="3848" width="5.28515625" style="5" bestFit="1" customWidth="1"/>
    <col min="3849" max="3849" width="7.5703125" style="5" bestFit="1" customWidth="1"/>
    <col min="3850" max="3850" width="5.28515625" style="5" bestFit="1" customWidth="1"/>
    <col min="3851" max="3851" width="7.5703125" style="5" bestFit="1" customWidth="1"/>
    <col min="3852" max="3852" width="5.28515625" style="5" bestFit="1" customWidth="1"/>
    <col min="3853" max="3853" width="7.5703125" style="5" bestFit="1" customWidth="1"/>
    <col min="3854" max="3854" width="5.28515625" style="5" bestFit="1" customWidth="1"/>
    <col min="3855" max="3855" width="7.5703125" style="5" bestFit="1" customWidth="1"/>
    <col min="3856" max="3856" width="5.28515625" style="5" bestFit="1" customWidth="1"/>
    <col min="3857" max="3857" width="7.5703125" style="5" bestFit="1" customWidth="1"/>
    <col min="3858" max="3858" width="5.28515625" style="5" bestFit="1" customWidth="1"/>
    <col min="3859" max="3859" width="6.5703125" style="5" customWidth="1"/>
    <col min="3860" max="3860" width="5.28515625" style="5" bestFit="1" customWidth="1"/>
    <col min="3861" max="3861" width="6.5703125" style="5" customWidth="1"/>
    <col min="3862" max="3862" width="5.28515625" style="5" bestFit="1" customWidth="1"/>
    <col min="3863" max="3863" width="6.5703125" style="5" customWidth="1"/>
    <col min="3864" max="3864" width="5.28515625" style="5" bestFit="1" customWidth="1"/>
    <col min="3865" max="3865" width="8.5703125" style="5" bestFit="1" customWidth="1"/>
    <col min="3866" max="3866" width="5.28515625" style="5" bestFit="1" customWidth="1"/>
    <col min="3867" max="4096" width="9.140625" style="5"/>
    <col min="4097" max="4097" width="3.5703125" style="5" customWidth="1"/>
    <col min="4098" max="4098" width="33.28515625" style="5" customWidth="1"/>
    <col min="4099" max="4099" width="6.5703125" style="5" customWidth="1"/>
    <col min="4100" max="4100" width="5.28515625" style="5" bestFit="1" customWidth="1"/>
    <col min="4101" max="4101" width="7.5703125" style="5" bestFit="1" customWidth="1"/>
    <col min="4102" max="4102" width="5.28515625" style="5" bestFit="1" customWidth="1"/>
    <col min="4103" max="4103" width="7.5703125" style="5" bestFit="1" customWidth="1"/>
    <col min="4104" max="4104" width="5.28515625" style="5" bestFit="1" customWidth="1"/>
    <col min="4105" max="4105" width="7.5703125" style="5" bestFit="1" customWidth="1"/>
    <col min="4106" max="4106" width="5.28515625" style="5" bestFit="1" customWidth="1"/>
    <col min="4107" max="4107" width="7.5703125" style="5" bestFit="1" customWidth="1"/>
    <col min="4108" max="4108" width="5.28515625" style="5" bestFit="1" customWidth="1"/>
    <col min="4109" max="4109" width="7.5703125" style="5" bestFit="1" customWidth="1"/>
    <col min="4110" max="4110" width="5.28515625" style="5" bestFit="1" customWidth="1"/>
    <col min="4111" max="4111" width="7.5703125" style="5" bestFit="1" customWidth="1"/>
    <col min="4112" max="4112" width="5.28515625" style="5" bestFit="1" customWidth="1"/>
    <col min="4113" max="4113" width="7.5703125" style="5" bestFit="1" customWidth="1"/>
    <col min="4114" max="4114" width="5.28515625" style="5" bestFit="1" customWidth="1"/>
    <col min="4115" max="4115" width="6.5703125" style="5" customWidth="1"/>
    <col min="4116" max="4116" width="5.28515625" style="5" bestFit="1" customWidth="1"/>
    <col min="4117" max="4117" width="6.5703125" style="5" customWidth="1"/>
    <col min="4118" max="4118" width="5.28515625" style="5" bestFit="1" customWidth="1"/>
    <col min="4119" max="4119" width="6.5703125" style="5" customWidth="1"/>
    <col min="4120" max="4120" width="5.28515625" style="5" bestFit="1" customWidth="1"/>
    <col min="4121" max="4121" width="8.5703125" style="5" bestFit="1" customWidth="1"/>
    <col min="4122" max="4122" width="5.28515625" style="5" bestFit="1" customWidth="1"/>
    <col min="4123" max="4352" width="9.140625" style="5"/>
    <col min="4353" max="4353" width="3.5703125" style="5" customWidth="1"/>
    <col min="4354" max="4354" width="33.28515625" style="5" customWidth="1"/>
    <col min="4355" max="4355" width="6.5703125" style="5" customWidth="1"/>
    <col min="4356" max="4356" width="5.28515625" style="5" bestFit="1" customWidth="1"/>
    <col min="4357" max="4357" width="7.5703125" style="5" bestFit="1" customWidth="1"/>
    <col min="4358" max="4358" width="5.28515625" style="5" bestFit="1" customWidth="1"/>
    <col min="4359" max="4359" width="7.5703125" style="5" bestFit="1" customWidth="1"/>
    <col min="4360" max="4360" width="5.28515625" style="5" bestFit="1" customWidth="1"/>
    <col min="4361" max="4361" width="7.5703125" style="5" bestFit="1" customWidth="1"/>
    <col min="4362" max="4362" width="5.28515625" style="5" bestFit="1" customWidth="1"/>
    <col min="4363" max="4363" width="7.5703125" style="5" bestFit="1" customWidth="1"/>
    <col min="4364" max="4364" width="5.28515625" style="5" bestFit="1" customWidth="1"/>
    <col min="4365" max="4365" width="7.5703125" style="5" bestFit="1" customWidth="1"/>
    <col min="4366" max="4366" width="5.28515625" style="5" bestFit="1" customWidth="1"/>
    <col min="4367" max="4367" width="7.5703125" style="5" bestFit="1" customWidth="1"/>
    <col min="4368" max="4368" width="5.28515625" style="5" bestFit="1" customWidth="1"/>
    <col min="4369" max="4369" width="7.5703125" style="5" bestFit="1" customWidth="1"/>
    <col min="4370" max="4370" width="5.28515625" style="5" bestFit="1" customWidth="1"/>
    <col min="4371" max="4371" width="6.5703125" style="5" customWidth="1"/>
    <col min="4372" max="4372" width="5.28515625" style="5" bestFit="1" customWidth="1"/>
    <col min="4373" max="4373" width="6.5703125" style="5" customWidth="1"/>
    <col min="4374" max="4374" width="5.28515625" style="5" bestFit="1" customWidth="1"/>
    <col min="4375" max="4375" width="6.5703125" style="5" customWidth="1"/>
    <col min="4376" max="4376" width="5.28515625" style="5" bestFit="1" customWidth="1"/>
    <col min="4377" max="4377" width="8.5703125" style="5" bestFit="1" customWidth="1"/>
    <col min="4378" max="4378" width="5.28515625" style="5" bestFit="1" customWidth="1"/>
    <col min="4379" max="4608" width="9.140625" style="5"/>
    <col min="4609" max="4609" width="3.5703125" style="5" customWidth="1"/>
    <col min="4610" max="4610" width="33.28515625" style="5" customWidth="1"/>
    <col min="4611" max="4611" width="6.5703125" style="5" customWidth="1"/>
    <col min="4612" max="4612" width="5.28515625" style="5" bestFit="1" customWidth="1"/>
    <col min="4613" max="4613" width="7.5703125" style="5" bestFit="1" customWidth="1"/>
    <col min="4614" max="4614" width="5.28515625" style="5" bestFit="1" customWidth="1"/>
    <col min="4615" max="4615" width="7.5703125" style="5" bestFit="1" customWidth="1"/>
    <col min="4616" max="4616" width="5.28515625" style="5" bestFit="1" customWidth="1"/>
    <col min="4617" max="4617" width="7.5703125" style="5" bestFit="1" customWidth="1"/>
    <col min="4618" max="4618" width="5.28515625" style="5" bestFit="1" customWidth="1"/>
    <col min="4619" max="4619" width="7.5703125" style="5" bestFit="1" customWidth="1"/>
    <col min="4620" max="4620" width="5.28515625" style="5" bestFit="1" customWidth="1"/>
    <col min="4621" max="4621" width="7.5703125" style="5" bestFit="1" customWidth="1"/>
    <col min="4622" max="4622" width="5.28515625" style="5" bestFit="1" customWidth="1"/>
    <col min="4623" max="4623" width="7.5703125" style="5" bestFit="1" customWidth="1"/>
    <col min="4624" max="4624" width="5.28515625" style="5" bestFit="1" customWidth="1"/>
    <col min="4625" max="4625" width="7.5703125" style="5" bestFit="1" customWidth="1"/>
    <col min="4626" max="4626" width="5.28515625" style="5" bestFit="1" customWidth="1"/>
    <col min="4627" max="4627" width="6.5703125" style="5" customWidth="1"/>
    <col min="4628" max="4628" width="5.28515625" style="5" bestFit="1" customWidth="1"/>
    <col min="4629" max="4629" width="6.5703125" style="5" customWidth="1"/>
    <col min="4630" max="4630" width="5.28515625" style="5" bestFit="1" customWidth="1"/>
    <col min="4631" max="4631" width="6.5703125" style="5" customWidth="1"/>
    <col min="4632" max="4632" width="5.28515625" style="5" bestFit="1" customWidth="1"/>
    <col min="4633" max="4633" width="8.5703125" style="5" bestFit="1" customWidth="1"/>
    <col min="4634" max="4634" width="5.28515625" style="5" bestFit="1" customWidth="1"/>
    <col min="4635" max="4864" width="9.140625" style="5"/>
    <col min="4865" max="4865" width="3.5703125" style="5" customWidth="1"/>
    <col min="4866" max="4866" width="33.28515625" style="5" customWidth="1"/>
    <col min="4867" max="4867" width="6.5703125" style="5" customWidth="1"/>
    <col min="4868" max="4868" width="5.28515625" style="5" bestFit="1" customWidth="1"/>
    <col min="4869" max="4869" width="7.5703125" style="5" bestFit="1" customWidth="1"/>
    <col min="4870" max="4870" width="5.28515625" style="5" bestFit="1" customWidth="1"/>
    <col min="4871" max="4871" width="7.5703125" style="5" bestFit="1" customWidth="1"/>
    <col min="4872" max="4872" width="5.28515625" style="5" bestFit="1" customWidth="1"/>
    <col min="4873" max="4873" width="7.5703125" style="5" bestFit="1" customWidth="1"/>
    <col min="4874" max="4874" width="5.28515625" style="5" bestFit="1" customWidth="1"/>
    <col min="4875" max="4875" width="7.5703125" style="5" bestFit="1" customWidth="1"/>
    <col min="4876" max="4876" width="5.28515625" style="5" bestFit="1" customWidth="1"/>
    <col min="4877" max="4877" width="7.5703125" style="5" bestFit="1" customWidth="1"/>
    <col min="4878" max="4878" width="5.28515625" style="5" bestFit="1" customWidth="1"/>
    <col min="4879" max="4879" width="7.5703125" style="5" bestFit="1" customWidth="1"/>
    <col min="4880" max="4880" width="5.28515625" style="5" bestFit="1" customWidth="1"/>
    <col min="4881" max="4881" width="7.5703125" style="5" bestFit="1" customWidth="1"/>
    <col min="4882" max="4882" width="5.28515625" style="5" bestFit="1" customWidth="1"/>
    <col min="4883" max="4883" width="6.5703125" style="5" customWidth="1"/>
    <col min="4884" max="4884" width="5.28515625" style="5" bestFit="1" customWidth="1"/>
    <col min="4885" max="4885" width="6.5703125" style="5" customWidth="1"/>
    <col min="4886" max="4886" width="5.28515625" style="5" bestFit="1" customWidth="1"/>
    <col min="4887" max="4887" width="6.5703125" style="5" customWidth="1"/>
    <col min="4888" max="4888" width="5.28515625" style="5" bestFit="1" customWidth="1"/>
    <col min="4889" max="4889" width="8.5703125" style="5" bestFit="1" customWidth="1"/>
    <col min="4890" max="4890" width="5.28515625" style="5" bestFit="1" customWidth="1"/>
    <col min="4891" max="5120" width="9.140625" style="5"/>
    <col min="5121" max="5121" width="3.5703125" style="5" customWidth="1"/>
    <col min="5122" max="5122" width="33.28515625" style="5" customWidth="1"/>
    <col min="5123" max="5123" width="6.5703125" style="5" customWidth="1"/>
    <col min="5124" max="5124" width="5.28515625" style="5" bestFit="1" customWidth="1"/>
    <col min="5125" max="5125" width="7.5703125" style="5" bestFit="1" customWidth="1"/>
    <col min="5126" max="5126" width="5.28515625" style="5" bestFit="1" customWidth="1"/>
    <col min="5127" max="5127" width="7.5703125" style="5" bestFit="1" customWidth="1"/>
    <col min="5128" max="5128" width="5.28515625" style="5" bestFit="1" customWidth="1"/>
    <col min="5129" max="5129" width="7.5703125" style="5" bestFit="1" customWidth="1"/>
    <col min="5130" max="5130" width="5.28515625" style="5" bestFit="1" customWidth="1"/>
    <col min="5131" max="5131" width="7.5703125" style="5" bestFit="1" customWidth="1"/>
    <col min="5132" max="5132" width="5.28515625" style="5" bestFit="1" customWidth="1"/>
    <col min="5133" max="5133" width="7.5703125" style="5" bestFit="1" customWidth="1"/>
    <col min="5134" max="5134" width="5.28515625" style="5" bestFit="1" customWidth="1"/>
    <col min="5135" max="5135" width="7.5703125" style="5" bestFit="1" customWidth="1"/>
    <col min="5136" max="5136" width="5.28515625" style="5" bestFit="1" customWidth="1"/>
    <col min="5137" max="5137" width="7.5703125" style="5" bestFit="1" customWidth="1"/>
    <col min="5138" max="5138" width="5.28515625" style="5" bestFit="1" customWidth="1"/>
    <col min="5139" max="5139" width="6.5703125" style="5" customWidth="1"/>
    <col min="5140" max="5140" width="5.28515625" style="5" bestFit="1" customWidth="1"/>
    <col min="5141" max="5141" width="6.5703125" style="5" customWidth="1"/>
    <col min="5142" max="5142" width="5.28515625" style="5" bestFit="1" customWidth="1"/>
    <col min="5143" max="5143" width="6.5703125" style="5" customWidth="1"/>
    <col min="5144" max="5144" width="5.28515625" style="5" bestFit="1" customWidth="1"/>
    <col min="5145" max="5145" width="8.5703125" style="5" bestFit="1" customWidth="1"/>
    <col min="5146" max="5146" width="5.28515625" style="5" bestFit="1" customWidth="1"/>
    <col min="5147" max="5376" width="9.140625" style="5"/>
    <col min="5377" max="5377" width="3.5703125" style="5" customWidth="1"/>
    <col min="5378" max="5378" width="33.28515625" style="5" customWidth="1"/>
    <col min="5379" max="5379" width="6.5703125" style="5" customWidth="1"/>
    <col min="5380" max="5380" width="5.28515625" style="5" bestFit="1" customWidth="1"/>
    <col min="5381" max="5381" width="7.5703125" style="5" bestFit="1" customWidth="1"/>
    <col min="5382" max="5382" width="5.28515625" style="5" bestFit="1" customWidth="1"/>
    <col min="5383" max="5383" width="7.5703125" style="5" bestFit="1" customWidth="1"/>
    <col min="5384" max="5384" width="5.28515625" style="5" bestFit="1" customWidth="1"/>
    <col min="5385" max="5385" width="7.5703125" style="5" bestFit="1" customWidth="1"/>
    <col min="5386" max="5386" width="5.28515625" style="5" bestFit="1" customWidth="1"/>
    <col min="5387" max="5387" width="7.5703125" style="5" bestFit="1" customWidth="1"/>
    <col min="5388" max="5388" width="5.28515625" style="5" bestFit="1" customWidth="1"/>
    <col min="5389" max="5389" width="7.5703125" style="5" bestFit="1" customWidth="1"/>
    <col min="5390" max="5390" width="5.28515625" style="5" bestFit="1" customWidth="1"/>
    <col min="5391" max="5391" width="7.5703125" style="5" bestFit="1" customWidth="1"/>
    <col min="5392" max="5392" width="5.28515625" style="5" bestFit="1" customWidth="1"/>
    <col min="5393" max="5393" width="7.5703125" style="5" bestFit="1" customWidth="1"/>
    <col min="5394" max="5394" width="5.28515625" style="5" bestFit="1" customWidth="1"/>
    <col min="5395" max="5395" width="6.5703125" style="5" customWidth="1"/>
    <col min="5396" max="5396" width="5.28515625" style="5" bestFit="1" customWidth="1"/>
    <col min="5397" max="5397" width="6.5703125" style="5" customWidth="1"/>
    <col min="5398" max="5398" width="5.28515625" style="5" bestFit="1" customWidth="1"/>
    <col min="5399" max="5399" width="6.5703125" style="5" customWidth="1"/>
    <col min="5400" max="5400" width="5.28515625" style="5" bestFit="1" customWidth="1"/>
    <col min="5401" max="5401" width="8.5703125" style="5" bestFit="1" customWidth="1"/>
    <col min="5402" max="5402" width="5.28515625" style="5" bestFit="1" customWidth="1"/>
    <col min="5403" max="5632" width="9.140625" style="5"/>
    <col min="5633" max="5633" width="3.5703125" style="5" customWidth="1"/>
    <col min="5634" max="5634" width="33.28515625" style="5" customWidth="1"/>
    <col min="5635" max="5635" width="6.5703125" style="5" customWidth="1"/>
    <col min="5636" max="5636" width="5.28515625" style="5" bestFit="1" customWidth="1"/>
    <col min="5637" max="5637" width="7.5703125" style="5" bestFit="1" customWidth="1"/>
    <col min="5638" max="5638" width="5.28515625" style="5" bestFit="1" customWidth="1"/>
    <col min="5639" max="5639" width="7.5703125" style="5" bestFit="1" customWidth="1"/>
    <col min="5640" max="5640" width="5.28515625" style="5" bestFit="1" customWidth="1"/>
    <col min="5641" max="5641" width="7.5703125" style="5" bestFit="1" customWidth="1"/>
    <col min="5642" max="5642" width="5.28515625" style="5" bestFit="1" customWidth="1"/>
    <col min="5643" max="5643" width="7.5703125" style="5" bestFit="1" customWidth="1"/>
    <col min="5644" max="5644" width="5.28515625" style="5" bestFit="1" customWidth="1"/>
    <col min="5645" max="5645" width="7.5703125" style="5" bestFit="1" customWidth="1"/>
    <col min="5646" max="5646" width="5.28515625" style="5" bestFit="1" customWidth="1"/>
    <col min="5647" max="5647" width="7.5703125" style="5" bestFit="1" customWidth="1"/>
    <col min="5648" max="5648" width="5.28515625" style="5" bestFit="1" customWidth="1"/>
    <col min="5649" max="5649" width="7.5703125" style="5" bestFit="1" customWidth="1"/>
    <col min="5650" max="5650" width="5.28515625" style="5" bestFit="1" customWidth="1"/>
    <col min="5651" max="5651" width="6.5703125" style="5" customWidth="1"/>
    <col min="5652" max="5652" width="5.28515625" style="5" bestFit="1" customWidth="1"/>
    <col min="5653" max="5653" width="6.5703125" style="5" customWidth="1"/>
    <col min="5654" max="5654" width="5.28515625" style="5" bestFit="1" customWidth="1"/>
    <col min="5655" max="5655" width="6.5703125" style="5" customWidth="1"/>
    <col min="5656" max="5656" width="5.28515625" style="5" bestFit="1" customWidth="1"/>
    <col min="5657" max="5657" width="8.5703125" style="5" bestFit="1" customWidth="1"/>
    <col min="5658" max="5658" width="5.28515625" style="5" bestFit="1" customWidth="1"/>
    <col min="5659" max="5888" width="9.140625" style="5"/>
    <col min="5889" max="5889" width="3.5703125" style="5" customWidth="1"/>
    <col min="5890" max="5890" width="33.28515625" style="5" customWidth="1"/>
    <col min="5891" max="5891" width="6.5703125" style="5" customWidth="1"/>
    <col min="5892" max="5892" width="5.28515625" style="5" bestFit="1" customWidth="1"/>
    <col min="5893" max="5893" width="7.5703125" style="5" bestFit="1" customWidth="1"/>
    <col min="5894" max="5894" width="5.28515625" style="5" bestFit="1" customWidth="1"/>
    <col min="5895" max="5895" width="7.5703125" style="5" bestFit="1" customWidth="1"/>
    <col min="5896" max="5896" width="5.28515625" style="5" bestFit="1" customWidth="1"/>
    <col min="5897" max="5897" width="7.5703125" style="5" bestFit="1" customWidth="1"/>
    <col min="5898" max="5898" width="5.28515625" style="5" bestFit="1" customWidth="1"/>
    <col min="5899" max="5899" width="7.5703125" style="5" bestFit="1" customWidth="1"/>
    <col min="5900" max="5900" width="5.28515625" style="5" bestFit="1" customWidth="1"/>
    <col min="5901" max="5901" width="7.5703125" style="5" bestFit="1" customWidth="1"/>
    <col min="5902" max="5902" width="5.28515625" style="5" bestFit="1" customWidth="1"/>
    <col min="5903" max="5903" width="7.5703125" style="5" bestFit="1" customWidth="1"/>
    <col min="5904" max="5904" width="5.28515625" style="5" bestFit="1" customWidth="1"/>
    <col min="5905" max="5905" width="7.5703125" style="5" bestFit="1" customWidth="1"/>
    <col min="5906" max="5906" width="5.28515625" style="5" bestFit="1" customWidth="1"/>
    <col min="5907" max="5907" width="6.5703125" style="5" customWidth="1"/>
    <col min="5908" max="5908" width="5.28515625" style="5" bestFit="1" customWidth="1"/>
    <col min="5909" max="5909" width="6.5703125" style="5" customWidth="1"/>
    <col min="5910" max="5910" width="5.28515625" style="5" bestFit="1" customWidth="1"/>
    <col min="5911" max="5911" width="6.5703125" style="5" customWidth="1"/>
    <col min="5912" max="5912" width="5.28515625" style="5" bestFit="1" customWidth="1"/>
    <col min="5913" max="5913" width="8.5703125" style="5" bestFit="1" customWidth="1"/>
    <col min="5914" max="5914" width="5.28515625" style="5" bestFit="1" customWidth="1"/>
    <col min="5915" max="6144" width="9.140625" style="5"/>
    <col min="6145" max="6145" width="3.5703125" style="5" customWidth="1"/>
    <col min="6146" max="6146" width="33.28515625" style="5" customWidth="1"/>
    <col min="6147" max="6147" width="6.5703125" style="5" customWidth="1"/>
    <col min="6148" max="6148" width="5.28515625" style="5" bestFit="1" customWidth="1"/>
    <col min="6149" max="6149" width="7.5703125" style="5" bestFit="1" customWidth="1"/>
    <col min="6150" max="6150" width="5.28515625" style="5" bestFit="1" customWidth="1"/>
    <col min="6151" max="6151" width="7.5703125" style="5" bestFit="1" customWidth="1"/>
    <col min="6152" max="6152" width="5.28515625" style="5" bestFit="1" customWidth="1"/>
    <col min="6153" max="6153" width="7.5703125" style="5" bestFit="1" customWidth="1"/>
    <col min="6154" max="6154" width="5.28515625" style="5" bestFit="1" customWidth="1"/>
    <col min="6155" max="6155" width="7.5703125" style="5" bestFit="1" customWidth="1"/>
    <col min="6156" max="6156" width="5.28515625" style="5" bestFit="1" customWidth="1"/>
    <col min="6157" max="6157" width="7.5703125" style="5" bestFit="1" customWidth="1"/>
    <col min="6158" max="6158" width="5.28515625" style="5" bestFit="1" customWidth="1"/>
    <col min="6159" max="6159" width="7.5703125" style="5" bestFit="1" customWidth="1"/>
    <col min="6160" max="6160" width="5.28515625" style="5" bestFit="1" customWidth="1"/>
    <col min="6161" max="6161" width="7.5703125" style="5" bestFit="1" customWidth="1"/>
    <col min="6162" max="6162" width="5.28515625" style="5" bestFit="1" customWidth="1"/>
    <col min="6163" max="6163" width="6.5703125" style="5" customWidth="1"/>
    <col min="6164" max="6164" width="5.28515625" style="5" bestFit="1" customWidth="1"/>
    <col min="6165" max="6165" width="6.5703125" style="5" customWidth="1"/>
    <col min="6166" max="6166" width="5.28515625" style="5" bestFit="1" customWidth="1"/>
    <col min="6167" max="6167" width="6.5703125" style="5" customWidth="1"/>
    <col min="6168" max="6168" width="5.28515625" style="5" bestFit="1" customWidth="1"/>
    <col min="6169" max="6169" width="8.5703125" style="5" bestFit="1" customWidth="1"/>
    <col min="6170" max="6170" width="5.28515625" style="5" bestFit="1" customWidth="1"/>
    <col min="6171" max="6400" width="9.140625" style="5"/>
    <col min="6401" max="6401" width="3.5703125" style="5" customWidth="1"/>
    <col min="6402" max="6402" width="33.28515625" style="5" customWidth="1"/>
    <col min="6403" max="6403" width="6.5703125" style="5" customWidth="1"/>
    <col min="6404" max="6404" width="5.28515625" style="5" bestFit="1" customWidth="1"/>
    <col min="6405" max="6405" width="7.5703125" style="5" bestFit="1" customWidth="1"/>
    <col min="6406" max="6406" width="5.28515625" style="5" bestFit="1" customWidth="1"/>
    <col min="6407" max="6407" width="7.5703125" style="5" bestFit="1" customWidth="1"/>
    <col min="6408" max="6408" width="5.28515625" style="5" bestFit="1" customWidth="1"/>
    <col min="6409" max="6409" width="7.5703125" style="5" bestFit="1" customWidth="1"/>
    <col min="6410" max="6410" width="5.28515625" style="5" bestFit="1" customWidth="1"/>
    <col min="6411" max="6411" width="7.5703125" style="5" bestFit="1" customWidth="1"/>
    <col min="6412" max="6412" width="5.28515625" style="5" bestFit="1" customWidth="1"/>
    <col min="6413" max="6413" width="7.5703125" style="5" bestFit="1" customWidth="1"/>
    <col min="6414" max="6414" width="5.28515625" style="5" bestFit="1" customWidth="1"/>
    <col min="6415" max="6415" width="7.5703125" style="5" bestFit="1" customWidth="1"/>
    <col min="6416" max="6416" width="5.28515625" style="5" bestFit="1" customWidth="1"/>
    <col min="6417" max="6417" width="7.5703125" style="5" bestFit="1" customWidth="1"/>
    <col min="6418" max="6418" width="5.28515625" style="5" bestFit="1" customWidth="1"/>
    <col min="6419" max="6419" width="6.5703125" style="5" customWidth="1"/>
    <col min="6420" max="6420" width="5.28515625" style="5" bestFit="1" customWidth="1"/>
    <col min="6421" max="6421" width="6.5703125" style="5" customWidth="1"/>
    <col min="6422" max="6422" width="5.28515625" style="5" bestFit="1" customWidth="1"/>
    <col min="6423" max="6423" width="6.5703125" style="5" customWidth="1"/>
    <col min="6424" max="6424" width="5.28515625" style="5" bestFit="1" customWidth="1"/>
    <col min="6425" max="6425" width="8.5703125" style="5" bestFit="1" customWidth="1"/>
    <col min="6426" max="6426" width="5.28515625" style="5" bestFit="1" customWidth="1"/>
    <col min="6427" max="6656" width="9.140625" style="5"/>
    <col min="6657" max="6657" width="3.5703125" style="5" customWidth="1"/>
    <col min="6658" max="6658" width="33.28515625" style="5" customWidth="1"/>
    <col min="6659" max="6659" width="6.5703125" style="5" customWidth="1"/>
    <col min="6660" max="6660" width="5.28515625" style="5" bestFit="1" customWidth="1"/>
    <col min="6661" max="6661" width="7.5703125" style="5" bestFit="1" customWidth="1"/>
    <col min="6662" max="6662" width="5.28515625" style="5" bestFit="1" customWidth="1"/>
    <col min="6663" max="6663" width="7.5703125" style="5" bestFit="1" customWidth="1"/>
    <col min="6664" max="6664" width="5.28515625" style="5" bestFit="1" customWidth="1"/>
    <col min="6665" max="6665" width="7.5703125" style="5" bestFit="1" customWidth="1"/>
    <col min="6666" max="6666" width="5.28515625" style="5" bestFit="1" customWidth="1"/>
    <col min="6667" max="6667" width="7.5703125" style="5" bestFit="1" customWidth="1"/>
    <col min="6668" max="6668" width="5.28515625" style="5" bestFit="1" customWidth="1"/>
    <col min="6669" max="6669" width="7.5703125" style="5" bestFit="1" customWidth="1"/>
    <col min="6670" max="6670" width="5.28515625" style="5" bestFit="1" customWidth="1"/>
    <col min="6671" max="6671" width="7.5703125" style="5" bestFit="1" customWidth="1"/>
    <col min="6672" max="6672" width="5.28515625" style="5" bestFit="1" customWidth="1"/>
    <col min="6673" max="6673" width="7.5703125" style="5" bestFit="1" customWidth="1"/>
    <col min="6674" max="6674" width="5.28515625" style="5" bestFit="1" customWidth="1"/>
    <col min="6675" max="6675" width="6.5703125" style="5" customWidth="1"/>
    <col min="6676" max="6676" width="5.28515625" style="5" bestFit="1" customWidth="1"/>
    <col min="6677" max="6677" width="6.5703125" style="5" customWidth="1"/>
    <col min="6678" max="6678" width="5.28515625" style="5" bestFit="1" customWidth="1"/>
    <col min="6679" max="6679" width="6.5703125" style="5" customWidth="1"/>
    <col min="6680" max="6680" width="5.28515625" style="5" bestFit="1" customWidth="1"/>
    <col min="6681" max="6681" width="8.5703125" style="5" bestFit="1" customWidth="1"/>
    <col min="6682" max="6682" width="5.28515625" style="5" bestFit="1" customWidth="1"/>
    <col min="6683" max="6912" width="9.140625" style="5"/>
    <col min="6913" max="6913" width="3.5703125" style="5" customWidth="1"/>
    <col min="6914" max="6914" width="33.28515625" style="5" customWidth="1"/>
    <col min="6915" max="6915" width="6.5703125" style="5" customWidth="1"/>
    <col min="6916" max="6916" width="5.28515625" style="5" bestFit="1" customWidth="1"/>
    <col min="6917" max="6917" width="7.5703125" style="5" bestFit="1" customWidth="1"/>
    <col min="6918" max="6918" width="5.28515625" style="5" bestFit="1" customWidth="1"/>
    <col min="6919" max="6919" width="7.5703125" style="5" bestFit="1" customWidth="1"/>
    <col min="6920" max="6920" width="5.28515625" style="5" bestFit="1" customWidth="1"/>
    <col min="6921" max="6921" width="7.5703125" style="5" bestFit="1" customWidth="1"/>
    <col min="6922" max="6922" width="5.28515625" style="5" bestFit="1" customWidth="1"/>
    <col min="6923" max="6923" width="7.5703125" style="5" bestFit="1" customWidth="1"/>
    <col min="6924" max="6924" width="5.28515625" style="5" bestFit="1" customWidth="1"/>
    <col min="6925" max="6925" width="7.5703125" style="5" bestFit="1" customWidth="1"/>
    <col min="6926" max="6926" width="5.28515625" style="5" bestFit="1" customWidth="1"/>
    <col min="6927" max="6927" width="7.5703125" style="5" bestFit="1" customWidth="1"/>
    <col min="6928" max="6928" width="5.28515625" style="5" bestFit="1" customWidth="1"/>
    <col min="6929" max="6929" width="7.5703125" style="5" bestFit="1" customWidth="1"/>
    <col min="6930" max="6930" width="5.28515625" style="5" bestFit="1" customWidth="1"/>
    <col min="6931" max="6931" width="6.5703125" style="5" customWidth="1"/>
    <col min="6932" max="6932" width="5.28515625" style="5" bestFit="1" customWidth="1"/>
    <col min="6933" max="6933" width="6.5703125" style="5" customWidth="1"/>
    <col min="6934" max="6934" width="5.28515625" style="5" bestFit="1" customWidth="1"/>
    <col min="6935" max="6935" width="6.5703125" style="5" customWidth="1"/>
    <col min="6936" max="6936" width="5.28515625" style="5" bestFit="1" customWidth="1"/>
    <col min="6937" max="6937" width="8.5703125" style="5" bestFit="1" customWidth="1"/>
    <col min="6938" max="6938" width="5.28515625" style="5" bestFit="1" customWidth="1"/>
    <col min="6939" max="7168" width="9.140625" style="5"/>
    <col min="7169" max="7169" width="3.5703125" style="5" customWidth="1"/>
    <col min="7170" max="7170" width="33.28515625" style="5" customWidth="1"/>
    <col min="7171" max="7171" width="6.5703125" style="5" customWidth="1"/>
    <col min="7172" max="7172" width="5.28515625" style="5" bestFit="1" customWidth="1"/>
    <col min="7173" max="7173" width="7.5703125" style="5" bestFit="1" customWidth="1"/>
    <col min="7174" max="7174" width="5.28515625" style="5" bestFit="1" customWidth="1"/>
    <col min="7175" max="7175" width="7.5703125" style="5" bestFit="1" customWidth="1"/>
    <col min="7176" max="7176" width="5.28515625" style="5" bestFit="1" customWidth="1"/>
    <col min="7177" max="7177" width="7.5703125" style="5" bestFit="1" customWidth="1"/>
    <col min="7178" max="7178" width="5.28515625" style="5" bestFit="1" customWidth="1"/>
    <col min="7179" max="7179" width="7.5703125" style="5" bestFit="1" customWidth="1"/>
    <col min="7180" max="7180" width="5.28515625" style="5" bestFit="1" customWidth="1"/>
    <col min="7181" max="7181" width="7.5703125" style="5" bestFit="1" customWidth="1"/>
    <col min="7182" max="7182" width="5.28515625" style="5" bestFit="1" customWidth="1"/>
    <col min="7183" max="7183" width="7.5703125" style="5" bestFit="1" customWidth="1"/>
    <col min="7184" max="7184" width="5.28515625" style="5" bestFit="1" customWidth="1"/>
    <col min="7185" max="7185" width="7.5703125" style="5" bestFit="1" customWidth="1"/>
    <col min="7186" max="7186" width="5.28515625" style="5" bestFit="1" customWidth="1"/>
    <col min="7187" max="7187" width="6.5703125" style="5" customWidth="1"/>
    <col min="7188" max="7188" width="5.28515625" style="5" bestFit="1" customWidth="1"/>
    <col min="7189" max="7189" width="6.5703125" style="5" customWidth="1"/>
    <col min="7190" max="7190" width="5.28515625" style="5" bestFit="1" customWidth="1"/>
    <col min="7191" max="7191" width="6.5703125" style="5" customWidth="1"/>
    <col min="7192" max="7192" width="5.28515625" style="5" bestFit="1" customWidth="1"/>
    <col min="7193" max="7193" width="8.5703125" style="5" bestFit="1" customWidth="1"/>
    <col min="7194" max="7194" width="5.28515625" style="5" bestFit="1" customWidth="1"/>
    <col min="7195" max="7424" width="9.140625" style="5"/>
    <col min="7425" max="7425" width="3.5703125" style="5" customWidth="1"/>
    <col min="7426" max="7426" width="33.28515625" style="5" customWidth="1"/>
    <col min="7427" max="7427" width="6.5703125" style="5" customWidth="1"/>
    <col min="7428" max="7428" width="5.28515625" style="5" bestFit="1" customWidth="1"/>
    <col min="7429" max="7429" width="7.5703125" style="5" bestFit="1" customWidth="1"/>
    <col min="7430" max="7430" width="5.28515625" style="5" bestFit="1" customWidth="1"/>
    <col min="7431" max="7431" width="7.5703125" style="5" bestFit="1" customWidth="1"/>
    <col min="7432" max="7432" width="5.28515625" style="5" bestFit="1" customWidth="1"/>
    <col min="7433" max="7433" width="7.5703125" style="5" bestFit="1" customWidth="1"/>
    <col min="7434" max="7434" width="5.28515625" style="5" bestFit="1" customWidth="1"/>
    <col min="7435" max="7435" width="7.5703125" style="5" bestFit="1" customWidth="1"/>
    <col min="7436" max="7436" width="5.28515625" style="5" bestFit="1" customWidth="1"/>
    <col min="7437" max="7437" width="7.5703125" style="5" bestFit="1" customWidth="1"/>
    <col min="7438" max="7438" width="5.28515625" style="5" bestFit="1" customWidth="1"/>
    <col min="7439" max="7439" width="7.5703125" style="5" bestFit="1" customWidth="1"/>
    <col min="7440" max="7440" width="5.28515625" style="5" bestFit="1" customWidth="1"/>
    <col min="7441" max="7441" width="7.5703125" style="5" bestFit="1" customWidth="1"/>
    <col min="7442" max="7442" width="5.28515625" style="5" bestFit="1" customWidth="1"/>
    <col min="7443" max="7443" width="6.5703125" style="5" customWidth="1"/>
    <col min="7444" max="7444" width="5.28515625" style="5" bestFit="1" customWidth="1"/>
    <col min="7445" max="7445" width="6.5703125" style="5" customWidth="1"/>
    <col min="7446" max="7446" width="5.28515625" style="5" bestFit="1" customWidth="1"/>
    <col min="7447" max="7447" width="6.5703125" style="5" customWidth="1"/>
    <col min="7448" max="7448" width="5.28515625" style="5" bestFit="1" customWidth="1"/>
    <col min="7449" max="7449" width="8.5703125" style="5" bestFit="1" customWidth="1"/>
    <col min="7450" max="7450" width="5.28515625" style="5" bestFit="1" customWidth="1"/>
    <col min="7451" max="7680" width="9.140625" style="5"/>
    <col min="7681" max="7681" width="3.5703125" style="5" customWidth="1"/>
    <col min="7682" max="7682" width="33.28515625" style="5" customWidth="1"/>
    <col min="7683" max="7683" width="6.5703125" style="5" customWidth="1"/>
    <col min="7684" max="7684" width="5.28515625" style="5" bestFit="1" customWidth="1"/>
    <col min="7685" max="7685" width="7.5703125" style="5" bestFit="1" customWidth="1"/>
    <col min="7686" max="7686" width="5.28515625" style="5" bestFit="1" customWidth="1"/>
    <col min="7687" max="7687" width="7.5703125" style="5" bestFit="1" customWidth="1"/>
    <col min="7688" max="7688" width="5.28515625" style="5" bestFit="1" customWidth="1"/>
    <col min="7689" max="7689" width="7.5703125" style="5" bestFit="1" customWidth="1"/>
    <col min="7690" max="7690" width="5.28515625" style="5" bestFit="1" customWidth="1"/>
    <col min="7691" max="7691" width="7.5703125" style="5" bestFit="1" customWidth="1"/>
    <col min="7692" max="7692" width="5.28515625" style="5" bestFit="1" customWidth="1"/>
    <col min="7693" max="7693" width="7.5703125" style="5" bestFit="1" customWidth="1"/>
    <col min="7694" max="7694" width="5.28515625" style="5" bestFit="1" customWidth="1"/>
    <col min="7695" max="7695" width="7.5703125" style="5" bestFit="1" customWidth="1"/>
    <col min="7696" max="7696" width="5.28515625" style="5" bestFit="1" customWidth="1"/>
    <col min="7697" max="7697" width="7.5703125" style="5" bestFit="1" customWidth="1"/>
    <col min="7698" max="7698" width="5.28515625" style="5" bestFit="1" customWidth="1"/>
    <col min="7699" max="7699" width="6.5703125" style="5" customWidth="1"/>
    <col min="7700" max="7700" width="5.28515625" style="5" bestFit="1" customWidth="1"/>
    <col min="7701" max="7701" width="6.5703125" style="5" customWidth="1"/>
    <col min="7702" max="7702" width="5.28515625" style="5" bestFit="1" customWidth="1"/>
    <col min="7703" max="7703" width="6.5703125" style="5" customWidth="1"/>
    <col min="7704" max="7704" width="5.28515625" style="5" bestFit="1" customWidth="1"/>
    <col min="7705" max="7705" width="8.5703125" style="5" bestFit="1" customWidth="1"/>
    <col min="7706" max="7706" width="5.28515625" style="5" bestFit="1" customWidth="1"/>
    <col min="7707" max="7936" width="9.140625" style="5"/>
    <col min="7937" max="7937" width="3.5703125" style="5" customWidth="1"/>
    <col min="7938" max="7938" width="33.28515625" style="5" customWidth="1"/>
    <col min="7939" max="7939" width="6.5703125" style="5" customWidth="1"/>
    <col min="7940" max="7940" width="5.28515625" style="5" bestFit="1" customWidth="1"/>
    <col min="7941" max="7941" width="7.5703125" style="5" bestFit="1" customWidth="1"/>
    <col min="7942" max="7942" width="5.28515625" style="5" bestFit="1" customWidth="1"/>
    <col min="7943" max="7943" width="7.5703125" style="5" bestFit="1" customWidth="1"/>
    <col min="7944" max="7944" width="5.28515625" style="5" bestFit="1" customWidth="1"/>
    <col min="7945" max="7945" width="7.5703125" style="5" bestFit="1" customWidth="1"/>
    <col min="7946" max="7946" width="5.28515625" style="5" bestFit="1" customWidth="1"/>
    <col min="7947" max="7947" width="7.5703125" style="5" bestFit="1" customWidth="1"/>
    <col min="7948" max="7948" width="5.28515625" style="5" bestFit="1" customWidth="1"/>
    <col min="7949" max="7949" width="7.5703125" style="5" bestFit="1" customWidth="1"/>
    <col min="7950" max="7950" width="5.28515625" style="5" bestFit="1" customWidth="1"/>
    <col min="7951" max="7951" width="7.5703125" style="5" bestFit="1" customWidth="1"/>
    <col min="7952" max="7952" width="5.28515625" style="5" bestFit="1" customWidth="1"/>
    <col min="7953" max="7953" width="7.5703125" style="5" bestFit="1" customWidth="1"/>
    <col min="7954" max="7954" width="5.28515625" style="5" bestFit="1" customWidth="1"/>
    <col min="7955" max="7955" width="6.5703125" style="5" customWidth="1"/>
    <col min="7956" max="7956" width="5.28515625" style="5" bestFit="1" customWidth="1"/>
    <col min="7957" max="7957" width="6.5703125" style="5" customWidth="1"/>
    <col min="7958" max="7958" width="5.28515625" style="5" bestFit="1" customWidth="1"/>
    <col min="7959" max="7959" width="6.5703125" style="5" customWidth="1"/>
    <col min="7960" max="7960" width="5.28515625" style="5" bestFit="1" customWidth="1"/>
    <col min="7961" max="7961" width="8.5703125" style="5" bestFit="1" customWidth="1"/>
    <col min="7962" max="7962" width="5.28515625" style="5" bestFit="1" customWidth="1"/>
    <col min="7963" max="8192" width="9.140625" style="5"/>
    <col min="8193" max="8193" width="3.5703125" style="5" customWidth="1"/>
    <col min="8194" max="8194" width="33.28515625" style="5" customWidth="1"/>
    <col min="8195" max="8195" width="6.5703125" style="5" customWidth="1"/>
    <col min="8196" max="8196" width="5.28515625" style="5" bestFit="1" customWidth="1"/>
    <col min="8197" max="8197" width="7.5703125" style="5" bestFit="1" customWidth="1"/>
    <col min="8198" max="8198" width="5.28515625" style="5" bestFit="1" customWidth="1"/>
    <col min="8199" max="8199" width="7.5703125" style="5" bestFit="1" customWidth="1"/>
    <col min="8200" max="8200" width="5.28515625" style="5" bestFit="1" customWidth="1"/>
    <col min="8201" max="8201" width="7.5703125" style="5" bestFit="1" customWidth="1"/>
    <col min="8202" max="8202" width="5.28515625" style="5" bestFit="1" customWidth="1"/>
    <col min="8203" max="8203" width="7.5703125" style="5" bestFit="1" customWidth="1"/>
    <col min="8204" max="8204" width="5.28515625" style="5" bestFit="1" customWidth="1"/>
    <col min="8205" max="8205" width="7.5703125" style="5" bestFit="1" customWidth="1"/>
    <col min="8206" max="8206" width="5.28515625" style="5" bestFit="1" customWidth="1"/>
    <col min="8207" max="8207" width="7.5703125" style="5" bestFit="1" customWidth="1"/>
    <col min="8208" max="8208" width="5.28515625" style="5" bestFit="1" customWidth="1"/>
    <col min="8209" max="8209" width="7.5703125" style="5" bestFit="1" customWidth="1"/>
    <col min="8210" max="8210" width="5.28515625" style="5" bestFit="1" customWidth="1"/>
    <col min="8211" max="8211" width="6.5703125" style="5" customWidth="1"/>
    <col min="8212" max="8212" width="5.28515625" style="5" bestFit="1" customWidth="1"/>
    <col min="8213" max="8213" width="6.5703125" style="5" customWidth="1"/>
    <col min="8214" max="8214" width="5.28515625" style="5" bestFit="1" customWidth="1"/>
    <col min="8215" max="8215" width="6.5703125" style="5" customWidth="1"/>
    <col min="8216" max="8216" width="5.28515625" style="5" bestFit="1" customWidth="1"/>
    <col min="8217" max="8217" width="8.5703125" style="5" bestFit="1" customWidth="1"/>
    <col min="8218" max="8218" width="5.28515625" style="5" bestFit="1" customWidth="1"/>
    <col min="8219" max="8448" width="9.140625" style="5"/>
    <col min="8449" max="8449" width="3.5703125" style="5" customWidth="1"/>
    <col min="8450" max="8450" width="33.28515625" style="5" customWidth="1"/>
    <col min="8451" max="8451" width="6.5703125" style="5" customWidth="1"/>
    <col min="8452" max="8452" width="5.28515625" style="5" bestFit="1" customWidth="1"/>
    <col min="8453" max="8453" width="7.5703125" style="5" bestFit="1" customWidth="1"/>
    <col min="8454" max="8454" width="5.28515625" style="5" bestFit="1" customWidth="1"/>
    <col min="8455" max="8455" width="7.5703125" style="5" bestFit="1" customWidth="1"/>
    <col min="8456" max="8456" width="5.28515625" style="5" bestFit="1" customWidth="1"/>
    <col min="8457" max="8457" width="7.5703125" style="5" bestFit="1" customWidth="1"/>
    <col min="8458" max="8458" width="5.28515625" style="5" bestFit="1" customWidth="1"/>
    <col min="8459" max="8459" width="7.5703125" style="5" bestFit="1" customWidth="1"/>
    <col min="8460" max="8460" width="5.28515625" style="5" bestFit="1" customWidth="1"/>
    <col min="8461" max="8461" width="7.5703125" style="5" bestFit="1" customWidth="1"/>
    <col min="8462" max="8462" width="5.28515625" style="5" bestFit="1" customWidth="1"/>
    <col min="8463" max="8463" width="7.5703125" style="5" bestFit="1" customWidth="1"/>
    <col min="8464" max="8464" width="5.28515625" style="5" bestFit="1" customWidth="1"/>
    <col min="8465" max="8465" width="7.5703125" style="5" bestFit="1" customWidth="1"/>
    <col min="8466" max="8466" width="5.28515625" style="5" bestFit="1" customWidth="1"/>
    <col min="8467" max="8467" width="6.5703125" style="5" customWidth="1"/>
    <col min="8468" max="8468" width="5.28515625" style="5" bestFit="1" customWidth="1"/>
    <col min="8469" max="8469" width="6.5703125" style="5" customWidth="1"/>
    <col min="8470" max="8470" width="5.28515625" style="5" bestFit="1" customWidth="1"/>
    <col min="8471" max="8471" width="6.5703125" style="5" customWidth="1"/>
    <col min="8472" max="8472" width="5.28515625" style="5" bestFit="1" customWidth="1"/>
    <col min="8473" max="8473" width="8.5703125" style="5" bestFit="1" customWidth="1"/>
    <col min="8474" max="8474" width="5.28515625" style="5" bestFit="1" customWidth="1"/>
    <col min="8475" max="8704" width="9.140625" style="5"/>
    <col min="8705" max="8705" width="3.5703125" style="5" customWidth="1"/>
    <col min="8706" max="8706" width="33.28515625" style="5" customWidth="1"/>
    <col min="8707" max="8707" width="6.5703125" style="5" customWidth="1"/>
    <col min="8708" max="8708" width="5.28515625" style="5" bestFit="1" customWidth="1"/>
    <col min="8709" max="8709" width="7.5703125" style="5" bestFit="1" customWidth="1"/>
    <col min="8710" max="8710" width="5.28515625" style="5" bestFit="1" customWidth="1"/>
    <col min="8711" max="8711" width="7.5703125" style="5" bestFit="1" customWidth="1"/>
    <col min="8712" max="8712" width="5.28515625" style="5" bestFit="1" customWidth="1"/>
    <col min="8713" max="8713" width="7.5703125" style="5" bestFit="1" customWidth="1"/>
    <col min="8714" max="8714" width="5.28515625" style="5" bestFit="1" customWidth="1"/>
    <col min="8715" max="8715" width="7.5703125" style="5" bestFit="1" customWidth="1"/>
    <col min="8716" max="8716" width="5.28515625" style="5" bestFit="1" customWidth="1"/>
    <col min="8717" max="8717" width="7.5703125" style="5" bestFit="1" customWidth="1"/>
    <col min="8718" max="8718" width="5.28515625" style="5" bestFit="1" customWidth="1"/>
    <col min="8719" max="8719" width="7.5703125" style="5" bestFit="1" customWidth="1"/>
    <col min="8720" max="8720" width="5.28515625" style="5" bestFit="1" customWidth="1"/>
    <col min="8721" max="8721" width="7.5703125" style="5" bestFit="1" customWidth="1"/>
    <col min="8722" max="8722" width="5.28515625" style="5" bestFit="1" customWidth="1"/>
    <col min="8723" max="8723" width="6.5703125" style="5" customWidth="1"/>
    <col min="8724" max="8724" width="5.28515625" style="5" bestFit="1" customWidth="1"/>
    <col min="8725" max="8725" width="6.5703125" style="5" customWidth="1"/>
    <col min="8726" max="8726" width="5.28515625" style="5" bestFit="1" customWidth="1"/>
    <col min="8727" max="8727" width="6.5703125" style="5" customWidth="1"/>
    <col min="8728" max="8728" width="5.28515625" style="5" bestFit="1" customWidth="1"/>
    <col min="8729" max="8729" width="8.5703125" style="5" bestFit="1" customWidth="1"/>
    <col min="8730" max="8730" width="5.28515625" style="5" bestFit="1" customWidth="1"/>
    <col min="8731" max="8960" width="9.140625" style="5"/>
    <col min="8961" max="8961" width="3.5703125" style="5" customWidth="1"/>
    <col min="8962" max="8962" width="33.28515625" style="5" customWidth="1"/>
    <col min="8963" max="8963" width="6.5703125" style="5" customWidth="1"/>
    <col min="8964" max="8964" width="5.28515625" style="5" bestFit="1" customWidth="1"/>
    <col min="8965" max="8965" width="7.5703125" style="5" bestFit="1" customWidth="1"/>
    <col min="8966" max="8966" width="5.28515625" style="5" bestFit="1" customWidth="1"/>
    <col min="8967" max="8967" width="7.5703125" style="5" bestFit="1" customWidth="1"/>
    <col min="8968" max="8968" width="5.28515625" style="5" bestFit="1" customWidth="1"/>
    <col min="8969" max="8969" width="7.5703125" style="5" bestFit="1" customWidth="1"/>
    <col min="8970" max="8970" width="5.28515625" style="5" bestFit="1" customWidth="1"/>
    <col min="8971" max="8971" width="7.5703125" style="5" bestFit="1" customWidth="1"/>
    <col min="8972" max="8972" width="5.28515625" style="5" bestFit="1" customWidth="1"/>
    <col min="8973" max="8973" width="7.5703125" style="5" bestFit="1" customWidth="1"/>
    <col min="8974" max="8974" width="5.28515625" style="5" bestFit="1" customWidth="1"/>
    <col min="8975" max="8975" width="7.5703125" style="5" bestFit="1" customWidth="1"/>
    <col min="8976" max="8976" width="5.28515625" style="5" bestFit="1" customWidth="1"/>
    <col min="8977" max="8977" width="7.5703125" style="5" bestFit="1" customWidth="1"/>
    <col min="8978" max="8978" width="5.28515625" style="5" bestFit="1" customWidth="1"/>
    <col min="8979" max="8979" width="6.5703125" style="5" customWidth="1"/>
    <col min="8980" max="8980" width="5.28515625" style="5" bestFit="1" customWidth="1"/>
    <col min="8981" max="8981" width="6.5703125" style="5" customWidth="1"/>
    <col min="8982" max="8982" width="5.28515625" style="5" bestFit="1" customWidth="1"/>
    <col min="8983" max="8983" width="6.5703125" style="5" customWidth="1"/>
    <col min="8984" max="8984" width="5.28515625" style="5" bestFit="1" customWidth="1"/>
    <col min="8985" max="8985" width="8.5703125" style="5" bestFit="1" customWidth="1"/>
    <col min="8986" max="8986" width="5.28515625" style="5" bestFit="1" customWidth="1"/>
    <col min="8987" max="9216" width="9.140625" style="5"/>
    <col min="9217" max="9217" width="3.5703125" style="5" customWidth="1"/>
    <col min="9218" max="9218" width="33.28515625" style="5" customWidth="1"/>
    <col min="9219" max="9219" width="6.5703125" style="5" customWidth="1"/>
    <col min="9220" max="9220" width="5.28515625" style="5" bestFit="1" customWidth="1"/>
    <col min="9221" max="9221" width="7.5703125" style="5" bestFit="1" customWidth="1"/>
    <col min="9222" max="9222" width="5.28515625" style="5" bestFit="1" customWidth="1"/>
    <col min="9223" max="9223" width="7.5703125" style="5" bestFit="1" customWidth="1"/>
    <col min="9224" max="9224" width="5.28515625" style="5" bestFit="1" customWidth="1"/>
    <col min="9225" max="9225" width="7.5703125" style="5" bestFit="1" customWidth="1"/>
    <col min="9226" max="9226" width="5.28515625" style="5" bestFit="1" customWidth="1"/>
    <col min="9227" max="9227" width="7.5703125" style="5" bestFit="1" customWidth="1"/>
    <col min="9228" max="9228" width="5.28515625" style="5" bestFit="1" customWidth="1"/>
    <col min="9229" max="9229" width="7.5703125" style="5" bestFit="1" customWidth="1"/>
    <col min="9230" max="9230" width="5.28515625" style="5" bestFit="1" customWidth="1"/>
    <col min="9231" max="9231" width="7.5703125" style="5" bestFit="1" customWidth="1"/>
    <col min="9232" max="9232" width="5.28515625" style="5" bestFit="1" customWidth="1"/>
    <col min="9233" max="9233" width="7.5703125" style="5" bestFit="1" customWidth="1"/>
    <col min="9234" max="9234" width="5.28515625" style="5" bestFit="1" customWidth="1"/>
    <col min="9235" max="9235" width="6.5703125" style="5" customWidth="1"/>
    <col min="9236" max="9236" width="5.28515625" style="5" bestFit="1" customWidth="1"/>
    <col min="9237" max="9237" width="6.5703125" style="5" customWidth="1"/>
    <col min="9238" max="9238" width="5.28515625" style="5" bestFit="1" customWidth="1"/>
    <col min="9239" max="9239" width="6.5703125" style="5" customWidth="1"/>
    <col min="9240" max="9240" width="5.28515625" style="5" bestFit="1" customWidth="1"/>
    <col min="9241" max="9241" width="8.5703125" style="5" bestFit="1" customWidth="1"/>
    <col min="9242" max="9242" width="5.28515625" style="5" bestFit="1" customWidth="1"/>
    <col min="9243" max="9472" width="9.140625" style="5"/>
    <col min="9473" max="9473" width="3.5703125" style="5" customWidth="1"/>
    <col min="9474" max="9474" width="33.28515625" style="5" customWidth="1"/>
    <col min="9475" max="9475" width="6.5703125" style="5" customWidth="1"/>
    <col min="9476" max="9476" width="5.28515625" style="5" bestFit="1" customWidth="1"/>
    <col min="9477" max="9477" width="7.5703125" style="5" bestFit="1" customWidth="1"/>
    <col min="9478" max="9478" width="5.28515625" style="5" bestFit="1" customWidth="1"/>
    <col min="9479" max="9479" width="7.5703125" style="5" bestFit="1" customWidth="1"/>
    <col min="9480" max="9480" width="5.28515625" style="5" bestFit="1" customWidth="1"/>
    <col min="9481" max="9481" width="7.5703125" style="5" bestFit="1" customWidth="1"/>
    <col min="9482" max="9482" width="5.28515625" style="5" bestFit="1" customWidth="1"/>
    <col min="9483" max="9483" width="7.5703125" style="5" bestFit="1" customWidth="1"/>
    <col min="9484" max="9484" width="5.28515625" style="5" bestFit="1" customWidth="1"/>
    <col min="9485" max="9485" width="7.5703125" style="5" bestFit="1" customWidth="1"/>
    <col min="9486" max="9486" width="5.28515625" style="5" bestFit="1" customWidth="1"/>
    <col min="9487" max="9487" width="7.5703125" style="5" bestFit="1" customWidth="1"/>
    <col min="9488" max="9488" width="5.28515625" style="5" bestFit="1" customWidth="1"/>
    <col min="9489" max="9489" width="7.5703125" style="5" bestFit="1" customWidth="1"/>
    <col min="9490" max="9490" width="5.28515625" style="5" bestFit="1" customWidth="1"/>
    <col min="9491" max="9491" width="6.5703125" style="5" customWidth="1"/>
    <col min="9492" max="9492" width="5.28515625" style="5" bestFit="1" customWidth="1"/>
    <col min="9493" max="9493" width="6.5703125" style="5" customWidth="1"/>
    <col min="9494" max="9494" width="5.28515625" style="5" bestFit="1" customWidth="1"/>
    <col min="9495" max="9495" width="6.5703125" style="5" customWidth="1"/>
    <col min="9496" max="9496" width="5.28515625" style="5" bestFit="1" customWidth="1"/>
    <col min="9497" max="9497" width="8.5703125" style="5" bestFit="1" customWidth="1"/>
    <col min="9498" max="9498" width="5.28515625" style="5" bestFit="1" customWidth="1"/>
    <col min="9499" max="9728" width="9.140625" style="5"/>
    <col min="9729" max="9729" width="3.5703125" style="5" customWidth="1"/>
    <col min="9730" max="9730" width="33.28515625" style="5" customWidth="1"/>
    <col min="9731" max="9731" width="6.5703125" style="5" customWidth="1"/>
    <col min="9732" max="9732" width="5.28515625" style="5" bestFit="1" customWidth="1"/>
    <col min="9733" max="9733" width="7.5703125" style="5" bestFit="1" customWidth="1"/>
    <col min="9734" max="9734" width="5.28515625" style="5" bestFit="1" customWidth="1"/>
    <col min="9735" max="9735" width="7.5703125" style="5" bestFit="1" customWidth="1"/>
    <col min="9736" max="9736" width="5.28515625" style="5" bestFit="1" customWidth="1"/>
    <col min="9737" max="9737" width="7.5703125" style="5" bestFit="1" customWidth="1"/>
    <col min="9738" max="9738" width="5.28515625" style="5" bestFit="1" customWidth="1"/>
    <col min="9739" max="9739" width="7.5703125" style="5" bestFit="1" customWidth="1"/>
    <col min="9740" max="9740" width="5.28515625" style="5" bestFit="1" customWidth="1"/>
    <col min="9741" max="9741" width="7.5703125" style="5" bestFit="1" customWidth="1"/>
    <col min="9742" max="9742" width="5.28515625" style="5" bestFit="1" customWidth="1"/>
    <col min="9743" max="9743" width="7.5703125" style="5" bestFit="1" customWidth="1"/>
    <col min="9744" max="9744" width="5.28515625" style="5" bestFit="1" customWidth="1"/>
    <col min="9745" max="9745" width="7.5703125" style="5" bestFit="1" customWidth="1"/>
    <col min="9746" max="9746" width="5.28515625" style="5" bestFit="1" customWidth="1"/>
    <col min="9747" max="9747" width="6.5703125" style="5" customWidth="1"/>
    <col min="9748" max="9748" width="5.28515625" style="5" bestFit="1" customWidth="1"/>
    <col min="9749" max="9749" width="6.5703125" style="5" customWidth="1"/>
    <col min="9750" max="9750" width="5.28515625" style="5" bestFit="1" customWidth="1"/>
    <col min="9751" max="9751" width="6.5703125" style="5" customWidth="1"/>
    <col min="9752" max="9752" width="5.28515625" style="5" bestFit="1" customWidth="1"/>
    <col min="9753" max="9753" width="8.5703125" style="5" bestFit="1" customWidth="1"/>
    <col min="9754" max="9754" width="5.28515625" style="5" bestFit="1" customWidth="1"/>
    <col min="9755" max="9984" width="9.140625" style="5"/>
    <col min="9985" max="9985" width="3.5703125" style="5" customWidth="1"/>
    <col min="9986" max="9986" width="33.28515625" style="5" customWidth="1"/>
    <col min="9987" max="9987" width="6.5703125" style="5" customWidth="1"/>
    <col min="9988" max="9988" width="5.28515625" style="5" bestFit="1" customWidth="1"/>
    <col min="9989" max="9989" width="7.5703125" style="5" bestFit="1" customWidth="1"/>
    <col min="9990" max="9990" width="5.28515625" style="5" bestFit="1" customWidth="1"/>
    <col min="9991" max="9991" width="7.5703125" style="5" bestFit="1" customWidth="1"/>
    <col min="9992" max="9992" width="5.28515625" style="5" bestFit="1" customWidth="1"/>
    <col min="9993" max="9993" width="7.5703125" style="5" bestFit="1" customWidth="1"/>
    <col min="9994" max="9994" width="5.28515625" style="5" bestFit="1" customWidth="1"/>
    <col min="9995" max="9995" width="7.5703125" style="5" bestFit="1" customWidth="1"/>
    <col min="9996" max="9996" width="5.28515625" style="5" bestFit="1" customWidth="1"/>
    <col min="9997" max="9997" width="7.5703125" style="5" bestFit="1" customWidth="1"/>
    <col min="9998" max="9998" width="5.28515625" style="5" bestFit="1" customWidth="1"/>
    <col min="9999" max="9999" width="7.5703125" style="5" bestFit="1" customWidth="1"/>
    <col min="10000" max="10000" width="5.28515625" style="5" bestFit="1" customWidth="1"/>
    <col min="10001" max="10001" width="7.5703125" style="5" bestFit="1" customWidth="1"/>
    <col min="10002" max="10002" width="5.28515625" style="5" bestFit="1" customWidth="1"/>
    <col min="10003" max="10003" width="6.5703125" style="5" customWidth="1"/>
    <col min="10004" max="10004" width="5.28515625" style="5" bestFit="1" customWidth="1"/>
    <col min="10005" max="10005" width="6.5703125" style="5" customWidth="1"/>
    <col min="10006" max="10006" width="5.28515625" style="5" bestFit="1" customWidth="1"/>
    <col min="10007" max="10007" width="6.5703125" style="5" customWidth="1"/>
    <col min="10008" max="10008" width="5.28515625" style="5" bestFit="1" customWidth="1"/>
    <col min="10009" max="10009" width="8.5703125" style="5" bestFit="1" customWidth="1"/>
    <col min="10010" max="10010" width="5.28515625" style="5" bestFit="1" customWidth="1"/>
    <col min="10011" max="10240" width="9.140625" style="5"/>
    <col min="10241" max="10241" width="3.5703125" style="5" customWidth="1"/>
    <col min="10242" max="10242" width="33.28515625" style="5" customWidth="1"/>
    <col min="10243" max="10243" width="6.5703125" style="5" customWidth="1"/>
    <col min="10244" max="10244" width="5.28515625" style="5" bestFit="1" customWidth="1"/>
    <col min="10245" max="10245" width="7.5703125" style="5" bestFit="1" customWidth="1"/>
    <col min="10246" max="10246" width="5.28515625" style="5" bestFit="1" customWidth="1"/>
    <col min="10247" max="10247" width="7.5703125" style="5" bestFit="1" customWidth="1"/>
    <col min="10248" max="10248" width="5.28515625" style="5" bestFit="1" customWidth="1"/>
    <col min="10249" max="10249" width="7.5703125" style="5" bestFit="1" customWidth="1"/>
    <col min="10250" max="10250" width="5.28515625" style="5" bestFit="1" customWidth="1"/>
    <col min="10251" max="10251" width="7.5703125" style="5" bestFit="1" customWidth="1"/>
    <col min="10252" max="10252" width="5.28515625" style="5" bestFit="1" customWidth="1"/>
    <col min="10253" max="10253" width="7.5703125" style="5" bestFit="1" customWidth="1"/>
    <col min="10254" max="10254" width="5.28515625" style="5" bestFit="1" customWidth="1"/>
    <col min="10255" max="10255" width="7.5703125" style="5" bestFit="1" customWidth="1"/>
    <col min="10256" max="10256" width="5.28515625" style="5" bestFit="1" customWidth="1"/>
    <col min="10257" max="10257" width="7.5703125" style="5" bestFit="1" customWidth="1"/>
    <col min="10258" max="10258" width="5.28515625" style="5" bestFit="1" customWidth="1"/>
    <col min="10259" max="10259" width="6.5703125" style="5" customWidth="1"/>
    <col min="10260" max="10260" width="5.28515625" style="5" bestFit="1" customWidth="1"/>
    <col min="10261" max="10261" width="6.5703125" style="5" customWidth="1"/>
    <col min="10262" max="10262" width="5.28515625" style="5" bestFit="1" customWidth="1"/>
    <col min="10263" max="10263" width="6.5703125" style="5" customWidth="1"/>
    <col min="10264" max="10264" width="5.28515625" style="5" bestFit="1" customWidth="1"/>
    <col min="10265" max="10265" width="8.5703125" style="5" bestFit="1" customWidth="1"/>
    <col min="10266" max="10266" width="5.28515625" style="5" bestFit="1" customWidth="1"/>
    <col min="10267" max="10496" width="9.140625" style="5"/>
    <col min="10497" max="10497" width="3.5703125" style="5" customWidth="1"/>
    <col min="10498" max="10498" width="33.28515625" style="5" customWidth="1"/>
    <col min="10499" max="10499" width="6.5703125" style="5" customWidth="1"/>
    <col min="10500" max="10500" width="5.28515625" style="5" bestFit="1" customWidth="1"/>
    <col min="10501" max="10501" width="7.5703125" style="5" bestFit="1" customWidth="1"/>
    <col min="10502" max="10502" width="5.28515625" style="5" bestFit="1" customWidth="1"/>
    <col min="10503" max="10503" width="7.5703125" style="5" bestFit="1" customWidth="1"/>
    <col min="10504" max="10504" width="5.28515625" style="5" bestFit="1" customWidth="1"/>
    <col min="10505" max="10505" width="7.5703125" style="5" bestFit="1" customWidth="1"/>
    <col min="10506" max="10506" width="5.28515625" style="5" bestFit="1" customWidth="1"/>
    <col min="10507" max="10507" width="7.5703125" style="5" bestFit="1" customWidth="1"/>
    <col min="10508" max="10508" width="5.28515625" style="5" bestFit="1" customWidth="1"/>
    <col min="10509" max="10509" width="7.5703125" style="5" bestFit="1" customWidth="1"/>
    <col min="10510" max="10510" width="5.28515625" style="5" bestFit="1" customWidth="1"/>
    <col min="10511" max="10511" width="7.5703125" style="5" bestFit="1" customWidth="1"/>
    <col min="10512" max="10512" width="5.28515625" style="5" bestFit="1" customWidth="1"/>
    <col min="10513" max="10513" width="7.5703125" style="5" bestFit="1" customWidth="1"/>
    <col min="10514" max="10514" width="5.28515625" style="5" bestFit="1" customWidth="1"/>
    <col min="10515" max="10515" width="6.5703125" style="5" customWidth="1"/>
    <col min="10516" max="10516" width="5.28515625" style="5" bestFit="1" customWidth="1"/>
    <col min="10517" max="10517" width="6.5703125" style="5" customWidth="1"/>
    <col min="10518" max="10518" width="5.28515625" style="5" bestFit="1" customWidth="1"/>
    <col min="10519" max="10519" width="6.5703125" style="5" customWidth="1"/>
    <col min="10520" max="10520" width="5.28515625" style="5" bestFit="1" customWidth="1"/>
    <col min="10521" max="10521" width="8.5703125" style="5" bestFit="1" customWidth="1"/>
    <col min="10522" max="10522" width="5.28515625" style="5" bestFit="1" customWidth="1"/>
    <col min="10523" max="10752" width="9.140625" style="5"/>
    <col min="10753" max="10753" width="3.5703125" style="5" customWidth="1"/>
    <col min="10754" max="10754" width="33.28515625" style="5" customWidth="1"/>
    <col min="10755" max="10755" width="6.5703125" style="5" customWidth="1"/>
    <col min="10756" max="10756" width="5.28515625" style="5" bestFit="1" customWidth="1"/>
    <col min="10757" max="10757" width="7.5703125" style="5" bestFit="1" customWidth="1"/>
    <col min="10758" max="10758" width="5.28515625" style="5" bestFit="1" customWidth="1"/>
    <col min="10759" max="10759" width="7.5703125" style="5" bestFit="1" customWidth="1"/>
    <col min="10760" max="10760" width="5.28515625" style="5" bestFit="1" customWidth="1"/>
    <col min="10761" max="10761" width="7.5703125" style="5" bestFit="1" customWidth="1"/>
    <col min="10762" max="10762" width="5.28515625" style="5" bestFit="1" customWidth="1"/>
    <col min="10763" max="10763" width="7.5703125" style="5" bestFit="1" customWidth="1"/>
    <col min="10764" max="10764" width="5.28515625" style="5" bestFit="1" customWidth="1"/>
    <col min="10765" max="10765" width="7.5703125" style="5" bestFit="1" customWidth="1"/>
    <col min="10766" max="10766" width="5.28515625" style="5" bestFit="1" customWidth="1"/>
    <col min="10767" max="10767" width="7.5703125" style="5" bestFit="1" customWidth="1"/>
    <col min="10768" max="10768" width="5.28515625" style="5" bestFit="1" customWidth="1"/>
    <col min="10769" max="10769" width="7.5703125" style="5" bestFit="1" customWidth="1"/>
    <col min="10770" max="10770" width="5.28515625" style="5" bestFit="1" customWidth="1"/>
    <col min="10771" max="10771" width="6.5703125" style="5" customWidth="1"/>
    <col min="10772" max="10772" width="5.28515625" style="5" bestFit="1" customWidth="1"/>
    <col min="10773" max="10773" width="6.5703125" style="5" customWidth="1"/>
    <col min="10774" max="10774" width="5.28515625" style="5" bestFit="1" customWidth="1"/>
    <col min="10775" max="10775" width="6.5703125" style="5" customWidth="1"/>
    <col min="10776" max="10776" width="5.28515625" style="5" bestFit="1" customWidth="1"/>
    <col min="10777" max="10777" width="8.5703125" style="5" bestFit="1" customWidth="1"/>
    <col min="10778" max="10778" width="5.28515625" style="5" bestFit="1" customWidth="1"/>
    <col min="10779" max="11008" width="9.140625" style="5"/>
    <col min="11009" max="11009" width="3.5703125" style="5" customWidth="1"/>
    <col min="11010" max="11010" width="33.28515625" style="5" customWidth="1"/>
    <col min="11011" max="11011" width="6.5703125" style="5" customWidth="1"/>
    <col min="11012" max="11012" width="5.28515625" style="5" bestFit="1" customWidth="1"/>
    <col min="11013" max="11013" width="7.5703125" style="5" bestFit="1" customWidth="1"/>
    <col min="11014" max="11014" width="5.28515625" style="5" bestFit="1" customWidth="1"/>
    <col min="11015" max="11015" width="7.5703125" style="5" bestFit="1" customWidth="1"/>
    <col min="11016" max="11016" width="5.28515625" style="5" bestFit="1" customWidth="1"/>
    <col min="11017" max="11017" width="7.5703125" style="5" bestFit="1" customWidth="1"/>
    <col min="11018" max="11018" width="5.28515625" style="5" bestFit="1" customWidth="1"/>
    <col min="11019" max="11019" width="7.5703125" style="5" bestFit="1" customWidth="1"/>
    <col min="11020" max="11020" width="5.28515625" style="5" bestFit="1" customWidth="1"/>
    <col min="11021" max="11021" width="7.5703125" style="5" bestFit="1" customWidth="1"/>
    <col min="11022" max="11022" width="5.28515625" style="5" bestFit="1" customWidth="1"/>
    <col min="11023" max="11023" width="7.5703125" style="5" bestFit="1" customWidth="1"/>
    <col min="11024" max="11024" width="5.28515625" style="5" bestFit="1" customWidth="1"/>
    <col min="11025" max="11025" width="7.5703125" style="5" bestFit="1" customWidth="1"/>
    <col min="11026" max="11026" width="5.28515625" style="5" bestFit="1" customWidth="1"/>
    <col min="11027" max="11027" width="6.5703125" style="5" customWidth="1"/>
    <col min="11028" max="11028" width="5.28515625" style="5" bestFit="1" customWidth="1"/>
    <col min="11029" max="11029" width="6.5703125" style="5" customWidth="1"/>
    <col min="11030" max="11030" width="5.28515625" style="5" bestFit="1" customWidth="1"/>
    <col min="11031" max="11031" width="6.5703125" style="5" customWidth="1"/>
    <col min="11032" max="11032" width="5.28515625" style="5" bestFit="1" customWidth="1"/>
    <col min="11033" max="11033" width="8.5703125" style="5" bestFit="1" customWidth="1"/>
    <col min="11034" max="11034" width="5.28515625" style="5" bestFit="1" customWidth="1"/>
    <col min="11035" max="11264" width="9.140625" style="5"/>
    <col min="11265" max="11265" width="3.5703125" style="5" customWidth="1"/>
    <col min="11266" max="11266" width="33.28515625" style="5" customWidth="1"/>
    <col min="11267" max="11267" width="6.5703125" style="5" customWidth="1"/>
    <col min="11268" max="11268" width="5.28515625" style="5" bestFit="1" customWidth="1"/>
    <col min="11269" max="11269" width="7.5703125" style="5" bestFit="1" customWidth="1"/>
    <col min="11270" max="11270" width="5.28515625" style="5" bestFit="1" customWidth="1"/>
    <col min="11271" max="11271" width="7.5703125" style="5" bestFit="1" customWidth="1"/>
    <col min="11272" max="11272" width="5.28515625" style="5" bestFit="1" customWidth="1"/>
    <col min="11273" max="11273" width="7.5703125" style="5" bestFit="1" customWidth="1"/>
    <col min="11274" max="11274" width="5.28515625" style="5" bestFit="1" customWidth="1"/>
    <col min="11275" max="11275" width="7.5703125" style="5" bestFit="1" customWidth="1"/>
    <col min="11276" max="11276" width="5.28515625" style="5" bestFit="1" customWidth="1"/>
    <col min="11277" max="11277" width="7.5703125" style="5" bestFit="1" customWidth="1"/>
    <col min="11278" max="11278" width="5.28515625" style="5" bestFit="1" customWidth="1"/>
    <col min="11279" max="11279" width="7.5703125" style="5" bestFit="1" customWidth="1"/>
    <col min="11280" max="11280" width="5.28515625" style="5" bestFit="1" customWidth="1"/>
    <col min="11281" max="11281" width="7.5703125" style="5" bestFit="1" customWidth="1"/>
    <col min="11282" max="11282" width="5.28515625" style="5" bestFit="1" customWidth="1"/>
    <col min="11283" max="11283" width="6.5703125" style="5" customWidth="1"/>
    <col min="11284" max="11284" width="5.28515625" style="5" bestFit="1" customWidth="1"/>
    <col min="11285" max="11285" width="6.5703125" style="5" customWidth="1"/>
    <col min="11286" max="11286" width="5.28515625" style="5" bestFit="1" customWidth="1"/>
    <col min="11287" max="11287" width="6.5703125" style="5" customWidth="1"/>
    <col min="11288" max="11288" width="5.28515625" style="5" bestFit="1" customWidth="1"/>
    <col min="11289" max="11289" width="8.5703125" style="5" bestFit="1" customWidth="1"/>
    <col min="11290" max="11290" width="5.28515625" style="5" bestFit="1" customWidth="1"/>
    <col min="11291" max="11520" width="9.140625" style="5"/>
    <col min="11521" max="11521" width="3.5703125" style="5" customWidth="1"/>
    <col min="11522" max="11522" width="33.28515625" style="5" customWidth="1"/>
    <col min="11523" max="11523" width="6.5703125" style="5" customWidth="1"/>
    <col min="11524" max="11524" width="5.28515625" style="5" bestFit="1" customWidth="1"/>
    <col min="11525" max="11525" width="7.5703125" style="5" bestFit="1" customWidth="1"/>
    <col min="11526" max="11526" width="5.28515625" style="5" bestFit="1" customWidth="1"/>
    <col min="11527" max="11527" width="7.5703125" style="5" bestFit="1" customWidth="1"/>
    <col min="11528" max="11528" width="5.28515625" style="5" bestFit="1" customWidth="1"/>
    <col min="11529" max="11529" width="7.5703125" style="5" bestFit="1" customWidth="1"/>
    <col min="11530" max="11530" width="5.28515625" style="5" bestFit="1" customWidth="1"/>
    <col min="11531" max="11531" width="7.5703125" style="5" bestFit="1" customWidth="1"/>
    <col min="11532" max="11532" width="5.28515625" style="5" bestFit="1" customWidth="1"/>
    <col min="11533" max="11533" width="7.5703125" style="5" bestFit="1" customWidth="1"/>
    <col min="11534" max="11534" width="5.28515625" style="5" bestFit="1" customWidth="1"/>
    <col min="11535" max="11535" width="7.5703125" style="5" bestFit="1" customWidth="1"/>
    <col min="11536" max="11536" width="5.28515625" style="5" bestFit="1" customWidth="1"/>
    <col min="11537" max="11537" width="7.5703125" style="5" bestFit="1" customWidth="1"/>
    <col min="11538" max="11538" width="5.28515625" style="5" bestFit="1" customWidth="1"/>
    <col min="11539" max="11539" width="6.5703125" style="5" customWidth="1"/>
    <col min="11540" max="11540" width="5.28515625" style="5" bestFit="1" customWidth="1"/>
    <col min="11541" max="11541" width="6.5703125" style="5" customWidth="1"/>
    <col min="11542" max="11542" width="5.28515625" style="5" bestFit="1" customWidth="1"/>
    <col min="11543" max="11543" width="6.5703125" style="5" customWidth="1"/>
    <col min="11544" max="11544" width="5.28515625" style="5" bestFit="1" customWidth="1"/>
    <col min="11545" max="11545" width="8.5703125" style="5" bestFit="1" customWidth="1"/>
    <col min="11546" max="11546" width="5.28515625" style="5" bestFit="1" customWidth="1"/>
    <col min="11547" max="11776" width="9.140625" style="5"/>
    <col min="11777" max="11777" width="3.5703125" style="5" customWidth="1"/>
    <col min="11778" max="11778" width="33.28515625" style="5" customWidth="1"/>
    <col min="11779" max="11779" width="6.5703125" style="5" customWidth="1"/>
    <col min="11780" max="11780" width="5.28515625" style="5" bestFit="1" customWidth="1"/>
    <col min="11781" max="11781" width="7.5703125" style="5" bestFit="1" customWidth="1"/>
    <col min="11782" max="11782" width="5.28515625" style="5" bestFit="1" customWidth="1"/>
    <col min="11783" max="11783" width="7.5703125" style="5" bestFit="1" customWidth="1"/>
    <col min="11784" max="11784" width="5.28515625" style="5" bestFit="1" customWidth="1"/>
    <col min="11785" max="11785" width="7.5703125" style="5" bestFit="1" customWidth="1"/>
    <col min="11786" max="11786" width="5.28515625" style="5" bestFit="1" customWidth="1"/>
    <col min="11787" max="11787" width="7.5703125" style="5" bestFit="1" customWidth="1"/>
    <col min="11788" max="11788" width="5.28515625" style="5" bestFit="1" customWidth="1"/>
    <col min="11789" max="11789" width="7.5703125" style="5" bestFit="1" customWidth="1"/>
    <col min="11790" max="11790" width="5.28515625" style="5" bestFit="1" customWidth="1"/>
    <col min="11791" max="11791" width="7.5703125" style="5" bestFit="1" customWidth="1"/>
    <col min="11792" max="11792" width="5.28515625" style="5" bestFit="1" customWidth="1"/>
    <col min="11793" max="11793" width="7.5703125" style="5" bestFit="1" customWidth="1"/>
    <col min="11794" max="11794" width="5.28515625" style="5" bestFit="1" customWidth="1"/>
    <col min="11795" max="11795" width="6.5703125" style="5" customWidth="1"/>
    <col min="11796" max="11796" width="5.28515625" style="5" bestFit="1" customWidth="1"/>
    <col min="11797" max="11797" width="6.5703125" style="5" customWidth="1"/>
    <col min="11798" max="11798" width="5.28515625" style="5" bestFit="1" customWidth="1"/>
    <col min="11799" max="11799" width="6.5703125" style="5" customWidth="1"/>
    <col min="11800" max="11800" width="5.28515625" style="5" bestFit="1" customWidth="1"/>
    <col min="11801" max="11801" width="8.5703125" style="5" bestFit="1" customWidth="1"/>
    <col min="11802" max="11802" width="5.28515625" style="5" bestFit="1" customWidth="1"/>
    <col min="11803" max="12032" width="9.140625" style="5"/>
    <col min="12033" max="12033" width="3.5703125" style="5" customWidth="1"/>
    <col min="12034" max="12034" width="33.28515625" style="5" customWidth="1"/>
    <col min="12035" max="12035" width="6.5703125" style="5" customWidth="1"/>
    <col min="12036" max="12036" width="5.28515625" style="5" bestFit="1" customWidth="1"/>
    <col min="12037" max="12037" width="7.5703125" style="5" bestFit="1" customWidth="1"/>
    <col min="12038" max="12038" width="5.28515625" style="5" bestFit="1" customWidth="1"/>
    <col min="12039" max="12039" width="7.5703125" style="5" bestFit="1" customWidth="1"/>
    <col min="12040" max="12040" width="5.28515625" style="5" bestFit="1" customWidth="1"/>
    <col min="12041" max="12041" width="7.5703125" style="5" bestFit="1" customWidth="1"/>
    <col min="12042" max="12042" width="5.28515625" style="5" bestFit="1" customWidth="1"/>
    <col min="12043" max="12043" width="7.5703125" style="5" bestFit="1" customWidth="1"/>
    <col min="12044" max="12044" width="5.28515625" style="5" bestFit="1" customWidth="1"/>
    <col min="12045" max="12045" width="7.5703125" style="5" bestFit="1" customWidth="1"/>
    <col min="12046" max="12046" width="5.28515625" style="5" bestFit="1" customWidth="1"/>
    <col min="12047" max="12047" width="7.5703125" style="5" bestFit="1" customWidth="1"/>
    <col min="12048" max="12048" width="5.28515625" style="5" bestFit="1" customWidth="1"/>
    <col min="12049" max="12049" width="7.5703125" style="5" bestFit="1" customWidth="1"/>
    <col min="12050" max="12050" width="5.28515625" style="5" bestFit="1" customWidth="1"/>
    <col min="12051" max="12051" width="6.5703125" style="5" customWidth="1"/>
    <col min="12052" max="12052" width="5.28515625" style="5" bestFit="1" customWidth="1"/>
    <col min="12053" max="12053" width="6.5703125" style="5" customWidth="1"/>
    <col min="12054" max="12054" width="5.28515625" style="5" bestFit="1" customWidth="1"/>
    <col min="12055" max="12055" width="6.5703125" style="5" customWidth="1"/>
    <col min="12056" max="12056" width="5.28515625" style="5" bestFit="1" customWidth="1"/>
    <col min="12057" max="12057" width="8.5703125" style="5" bestFit="1" customWidth="1"/>
    <col min="12058" max="12058" width="5.28515625" style="5" bestFit="1" customWidth="1"/>
    <col min="12059" max="12288" width="9.140625" style="5"/>
    <col min="12289" max="12289" width="3.5703125" style="5" customWidth="1"/>
    <col min="12290" max="12290" width="33.28515625" style="5" customWidth="1"/>
    <col min="12291" max="12291" width="6.5703125" style="5" customWidth="1"/>
    <col min="12292" max="12292" width="5.28515625" style="5" bestFit="1" customWidth="1"/>
    <col min="12293" max="12293" width="7.5703125" style="5" bestFit="1" customWidth="1"/>
    <col min="12294" max="12294" width="5.28515625" style="5" bestFit="1" customWidth="1"/>
    <col min="12295" max="12295" width="7.5703125" style="5" bestFit="1" customWidth="1"/>
    <col min="12296" max="12296" width="5.28515625" style="5" bestFit="1" customWidth="1"/>
    <col min="12297" max="12297" width="7.5703125" style="5" bestFit="1" customWidth="1"/>
    <col min="12298" max="12298" width="5.28515625" style="5" bestFit="1" customWidth="1"/>
    <col min="12299" max="12299" width="7.5703125" style="5" bestFit="1" customWidth="1"/>
    <col min="12300" max="12300" width="5.28515625" style="5" bestFit="1" customWidth="1"/>
    <col min="12301" max="12301" width="7.5703125" style="5" bestFit="1" customWidth="1"/>
    <col min="12302" max="12302" width="5.28515625" style="5" bestFit="1" customWidth="1"/>
    <col min="12303" max="12303" width="7.5703125" style="5" bestFit="1" customWidth="1"/>
    <col min="12304" max="12304" width="5.28515625" style="5" bestFit="1" customWidth="1"/>
    <col min="12305" max="12305" width="7.5703125" style="5" bestFit="1" customWidth="1"/>
    <col min="12306" max="12306" width="5.28515625" style="5" bestFit="1" customWidth="1"/>
    <col min="12307" max="12307" width="6.5703125" style="5" customWidth="1"/>
    <col min="12308" max="12308" width="5.28515625" style="5" bestFit="1" customWidth="1"/>
    <col min="12309" max="12309" width="6.5703125" style="5" customWidth="1"/>
    <col min="12310" max="12310" width="5.28515625" style="5" bestFit="1" customWidth="1"/>
    <col min="12311" max="12311" width="6.5703125" style="5" customWidth="1"/>
    <col min="12312" max="12312" width="5.28515625" style="5" bestFit="1" customWidth="1"/>
    <col min="12313" max="12313" width="8.5703125" style="5" bestFit="1" customWidth="1"/>
    <col min="12314" max="12314" width="5.28515625" style="5" bestFit="1" customWidth="1"/>
    <col min="12315" max="12544" width="9.140625" style="5"/>
    <col min="12545" max="12545" width="3.5703125" style="5" customWidth="1"/>
    <col min="12546" max="12546" width="33.28515625" style="5" customWidth="1"/>
    <col min="12547" max="12547" width="6.5703125" style="5" customWidth="1"/>
    <col min="12548" max="12548" width="5.28515625" style="5" bestFit="1" customWidth="1"/>
    <col min="12549" max="12549" width="7.5703125" style="5" bestFit="1" customWidth="1"/>
    <col min="12550" max="12550" width="5.28515625" style="5" bestFit="1" customWidth="1"/>
    <col min="12551" max="12551" width="7.5703125" style="5" bestFit="1" customWidth="1"/>
    <col min="12552" max="12552" width="5.28515625" style="5" bestFit="1" customWidth="1"/>
    <col min="12553" max="12553" width="7.5703125" style="5" bestFit="1" customWidth="1"/>
    <col min="12554" max="12554" width="5.28515625" style="5" bestFit="1" customWidth="1"/>
    <col min="12555" max="12555" width="7.5703125" style="5" bestFit="1" customWidth="1"/>
    <col min="12556" max="12556" width="5.28515625" style="5" bestFit="1" customWidth="1"/>
    <col min="12557" max="12557" width="7.5703125" style="5" bestFit="1" customWidth="1"/>
    <col min="12558" max="12558" width="5.28515625" style="5" bestFit="1" customWidth="1"/>
    <col min="12559" max="12559" width="7.5703125" style="5" bestFit="1" customWidth="1"/>
    <col min="12560" max="12560" width="5.28515625" style="5" bestFit="1" customWidth="1"/>
    <col min="12561" max="12561" width="7.5703125" style="5" bestFit="1" customWidth="1"/>
    <col min="12562" max="12562" width="5.28515625" style="5" bestFit="1" customWidth="1"/>
    <col min="12563" max="12563" width="6.5703125" style="5" customWidth="1"/>
    <col min="12564" max="12564" width="5.28515625" style="5" bestFit="1" customWidth="1"/>
    <col min="12565" max="12565" width="6.5703125" style="5" customWidth="1"/>
    <col min="12566" max="12566" width="5.28515625" style="5" bestFit="1" customWidth="1"/>
    <col min="12567" max="12567" width="6.5703125" style="5" customWidth="1"/>
    <col min="12568" max="12568" width="5.28515625" style="5" bestFit="1" customWidth="1"/>
    <col min="12569" max="12569" width="8.5703125" style="5" bestFit="1" customWidth="1"/>
    <col min="12570" max="12570" width="5.28515625" style="5" bestFit="1" customWidth="1"/>
    <col min="12571" max="12800" width="9.140625" style="5"/>
    <col min="12801" max="12801" width="3.5703125" style="5" customWidth="1"/>
    <col min="12802" max="12802" width="33.28515625" style="5" customWidth="1"/>
    <col min="12803" max="12803" width="6.5703125" style="5" customWidth="1"/>
    <col min="12804" max="12804" width="5.28515625" style="5" bestFit="1" customWidth="1"/>
    <col min="12805" max="12805" width="7.5703125" style="5" bestFit="1" customWidth="1"/>
    <col min="12806" max="12806" width="5.28515625" style="5" bestFit="1" customWidth="1"/>
    <col min="12807" max="12807" width="7.5703125" style="5" bestFit="1" customWidth="1"/>
    <col min="12808" max="12808" width="5.28515625" style="5" bestFit="1" customWidth="1"/>
    <col min="12809" max="12809" width="7.5703125" style="5" bestFit="1" customWidth="1"/>
    <col min="12810" max="12810" width="5.28515625" style="5" bestFit="1" customWidth="1"/>
    <col min="12811" max="12811" width="7.5703125" style="5" bestFit="1" customWidth="1"/>
    <col min="12812" max="12812" width="5.28515625" style="5" bestFit="1" customWidth="1"/>
    <col min="12813" max="12813" width="7.5703125" style="5" bestFit="1" customWidth="1"/>
    <col min="12814" max="12814" width="5.28515625" style="5" bestFit="1" customWidth="1"/>
    <col min="12815" max="12815" width="7.5703125" style="5" bestFit="1" customWidth="1"/>
    <col min="12816" max="12816" width="5.28515625" style="5" bestFit="1" customWidth="1"/>
    <col min="12817" max="12817" width="7.5703125" style="5" bestFit="1" customWidth="1"/>
    <col min="12818" max="12818" width="5.28515625" style="5" bestFit="1" customWidth="1"/>
    <col min="12819" max="12819" width="6.5703125" style="5" customWidth="1"/>
    <col min="12820" max="12820" width="5.28515625" style="5" bestFit="1" customWidth="1"/>
    <col min="12821" max="12821" width="6.5703125" style="5" customWidth="1"/>
    <col min="12822" max="12822" width="5.28515625" style="5" bestFit="1" customWidth="1"/>
    <col min="12823" max="12823" width="6.5703125" style="5" customWidth="1"/>
    <col min="12824" max="12824" width="5.28515625" style="5" bestFit="1" customWidth="1"/>
    <col min="12825" max="12825" width="8.5703125" style="5" bestFit="1" customWidth="1"/>
    <col min="12826" max="12826" width="5.28515625" style="5" bestFit="1" customWidth="1"/>
    <col min="12827" max="13056" width="9.140625" style="5"/>
    <col min="13057" max="13057" width="3.5703125" style="5" customWidth="1"/>
    <col min="13058" max="13058" width="33.28515625" style="5" customWidth="1"/>
    <col min="13059" max="13059" width="6.5703125" style="5" customWidth="1"/>
    <col min="13060" max="13060" width="5.28515625" style="5" bestFit="1" customWidth="1"/>
    <col min="13061" max="13061" width="7.5703125" style="5" bestFit="1" customWidth="1"/>
    <col min="13062" max="13062" width="5.28515625" style="5" bestFit="1" customWidth="1"/>
    <col min="13063" max="13063" width="7.5703125" style="5" bestFit="1" customWidth="1"/>
    <col min="13064" max="13064" width="5.28515625" style="5" bestFit="1" customWidth="1"/>
    <col min="13065" max="13065" width="7.5703125" style="5" bestFit="1" customWidth="1"/>
    <col min="13066" max="13066" width="5.28515625" style="5" bestFit="1" customWidth="1"/>
    <col min="13067" max="13067" width="7.5703125" style="5" bestFit="1" customWidth="1"/>
    <col min="13068" max="13068" width="5.28515625" style="5" bestFit="1" customWidth="1"/>
    <col min="13069" max="13069" width="7.5703125" style="5" bestFit="1" customWidth="1"/>
    <col min="13070" max="13070" width="5.28515625" style="5" bestFit="1" customWidth="1"/>
    <col min="13071" max="13071" width="7.5703125" style="5" bestFit="1" customWidth="1"/>
    <col min="13072" max="13072" width="5.28515625" style="5" bestFit="1" customWidth="1"/>
    <col min="13073" max="13073" width="7.5703125" style="5" bestFit="1" customWidth="1"/>
    <col min="13074" max="13074" width="5.28515625" style="5" bestFit="1" customWidth="1"/>
    <col min="13075" max="13075" width="6.5703125" style="5" customWidth="1"/>
    <col min="13076" max="13076" width="5.28515625" style="5" bestFit="1" customWidth="1"/>
    <col min="13077" max="13077" width="6.5703125" style="5" customWidth="1"/>
    <col min="13078" max="13078" width="5.28515625" style="5" bestFit="1" customWidth="1"/>
    <col min="13079" max="13079" width="6.5703125" style="5" customWidth="1"/>
    <col min="13080" max="13080" width="5.28515625" style="5" bestFit="1" customWidth="1"/>
    <col min="13081" max="13081" width="8.5703125" style="5" bestFit="1" customWidth="1"/>
    <col min="13082" max="13082" width="5.28515625" style="5" bestFit="1" customWidth="1"/>
    <col min="13083" max="13312" width="9.140625" style="5"/>
    <col min="13313" max="13313" width="3.5703125" style="5" customWidth="1"/>
    <col min="13314" max="13314" width="33.28515625" style="5" customWidth="1"/>
    <col min="13315" max="13315" width="6.5703125" style="5" customWidth="1"/>
    <col min="13316" max="13316" width="5.28515625" style="5" bestFit="1" customWidth="1"/>
    <col min="13317" max="13317" width="7.5703125" style="5" bestFit="1" customWidth="1"/>
    <col min="13318" max="13318" width="5.28515625" style="5" bestFit="1" customWidth="1"/>
    <col min="13319" max="13319" width="7.5703125" style="5" bestFit="1" customWidth="1"/>
    <col min="13320" max="13320" width="5.28515625" style="5" bestFit="1" customWidth="1"/>
    <col min="13321" max="13321" width="7.5703125" style="5" bestFit="1" customWidth="1"/>
    <col min="13322" max="13322" width="5.28515625" style="5" bestFit="1" customWidth="1"/>
    <col min="13323" max="13323" width="7.5703125" style="5" bestFit="1" customWidth="1"/>
    <col min="13324" max="13324" width="5.28515625" style="5" bestFit="1" customWidth="1"/>
    <col min="13325" max="13325" width="7.5703125" style="5" bestFit="1" customWidth="1"/>
    <col min="13326" max="13326" width="5.28515625" style="5" bestFit="1" customWidth="1"/>
    <col min="13327" max="13327" width="7.5703125" style="5" bestFit="1" customWidth="1"/>
    <col min="13328" max="13328" width="5.28515625" style="5" bestFit="1" customWidth="1"/>
    <col min="13329" max="13329" width="7.5703125" style="5" bestFit="1" customWidth="1"/>
    <col min="13330" max="13330" width="5.28515625" style="5" bestFit="1" customWidth="1"/>
    <col min="13331" max="13331" width="6.5703125" style="5" customWidth="1"/>
    <col min="13332" max="13332" width="5.28515625" style="5" bestFit="1" customWidth="1"/>
    <col min="13333" max="13333" width="6.5703125" style="5" customWidth="1"/>
    <col min="13334" max="13334" width="5.28515625" style="5" bestFit="1" customWidth="1"/>
    <col min="13335" max="13335" width="6.5703125" style="5" customWidth="1"/>
    <col min="13336" max="13336" width="5.28515625" style="5" bestFit="1" customWidth="1"/>
    <col min="13337" max="13337" width="8.5703125" style="5" bestFit="1" customWidth="1"/>
    <col min="13338" max="13338" width="5.28515625" style="5" bestFit="1" customWidth="1"/>
    <col min="13339" max="13568" width="9.140625" style="5"/>
    <col min="13569" max="13569" width="3.5703125" style="5" customWidth="1"/>
    <col min="13570" max="13570" width="33.28515625" style="5" customWidth="1"/>
    <col min="13571" max="13571" width="6.5703125" style="5" customWidth="1"/>
    <col min="13572" max="13572" width="5.28515625" style="5" bestFit="1" customWidth="1"/>
    <col min="13573" max="13573" width="7.5703125" style="5" bestFit="1" customWidth="1"/>
    <col min="13574" max="13574" width="5.28515625" style="5" bestFit="1" customWidth="1"/>
    <col min="13575" max="13575" width="7.5703125" style="5" bestFit="1" customWidth="1"/>
    <col min="13576" max="13576" width="5.28515625" style="5" bestFit="1" customWidth="1"/>
    <col min="13577" max="13577" width="7.5703125" style="5" bestFit="1" customWidth="1"/>
    <col min="13578" max="13578" width="5.28515625" style="5" bestFit="1" customWidth="1"/>
    <col min="13579" max="13579" width="7.5703125" style="5" bestFit="1" customWidth="1"/>
    <col min="13580" max="13580" width="5.28515625" style="5" bestFit="1" customWidth="1"/>
    <col min="13581" max="13581" width="7.5703125" style="5" bestFit="1" customWidth="1"/>
    <col min="13582" max="13582" width="5.28515625" style="5" bestFit="1" customWidth="1"/>
    <col min="13583" max="13583" width="7.5703125" style="5" bestFit="1" customWidth="1"/>
    <col min="13584" max="13584" width="5.28515625" style="5" bestFit="1" customWidth="1"/>
    <col min="13585" max="13585" width="7.5703125" style="5" bestFit="1" customWidth="1"/>
    <col min="13586" max="13586" width="5.28515625" style="5" bestFit="1" customWidth="1"/>
    <col min="13587" max="13587" width="6.5703125" style="5" customWidth="1"/>
    <col min="13588" max="13588" width="5.28515625" style="5" bestFit="1" customWidth="1"/>
    <col min="13589" max="13589" width="6.5703125" style="5" customWidth="1"/>
    <col min="13590" max="13590" width="5.28515625" style="5" bestFit="1" customWidth="1"/>
    <col min="13591" max="13591" width="6.5703125" style="5" customWidth="1"/>
    <col min="13592" max="13592" width="5.28515625" style="5" bestFit="1" customWidth="1"/>
    <col min="13593" max="13593" width="8.5703125" style="5" bestFit="1" customWidth="1"/>
    <col min="13594" max="13594" width="5.28515625" style="5" bestFit="1" customWidth="1"/>
    <col min="13595" max="13824" width="9.140625" style="5"/>
    <col min="13825" max="13825" width="3.5703125" style="5" customWidth="1"/>
    <col min="13826" max="13826" width="33.28515625" style="5" customWidth="1"/>
    <col min="13827" max="13827" width="6.5703125" style="5" customWidth="1"/>
    <col min="13828" max="13828" width="5.28515625" style="5" bestFit="1" customWidth="1"/>
    <col min="13829" max="13829" width="7.5703125" style="5" bestFit="1" customWidth="1"/>
    <col min="13830" max="13830" width="5.28515625" style="5" bestFit="1" customWidth="1"/>
    <col min="13831" max="13831" width="7.5703125" style="5" bestFit="1" customWidth="1"/>
    <col min="13832" max="13832" width="5.28515625" style="5" bestFit="1" customWidth="1"/>
    <col min="13833" max="13833" width="7.5703125" style="5" bestFit="1" customWidth="1"/>
    <col min="13834" max="13834" width="5.28515625" style="5" bestFit="1" customWidth="1"/>
    <col min="13835" max="13835" width="7.5703125" style="5" bestFit="1" customWidth="1"/>
    <col min="13836" max="13836" width="5.28515625" style="5" bestFit="1" customWidth="1"/>
    <col min="13837" max="13837" width="7.5703125" style="5" bestFit="1" customWidth="1"/>
    <col min="13838" max="13838" width="5.28515625" style="5" bestFit="1" customWidth="1"/>
    <col min="13839" max="13839" width="7.5703125" style="5" bestFit="1" customWidth="1"/>
    <col min="13840" max="13840" width="5.28515625" style="5" bestFit="1" customWidth="1"/>
    <col min="13841" max="13841" width="7.5703125" style="5" bestFit="1" customWidth="1"/>
    <col min="13842" max="13842" width="5.28515625" style="5" bestFit="1" customWidth="1"/>
    <col min="13843" max="13843" width="6.5703125" style="5" customWidth="1"/>
    <col min="13844" max="13844" width="5.28515625" style="5" bestFit="1" customWidth="1"/>
    <col min="13845" max="13845" width="6.5703125" style="5" customWidth="1"/>
    <col min="13846" max="13846" width="5.28515625" style="5" bestFit="1" customWidth="1"/>
    <col min="13847" max="13847" width="6.5703125" style="5" customWidth="1"/>
    <col min="13848" max="13848" width="5.28515625" style="5" bestFit="1" customWidth="1"/>
    <col min="13849" max="13849" width="8.5703125" style="5" bestFit="1" customWidth="1"/>
    <col min="13850" max="13850" width="5.28515625" style="5" bestFit="1" customWidth="1"/>
    <col min="13851" max="14080" width="9.140625" style="5"/>
    <col min="14081" max="14081" width="3.5703125" style="5" customWidth="1"/>
    <col min="14082" max="14082" width="33.28515625" style="5" customWidth="1"/>
    <col min="14083" max="14083" width="6.5703125" style="5" customWidth="1"/>
    <col min="14084" max="14084" width="5.28515625" style="5" bestFit="1" customWidth="1"/>
    <col min="14085" max="14085" width="7.5703125" style="5" bestFit="1" customWidth="1"/>
    <col min="14086" max="14086" width="5.28515625" style="5" bestFit="1" customWidth="1"/>
    <col min="14087" max="14087" width="7.5703125" style="5" bestFit="1" customWidth="1"/>
    <col min="14088" max="14088" width="5.28515625" style="5" bestFit="1" customWidth="1"/>
    <col min="14089" max="14089" width="7.5703125" style="5" bestFit="1" customWidth="1"/>
    <col min="14090" max="14090" width="5.28515625" style="5" bestFit="1" customWidth="1"/>
    <col min="14091" max="14091" width="7.5703125" style="5" bestFit="1" customWidth="1"/>
    <col min="14092" max="14092" width="5.28515625" style="5" bestFit="1" customWidth="1"/>
    <col min="14093" max="14093" width="7.5703125" style="5" bestFit="1" customWidth="1"/>
    <col min="14094" max="14094" width="5.28515625" style="5" bestFit="1" customWidth="1"/>
    <col min="14095" max="14095" width="7.5703125" style="5" bestFit="1" customWidth="1"/>
    <col min="14096" max="14096" width="5.28515625" style="5" bestFit="1" customWidth="1"/>
    <col min="14097" max="14097" width="7.5703125" style="5" bestFit="1" customWidth="1"/>
    <col min="14098" max="14098" width="5.28515625" style="5" bestFit="1" customWidth="1"/>
    <col min="14099" max="14099" width="6.5703125" style="5" customWidth="1"/>
    <col min="14100" max="14100" width="5.28515625" style="5" bestFit="1" customWidth="1"/>
    <col min="14101" max="14101" width="6.5703125" style="5" customWidth="1"/>
    <col min="14102" max="14102" width="5.28515625" style="5" bestFit="1" customWidth="1"/>
    <col min="14103" max="14103" width="6.5703125" style="5" customWidth="1"/>
    <col min="14104" max="14104" width="5.28515625" style="5" bestFit="1" customWidth="1"/>
    <col min="14105" max="14105" width="8.5703125" style="5" bestFit="1" customWidth="1"/>
    <col min="14106" max="14106" width="5.28515625" style="5" bestFit="1" customWidth="1"/>
    <col min="14107" max="14336" width="9.140625" style="5"/>
    <col min="14337" max="14337" width="3.5703125" style="5" customWidth="1"/>
    <col min="14338" max="14338" width="33.28515625" style="5" customWidth="1"/>
    <col min="14339" max="14339" width="6.5703125" style="5" customWidth="1"/>
    <col min="14340" max="14340" width="5.28515625" style="5" bestFit="1" customWidth="1"/>
    <col min="14341" max="14341" width="7.5703125" style="5" bestFit="1" customWidth="1"/>
    <col min="14342" max="14342" width="5.28515625" style="5" bestFit="1" customWidth="1"/>
    <col min="14343" max="14343" width="7.5703125" style="5" bestFit="1" customWidth="1"/>
    <col min="14344" max="14344" width="5.28515625" style="5" bestFit="1" customWidth="1"/>
    <col min="14345" max="14345" width="7.5703125" style="5" bestFit="1" customWidth="1"/>
    <col min="14346" max="14346" width="5.28515625" style="5" bestFit="1" customWidth="1"/>
    <col min="14347" max="14347" width="7.5703125" style="5" bestFit="1" customWidth="1"/>
    <col min="14348" max="14348" width="5.28515625" style="5" bestFit="1" customWidth="1"/>
    <col min="14349" max="14349" width="7.5703125" style="5" bestFit="1" customWidth="1"/>
    <col min="14350" max="14350" width="5.28515625" style="5" bestFit="1" customWidth="1"/>
    <col min="14351" max="14351" width="7.5703125" style="5" bestFit="1" customWidth="1"/>
    <col min="14352" max="14352" width="5.28515625" style="5" bestFit="1" customWidth="1"/>
    <col min="14353" max="14353" width="7.5703125" style="5" bestFit="1" customWidth="1"/>
    <col min="14354" max="14354" width="5.28515625" style="5" bestFit="1" customWidth="1"/>
    <col min="14355" max="14355" width="6.5703125" style="5" customWidth="1"/>
    <col min="14356" max="14356" width="5.28515625" style="5" bestFit="1" customWidth="1"/>
    <col min="14357" max="14357" width="6.5703125" style="5" customWidth="1"/>
    <col min="14358" max="14358" width="5.28515625" style="5" bestFit="1" customWidth="1"/>
    <col min="14359" max="14359" width="6.5703125" style="5" customWidth="1"/>
    <col min="14360" max="14360" width="5.28515625" style="5" bestFit="1" customWidth="1"/>
    <col min="14361" max="14361" width="8.5703125" style="5" bestFit="1" customWidth="1"/>
    <col min="14362" max="14362" width="5.28515625" style="5" bestFit="1" customWidth="1"/>
    <col min="14363" max="14592" width="9.140625" style="5"/>
    <col min="14593" max="14593" width="3.5703125" style="5" customWidth="1"/>
    <col min="14594" max="14594" width="33.28515625" style="5" customWidth="1"/>
    <col min="14595" max="14595" width="6.5703125" style="5" customWidth="1"/>
    <col min="14596" max="14596" width="5.28515625" style="5" bestFit="1" customWidth="1"/>
    <col min="14597" max="14597" width="7.5703125" style="5" bestFit="1" customWidth="1"/>
    <col min="14598" max="14598" width="5.28515625" style="5" bestFit="1" customWidth="1"/>
    <col min="14599" max="14599" width="7.5703125" style="5" bestFit="1" customWidth="1"/>
    <col min="14600" max="14600" width="5.28515625" style="5" bestFit="1" customWidth="1"/>
    <col min="14601" max="14601" width="7.5703125" style="5" bestFit="1" customWidth="1"/>
    <col min="14602" max="14602" width="5.28515625" style="5" bestFit="1" customWidth="1"/>
    <col min="14603" max="14603" width="7.5703125" style="5" bestFit="1" customWidth="1"/>
    <col min="14604" max="14604" width="5.28515625" style="5" bestFit="1" customWidth="1"/>
    <col min="14605" max="14605" width="7.5703125" style="5" bestFit="1" customWidth="1"/>
    <col min="14606" max="14606" width="5.28515625" style="5" bestFit="1" customWidth="1"/>
    <col min="14607" max="14607" width="7.5703125" style="5" bestFit="1" customWidth="1"/>
    <col min="14608" max="14608" width="5.28515625" style="5" bestFit="1" customWidth="1"/>
    <col min="14609" max="14609" width="7.5703125" style="5" bestFit="1" customWidth="1"/>
    <col min="14610" max="14610" width="5.28515625" style="5" bestFit="1" customWidth="1"/>
    <col min="14611" max="14611" width="6.5703125" style="5" customWidth="1"/>
    <col min="14612" max="14612" width="5.28515625" style="5" bestFit="1" customWidth="1"/>
    <col min="14613" max="14613" width="6.5703125" style="5" customWidth="1"/>
    <col min="14614" max="14614" width="5.28515625" style="5" bestFit="1" customWidth="1"/>
    <col min="14615" max="14615" width="6.5703125" style="5" customWidth="1"/>
    <col min="14616" max="14616" width="5.28515625" style="5" bestFit="1" customWidth="1"/>
    <col min="14617" max="14617" width="8.5703125" style="5" bestFit="1" customWidth="1"/>
    <col min="14618" max="14618" width="5.28515625" style="5" bestFit="1" customWidth="1"/>
    <col min="14619" max="14848" width="9.140625" style="5"/>
    <col min="14849" max="14849" width="3.5703125" style="5" customWidth="1"/>
    <col min="14850" max="14850" width="33.28515625" style="5" customWidth="1"/>
    <col min="14851" max="14851" width="6.5703125" style="5" customWidth="1"/>
    <col min="14852" max="14852" width="5.28515625" style="5" bestFit="1" customWidth="1"/>
    <col min="14853" max="14853" width="7.5703125" style="5" bestFit="1" customWidth="1"/>
    <col min="14854" max="14854" width="5.28515625" style="5" bestFit="1" customWidth="1"/>
    <col min="14855" max="14855" width="7.5703125" style="5" bestFit="1" customWidth="1"/>
    <col min="14856" max="14856" width="5.28515625" style="5" bestFit="1" customWidth="1"/>
    <col min="14857" max="14857" width="7.5703125" style="5" bestFit="1" customWidth="1"/>
    <col min="14858" max="14858" width="5.28515625" style="5" bestFit="1" customWidth="1"/>
    <col min="14859" max="14859" width="7.5703125" style="5" bestFit="1" customWidth="1"/>
    <col min="14860" max="14860" width="5.28515625" style="5" bestFit="1" customWidth="1"/>
    <col min="14861" max="14861" width="7.5703125" style="5" bestFit="1" customWidth="1"/>
    <col min="14862" max="14862" width="5.28515625" style="5" bestFit="1" customWidth="1"/>
    <col min="14863" max="14863" width="7.5703125" style="5" bestFit="1" customWidth="1"/>
    <col min="14864" max="14864" width="5.28515625" style="5" bestFit="1" customWidth="1"/>
    <col min="14865" max="14865" width="7.5703125" style="5" bestFit="1" customWidth="1"/>
    <col min="14866" max="14866" width="5.28515625" style="5" bestFit="1" customWidth="1"/>
    <col min="14867" max="14867" width="6.5703125" style="5" customWidth="1"/>
    <col min="14868" max="14868" width="5.28515625" style="5" bestFit="1" customWidth="1"/>
    <col min="14869" max="14869" width="6.5703125" style="5" customWidth="1"/>
    <col min="14870" max="14870" width="5.28515625" style="5" bestFit="1" customWidth="1"/>
    <col min="14871" max="14871" width="6.5703125" style="5" customWidth="1"/>
    <col min="14872" max="14872" width="5.28515625" style="5" bestFit="1" customWidth="1"/>
    <col min="14873" max="14873" width="8.5703125" style="5" bestFit="1" customWidth="1"/>
    <col min="14874" max="14874" width="5.28515625" style="5" bestFit="1" customWidth="1"/>
    <col min="14875" max="15104" width="9.140625" style="5"/>
    <col min="15105" max="15105" width="3.5703125" style="5" customWidth="1"/>
    <col min="15106" max="15106" width="33.28515625" style="5" customWidth="1"/>
    <col min="15107" max="15107" width="6.5703125" style="5" customWidth="1"/>
    <col min="15108" max="15108" width="5.28515625" style="5" bestFit="1" customWidth="1"/>
    <col min="15109" max="15109" width="7.5703125" style="5" bestFit="1" customWidth="1"/>
    <col min="15110" max="15110" width="5.28515625" style="5" bestFit="1" customWidth="1"/>
    <col min="15111" max="15111" width="7.5703125" style="5" bestFit="1" customWidth="1"/>
    <col min="15112" max="15112" width="5.28515625" style="5" bestFit="1" customWidth="1"/>
    <col min="15113" max="15113" width="7.5703125" style="5" bestFit="1" customWidth="1"/>
    <col min="15114" max="15114" width="5.28515625" style="5" bestFit="1" customWidth="1"/>
    <col min="15115" max="15115" width="7.5703125" style="5" bestFit="1" customWidth="1"/>
    <col min="15116" max="15116" width="5.28515625" style="5" bestFit="1" customWidth="1"/>
    <col min="15117" max="15117" width="7.5703125" style="5" bestFit="1" customWidth="1"/>
    <col min="15118" max="15118" width="5.28515625" style="5" bestFit="1" customWidth="1"/>
    <col min="15119" max="15119" width="7.5703125" style="5" bestFit="1" customWidth="1"/>
    <col min="15120" max="15120" width="5.28515625" style="5" bestFit="1" customWidth="1"/>
    <col min="15121" max="15121" width="7.5703125" style="5" bestFit="1" customWidth="1"/>
    <col min="15122" max="15122" width="5.28515625" style="5" bestFit="1" customWidth="1"/>
    <col min="15123" max="15123" width="6.5703125" style="5" customWidth="1"/>
    <col min="15124" max="15124" width="5.28515625" style="5" bestFit="1" customWidth="1"/>
    <col min="15125" max="15125" width="6.5703125" style="5" customWidth="1"/>
    <col min="15126" max="15126" width="5.28515625" style="5" bestFit="1" customWidth="1"/>
    <col min="15127" max="15127" width="6.5703125" style="5" customWidth="1"/>
    <col min="15128" max="15128" width="5.28515625" style="5" bestFit="1" customWidth="1"/>
    <col min="15129" max="15129" width="8.5703125" style="5" bestFit="1" customWidth="1"/>
    <col min="15130" max="15130" width="5.28515625" style="5" bestFit="1" customWidth="1"/>
    <col min="15131" max="15360" width="9.140625" style="5"/>
    <col min="15361" max="15361" width="3.5703125" style="5" customWidth="1"/>
    <col min="15362" max="15362" width="33.28515625" style="5" customWidth="1"/>
    <col min="15363" max="15363" width="6.5703125" style="5" customWidth="1"/>
    <col min="15364" max="15364" width="5.28515625" style="5" bestFit="1" customWidth="1"/>
    <col min="15365" max="15365" width="7.5703125" style="5" bestFit="1" customWidth="1"/>
    <col min="15366" max="15366" width="5.28515625" style="5" bestFit="1" customWidth="1"/>
    <col min="15367" max="15367" width="7.5703125" style="5" bestFit="1" customWidth="1"/>
    <col min="15368" max="15368" width="5.28515625" style="5" bestFit="1" customWidth="1"/>
    <col min="15369" max="15369" width="7.5703125" style="5" bestFit="1" customWidth="1"/>
    <col min="15370" max="15370" width="5.28515625" style="5" bestFit="1" customWidth="1"/>
    <col min="15371" max="15371" width="7.5703125" style="5" bestFit="1" customWidth="1"/>
    <col min="15372" max="15372" width="5.28515625" style="5" bestFit="1" customWidth="1"/>
    <col min="15373" max="15373" width="7.5703125" style="5" bestFit="1" customWidth="1"/>
    <col min="15374" max="15374" width="5.28515625" style="5" bestFit="1" customWidth="1"/>
    <col min="15375" max="15375" width="7.5703125" style="5" bestFit="1" customWidth="1"/>
    <col min="15376" max="15376" width="5.28515625" style="5" bestFit="1" customWidth="1"/>
    <col min="15377" max="15377" width="7.5703125" style="5" bestFit="1" customWidth="1"/>
    <col min="15378" max="15378" width="5.28515625" style="5" bestFit="1" customWidth="1"/>
    <col min="15379" max="15379" width="6.5703125" style="5" customWidth="1"/>
    <col min="15380" max="15380" width="5.28515625" style="5" bestFit="1" customWidth="1"/>
    <col min="15381" max="15381" width="6.5703125" style="5" customWidth="1"/>
    <col min="15382" max="15382" width="5.28515625" style="5" bestFit="1" customWidth="1"/>
    <col min="15383" max="15383" width="6.5703125" style="5" customWidth="1"/>
    <col min="15384" max="15384" width="5.28515625" style="5" bestFit="1" customWidth="1"/>
    <col min="15385" max="15385" width="8.5703125" style="5" bestFit="1" customWidth="1"/>
    <col min="15386" max="15386" width="5.28515625" style="5" bestFit="1" customWidth="1"/>
    <col min="15387" max="15616" width="9.140625" style="5"/>
    <col min="15617" max="15617" width="3.5703125" style="5" customWidth="1"/>
    <col min="15618" max="15618" width="33.28515625" style="5" customWidth="1"/>
    <col min="15619" max="15619" width="6.5703125" style="5" customWidth="1"/>
    <col min="15620" max="15620" width="5.28515625" style="5" bestFit="1" customWidth="1"/>
    <col min="15621" max="15621" width="7.5703125" style="5" bestFit="1" customWidth="1"/>
    <col min="15622" max="15622" width="5.28515625" style="5" bestFit="1" customWidth="1"/>
    <col min="15623" max="15623" width="7.5703125" style="5" bestFit="1" customWidth="1"/>
    <col min="15624" max="15624" width="5.28515625" style="5" bestFit="1" customWidth="1"/>
    <col min="15625" max="15625" width="7.5703125" style="5" bestFit="1" customWidth="1"/>
    <col min="15626" max="15626" width="5.28515625" style="5" bestFit="1" customWidth="1"/>
    <col min="15627" max="15627" width="7.5703125" style="5" bestFit="1" customWidth="1"/>
    <col min="15628" max="15628" width="5.28515625" style="5" bestFit="1" customWidth="1"/>
    <col min="15629" max="15629" width="7.5703125" style="5" bestFit="1" customWidth="1"/>
    <col min="15630" max="15630" width="5.28515625" style="5" bestFit="1" customWidth="1"/>
    <col min="15631" max="15631" width="7.5703125" style="5" bestFit="1" customWidth="1"/>
    <col min="15632" max="15632" width="5.28515625" style="5" bestFit="1" customWidth="1"/>
    <col min="15633" max="15633" width="7.5703125" style="5" bestFit="1" customWidth="1"/>
    <col min="15634" max="15634" width="5.28515625" style="5" bestFit="1" customWidth="1"/>
    <col min="15635" max="15635" width="6.5703125" style="5" customWidth="1"/>
    <col min="15636" max="15636" width="5.28515625" style="5" bestFit="1" customWidth="1"/>
    <col min="15637" max="15637" width="6.5703125" style="5" customWidth="1"/>
    <col min="15638" max="15638" width="5.28515625" style="5" bestFit="1" customWidth="1"/>
    <col min="15639" max="15639" width="6.5703125" style="5" customWidth="1"/>
    <col min="15640" max="15640" width="5.28515625" style="5" bestFit="1" customWidth="1"/>
    <col min="15641" max="15641" width="8.5703125" style="5" bestFit="1" customWidth="1"/>
    <col min="15642" max="15642" width="5.28515625" style="5" bestFit="1" customWidth="1"/>
    <col min="15643" max="15872" width="9.140625" style="5"/>
    <col min="15873" max="15873" width="3.5703125" style="5" customWidth="1"/>
    <col min="15874" max="15874" width="33.28515625" style="5" customWidth="1"/>
    <col min="15875" max="15875" width="6.5703125" style="5" customWidth="1"/>
    <col min="15876" max="15876" width="5.28515625" style="5" bestFit="1" customWidth="1"/>
    <col min="15877" max="15877" width="7.5703125" style="5" bestFit="1" customWidth="1"/>
    <col min="15878" max="15878" width="5.28515625" style="5" bestFit="1" customWidth="1"/>
    <col min="15879" max="15879" width="7.5703125" style="5" bestFit="1" customWidth="1"/>
    <col min="15880" max="15880" width="5.28515625" style="5" bestFit="1" customWidth="1"/>
    <col min="15881" max="15881" width="7.5703125" style="5" bestFit="1" customWidth="1"/>
    <col min="15882" max="15882" width="5.28515625" style="5" bestFit="1" customWidth="1"/>
    <col min="15883" max="15883" width="7.5703125" style="5" bestFit="1" customWidth="1"/>
    <col min="15884" max="15884" width="5.28515625" style="5" bestFit="1" customWidth="1"/>
    <col min="15885" max="15885" width="7.5703125" style="5" bestFit="1" customWidth="1"/>
    <col min="15886" max="15886" width="5.28515625" style="5" bestFit="1" customWidth="1"/>
    <col min="15887" max="15887" width="7.5703125" style="5" bestFit="1" customWidth="1"/>
    <col min="15888" max="15888" width="5.28515625" style="5" bestFit="1" customWidth="1"/>
    <col min="15889" max="15889" width="7.5703125" style="5" bestFit="1" customWidth="1"/>
    <col min="15890" max="15890" width="5.28515625" style="5" bestFit="1" customWidth="1"/>
    <col min="15891" max="15891" width="6.5703125" style="5" customWidth="1"/>
    <col min="15892" max="15892" width="5.28515625" style="5" bestFit="1" customWidth="1"/>
    <col min="15893" max="15893" width="6.5703125" style="5" customWidth="1"/>
    <col min="15894" max="15894" width="5.28515625" style="5" bestFit="1" customWidth="1"/>
    <col min="15895" max="15895" width="6.5703125" style="5" customWidth="1"/>
    <col min="15896" max="15896" width="5.28515625" style="5" bestFit="1" customWidth="1"/>
    <col min="15897" max="15897" width="8.5703125" style="5" bestFit="1" customWidth="1"/>
    <col min="15898" max="15898" width="5.28515625" style="5" bestFit="1" customWidth="1"/>
    <col min="15899" max="16128" width="9.140625" style="5"/>
    <col min="16129" max="16129" width="3.5703125" style="5" customWidth="1"/>
    <col min="16130" max="16130" width="33.28515625" style="5" customWidth="1"/>
    <col min="16131" max="16131" width="6.5703125" style="5" customWidth="1"/>
    <col min="16132" max="16132" width="5.28515625" style="5" bestFit="1" customWidth="1"/>
    <col min="16133" max="16133" width="7.5703125" style="5" bestFit="1" customWidth="1"/>
    <col min="16134" max="16134" width="5.28515625" style="5" bestFit="1" customWidth="1"/>
    <col min="16135" max="16135" width="7.5703125" style="5" bestFit="1" customWidth="1"/>
    <col min="16136" max="16136" width="5.28515625" style="5" bestFit="1" customWidth="1"/>
    <col min="16137" max="16137" width="7.5703125" style="5" bestFit="1" customWidth="1"/>
    <col min="16138" max="16138" width="5.28515625" style="5" bestFit="1" customWidth="1"/>
    <col min="16139" max="16139" width="7.5703125" style="5" bestFit="1" customWidth="1"/>
    <col min="16140" max="16140" width="5.28515625" style="5" bestFit="1" customWidth="1"/>
    <col min="16141" max="16141" width="7.5703125" style="5" bestFit="1" customWidth="1"/>
    <col min="16142" max="16142" width="5.28515625" style="5" bestFit="1" customWidth="1"/>
    <col min="16143" max="16143" width="7.5703125" style="5" bestFit="1" customWidth="1"/>
    <col min="16144" max="16144" width="5.28515625" style="5" bestFit="1" customWidth="1"/>
    <col min="16145" max="16145" width="7.5703125" style="5" bestFit="1" customWidth="1"/>
    <col min="16146" max="16146" width="5.28515625" style="5" bestFit="1" customWidth="1"/>
    <col min="16147" max="16147" width="6.5703125" style="5" customWidth="1"/>
    <col min="16148" max="16148" width="5.28515625" style="5" bestFit="1" customWidth="1"/>
    <col min="16149" max="16149" width="6.5703125" style="5" customWidth="1"/>
    <col min="16150" max="16150" width="5.28515625" style="5" bestFit="1" customWidth="1"/>
    <col min="16151" max="16151" width="6.5703125" style="5" customWidth="1"/>
    <col min="16152" max="16152" width="5.28515625" style="5" bestFit="1" customWidth="1"/>
    <col min="16153" max="16153" width="8.5703125" style="5" bestFit="1" customWidth="1"/>
    <col min="16154" max="16154" width="5.28515625" style="5" bestFit="1" customWidth="1"/>
    <col min="16155" max="16384" width="9.140625" style="5"/>
  </cols>
  <sheetData>
    <row r="1" spans="1:26" ht="20.25" x14ac:dyDescent="0.25">
      <c r="A1" s="18" t="s">
        <v>387</v>
      </c>
      <c r="B1" s="301"/>
      <c r="C1" s="18"/>
      <c r="D1" s="18"/>
      <c r="E1" s="18"/>
      <c r="F1" s="18"/>
      <c r="G1" s="18"/>
      <c r="H1" s="18"/>
      <c r="I1" s="18"/>
      <c r="J1" s="18"/>
      <c r="K1" s="18"/>
      <c r="L1" s="18"/>
      <c r="M1" s="5"/>
      <c r="O1" s="5"/>
      <c r="Q1" s="5"/>
      <c r="S1" s="5"/>
      <c r="U1" s="5"/>
      <c r="W1" s="5"/>
      <c r="Y1" s="5"/>
    </row>
    <row r="2" spans="1:26" ht="25.5" customHeight="1" x14ac:dyDescent="0.25">
      <c r="A2" s="483" t="s">
        <v>297</v>
      </c>
      <c r="B2" s="483"/>
      <c r="C2" s="5"/>
      <c r="E2" s="5"/>
      <c r="G2" s="5"/>
      <c r="I2" s="5"/>
      <c r="K2" s="5"/>
      <c r="M2" s="5"/>
      <c r="O2" s="5"/>
      <c r="Q2" s="5"/>
      <c r="S2" s="5"/>
      <c r="U2" s="5"/>
      <c r="W2" s="5"/>
      <c r="Y2" s="5"/>
    </row>
    <row r="3" spans="1:26" x14ac:dyDescent="0.25">
      <c r="A3" s="520" t="s">
        <v>194</v>
      </c>
      <c r="B3" s="165" t="s">
        <v>0</v>
      </c>
      <c r="C3" s="525" t="s">
        <v>90</v>
      </c>
      <c r="D3" s="526"/>
      <c r="E3" s="525" t="s">
        <v>36</v>
      </c>
      <c r="F3" s="526"/>
      <c r="G3" s="525" t="s">
        <v>37</v>
      </c>
      <c r="H3" s="526"/>
      <c r="I3" s="525" t="s">
        <v>38</v>
      </c>
      <c r="J3" s="526"/>
      <c r="K3" s="525" t="s">
        <v>39</v>
      </c>
      <c r="L3" s="526"/>
      <c r="M3" s="525" t="s">
        <v>40</v>
      </c>
      <c r="N3" s="526"/>
      <c r="O3" s="525" t="s">
        <v>41</v>
      </c>
      <c r="P3" s="526"/>
      <c r="Q3" s="525" t="s">
        <v>42</v>
      </c>
      <c r="R3" s="526"/>
      <c r="S3" s="525" t="s">
        <v>43</v>
      </c>
      <c r="T3" s="526"/>
      <c r="U3" s="525" t="s">
        <v>44</v>
      </c>
      <c r="V3" s="526"/>
      <c r="W3" s="525" t="s">
        <v>91</v>
      </c>
      <c r="X3" s="526"/>
      <c r="Y3" s="525" t="s">
        <v>4</v>
      </c>
      <c r="Z3" s="526"/>
    </row>
    <row r="4" spans="1:26" x14ac:dyDescent="0.25">
      <c r="A4" s="521"/>
      <c r="B4" s="303"/>
      <c r="C4" s="304" t="s">
        <v>5</v>
      </c>
      <c r="D4" s="305" t="s">
        <v>6</v>
      </c>
      <c r="E4" s="304" t="s">
        <v>5</v>
      </c>
      <c r="F4" s="305" t="s">
        <v>6</v>
      </c>
      <c r="G4" s="304" t="s">
        <v>5</v>
      </c>
      <c r="H4" s="305" t="s">
        <v>6</v>
      </c>
      <c r="I4" s="304" t="s">
        <v>5</v>
      </c>
      <c r="J4" s="305" t="s">
        <v>6</v>
      </c>
      <c r="K4" s="304" t="s">
        <v>5</v>
      </c>
      <c r="L4" s="305" t="s">
        <v>6</v>
      </c>
      <c r="M4" s="304" t="s">
        <v>5</v>
      </c>
      <c r="N4" s="305" t="s">
        <v>6</v>
      </c>
      <c r="O4" s="304" t="s">
        <v>5</v>
      </c>
      <c r="P4" s="305" t="s">
        <v>6</v>
      </c>
      <c r="Q4" s="304" t="s">
        <v>5</v>
      </c>
      <c r="R4" s="305" t="s">
        <v>6</v>
      </c>
      <c r="S4" s="304" t="s">
        <v>5</v>
      </c>
      <c r="T4" s="305" t="s">
        <v>6</v>
      </c>
      <c r="U4" s="304" t="s">
        <v>5</v>
      </c>
      <c r="V4" s="305" t="s">
        <v>6</v>
      </c>
      <c r="W4" s="304" t="s">
        <v>5</v>
      </c>
      <c r="X4" s="305" t="s">
        <v>6</v>
      </c>
      <c r="Y4" s="304" t="s">
        <v>5</v>
      </c>
      <c r="Z4" s="305" t="s">
        <v>6</v>
      </c>
    </row>
    <row r="5" spans="1:26" x14ac:dyDescent="0.25">
      <c r="A5" s="522" t="s">
        <v>196</v>
      </c>
      <c r="B5" s="425" t="s">
        <v>7</v>
      </c>
      <c r="C5" s="306"/>
      <c r="D5" s="306"/>
      <c r="E5" s="306"/>
      <c r="F5" s="306"/>
      <c r="G5" s="306"/>
      <c r="H5" s="306"/>
      <c r="I5" s="306"/>
      <c r="J5" s="306"/>
      <c r="K5" s="306"/>
      <c r="L5" s="306"/>
      <c r="M5" s="306"/>
      <c r="N5" s="306"/>
      <c r="O5" s="306"/>
      <c r="P5" s="306"/>
      <c r="Q5" s="306"/>
      <c r="R5" s="306"/>
      <c r="S5" s="306"/>
      <c r="T5" s="306"/>
      <c r="U5" s="306"/>
      <c r="V5" s="306"/>
      <c r="W5" s="306"/>
      <c r="X5" s="306"/>
      <c r="Y5" s="306"/>
      <c r="Z5" s="307"/>
    </row>
    <row r="6" spans="1:26" x14ac:dyDescent="0.25">
      <c r="A6" s="523"/>
      <c r="B6" s="308" t="s">
        <v>8</v>
      </c>
      <c r="C6" s="309">
        <v>935</v>
      </c>
      <c r="D6" s="72">
        <v>0.20361498257839722</v>
      </c>
      <c r="E6" s="309">
        <v>6552</v>
      </c>
      <c r="F6" s="72">
        <v>0.39254688155293271</v>
      </c>
      <c r="G6" s="309">
        <v>10102</v>
      </c>
      <c r="H6" s="72">
        <v>0.45055974309798852</v>
      </c>
      <c r="I6" s="309">
        <v>9245</v>
      </c>
      <c r="J6" s="72">
        <v>0.42398532446686538</v>
      </c>
      <c r="K6" s="309">
        <v>6315</v>
      </c>
      <c r="L6" s="72">
        <v>0.34916510007740792</v>
      </c>
      <c r="M6" s="309">
        <v>3429</v>
      </c>
      <c r="N6" s="72">
        <v>0.28591678479112814</v>
      </c>
      <c r="O6" s="309">
        <v>1502</v>
      </c>
      <c r="P6" s="72">
        <v>0.22344540315382327</v>
      </c>
      <c r="Q6" s="309">
        <v>674</v>
      </c>
      <c r="R6" s="72">
        <v>0.16679039841623361</v>
      </c>
      <c r="S6" s="309">
        <v>244</v>
      </c>
      <c r="T6" s="72">
        <v>9.979550102249489E-2</v>
      </c>
      <c r="U6" s="309">
        <v>73</v>
      </c>
      <c r="V6" s="72">
        <v>6.494661921708185E-2</v>
      </c>
      <c r="W6" s="309">
        <v>46</v>
      </c>
      <c r="X6" s="72">
        <v>5.9973924380704043E-2</v>
      </c>
      <c r="Y6" s="309">
        <v>39117</v>
      </c>
      <c r="Z6" s="72">
        <v>0.35340193518660729</v>
      </c>
    </row>
    <row r="7" spans="1:26" x14ac:dyDescent="0.25">
      <c r="A7" s="523"/>
      <c r="B7" s="308" t="s">
        <v>229</v>
      </c>
      <c r="C7" s="309">
        <v>484</v>
      </c>
      <c r="D7" s="72">
        <v>0.10540069686411149</v>
      </c>
      <c r="E7" s="309">
        <v>3380</v>
      </c>
      <c r="F7" s="72">
        <v>0.20250434365825895</v>
      </c>
      <c r="G7" s="309">
        <v>5408</v>
      </c>
      <c r="H7" s="72">
        <v>0.2412024441371928</v>
      </c>
      <c r="I7" s="309">
        <v>4987</v>
      </c>
      <c r="J7" s="72">
        <v>0.22870901169456548</v>
      </c>
      <c r="K7" s="309">
        <v>3803</v>
      </c>
      <c r="L7" s="72">
        <v>0.2102731394448745</v>
      </c>
      <c r="M7" s="309">
        <v>1974</v>
      </c>
      <c r="N7" s="72">
        <v>0.16459601434169932</v>
      </c>
      <c r="O7" s="309">
        <v>677</v>
      </c>
      <c r="P7" s="72">
        <v>0.10071407319250224</v>
      </c>
      <c r="Q7" s="309">
        <v>247</v>
      </c>
      <c r="R7" s="72">
        <v>6.1123484286067807E-2</v>
      </c>
      <c r="S7" s="309">
        <v>82</v>
      </c>
      <c r="T7" s="72">
        <v>3.3537832310838449E-2</v>
      </c>
      <c r="U7" s="309">
        <v>15</v>
      </c>
      <c r="V7" s="72">
        <v>1.3345195729537367E-2</v>
      </c>
      <c r="W7" s="309">
        <v>5</v>
      </c>
      <c r="X7" s="72">
        <v>6.51890482398957E-3</v>
      </c>
      <c r="Y7" s="309">
        <v>21062</v>
      </c>
      <c r="Z7" s="72">
        <v>0.19028431523123762</v>
      </c>
    </row>
    <row r="8" spans="1:26" x14ac:dyDescent="0.25">
      <c r="A8" s="523"/>
      <c r="B8" s="308" t="s">
        <v>10</v>
      </c>
      <c r="C8" s="309">
        <v>237</v>
      </c>
      <c r="D8" s="72">
        <v>5.1611498257839721E-2</v>
      </c>
      <c r="E8" s="309">
        <v>837</v>
      </c>
      <c r="F8" s="72">
        <v>5.0146785692888385E-2</v>
      </c>
      <c r="G8" s="309">
        <v>1065</v>
      </c>
      <c r="H8" s="72">
        <v>4.750011150260916E-2</v>
      </c>
      <c r="I8" s="309">
        <v>1027</v>
      </c>
      <c r="J8" s="72">
        <v>4.7099289153863792E-2</v>
      </c>
      <c r="K8" s="309">
        <v>880</v>
      </c>
      <c r="L8" s="72">
        <v>4.865641932986841E-2</v>
      </c>
      <c r="M8" s="309">
        <v>567</v>
      </c>
      <c r="N8" s="72">
        <v>4.7277578587509382E-2</v>
      </c>
      <c r="O8" s="309">
        <v>232</v>
      </c>
      <c r="P8" s="72">
        <v>3.4513537637607852E-2</v>
      </c>
      <c r="Q8" s="309">
        <v>86</v>
      </c>
      <c r="R8" s="72">
        <v>2.1281860925513488E-2</v>
      </c>
      <c r="S8" s="309">
        <v>30</v>
      </c>
      <c r="T8" s="72">
        <v>1.2269938650306749E-2</v>
      </c>
      <c r="U8" s="309">
        <v>13</v>
      </c>
      <c r="V8" s="72">
        <v>1.1565836298932384E-2</v>
      </c>
      <c r="W8" s="309">
        <v>5</v>
      </c>
      <c r="X8" s="72">
        <v>6.51890482398957E-3</v>
      </c>
      <c r="Y8" s="309">
        <v>4979</v>
      </c>
      <c r="Z8" s="72">
        <v>4.4982698961937718E-2</v>
      </c>
    </row>
    <row r="9" spans="1:26" x14ac:dyDescent="0.25">
      <c r="A9" s="523"/>
      <c r="B9" s="310" t="s">
        <v>11</v>
      </c>
      <c r="C9" s="330"/>
      <c r="D9" s="330"/>
      <c r="E9" s="330"/>
      <c r="F9" s="330"/>
      <c r="G9" s="330"/>
      <c r="H9" s="330"/>
      <c r="I9" s="330"/>
      <c r="J9" s="330"/>
      <c r="K9" s="330"/>
      <c r="L9" s="330"/>
      <c r="M9" s="330"/>
      <c r="N9" s="330"/>
      <c r="O9" s="330"/>
      <c r="P9" s="330"/>
      <c r="Q9" s="330"/>
      <c r="R9" s="330"/>
      <c r="S9" s="330"/>
      <c r="T9" s="330"/>
      <c r="U9" s="330"/>
      <c r="V9" s="330"/>
      <c r="W9" s="330"/>
      <c r="X9" s="330"/>
      <c r="Y9" s="330"/>
      <c r="Z9" s="337"/>
    </row>
    <row r="10" spans="1:26" x14ac:dyDescent="0.25">
      <c r="A10" s="523"/>
      <c r="B10" s="311" t="s">
        <v>12</v>
      </c>
      <c r="C10" s="309">
        <v>2245</v>
      </c>
      <c r="D10" s="72">
        <v>0.48889372822299654</v>
      </c>
      <c r="E10" s="309">
        <v>5045</v>
      </c>
      <c r="F10" s="72">
        <v>0.30225870229464979</v>
      </c>
      <c r="G10" s="309">
        <v>5003</v>
      </c>
      <c r="H10" s="72">
        <v>0.22313902145310199</v>
      </c>
      <c r="I10" s="309">
        <v>4236</v>
      </c>
      <c r="J10" s="72">
        <v>0.19426736986929602</v>
      </c>
      <c r="K10" s="309">
        <v>3262</v>
      </c>
      <c r="L10" s="72">
        <v>0.18036049983412583</v>
      </c>
      <c r="M10" s="309">
        <v>1814</v>
      </c>
      <c r="N10" s="72">
        <v>0.15125489869090303</v>
      </c>
      <c r="O10" s="309">
        <v>825</v>
      </c>
      <c r="P10" s="72">
        <v>0.12273132996132104</v>
      </c>
      <c r="Q10" s="309">
        <v>389</v>
      </c>
      <c r="R10" s="72">
        <v>9.6263301163078449E-2</v>
      </c>
      <c r="S10" s="309">
        <v>149</v>
      </c>
      <c r="T10" s="72">
        <v>6.0940695296523517E-2</v>
      </c>
      <c r="U10" s="309">
        <v>32</v>
      </c>
      <c r="V10" s="72">
        <v>2.8469750889679714E-2</v>
      </c>
      <c r="W10" s="309">
        <v>18</v>
      </c>
      <c r="X10" s="72">
        <v>2.3468057366362451E-2</v>
      </c>
      <c r="Y10" s="309">
        <v>23018</v>
      </c>
      <c r="Z10" s="72">
        <v>0.20795576716326217</v>
      </c>
    </row>
    <row r="11" spans="1:26" x14ac:dyDescent="0.25">
      <c r="A11" s="523"/>
      <c r="B11" s="311" t="s">
        <v>13</v>
      </c>
      <c r="C11" s="309">
        <v>861</v>
      </c>
      <c r="D11" s="72">
        <v>0.1875</v>
      </c>
      <c r="E11" s="309">
        <v>2647</v>
      </c>
      <c r="F11" s="72">
        <v>0.15858846084716313</v>
      </c>
      <c r="G11" s="309">
        <v>2860</v>
      </c>
      <c r="H11" s="72">
        <v>0.1275589848802462</v>
      </c>
      <c r="I11" s="309">
        <v>2516</v>
      </c>
      <c r="J11" s="72">
        <v>0.11538637927080944</v>
      </c>
      <c r="K11" s="309">
        <v>1842</v>
      </c>
      <c r="L11" s="72">
        <v>0.10184673227911091</v>
      </c>
      <c r="M11" s="309">
        <v>933</v>
      </c>
      <c r="N11" s="72">
        <v>7.7795380638705905E-2</v>
      </c>
      <c r="O11" s="309">
        <v>361</v>
      </c>
      <c r="P11" s="72">
        <v>5.3704254686105325E-2</v>
      </c>
      <c r="Q11" s="309">
        <v>126</v>
      </c>
      <c r="R11" s="72">
        <v>3.1180400890868598E-2</v>
      </c>
      <c r="S11" s="309">
        <v>47</v>
      </c>
      <c r="T11" s="72">
        <v>1.9222903885480574E-2</v>
      </c>
      <c r="U11" s="309">
        <v>15</v>
      </c>
      <c r="V11" s="72">
        <v>1.3345195729537367E-2</v>
      </c>
      <c r="W11" s="309">
        <v>7</v>
      </c>
      <c r="X11" s="72">
        <v>9.126466753585397E-3</v>
      </c>
      <c r="Y11" s="309">
        <v>12215</v>
      </c>
      <c r="Z11" s="72">
        <v>0.11035622972887511</v>
      </c>
    </row>
    <row r="12" spans="1:26" x14ac:dyDescent="0.25">
      <c r="A12" s="523"/>
      <c r="B12" s="311" t="s">
        <v>14</v>
      </c>
      <c r="C12" s="309">
        <v>166</v>
      </c>
      <c r="D12" s="72">
        <v>3.6149825783972127E-2</v>
      </c>
      <c r="E12" s="309">
        <v>938</v>
      </c>
      <c r="F12" s="72">
        <v>5.6197950991552337E-2</v>
      </c>
      <c r="G12" s="309">
        <v>1695</v>
      </c>
      <c r="H12" s="72">
        <v>7.5598769011194861E-2</v>
      </c>
      <c r="I12" s="309">
        <v>1787</v>
      </c>
      <c r="J12" s="72">
        <v>8.1953680348543917E-2</v>
      </c>
      <c r="K12" s="309">
        <v>1282</v>
      </c>
      <c r="L12" s="72">
        <v>7.0883556341921922E-2</v>
      </c>
      <c r="M12" s="309">
        <v>722</v>
      </c>
      <c r="N12" s="72">
        <v>6.0201784374218296E-2</v>
      </c>
      <c r="O12" s="309">
        <v>366</v>
      </c>
      <c r="P12" s="72">
        <v>5.4448080928295152E-2</v>
      </c>
      <c r="Q12" s="309">
        <v>185</v>
      </c>
      <c r="R12" s="72">
        <v>4.5780747339767384E-2</v>
      </c>
      <c r="S12" s="309">
        <v>101</v>
      </c>
      <c r="T12" s="72">
        <v>4.1308793456032722E-2</v>
      </c>
      <c r="U12" s="309">
        <v>45</v>
      </c>
      <c r="V12" s="72">
        <v>4.0035587188612103E-2</v>
      </c>
      <c r="W12" s="309">
        <v>66</v>
      </c>
      <c r="X12" s="72">
        <v>8.6049543676662316E-2</v>
      </c>
      <c r="Y12" s="309">
        <v>7353</v>
      </c>
      <c r="Z12" s="72">
        <v>6.6430565468392849E-2</v>
      </c>
    </row>
    <row r="13" spans="1:26" x14ac:dyDescent="0.25">
      <c r="A13" s="523"/>
      <c r="B13" s="311" t="s">
        <v>15</v>
      </c>
      <c r="C13" s="309">
        <v>387</v>
      </c>
      <c r="D13" s="72">
        <v>8.4277003484320559E-2</v>
      </c>
      <c r="E13" s="309">
        <v>1045</v>
      </c>
      <c r="F13" s="72">
        <v>6.2608591456473545E-2</v>
      </c>
      <c r="G13" s="309">
        <v>1280</v>
      </c>
      <c r="H13" s="72">
        <v>5.7089335890459836E-2</v>
      </c>
      <c r="I13" s="309">
        <v>1353</v>
      </c>
      <c r="J13" s="72">
        <v>6.2049988534739739E-2</v>
      </c>
      <c r="K13" s="309">
        <v>1117</v>
      </c>
      <c r="L13" s="72">
        <v>6.17604777175716E-2</v>
      </c>
      <c r="M13" s="309">
        <v>569</v>
      </c>
      <c r="N13" s="72">
        <v>4.7444342533144335E-2</v>
      </c>
      <c r="O13" s="309">
        <v>242</v>
      </c>
      <c r="P13" s="72">
        <v>3.6001190121987506E-2</v>
      </c>
      <c r="Q13" s="309">
        <v>116</v>
      </c>
      <c r="R13" s="72">
        <v>2.870576589952982E-2</v>
      </c>
      <c r="S13" s="309">
        <v>52</v>
      </c>
      <c r="T13" s="72">
        <v>2.1267893660531698E-2</v>
      </c>
      <c r="U13" s="309">
        <v>12</v>
      </c>
      <c r="V13" s="72">
        <v>1.0676156583629894E-2</v>
      </c>
      <c r="W13" s="309">
        <v>2</v>
      </c>
      <c r="X13" s="72">
        <v>2.6075619295958278E-3</v>
      </c>
      <c r="Y13" s="309">
        <v>6175</v>
      </c>
      <c r="Z13" s="72">
        <v>5.5787942576815706E-2</v>
      </c>
    </row>
    <row r="14" spans="1:26" x14ac:dyDescent="0.25">
      <c r="A14" s="523"/>
      <c r="B14" s="311" t="s">
        <v>336</v>
      </c>
      <c r="C14" s="309">
        <v>586</v>
      </c>
      <c r="D14" s="72">
        <v>0.12761324041811847</v>
      </c>
      <c r="E14" s="309">
        <v>1200</v>
      </c>
      <c r="F14" s="72">
        <v>7.1895033251452883E-2</v>
      </c>
      <c r="G14" s="309">
        <v>1248</v>
      </c>
      <c r="H14" s="72">
        <v>5.5662102493198341E-2</v>
      </c>
      <c r="I14" s="309">
        <v>1253</v>
      </c>
      <c r="J14" s="72">
        <v>5.7463884430176568E-2</v>
      </c>
      <c r="K14" s="309">
        <v>1028</v>
      </c>
      <c r="L14" s="72">
        <v>5.6839544398982637E-2</v>
      </c>
      <c r="M14" s="309">
        <v>583</v>
      </c>
      <c r="N14" s="72">
        <v>4.861169015258901E-2</v>
      </c>
      <c r="O14" s="309">
        <v>316</v>
      </c>
      <c r="P14" s="72">
        <v>4.7009818506396905E-2</v>
      </c>
      <c r="Q14" s="309">
        <v>162</v>
      </c>
      <c r="R14" s="72">
        <v>4.0089086859688199E-2</v>
      </c>
      <c r="S14" s="309">
        <v>94</v>
      </c>
      <c r="T14" s="72">
        <v>3.8445807770961148E-2</v>
      </c>
      <c r="U14" s="309">
        <v>45</v>
      </c>
      <c r="V14" s="72">
        <v>4.0035587188612103E-2</v>
      </c>
      <c r="W14" s="309">
        <v>25</v>
      </c>
      <c r="X14" s="72">
        <v>3.259452411994785E-2</v>
      </c>
      <c r="Y14" s="309">
        <v>6540</v>
      </c>
      <c r="Z14" s="72">
        <v>5.9085529465971613E-2</v>
      </c>
    </row>
    <row r="15" spans="1:26" x14ac:dyDescent="0.25">
      <c r="A15" s="523"/>
      <c r="B15" s="310" t="s">
        <v>22</v>
      </c>
      <c r="C15" s="330"/>
      <c r="D15" s="330"/>
      <c r="E15" s="330"/>
      <c r="F15" s="330"/>
      <c r="G15" s="330"/>
      <c r="H15" s="330"/>
      <c r="I15" s="330"/>
      <c r="J15" s="330"/>
      <c r="K15" s="330"/>
      <c r="L15" s="330"/>
      <c r="M15" s="330"/>
      <c r="N15" s="330"/>
      <c r="O15" s="330"/>
      <c r="P15" s="330"/>
      <c r="Q15" s="330"/>
      <c r="R15" s="330"/>
      <c r="S15" s="330"/>
      <c r="T15" s="330"/>
      <c r="U15" s="330"/>
      <c r="V15" s="330"/>
      <c r="W15" s="330"/>
      <c r="X15" s="330"/>
      <c r="Y15" s="330"/>
      <c r="Z15" s="337"/>
    </row>
    <row r="16" spans="1:26" x14ac:dyDescent="0.25">
      <c r="A16" s="523"/>
      <c r="B16" s="311" t="s">
        <v>22</v>
      </c>
      <c r="C16" s="309">
        <v>1626</v>
      </c>
      <c r="D16" s="72">
        <v>0.35409407665505227</v>
      </c>
      <c r="E16" s="309">
        <v>3935</v>
      </c>
      <c r="F16" s="72">
        <v>0.23575579653705589</v>
      </c>
      <c r="G16" s="309">
        <v>5015</v>
      </c>
      <c r="H16" s="72">
        <v>0.22367423397707506</v>
      </c>
      <c r="I16" s="309">
        <v>5993</v>
      </c>
      <c r="J16" s="72">
        <v>0.27484521898647102</v>
      </c>
      <c r="K16" s="309">
        <v>6861</v>
      </c>
      <c r="L16" s="72">
        <v>0.37935419661616721</v>
      </c>
      <c r="M16" s="309">
        <v>6069</v>
      </c>
      <c r="N16" s="72">
        <v>0.50604519302926709</v>
      </c>
      <c r="O16" s="309">
        <v>4244</v>
      </c>
      <c r="P16" s="72">
        <v>0.63135971437072302</v>
      </c>
      <c r="Q16" s="309">
        <v>2968</v>
      </c>
      <c r="R16" s="72">
        <v>0.73447166542934916</v>
      </c>
      <c r="S16" s="309">
        <v>1992</v>
      </c>
      <c r="T16" s="72">
        <v>0.81472392638036806</v>
      </c>
      <c r="U16" s="309">
        <v>976</v>
      </c>
      <c r="V16" s="72">
        <v>0.8683274021352313</v>
      </c>
      <c r="W16" s="309">
        <v>644</v>
      </c>
      <c r="X16" s="72">
        <v>0.83963494132985661</v>
      </c>
      <c r="Y16" s="309">
        <v>40323</v>
      </c>
      <c r="Z16" s="72">
        <v>0.36429752364776352</v>
      </c>
    </row>
    <row r="17" spans="1:26" x14ac:dyDescent="0.25">
      <c r="A17" s="524"/>
      <c r="B17" s="143" t="s">
        <v>268</v>
      </c>
      <c r="C17" s="153">
        <v>4592</v>
      </c>
      <c r="D17" s="128">
        <v>1</v>
      </c>
      <c r="E17" s="153">
        <v>16691</v>
      </c>
      <c r="F17" s="128">
        <v>1</v>
      </c>
      <c r="G17" s="153">
        <v>22421</v>
      </c>
      <c r="H17" s="128">
        <v>1</v>
      </c>
      <c r="I17" s="153">
        <v>21805</v>
      </c>
      <c r="J17" s="128">
        <v>1</v>
      </c>
      <c r="K17" s="153">
        <v>18086</v>
      </c>
      <c r="L17" s="128">
        <v>1</v>
      </c>
      <c r="M17" s="153">
        <v>11993</v>
      </c>
      <c r="N17" s="128">
        <v>1</v>
      </c>
      <c r="O17" s="153">
        <v>6722</v>
      </c>
      <c r="P17" s="128">
        <v>1</v>
      </c>
      <c r="Q17" s="153">
        <v>4041</v>
      </c>
      <c r="R17" s="128">
        <v>1</v>
      </c>
      <c r="S17" s="153">
        <v>2445</v>
      </c>
      <c r="T17" s="128">
        <v>1</v>
      </c>
      <c r="U17" s="153">
        <v>1124</v>
      </c>
      <c r="V17" s="128">
        <v>1</v>
      </c>
      <c r="W17" s="153">
        <v>767</v>
      </c>
      <c r="X17" s="128">
        <v>1</v>
      </c>
      <c r="Y17" s="153">
        <v>110687</v>
      </c>
      <c r="Z17" s="128">
        <v>1</v>
      </c>
    </row>
    <row r="18" spans="1:26" x14ac:dyDescent="0.25">
      <c r="A18" s="522" t="s">
        <v>197</v>
      </c>
      <c r="B18" s="333" t="s">
        <v>7</v>
      </c>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5"/>
    </row>
    <row r="19" spans="1:26" x14ac:dyDescent="0.25">
      <c r="A19" s="523"/>
      <c r="B19" s="308" t="s">
        <v>8</v>
      </c>
      <c r="C19" s="309">
        <v>775</v>
      </c>
      <c r="D19" s="72">
        <v>0.16670251667025165</v>
      </c>
      <c r="E19" s="309">
        <v>5109</v>
      </c>
      <c r="F19" s="72">
        <v>0.33926555548177167</v>
      </c>
      <c r="G19" s="309">
        <v>9011</v>
      </c>
      <c r="H19" s="72">
        <v>0.42293250727494602</v>
      </c>
      <c r="I19" s="309">
        <v>8275</v>
      </c>
      <c r="J19" s="72">
        <v>0.39690153004940287</v>
      </c>
      <c r="K19" s="309">
        <v>6033</v>
      </c>
      <c r="L19" s="72">
        <v>0.33561415220293728</v>
      </c>
      <c r="M19" s="309">
        <v>3548</v>
      </c>
      <c r="N19" s="72">
        <v>0.2781654253234026</v>
      </c>
      <c r="O19" s="309">
        <v>1613</v>
      </c>
      <c r="P19" s="72">
        <v>0.21694687289845327</v>
      </c>
      <c r="Q19" s="309">
        <v>692</v>
      </c>
      <c r="R19" s="72">
        <v>0.16555023923444975</v>
      </c>
      <c r="S19" s="309">
        <v>324</v>
      </c>
      <c r="T19" s="72">
        <v>0.13154689403166869</v>
      </c>
      <c r="U19" s="309">
        <v>103</v>
      </c>
      <c r="V19" s="72">
        <v>8.6773378264532436E-2</v>
      </c>
      <c r="W19" s="309">
        <v>48</v>
      </c>
      <c r="X19" s="72">
        <v>6.1617458279845959E-2</v>
      </c>
      <c r="Y19" s="309">
        <v>35531</v>
      </c>
      <c r="Z19" s="72">
        <v>0.32705867191958615</v>
      </c>
    </row>
    <row r="20" spans="1:26" x14ac:dyDescent="0.25">
      <c r="A20" s="523"/>
      <c r="B20" s="308" t="s">
        <v>229</v>
      </c>
      <c r="C20" s="309">
        <v>434</v>
      </c>
      <c r="D20" s="72">
        <v>9.3353409335340934E-2</v>
      </c>
      <c r="E20" s="309">
        <v>3051</v>
      </c>
      <c r="F20" s="72">
        <v>0.2026030944949864</v>
      </c>
      <c r="G20" s="309">
        <v>5230</v>
      </c>
      <c r="H20" s="72">
        <v>0.2454707594104947</v>
      </c>
      <c r="I20" s="309">
        <v>5180</v>
      </c>
      <c r="J20" s="72">
        <v>0.24845316322125763</v>
      </c>
      <c r="K20" s="309">
        <v>4066</v>
      </c>
      <c r="L20" s="72">
        <v>0.22619047619047619</v>
      </c>
      <c r="M20" s="309">
        <v>2394</v>
      </c>
      <c r="N20" s="72">
        <v>0.18769110152881224</v>
      </c>
      <c r="O20" s="309">
        <v>889</v>
      </c>
      <c r="P20" s="72">
        <v>0.11956960322797579</v>
      </c>
      <c r="Q20" s="309">
        <v>305</v>
      </c>
      <c r="R20" s="72">
        <v>7.2966507177033499E-2</v>
      </c>
      <c r="S20" s="309">
        <v>85</v>
      </c>
      <c r="T20" s="72">
        <v>3.4510759236703208E-2</v>
      </c>
      <c r="U20" s="309">
        <v>28</v>
      </c>
      <c r="V20" s="72">
        <v>2.358887952822241E-2</v>
      </c>
      <c r="W20" s="309">
        <v>6</v>
      </c>
      <c r="X20" s="72">
        <v>7.7021822849807449E-3</v>
      </c>
      <c r="Y20" s="309">
        <v>21668</v>
      </c>
      <c r="Z20" s="72">
        <v>0.19945138901673448</v>
      </c>
    </row>
    <row r="21" spans="1:26" x14ac:dyDescent="0.25">
      <c r="A21" s="523"/>
      <c r="B21" s="308" t="s">
        <v>10</v>
      </c>
      <c r="C21" s="309">
        <v>225</v>
      </c>
      <c r="D21" s="72">
        <v>4.8397504839750485E-2</v>
      </c>
      <c r="E21" s="309">
        <v>901</v>
      </c>
      <c r="F21" s="72">
        <v>5.9831330101600369E-2</v>
      </c>
      <c r="G21" s="309">
        <v>1068</v>
      </c>
      <c r="H21" s="72">
        <v>5.0126724866234866E-2</v>
      </c>
      <c r="I21" s="309">
        <v>1014</v>
      </c>
      <c r="J21" s="72">
        <v>4.8635426159528032E-2</v>
      </c>
      <c r="K21" s="309">
        <v>844</v>
      </c>
      <c r="L21" s="72">
        <v>4.6951490876724525E-2</v>
      </c>
      <c r="M21" s="309">
        <v>653</v>
      </c>
      <c r="N21" s="72">
        <v>5.1195609564876517E-2</v>
      </c>
      <c r="O21" s="309">
        <v>292</v>
      </c>
      <c r="P21" s="72">
        <v>3.9273705447209144E-2</v>
      </c>
      <c r="Q21" s="309">
        <v>115</v>
      </c>
      <c r="R21" s="72">
        <v>2.751196172248804E-2</v>
      </c>
      <c r="S21" s="309">
        <v>52</v>
      </c>
      <c r="T21" s="72">
        <v>2.1112464474218433E-2</v>
      </c>
      <c r="U21" s="309">
        <v>14</v>
      </c>
      <c r="V21" s="72">
        <v>1.1794439764111205E-2</v>
      </c>
      <c r="W21" s="309">
        <v>8</v>
      </c>
      <c r="X21" s="72">
        <v>1.0269576379974325E-2</v>
      </c>
      <c r="Y21" s="309">
        <v>5186</v>
      </c>
      <c r="Z21" s="72">
        <v>4.7736519449916234E-2</v>
      </c>
    </row>
    <row r="22" spans="1:26" x14ac:dyDescent="0.25">
      <c r="A22" s="523"/>
      <c r="B22" s="310" t="s">
        <v>11</v>
      </c>
      <c r="C22" s="330"/>
      <c r="D22" s="330"/>
      <c r="E22" s="330"/>
      <c r="F22" s="330"/>
      <c r="G22" s="330"/>
      <c r="H22" s="330"/>
      <c r="I22" s="330"/>
      <c r="J22" s="330"/>
      <c r="K22" s="330"/>
      <c r="L22" s="330"/>
      <c r="M22" s="330"/>
      <c r="N22" s="330"/>
      <c r="O22" s="330"/>
      <c r="P22" s="330"/>
      <c r="Q22" s="330"/>
      <c r="R22" s="330"/>
      <c r="S22" s="330"/>
      <c r="T22" s="330"/>
      <c r="U22" s="330"/>
      <c r="V22" s="330"/>
      <c r="W22" s="330"/>
      <c r="X22" s="330"/>
      <c r="Y22" s="330"/>
      <c r="Z22" s="337"/>
    </row>
    <row r="23" spans="1:26" x14ac:dyDescent="0.25">
      <c r="A23" s="523"/>
      <c r="B23" s="311" t="s">
        <v>12</v>
      </c>
      <c r="C23" s="309">
        <v>2341</v>
      </c>
      <c r="D23" s="72">
        <v>0.50354915035491499</v>
      </c>
      <c r="E23" s="309">
        <v>4806</v>
      </c>
      <c r="F23" s="72">
        <v>0.31914469752307589</v>
      </c>
      <c r="G23" s="309">
        <v>4715</v>
      </c>
      <c r="H23" s="72">
        <v>0.22129916455458556</v>
      </c>
      <c r="I23" s="309">
        <v>3997</v>
      </c>
      <c r="J23" s="72">
        <v>0.19171183270180825</v>
      </c>
      <c r="K23" s="309">
        <v>3167</v>
      </c>
      <c r="L23" s="72">
        <v>0.1761793502447708</v>
      </c>
      <c r="M23" s="309">
        <v>2105</v>
      </c>
      <c r="N23" s="72">
        <v>0.16503332026656214</v>
      </c>
      <c r="O23" s="309">
        <v>926</v>
      </c>
      <c r="P23" s="72">
        <v>0.12454606590450572</v>
      </c>
      <c r="Q23" s="309">
        <v>404</v>
      </c>
      <c r="R23" s="72">
        <v>9.6650717703349279E-2</v>
      </c>
      <c r="S23" s="309">
        <v>172</v>
      </c>
      <c r="T23" s="72">
        <v>6.9833536337799429E-2</v>
      </c>
      <c r="U23" s="309">
        <v>28</v>
      </c>
      <c r="V23" s="72">
        <v>2.358887952822241E-2</v>
      </c>
      <c r="W23" s="309">
        <v>14</v>
      </c>
      <c r="X23" s="72">
        <v>1.7971758664955071E-2</v>
      </c>
      <c r="Y23" s="309">
        <v>22675</v>
      </c>
      <c r="Z23" s="72">
        <v>0.20872070546217714</v>
      </c>
    </row>
    <row r="24" spans="1:26" x14ac:dyDescent="0.25">
      <c r="A24" s="523"/>
      <c r="B24" s="311" t="s">
        <v>13</v>
      </c>
      <c r="C24" s="309">
        <v>1092</v>
      </c>
      <c r="D24" s="72">
        <v>0.23488922348892236</v>
      </c>
      <c r="E24" s="309">
        <v>3032</v>
      </c>
      <c r="F24" s="72">
        <v>0.20134139053057973</v>
      </c>
      <c r="G24" s="309">
        <v>3308</v>
      </c>
      <c r="H24" s="72">
        <v>0.15526142870552895</v>
      </c>
      <c r="I24" s="309">
        <v>2743</v>
      </c>
      <c r="J24" s="72">
        <v>0.13156506307256943</v>
      </c>
      <c r="K24" s="309">
        <v>2037</v>
      </c>
      <c r="L24" s="72">
        <v>0.11331775700934579</v>
      </c>
      <c r="M24" s="309">
        <v>1186</v>
      </c>
      <c r="N24" s="72">
        <v>9.2983143865150927E-2</v>
      </c>
      <c r="O24" s="309">
        <v>533</v>
      </c>
      <c r="P24" s="72">
        <v>7.1687962340282449E-2</v>
      </c>
      <c r="Q24" s="309">
        <v>165</v>
      </c>
      <c r="R24" s="72">
        <v>3.9473684210526314E-2</v>
      </c>
      <c r="S24" s="309">
        <v>72</v>
      </c>
      <c r="T24" s="72">
        <v>2.9232643118148598E-2</v>
      </c>
      <c r="U24" s="309">
        <v>17</v>
      </c>
      <c r="V24" s="72">
        <v>1.4321819713563605E-2</v>
      </c>
      <c r="W24" s="309">
        <v>7</v>
      </c>
      <c r="X24" s="72">
        <v>8.9858793324775355E-3</v>
      </c>
      <c r="Y24" s="309">
        <v>14192</v>
      </c>
      <c r="Z24" s="72">
        <v>0.13063568916953552</v>
      </c>
    </row>
    <row r="25" spans="1:26" x14ac:dyDescent="0.25">
      <c r="A25" s="523"/>
      <c r="B25" s="311" t="s">
        <v>14</v>
      </c>
      <c r="C25" s="309">
        <v>138</v>
      </c>
      <c r="D25" s="72">
        <v>2.9683802968380298E-2</v>
      </c>
      <c r="E25" s="309">
        <v>835</v>
      </c>
      <c r="F25" s="72">
        <v>5.5448568962082473E-2</v>
      </c>
      <c r="G25" s="309">
        <v>1700</v>
      </c>
      <c r="H25" s="72">
        <v>7.9789730592321417E-2</v>
      </c>
      <c r="I25" s="309">
        <v>1717</v>
      </c>
      <c r="J25" s="72">
        <v>8.2354069739555849E-2</v>
      </c>
      <c r="K25" s="309">
        <v>1339</v>
      </c>
      <c r="L25" s="72">
        <v>7.4488206497552292E-2</v>
      </c>
      <c r="M25" s="309">
        <v>737</v>
      </c>
      <c r="N25" s="72">
        <v>5.7781262250097998E-2</v>
      </c>
      <c r="O25" s="309">
        <v>386</v>
      </c>
      <c r="P25" s="72">
        <v>5.1916610625420308E-2</v>
      </c>
      <c r="Q25" s="309">
        <v>178</v>
      </c>
      <c r="R25" s="72">
        <v>4.2583732057416265E-2</v>
      </c>
      <c r="S25" s="309">
        <v>118</v>
      </c>
      <c r="T25" s="72">
        <v>4.7909053999187982E-2</v>
      </c>
      <c r="U25" s="309">
        <v>54</v>
      </c>
      <c r="V25" s="72">
        <v>4.5492839090143219E-2</v>
      </c>
      <c r="W25" s="309">
        <v>53</v>
      </c>
      <c r="X25" s="72">
        <v>6.8035943517329917E-2</v>
      </c>
      <c r="Y25" s="309">
        <v>7255</v>
      </c>
      <c r="Z25" s="72">
        <v>6.6781420865627134E-2</v>
      </c>
    </row>
    <row r="26" spans="1:26" x14ac:dyDescent="0.25">
      <c r="A26" s="523"/>
      <c r="B26" s="311" t="s">
        <v>15</v>
      </c>
      <c r="C26" s="309">
        <v>398</v>
      </c>
      <c r="D26" s="72">
        <v>8.5609808560980855E-2</v>
      </c>
      <c r="E26" s="309">
        <v>1085</v>
      </c>
      <c r="F26" s="72">
        <v>7.2049936914801785E-2</v>
      </c>
      <c r="G26" s="309">
        <v>1369</v>
      </c>
      <c r="H26" s="72">
        <v>6.425420069464001E-2</v>
      </c>
      <c r="I26" s="309">
        <v>1371</v>
      </c>
      <c r="J26" s="72">
        <v>6.5758549570722816E-2</v>
      </c>
      <c r="K26" s="309">
        <v>1236</v>
      </c>
      <c r="L26" s="72">
        <v>6.8758344459279044E-2</v>
      </c>
      <c r="M26" s="309">
        <v>714</v>
      </c>
      <c r="N26" s="72">
        <v>5.5978047824382593E-2</v>
      </c>
      <c r="O26" s="309">
        <v>301</v>
      </c>
      <c r="P26" s="72">
        <v>4.0484196368527237E-2</v>
      </c>
      <c r="Q26" s="309">
        <v>122</v>
      </c>
      <c r="R26" s="72">
        <v>2.9186602870813396E-2</v>
      </c>
      <c r="S26" s="309">
        <v>53</v>
      </c>
      <c r="T26" s="72">
        <v>2.151847340641494E-2</v>
      </c>
      <c r="U26" s="309">
        <v>12</v>
      </c>
      <c r="V26" s="72">
        <v>1.0109519797809604E-2</v>
      </c>
      <c r="W26" s="309">
        <v>4</v>
      </c>
      <c r="X26" s="72">
        <v>5.1347881899871627E-3</v>
      </c>
      <c r="Y26" s="309">
        <v>6665</v>
      </c>
      <c r="Z26" s="72">
        <v>6.1350540326589223E-2</v>
      </c>
    </row>
    <row r="27" spans="1:26" x14ac:dyDescent="0.25">
      <c r="A27" s="523"/>
      <c r="B27" s="311" t="s">
        <v>336</v>
      </c>
      <c r="C27" s="309">
        <v>623</v>
      </c>
      <c r="D27" s="72">
        <v>0.13400731340073135</v>
      </c>
      <c r="E27" s="309">
        <v>1187</v>
      </c>
      <c r="F27" s="72">
        <v>7.8823295039511257E-2</v>
      </c>
      <c r="G27" s="309">
        <v>1189</v>
      </c>
      <c r="H27" s="72">
        <v>5.5805876278982446E-2</v>
      </c>
      <c r="I27" s="309">
        <v>992</v>
      </c>
      <c r="J27" s="72">
        <v>4.7580219674804546E-2</v>
      </c>
      <c r="K27" s="309">
        <v>807</v>
      </c>
      <c r="L27" s="72">
        <v>4.4893190921228301E-2</v>
      </c>
      <c r="M27" s="309">
        <v>528</v>
      </c>
      <c r="N27" s="72">
        <v>4.1395531164249315E-2</v>
      </c>
      <c r="O27" s="309">
        <v>251</v>
      </c>
      <c r="P27" s="72">
        <v>3.3759246805648957E-2</v>
      </c>
      <c r="Q27" s="309">
        <v>125</v>
      </c>
      <c r="R27" s="72">
        <v>2.9904306220095694E-2</v>
      </c>
      <c r="S27" s="309">
        <v>84</v>
      </c>
      <c r="T27" s="72">
        <v>3.4104750304506701E-2</v>
      </c>
      <c r="U27" s="309">
        <v>46</v>
      </c>
      <c r="V27" s="72">
        <v>3.8753159224936815E-2</v>
      </c>
      <c r="W27" s="309">
        <v>27</v>
      </c>
      <c r="X27" s="72">
        <v>3.4659820282413351E-2</v>
      </c>
      <c r="Y27" s="309">
        <v>5859</v>
      </c>
      <c r="Z27" s="72">
        <v>5.3931405217327269E-2</v>
      </c>
    </row>
    <row r="28" spans="1:26" x14ac:dyDescent="0.25">
      <c r="A28" s="523"/>
      <c r="B28" s="310" t="s">
        <v>22</v>
      </c>
      <c r="C28" s="330"/>
      <c r="D28" s="330"/>
      <c r="E28" s="330"/>
      <c r="F28" s="330"/>
      <c r="G28" s="330"/>
      <c r="H28" s="330"/>
      <c r="I28" s="330"/>
      <c r="J28" s="330"/>
      <c r="K28" s="330"/>
      <c r="L28" s="330"/>
      <c r="M28" s="330"/>
      <c r="N28" s="330"/>
      <c r="O28" s="330"/>
      <c r="P28" s="330"/>
      <c r="Q28" s="330"/>
      <c r="R28" s="330"/>
      <c r="S28" s="330"/>
      <c r="T28" s="330"/>
      <c r="U28" s="330"/>
      <c r="V28" s="330"/>
      <c r="W28" s="330"/>
      <c r="X28" s="330"/>
      <c r="Y28" s="330"/>
      <c r="Z28" s="337"/>
    </row>
    <row r="29" spans="1:26" x14ac:dyDescent="0.25">
      <c r="A29" s="523"/>
      <c r="B29" s="311" t="s">
        <v>22</v>
      </c>
      <c r="C29" s="309">
        <v>1886</v>
      </c>
      <c r="D29" s="72">
        <v>0.40567864056786407</v>
      </c>
      <c r="E29" s="309">
        <v>3844</v>
      </c>
      <c r="F29" s="72">
        <v>0.25526263364101204</v>
      </c>
      <c r="G29" s="309">
        <v>5203</v>
      </c>
      <c r="H29" s="72">
        <v>0.24420351074814606</v>
      </c>
      <c r="I29" s="309">
        <v>6306</v>
      </c>
      <c r="J29" s="72">
        <v>0.3024605496666507</v>
      </c>
      <c r="K29" s="309">
        <v>6967</v>
      </c>
      <c r="L29" s="72">
        <v>0.38757231864708502</v>
      </c>
      <c r="M29" s="309">
        <v>6321</v>
      </c>
      <c r="N29" s="72">
        <v>0.49557036456291648</v>
      </c>
      <c r="O29" s="309">
        <v>4681</v>
      </c>
      <c r="P29" s="72">
        <v>0.62958977807666439</v>
      </c>
      <c r="Q29" s="309">
        <v>3094</v>
      </c>
      <c r="R29" s="72">
        <v>0.74019138755980862</v>
      </c>
      <c r="S29" s="309">
        <v>1951</v>
      </c>
      <c r="T29" s="72">
        <v>0.79212342671538771</v>
      </c>
      <c r="U29" s="309">
        <v>1007</v>
      </c>
      <c r="V29" s="72">
        <v>0.84835720303285589</v>
      </c>
      <c r="W29" s="309">
        <v>662</v>
      </c>
      <c r="X29" s="72">
        <v>0.84980744544287545</v>
      </c>
      <c r="Y29" s="309">
        <v>41922</v>
      </c>
      <c r="Z29" s="72">
        <v>0.38588707450431708</v>
      </c>
    </row>
    <row r="30" spans="1:26" x14ac:dyDescent="0.25">
      <c r="A30" s="524"/>
      <c r="B30" s="143" t="s">
        <v>268</v>
      </c>
      <c r="C30" s="153">
        <v>4649</v>
      </c>
      <c r="D30" s="128">
        <v>1</v>
      </c>
      <c r="E30" s="153">
        <v>15059</v>
      </c>
      <c r="F30" s="128">
        <v>1</v>
      </c>
      <c r="G30" s="153">
        <v>21306</v>
      </c>
      <c r="H30" s="128">
        <v>1</v>
      </c>
      <c r="I30" s="153">
        <v>20849</v>
      </c>
      <c r="J30" s="128">
        <v>1</v>
      </c>
      <c r="K30" s="153">
        <v>17976</v>
      </c>
      <c r="L30" s="128">
        <v>1</v>
      </c>
      <c r="M30" s="153">
        <v>12755</v>
      </c>
      <c r="N30" s="128">
        <v>1</v>
      </c>
      <c r="O30" s="153">
        <v>7435</v>
      </c>
      <c r="P30" s="128">
        <v>1</v>
      </c>
      <c r="Q30" s="153">
        <v>4180</v>
      </c>
      <c r="R30" s="128">
        <v>1</v>
      </c>
      <c r="S30" s="153">
        <v>2463</v>
      </c>
      <c r="T30" s="128">
        <v>1</v>
      </c>
      <c r="U30" s="153">
        <v>1187</v>
      </c>
      <c r="V30" s="128">
        <v>1</v>
      </c>
      <c r="W30" s="153">
        <v>779</v>
      </c>
      <c r="X30" s="128">
        <v>1</v>
      </c>
      <c r="Y30" s="153">
        <v>108638</v>
      </c>
      <c r="Z30" s="128">
        <v>1</v>
      </c>
    </row>
    <row r="31" spans="1:26" x14ac:dyDescent="0.25">
      <c r="A31" s="522" t="s">
        <v>198</v>
      </c>
      <c r="B31" s="333" t="s">
        <v>7</v>
      </c>
      <c r="C31" s="334"/>
      <c r="D31" s="334"/>
      <c r="E31" s="334"/>
      <c r="F31" s="334"/>
      <c r="G31" s="334"/>
      <c r="H31" s="334"/>
      <c r="I31" s="334"/>
      <c r="J31" s="334"/>
      <c r="K31" s="334"/>
      <c r="L31" s="334"/>
      <c r="M31" s="334"/>
      <c r="N31" s="334"/>
      <c r="O31" s="334"/>
      <c r="P31" s="334"/>
      <c r="Q31" s="334"/>
      <c r="R31" s="334"/>
      <c r="S31" s="334"/>
      <c r="T31" s="334"/>
      <c r="U31" s="334"/>
      <c r="V31" s="334"/>
      <c r="W31" s="334"/>
      <c r="X31" s="334"/>
      <c r="Y31" s="334"/>
      <c r="Z31" s="335"/>
    </row>
    <row r="32" spans="1:26" x14ac:dyDescent="0.25">
      <c r="A32" s="523"/>
      <c r="B32" s="308" t="s">
        <v>8</v>
      </c>
      <c r="C32" s="309">
        <v>683</v>
      </c>
      <c r="D32" s="72">
        <v>0.12938056450085245</v>
      </c>
      <c r="E32" s="309">
        <v>4216</v>
      </c>
      <c r="F32" s="72">
        <v>0.26580921757770631</v>
      </c>
      <c r="G32" s="309">
        <v>7876</v>
      </c>
      <c r="H32" s="72">
        <v>0.34209268991877689</v>
      </c>
      <c r="I32" s="309">
        <v>7645</v>
      </c>
      <c r="J32" s="72">
        <v>0.34440039643211101</v>
      </c>
      <c r="K32" s="309">
        <v>5836</v>
      </c>
      <c r="L32" s="72">
        <v>0.28675314465408808</v>
      </c>
      <c r="M32" s="309">
        <v>3657</v>
      </c>
      <c r="N32" s="72">
        <v>0.2334354653389506</v>
      </c>
      <c r="O32" s="309">
        <v>1614</v>
      </c>
      <c r="P32" s="72">
        <v>0.16575947417068912</v>
      </c>
      <c r="Q32" s="309">
        <v>758</v>
      </c>
      <c r="R32" s="72">
        <v>0.13288920056100981</v>
      </c>
      <c r="S32" s="309">
        <v>320</v>
      </c>
      <c r="T32" s="72">
        <v>9.2245603920438166E-2</v>
      </c>
      <c r="U32" s="309">
        <v>85</v>
      </c>
      <c r="V32" s="72">
        <v>4.6120455778621811E-2</v>
      </c>
      <c r="W32" s="309">
        <v>43</v>
      </c>
      <c r="X32" s="72">
        <v>4.0074557315936628E-2</v>
      </c>
      <c r="Y32" s="309">
        <v>32733</v>
      </c>
      <c r="Z32" s="72">
        <v>0.26354011513224107</v>
      </c>
    </row>
    <row r="33" spans="1:26" x14ac:dyDescent="0.25">
      <c r="A33" s="523"/>
      <c r="B33" s="308" t="s">
        <v>229</v>
      </c>
      <c r="C33" s="309">
        <v>461</v>
      </c>
      <c r="D33" s="72">
        <v>8.7327145292669064E-2</v>
      </c>
      <c r="E33" s="309">
        <v>3246</v>
      </c>
      <c r="F33" s="72">
        <v>0.20465292226215245</v>
      </c>
      <c r="G33" s="309">
        <v>6115</v>
      </c>
      <c r="H33" s="72">
        <v>0.26560396125613517</v>
      </c>
      <c r="I33" s="309">
        <v>5593</v>
      </c>
      <c r="J33" s="72">
        <v>0.25195963600324356</v>
      </c>
      <c r="K33" s="309">
        <v>4629</v>
      </c>
      <c r="L33" s="72">
        <v>0.22744693396226415</v>
      </c>
      <c r="M33" s="309">
        <v>2804</v>
      </c>
      <c r="N33" s="72">
        <v>0.17898633984424869</v>
      </c>
      <c r="O33" s="309">
        <v>1120</v>
      </c>
      <c r="P33" s="72">
        <v>0.11502516175413371</v>
      </c>
      <c r="Q33" s="309">
        <v>375</v>
      </c>
      <c r="R33" s="72">
        <v>6.5743338008415142E-2</v>
      </c>
      <c r="S33" s="309">
        <v>137</v>
      </c>
      <c r="T33" s="72">
        <v>3.9492649178437589E-2</v>
      </c>
      <c r="U33" s="309">
        <v>27</v>
      </c>
      <c r="V33" s="72">
        <v>1.4650027129679871E-2</v>
      </c>
      <c r="W33" s="309">
        <v>9</v>
      </c>
      <c r="X33" s="72">
        <v>8.3876980428704562E-3</v>
      </c>
      <c r="Y33" s="309">
        <v>24516</v>
      </c>
      <c r="Z33" s="72">
        <v>0.19738335815788413</v>
      </c>
    </row>
    <row r="34" spans="1:26" x14ac:dyDescent="0.25">
      <c r="A34" s="523"/>
      <c r="B34" s="308" t="s">
        <v>10</v>
      </c>
      <c r="C34" s="309">
        <v>267</v>
      </c>
      <c r="D34" s="72">
        <v>5.0577760939571892E-2</v>
      </c>
      <c r="E34" s="309">
        <v>926</v>
      </c>
      <c r="F34" s="72">
        <v>5.8382195321858649E-2</v>
      </c>
      <c r="G34" s="309">
        <v>1129</v>
      </c>
      <c r="H34" s="72">
        <v>4.9037918603135992E-2</v>
      </c>
      <c r="I34" s="309">
        <v>1044</v>
      </c>
      <c r="J34" s="72">
        <v>4.7031264077844852E-2</v>
      </c>
      <c r="K34" s="309">
        <v>865</v>
      </c>
      <c r="L34" s="72">
        <v>4.2501965408805034E-2</v>
      </c>
      <c r="M34" s="309">
        <v>659</v>
      </c>
      <c r="N34" s="72">
        <v>4.2065619813609088E-2</v>
      </c>
      <c r="O34" s="309">
        <v>377</v>
      </c>
      <c r="P34" s="72">
        <v>3.8718291054739652E-2</v>
      </c>
      <c r="Q34" s="309">
        <v>116</v>
      </c>
      <c r="R34" s="72">
        <v>2.0336605890603085E-2</v>
      </c>
      <c r="S34" s="309">
        <v>55</v>
      </c>
      <c r="T34" s="72">
        <v>1.5854713173825311E-2</v>
      </c>
      <c r="U34" s="309">
        <v>24</v>
      </c>
      <c r="V34" s="72">
        <v>1.3022246337493217E-2</v>
      </c>
      <c r="W34" s="309">
        <v>9</v>
      </c>
      <c r="X34" s="72">
        <v>8.3876980428704562E-3</v>
      </c>
      <c r="Y34" s="309">
        <v>5471</v>
      </c>
      <c r="Z34" s="72">
        <v>4.4048146209894931E-2</v>
      </c>
    </row>
    <row r="35" spans="1:26" x14ac:dyDescent="0.25">
      <c r="A35" s="523"/>
      <c r="B35" s="310" t="s">
        <v>11</v>
      </c>
      <c r="C35" s="330"/>
      <c r="D35" s="330"/>
      <c r="E35" s="330"/>
      <c r="F35" s="330"/>
      <c r="G35" s="330"/>
      <c r="H35" s="330"/>
      <c r="I35" s="330"/>
      <c r="J35" s="330"/>
      <c r="K35" s="330"/>
      <c r="L35" s="330"/>
      <c r="M35" s="330"/>
      <c r="N35" s="330"/>
      <c r="O35" s="330"/>
      <c r="P35" s="330"/>
      <c r="Q35" s="330"/>
      <c r="R35" s="330"/>
      <c r="S35" s="330"/>
      <c r="T35" s="330"/>
      <c r="U35" s="330"/>
      <c r="V35" s="330"/>
      <c r="W35" s="330"/>
      <c r="X35" s="330"/>
      <c r="Y35" s="330"/>
      <c r="Z35" s="337"/>
    </row>
    <row r="36" spans="1:26" x14ac:dyDescent="0.25">
      <c r="A36" s="523"/>
      <c r="B36" s="311" t="s">
        <v>12</v>
      </c>
      <c r="C36" s="309">
        <v>2710</v>
      </c>
      <c r="D36" s="72">
        <v>0.51335480204584205</v>
      </c>
      <c r="E36" s="309">
        <v>5185</v>
      </c>
      <c r="F36" s="72">
        <v>0.32690246516613075</v>
      </c>
      <c r="G36" s="309">
        <v>5305</v>
      </c>
      <c r="H36" s="72">
        <v>0.23042175216088259</v>
      </c>
      <c r="I36" s="309">
        <v>4259</v>
      </c>
      <c r="J36" s="72">
        <v>0.1918641319037751</v>
      </c>
      <c r="K36" s="309">
        <v>3504</v>
      </c>
      <c r="L36" s="72">
        <v>0.17216981132075471</v>
      </c>
      <c r="M36" s="309">
        <v>2298</v>
      </c>
      <c r="N36" s="72">
        <v>0.14668709306779013</v>
      </c>
      <c r="O36" s="309">
        <v>1118</v>
      </c>
      <c r="P36" s="72">
        <v>0.11481975967957277</v>
      </c>
      <c r="Q36" s="309">
        <v>489</v>
      </c>
      <c r="R36" s="72">
        <v>8.5729312762973353E-2</v>
      </c>
      <c r="S36" s="309">
        <v>241</v>
      </c>
      <c r="T36" s="72">
        <v>6.9472470452579996E-2</v>
      </c>
      <c r="U36" s="309">
        <v>51</v>
      </c>
      <c r="V36" s="72">
        <v>2.7672273467173086E-2</v>
      </c>
      <c r="W36" s="309">
        <v>13</v>
      </c>
      <c r="X36" s="72">
        <v>1.2115563839701771E-2</v>
      </c>
      <c r="Y36" s="309">
        <v>25173</v>
      </c>
      <c r="Z36" s="72">
        <v>0.20267300028179219</v>
      </c>
    </row>
    <row r="37" spans="1:26" x14ac:dyDescent="0.25">
      <c r="A37" s="523"/>
      <c r="B37" s="311" t="s">
        <v>13</v>
      </c>
      <c r="C37" s="309">
        <v>1374</v>
      </c>
      <c r="D37" s="72">
        <v>0.26027656753172951</v>
      </c>
      <c r="E37" s="309">
        <v>3581</v>
      </c>
      <c r="F37" s="72">
        <v>0.22577391085051385</v>
      </c>
      <c r="G37" s="309">
        <v>3798</v>
      </c>
      <c r="H37" s="72">
        <v>0.16496546931329539</v>
      </c>
      <c r="I37" s="309">
        <v>2910</v>
      </c>
      <c r="J37" s="72">
        <v>0.13109289125146409</v>
      </c>
      <c r="K37" s="309">
        <v>2194</v>
      </c>
      <c r="L37" s="72">
        <v>0.10780267295597484</v>
      </c>
      <c r="M37" s="309">
        <v>1259</v>
      </c>
      <c r="N37" s="72">
        <v>8.0365121920081703E-2</v>
      </c>
      <c r="O37" s="309">
        <v>563</v>
      </c>
      <c r="P37" s="72">
        <v>5.7820683988908286E-2</v>
      </c>
      <c r="Q37" s="309">
        <v>220</v>
      </c>
      <c r="R37" s="72">
        <v>3.8569424964936885E-2</v>
      </c>
      <c r="S37" s="309">
        <v>73</v>
      </c>
      <c r="T37" s="72">
        <v>2.1043528394349958E-2</v>
      </c>
      <c r="U37" s="309">
        <v>18</v>
      </c>
      <c r="V37" s="72">
        <v>9.7666847531199131E-3</v>
      </c>
      <c r="W37" s="309">
        <v>7</v>
      </c>
      <c r="X37" s="72">
        <v>6.5237651444547996E-3</v>
      </c>
      <c r="Y37" s="309">
        <v>15997</v>
      </c>
      <c r="Z37" s="72">
        <v>0.12879513707177651</v>
      </c>
    </row>
    <row r="38" spans="1:26" x14ac:dyDescent="0.25">
      <c r="A38" s="523"/>
      <c r="B38" s="311" t="s">
        <v>14</v>
      </c>
      <c r="C38" s="309">
        <v>145</v>
      </c>
      <c r="D38" s="72">
        <v>2.7467323356696344E-2</v>
      </c>
      <c r="E38" s="309">
        <v>936</v>
      </c>
      <c r="F38" s="72">
        <v>5.9012672593153015E-2</v>
      </c>
      <c r="G38" s="309">
        <v>1879</v>
      </c>
      <c r="H38" s="72">
        <v>8.1614038135777264E-2</v>
      </c>
      <c r="I38" s="309">
        <v>1814</v>
      </c>
      <c r="J38" s="72">
        <v>8.1719073790431571E-2</v>
      </c>
      <c r="K38" s="309">
        <v>1497</v>
      </c>
      <c r="L38" s="72">
        <v>7.3555424528301883E-2</v>
      </c>
      <c r="M38" s="309">
        <v>881</v>
      </c>
      <c r="N38" s="72">
        <v>5.623643559300396E-2</v>
      </c>
      <c r="O38" s="309">
        <v>451</v>
      </c>
      <c r="P38" s="72">
        <v>4.6318167813494918E-2</v>
      </c>
      <c r="Q38" s="309">
        <v>208</v>
      </c>
      <c r="R38" s="72">
        <v>3.6465638148667601E-2</v>
      </c>
      <c r="S38" s="309">
        <v>107</v>
      </c>
      <c r="T38" s="72">
        <v>3.0844623810896511E-2</v>
      </c>
      <c r="U38" s="309">
        <v>56</v>
      </c>
      <c r="V38" s="72">
        <v>3.0385241454150842E-2</v>
      </c>
      <c r="W38" s="309">
        <v>30</v>
      </c>
      <c r="X38" s="72">
        <v>2.7958993476234855E-2</v>
      </c>
      <c r="Y38" s="309">
        <v>8004</v>
      </c>
      <c r="Z38" s="72">
        <v>6.4441850167062512E-2</v>
      </c>
    </row>
    <row r="39" spans="1:26" x14ac:dyDescent="0.25">
      <c r="A39" s="523"/>
      <c r="B39" s="311" t="s">
        <v>15</v>
      </c>
      <c r="C39" s="309">
        <v>451</v>
      </c>
      <c r="D39" s="72">
        <v>8.5432847130138281E-2</v>
      </c>
      <c r="E39" s="309">
        <v>1131</v>
      </c>
      <c r="F39" s="72">
        <v>7.1306979383393226E-2</v>
      </c>
      <c r="G39" s="309">
        <v>1362</v>
      </c>
      <c r="H39" s="72">
        <v>5.9158233071276552E-2</v>
      </c>
      <c r="I39" s="309">
        <v>1377</v>
      </c>
      <c r="J39" s="72">
        <v>6.2032615550950534E-2</v>
      </c>
      <c r="K39" s="309">
        <v>1226</v>
      </c>
      <c r="L39" s="72">
        <v>6.0239779874213834E-2</v>
      </c>
      <c r="M39" s="309">
        <v>776</v>
      </c>
      <c r="N39" s="72">
        <v>4.9534022724371247E-2</v>
      </c>
      <c r="O39" s="309">
        <v>324</v>
      </c>
      <c r="P39" s="72">
        <v>3.3275136078874397E-2</v>
      </c>
      <c r="Q39" s="309">
        <v>123</v>
      </c>
      <c r="R39" s="72">
        <v>2.1563814866760168E-2</v>
      </c>
      <c r="S39" s="309">
        <v>63</v>
      </c>
      <c r="T39" s="72">
        <v>1.8160853271836263E-2</v>
      </c>
      <c r="U39" s="309">
        <v>13</v>
      </c>
      <c r="V39" s="72">
        <v>7.0537167661421599E-3</v>
      </c>
      <c r="W39" s="309">
        <v>5</v>
      </c>
      <c r="X39" s="72">
        <v>4.6598322460391422E-3</v>
      </c>
      <c r="Y39" s="309">
        <v>6851</v>
      </c>
      <c r="Z39" s="72">
        <v>5.5158810031802265E-2</v>
      </c>
    </row>
    <row r="40" spans="1:26" x14ac:dyDescent="0.25">
      <c r="A40" s="523"/>
      <c r="B40" s="311" t="s">
        <v>336</v>
      </c>
      <c r="C40" s="309">
        <v>699</v>
      </c>
      <c r="D40" s="72">
        <v>0.13241144156090168</v>
      </c>
      <c r="E40" s="309">
        <v>1256</v>
      </c>
      <c r="F40" s="72">
        <v>7.9187945274572846E-2</v>
      </c>
      <c r="G40" s="309">
        <v>1256</v>
      </c>
      <c r="H40" s="72">
        <v>5.4554141510663248E-2</v>
      </c>
      <c r="I40" s="309">
        <v>1008</v>
      </c>
      <c r="J40" s="72">
        <v>4.5409496351022614E-2</v>
      </c>
      <c r="K40" s="309">
        <v>861</v>
      </c>
      <c r="L40" s="72">
        <v>4.230542452830189E-2</v>
      </c>
      <c r="M40" s="309">
        <v>587</v>
      </c>
      <c r="N40" s="72">
        <v>3.7469679560832372E-2</v>
      </c>
      <c r="O40" s="309">
        <v>319</v>
      </c>
      <c r="P40" s="72">
        <v>3.2761630892472013E-2</v>
      </c>
      <c r="Q40" s="309">
        <v>160</v>
      </c>
      <c r="R40" s="72">
        <v>2.8050490883590462E-2</v>
      </c>
      <c r="S40" s="309">
        <v>96</v>
      </c>
      <c r="T40" s="72">
        <v>2.7673681176131448E-2</v>
      </c>
      <c r="U40" s="309">
        <v>40</v>
      </c>
      <c r="V40" s="72">
        <v>2.1703743895822029E-2</v>
      </c>
      <c r="W40" s="309">
        <v>29</v>
      </c>
      <c r="X40" s="72">
        <v>2.7027027027027029E-2</v>
      </c>
      <c r="Y40" s="309">
        <v>6311</v>
      </c>
      <c r="Z40" s="72">
        <v>5.0811158971055918E-2</v>
      </c>
    </row>
    <row r="41" spans="1:26" x14ac:dyDescent="0.25">
      <c r="A41" s="523"/>
      <c r="B41" s="310" t="s">
        <v>22</v>
      </c>
      <c r="C41" s="330"/>
      <c r="D41" s="330"/>
      <c r="E41" s="330"/>
      <c r="F41" s="330"/>
      <c r="G41" s="330"/>
      <c r="H41" s="330"/>
      <c r="I41" s="330"/>
      <c r="J41" s="330"/>
      <c r="K41" s="330"/>
      <c r="L41" s="330"/>
      <c r="M41" s="330"/>
      <c r="N41" s="330"/>
      <c r="O41" s="330"/>
      <c r="P41" s="330"/>
      <c r="Q41" s="330"/>
      <c r="R41" s="330"/>
      <c r="S41" s="330"/>
      <c r="T41" s="330"/>
      <c r="U41" s="330"/>
      <c r="V41" s="330"/>
      <c r="W41" s="330"/>
      <c r="X41" s="330"/>
      <c r="Y41" s="330"/>
      <c r="Z41" s="337"/>
    </row>
    <row r="42" spans="1:26" x14ac:dyDescent="0.25">
      <c r="A42" s="523"/>
      <c r="B42" s="311" t="s">
        <v>22</v>
      </c>
      <c r="C42" s="309">
        <v>2468</v>
      </c>
      <c r="D42" s="72">
        <v>0.46751278651259709</v>
      </c>
      <c r="E42" s="309">
        <v>5160</v>
      </c>
      <c r="F42" s="72">
        <v>0.32532627198789482</v>
      </c>
      <c r="G42" s="309">
        <v>6992</v>
      </c>
      <c r="H42" s="72">
        <v>0.30369630369630368</v>
      </c>
      <c r="I42" s="309">
        <v>7952</v>
      </c>
      <c r="J42" s="72">
        <v>0.35823047121362284</v>
      </c>
      <c r="K42" s="309">
        <v>9446</v>
      </c>
      <c r="L42" s="72">
        <v>0.4641312893081761</v>
      </c>
      <c r="M42" s="309">
        <v>9063</v>
      </c>
      <c r="N42" s="72">
        <v>0.57851397931826887</v>
      </c>
      <c r="O42" s="309">
        <v>6846</v>
      </c>
      <c r="P42" s="72">
        <v>0.70309130122214236</v>
      </c>
      <c r="Q42" s="309">
        <v>4516</v>
      </c>
      <c r="R42" s="72">
        <v>0.79172510518934081</v>
      </c>
      <c r="S42" s="309">
        <v>2946</v>
      </c>
      <c r="T42" s="72">
        <v>0.84923609109253384</v>
      </c>
      <c r="U42" s="309">
        <v>1676</v>
      </c>
      <c r="V42" s="72">
        <v>0.90938686923494305</v>
      </c>
      <c r="W42" s="309">
        <v>992</v>
      </c>
      <c r="X42" s="72">
        <v>0.92451071761416592</v>
      </c>
      <c r="Y42" s="309">
        <v>58057</v>
      </c>
      <c r="Z42" s="72">
        <v>0.46742884746990859</v>
      </c>
    </row>
    <row r="43" spans="1:26" x14ac:dyDescent="0.25">
      <c r="A43" s="524"/>
      <c r="B43" s="143" t="s">
        <v>268</v>
      </c>
      <c r="C43" s="153">
        <v>5279</v>
      </c>
      <c r="D43" s="128">
        <v>1</v>
      </c>
      <c r="E43" s="153">
        <v>15861</v>
      </c>
      <c r="F43" s="128">
        <v>1</v>
      </c>
      <c r="G43" s="153">
        <v>23023</v>
      </c>
      <c r="H43" s="128">
        <v>1</v>
      </c>
      <c r="I43" s="153">
        <v>22198</v>
      </c>
      <c r="J43" s="128">
        <v>1</v>
      </c>
      <c r="K43" s="153">
        <v>20352</v>
      </c>
      <c r="L43" s="128">
        <v>1</v>
      </c>
      <c r="M43" s="153">
        <v>15666</v>
      </c>
      <c r="N43" s="128">
        <v>1</v>
      </c>
      <c r="O43" s="153">
        <v>9737</v>
      </c>
      <c r="P43" s="128">
        <v>1</v>
      </c>
      <c r="Q43" s="153">
        <v>5704</v>
      </c>
      <c r="R43" s="128">
        <v>1</v>
      </c>
      <c r="S43" s="153">
        <v>3469</v>
      </c>
      <c r="T43" s="128">
        <v>1</v>
      </c>
      <c r="U43" s="153">
        <v>1843</v>
      </c>
      <c r="V43" s="128">
        <v>1</v>
      </c>
      <c r="W43" s="153">
        <v>1073</v>
      </c>
      <c r="X43" s="128">
        <v>1</v>
      </c>
      <c r="Y43" s="153">
        <v>124205</v>
      </c>
      <c r="Z43" s="128">
        <v>1</v>
      </c>
    </row>
    <row r="44" spans="1:26" x14ac:dyDescent="0.25">
      <c r="A44" s="522" t="s">
        <v>199</v>
      </c>
      <c r="B44" s="333" t="s">
        <v>7</v>
      </c>
      <c r="C44" s="334"/>
      <c r="D44" s="334"/>
      <c r="E44" s="334"/>
      <c r="F44" s="334"/>
      <c r="G44" s="334"/>
      <c r="H44" s="334"/>
      <c r="I44" s="334"/>
      <c r="J44" s="334"/>
      <c r="K44" s="334"/>
      <c r="L44" s="334"/>
      <c r="M44" s="334"/>
      <c r="N44" s="334"/>
      <c r="O44" s="334"/>
      <c r="P44" s="334"/>
      <c r="Q44" s="334"/>
      <c r="R44" s="334"/>
      <c r="S44" s="334"/>
      <c r="T44" s="334"/>
      <c r="U44" s="334"/>
      <c r="V44" s="334"/>
      <c r="W44" s="334"/>
      <c r="X44" s="334"/>
      <c r="Y44" s="334"/>
      <c r="Z44" s="335"/>
    </row>
    <row r="45" spans="1:26" x14ac:dyDescent="0.25">
      <c r="A45" s="523"/>
      <c r="B45" s="308" t="s">
        <v>8</v>
      </c>
      <c r="C45" s="309">
        <v>574</v>
      </c>
      <c r="D45" s="72">
        <v>0.10885643846007965</v>
      </c>
      <c r="E45" s="309">
        <v>3882</v>
      </c>
      <c r="F45" s="72">
        <v>0.23030374940673945</v>
      </c>
      <c r="G45" s="309">
        <v>7779</v>
      </c>
      <c r="H45" s="72">
        <v>0.3114340619745376</v>
      </c>
      <c r="I45" s="309">
        <v>7766</v>
      </c>
      <c r="J45" s="72">
        <v>0.3115872251645001</v>
      </c>
      <c r="K45" s="309">
        <v>6239</v>
      </c>
      <c r="L45" s="72">
        <v>0.25834368530020702</v>
      </c>
      <c r="M45" s="309">
        <v>4004</v>
      </c>
      <c r="N45" s="72">
        <v>0.19791409223468934</v>
      </c>
      <c r="O45" s="309">
        <v>1971</v>
      </c>
      <c r="P45" s="72">
        <v>0.14338716717590572</v>
      </c>
      <c r="Q45" s="309">
        <v>802</v>
      </c>
      <c r="R45" s="72">
        <v>9.8756310799162667E-2</v>
      </c>
      <c r="S45" s="309">
        <v>347</v>
      </c>
      <c r="T45" s="72">
        <v>7.0585842148087871E-2</v>
      </c>
      <c r="U45" s="309">
        <v>120</v>
      </c>
      <c r="V45" s="72">
        <v>4.3604651162790699E-2</v>
      </c>
      <c r="W45" s="309">
        <v>49</v>
      </c>
      <c r="X45" s="72">
        <v>3.0042918454935622E-2</v>
      </c>
      <c r="Y45" s="309">
        <v>33533</v>
      </c>
      <c r="Z45" s="72">
        <v>0.22722221469324697</v>
      </c>
    </row>
    <row r="46" spans="1:26" x14ac:dyDescent="0.25">
      <c r="A46" s="523"/>
      <c r="B46" s="308" t="s">
        <v>229</v>
      </c>
      <c r="C46" s="309">
        <v>412</v>
      </c>
      <c r="D46" s="72">
        <v>7.8133889626398639E-2</v>
      </c>
      <c r="E46" s="309">
        <v>2941</v>
      </c>
      <c r="F46" s="72">
        <v>0.17447793070716658</v>
      </c>
      <c r="G46" s="309">
        <v>6191</v>
      </c>
      <c r="H46" s="72">
        <v>0.24785811514132436</v>
      </c>
      <c r="I46" s="309">
        <v>6006</v>
      </c>
      <c r="J46" s="72">
        <v>0.2409725565719788</v>
      </c>
      <c r="K46" s="309">
        <v>5007</v>
      </c>
      <c r="L46" s="72">
        <v>0.20732919254658386</v>
      </c>
      <c r="M46" s="309">
        <v>3219</v>
      </c>
      <c r="N46" s="72">
        <v>0.15911225347239386</v>
      </c>
      <c r="O46" s="309">
        <v>1357</v>
      </c>
      <c r="P46" s="72">
        <v>9.8719627528008141E-2</v>
      </c>
      <c r="Q46" s="309">
        <v>428</v>
      </c>
      <c r="R46" s="72">
        <v>5.2702869104790051E-2</v>
      </c>
      <c r="S46" s="309">
        <v>125</v>
      </c>
      <c r="T46" s="72">
        <v>2.5427176566314078E-2</v>
      </c>
      <c r="U46" s="309">
        <v>35</v>
      </c>
      <c r="V46" s="72">
        <v>1.2718023255813954E-2</v>
      </c>
      <c r="W46" s="309">
        <v>14</v>
      </c>
      <c r="X46" s="72">
        <v>8.5836909871244635E-3</v>
      </c>
      <c r="Y46" s="309">
        <v>25735</v>
      </c>
      <c r="Z46" s="72">
        <v>0.17438236051443981</v>
      </c>
    </row>
    <row r="47" spans="1:26" x14ac:dyDescent="0.25">
      <c r="A47" s="523"/>
      <c r="B47" s="308" t="s">
        <v>10</v>
      </c>
      <c r="C47" s="309">
        <v>235</v>
      </c>
      <c r="D47" s="72">
        <v>4.4566660345154559E-2</v>
      </c>
      <c r="E47" s="309">
        <v>915</v>
      </c>
      <c r="F47" s="72">
        <v>5.4283341243474136E-2</v>
      </c>
      <c r="G47" s="309">
        <v>1232</v>
      </c>
      <c r="H47" s="72">
        <v>4.9323404596044521E-2</v>
      </c>
      <c r="I47" s="309">
        <v>1020</v>
      </c>
      <c r="J47" s="72">
        <v>4.0924410207029367E-2</v>
      </c>
      <c r="K47" s="309">
        <v>942</v>
      </c>
      <c r="L47" s="72">
        <v>3.9006211180124227E-2</v>
      </c>
      <c r="M47" s="309">
        <v>747</v>
      </c>
      <c r="N47" s="72">
        <v>3.6923533191636597E-2</v>
      </c>
      <c r="O47" s="309">
        <v>416</v>
      </c>
      <c r="P47" s="72">
        <v>3.0263349337989232E-2</v>
      </c>
      <c r="Q47" s="309">
        <v>171</v>
      </c>
      <c r="R47" s="72">
        <v>2.1056520132988549E-2</v>
      </c>
      <c r="S47" s="309">
        <v>54</v>
      </c>
      <c r="T47" s="72">
        <v>1.0984540276647681E-2</v>
      </c>
      <c r="U47" s="309">
        <v>25</v>
      </c>
      <c r="V47" s="72">
        <v>9.0843023255813959E-3</v>
      </c>
      <c r="W47" s="309">
        <v>8</v>
      </c>
      <c r="X47" s="72">
        <v>4.904966278356836E-3</v>
      </c>
      <c r="Y47" s="309">
        <v>5765</v>
      </c>
      <c r="Z47" s="72">
        <v>3.9064088143219176E-2</v>
      </c>
    </row>
    <row r="48" spans="1:26" x14ac:dyDescent="0.25">
      <c r="A48" s="523"/>
      <c r="B48" s="310" t="s">
        <v>11</v>
      </c>
      <c r="C48" s="330"/>
      <c r="D48" s="330"/>
      <c r="E48" s="330"/>
      <c r="F48" s="330"/>
      <c r="G48" s="330"/>
      <c r="H48" s="330"/>
      <c r="I48" s="330"/>
      <c r="J48" s="330"/>
      <c r="K48" s="330"/>
      <c r="L48" s="330"/>
      <c r="M48" s="330"/>
      <c r="N48" s="330"/>
      <c r="O48" s="330"/>
      <c r="P48" s="330"/>
      <c r="Q48" s="330"/>
      <c r="R48" s="330"/>
      <c r="S48" s="330"/>
      <c r="T48" s="330"/>
      <c r="U48" s="330"/>
      <c r="V48" s="330"/>
      <c r="W48" s="330"/>
      <c r="X48" s="330"/>
      <c r="Y48" s="330"/>
      <c r="Z48" s="337"/>
    </row>
    <row r="49" spans="1:26" x14ac:dyDescent="0.25">
      <c r="A49" s="523"/>
      <c r="B49" s="311" t="s">
        <v>12</v>
      </c>
      <c r="C49" s="309">
        <v>2782</v>
      </c>
      <c r="D49" s="72">
        <v>0.52759340034136171</v>
      </c>
      <c r="E49" s="309">
        <v>5999</v>
      </c>
      <c r="F49" s="72">
        <v>0.35589700996677742</v>
      </c>
      <c r="G49" s="309">
        <v>5970</v>
      </c>
      <c r="H49" s="72">
        <v>0.23901032908959885</v>
      </c>
      <c r="I49" s="309">
        <v>4945</v>
      </c>
      <c r="J49" s="72">
        <v>0.19840314556251004</v>
      </c>
      <c r="K49" s="309">
        <v>4034</v>
      </c>
      <c r="L49" s="72">
        <v>0.16703933747412009</v>
      </c>
      <c r="M49" s="309">
        <v>2866</v>
      </c>
      <c r="N49" s="72">
        <v>0.14166378330285206</v>
      </c>
      <c r="O49" s="309">
        <v>1547</v>
      </c>
      <c r="P49" s="72">
        <v>0.11254183035064746</v>
      </c>
      <c r="Q49" s="309">
        <v>709</v>
      </c>
      <c r="R49" s="72">
        <v>8.7304519147888185E-2</v>
      </c>
      <c r="S49" s="309">
        <v>263</v>
      </c>
      <c r="T49" s="72">
        <v>5.3498779495524819E-2</v>
      </c>
      <c r="U49" s="309">
        <v>82</v>
      </c>
      <c r="V49" s="72">
        <v>2.9796511627906978E-2</v>
      </c>
      <c r="W49" s="309">
        <v>36</v>
      </c>
      <c r="X49" s="72">
        <v>2.2072348252605765E-2</v>
      </c>
      <c r="Y49" s="309">
        <v>29233</v>
      </c>
      <c r="Z49" s="72">
        <v>0.1980850804320427</v>
      </c>
    </row>
    <row r="50" spans="1:26" x14ac:dyDescent="0.25">
      <c r="A50" s="523"/>
      <c r="B50" s="311" t="s">
        <v>13</v>
      </c>
      <c r="C50" s="309">
        <v>1396</v>
      </c>
      <c r="D50" s="72">
        <v>0.26474492698653518</v>
      </c>
      <c r="E50" s="309">
        <v>4068</v>
      </c>
      <c r="F50" s="72">
        <v>0.24133839582344566</v>
      </c>
      <c r="G50" s="309">
        <v>4308</v>
      </c>
      <c r="H50" s="72">
        <v>0.17247177516214268</v>
      </c>
      <c r="I50" s="309">
        <v>3219</v>
      </c>
      <c r="J50" s="72">
        <v>0.12915262397688976</v>
      </c>
      <c r="K50" s="309">
        <v>2327</v>
      </c>
      <c r="L50" s="72">
        <v>9.6356107660455492E-2</v>
      </c>
      <c r="M50" s="309">
        <v>1498</v>
      </c>
      <c r="N50" s="72">
        <v>7.4044782759132025E-2</v>
      </c>
      <c r="O50" s="309">
        <v>699</v>
      </c>
      <c r="P50" s="72">
        <v>5.0851156700130948E-2</v>
      </c>
      <c r="Q50" s="309">
        <v>249</v>
      </c>
      <c r="R50" s="72">
        <v>3.0661248614702624E-2</v>
      </c>
      <c r="S50" s="309">
        <v>85</v>
      </c>
      <c r="T50" s="72">
        <v>1.7290480065093573E-2</v>
      </c>
      <c r="U50" s="309">
        <v>26</v>
      </c>
      <c r="V50" s="72">
        <v>9.4476744186046506E-3</v>
      </c>
      <c r="W50" s="309">
        <v>10</v>
      </c>
      <c r="X50" s="72">
        <v>6.1312078479460455E-3</v>
      </c>
      <c r="Y50" s="309">
        <v>17885</v>
      </c>
      <c r="Z50" s="72">
        <v>0.12119015029340417</v>
      </c>
    </row>
    <row r="51" spans="1:26" x14ac:dyDescent="0.25">
      <c r="A51" s="523"/>
      <c r="B51" s="311" t="s">
        <v>14</v>
      </c>
      <c r="C51" s="309">
        <v>157</v>
      </c>
      <c r="D51" s="72">
        <v>2.9774322017826663E-2</v>
      </c>
      <c r="E51" s="309">
        <v>940</v>
      </c>
      <c r="F51" s="72">
        <v>5.5766492643569053E-2</v>
      </c>
      <c r="G51" s="309">
        <v>1892</v>
      </c>
      <c r="H51" s="72">
        <v>7.5746657058211223E-2</v>
      </c>
      <c r="I51" s="309">
        <v>2001</v>
      </c>
      <c r="J51" s="72">
        <v>8.0284063553201737E-2</v>
      </c>
      <c r="K51" s="309">
        <v>1668</v>
      </c>
      <c r="L51" s="72">
        <v>6.9068322981366462E-2</v>
      </c>
      <c r="M51" s="309">
        <v>1003</v>
      </c>
      <c r="N51" s="72">
        <v>4.957738124660175E-2</v>
      </c>
      <c r="O51" s="309">
        <v>481</v>
      </c>
      <c r="P51" s="72">
        <v>3.4991997672050051E-2</v>
      </c>
      <c r="Q51" s="309">
        <v>215</v>
      </c>
      <c r="R51" s="72">
        <v>2.6474572097032384E-2</v>
      </c>
      <c r="S51" s="309">
        <v>106</v>
      </c>
      <c r="T51" s="72">
        <v>2.1562245728234338E-2</v>
      </c>
      <c r="U51" s="309">
        <v>48</v>
      </c>
      <c r="V51" s="72">
        <v>1.7441860465116279E-2</v>
      </c>
      <c r="W51" s="309">
        <v>32</v>
      </c>
      <c r="X51" s="72">
        <v>1.9619865113427344E-2</v>
      </c>
      <c r="Y51" s="309">
        <v>8543</v>
      </c>
      <c r="Z51" s="72">
        <v>5.788803209150415E-2</v>
      </c>
    </row>
    <row r="52" spans="1:26" x14ac:dyDescent="0.25">
      <c r="A52" s="523"/>
      <c r="B52" s="311" t="s">
        <v>15</v>
      </c>
      <c r="C52" s="309">
        <v>344</v>
      </c>
      <c r="D52" s="72">
        <v>6.5238004930779442E-2</v>
      </c>
      <c r="E52" s="309">
        <v>1023</v>
      </c>
      <c r="F52" s="72">
        <v>6.0690555291884198E-2</v>
      </c>
      <c r="G52" s="309">
        <v>1282</v>
      </c>
      <c r="H52" s="72">
        <v>5.1325166146208662E-2</v>
      </c>
      <c r="I52" s="309">
        <v>1350</v>
      </c>
      <c r="J52" s="72">
        <v>5.4164660568127104E-2</v>
      </c>
      <c r="K52" s="309">
        <v>1168</v>
      </c>
      <c r="L52" s="72">
        <v>4.8364389233954454E-2</v>
      </c>
      <c r="M52" s="309">
        <v>841</v>
      </c>
      <c r="N52" s="72">
        <v>4.1569868024319112E-2</v>
      </c>
      <c r="O52" s="309">
        <v>388</v>
      </c>
      <c r="P52" s="72">
        <v>2.8226393132547649E-2</v>
      </c>
      <c r="Q52" s="309">
        <v>173</v>
      </c>
      <c r="R52" s="72">
        <v>2.130279522226327E-2</v>
      </c>
      <c r="S52" s="309">
        <v>71</v>
      </c>
      <c r="T52" s="72">
        <v>1.4442636289666395E-2</v>
      </c>
      <c r="U52" s="309">
        <v>21</v>
      </c>
      <c r="V52" s="72">
        <v>7.6308139534883718E-3</v>
      </c>
      <c r="W52" s="309">
        <v>8</v>
      </c>
      <c r="X52" s="72">
        <v>4.904966278356836E-3</v>
      </c>
      <c r="Y52" s="309">
        <v>6669</v>
      </c>
      <c r="Z52" s="72">
        <v>4.5189662415807234E-2</v>
      </c>
    </row>
    <row r="53" spans="1:26" x14ac:dyDescent="0.25">
      <c r="A53" s="523"/>
      <c r="B53" s="311" t="s">
        <v>336</v>
      </c>
      <c r="C53" s="309">
        <v>542</v>
      </c>
      <c r="D53" s="72">
        <v>0.1027877868386118</v>
      </c>
      <c r="E53" s="309">
        <v>1224</v>
      </c>
      <c r="F53" s="72">
        <v>7.261509254864737E-2</v>
      </c>
      <c r="G53" s="309">
        <v>1117</v>
      </c>
      <c r="H53" s="72">
        <v>4.4719353030666986E-2</v>
      </c>
      <c r="I53" s="309">
        <v>889</v>
      </c>
      <c r="J53" s="72">
        <v>3.5668432033381478E-2</v>
      </c>
      <c r="K53" s="309">
        <v>686</v>
      </c>
      <c r="L53" s="72">
        <v>2.8405797101449276E-2</v>
      </c>
      <c r="M53" s="309">
        <v>536</v>
      </c>
      <c r="N53" s="72">
        <v>2.6493994365083286E-2</v>
      </c>
      <c r="O53" s="309">
        <v>312</v>
      </c>
      <c r="P53" s="72">
        <v>2.2697512003491925E-2</v>
      </c>
      <c r="Q53" s="309">
        <v>198</v>
      </c>
      <c r="R53" s="72">
        <v>2.4381233838197267E-2</v>
      </c>
      <c r="S53" s="309">
        <v>106</v>
      </c>
      <c r="T53" s="72">
        <v>2.1562245728234338E-2</v>
      </c>
      <c r="U53" s="309">
        <v>52</v>
      </c>
      <c r="V53" s="72">
        <v>1.8895348837209301E-2</v>
      </c>
      <c r="W53" s="309">
        <v>25</v>
      </c>
      <c r="X53" s="72">
        <v>1.5328019619865114E-2</v>
      </c>
      <c r="Y53" s="309">
        <v>5687</v>
      </c>
      <c r="Z53" s="72">
        <v>3.8535554079876404E-2</v>
      </c>
    </row>
    <row r="54" spans="1:26" x14ac:dyDescent="0.25">
      <c r="A54" s="523"/>
      <c r="B54" s="310" t="s">
        <v>22</v>
      </c>
      <c r="C54" s="330"/>
      <c r="D54" s="330"/>
      <c r="E54" s="330"/>
      <c r="F54" s="330"/>
      <c r="G54" s="330"/>
      <c r="H54" s="330"/>
      <c r="I54" s="330"/>
      <c r="J54" s="330"/>
      <c r="K54" s="330"/>
      <c r="L54" s="330"/>
      <c r="M54" s="330"/>
      <c r="N54" s="330"/>
      <c r="O54" s="330"/>
      <c r="P54" s="330"/>
      <c r="Q54" s="330"/>
      <c r="R54" s="330"/>
      <c r="S54" s="330"/>
      <c r="T54" s="330"/>
      <c r="U54" s="330"/>
      <c r="V54" s="330"/>
      <c r="W54" s="330"/>
      <c r="X54" s="330"/>
      <c r="Y54" s="330"/>
      <c r="Z54" s="337"/>
    </row>
    <row r="55" spans="1:26" x14ac:dyDescent="0.25">
      <c r="A55" s="523"/>
      <c r="B55" s="311" t="s">
        <v>22</v>
      </c>
      <c r="C55" s="309">
        <v>2739</v>
      </c>
      <c r="D55" s="72"/>
      <c r="E55" s="309">
        <v>6934</v>
      </c>
      <c r="F55" s="72"/>
      <c r="G55" s="309">
        <v>9490</v>
      </c>
      <c r="H55" s="72"/>
      <c r="I55" s="309">
        <v>10853</v>
      </c>
      <c r="J55" s="72"/>
      <c r="K55" s="309">
        <v>12996</v>
      </c>
      <c r="L55" s="72"/>
      <c r="M55" s="309">
        <v>13130</v>
      </c>
      <c r="N55" s="72"/>
      <c r="O55" s="309">
        <v>10353</v>
      </c>
      <c r="P55" s="72"/>
      <c r="Q55" s="309">
        <v>6843</v>
      </c>
      <c r="R55" s="72"/>
      <c r="S55" s="309">
        <v>4410</v>
      </c>
      <c r="T55" s="72"/>
      <c r="U55" s="309">
        <v>2563</v>
      </c>
      <c r="V55" s="72"/>
      <c r="W55" s="309">
        <v>1532</v>
      </c>
      <c r="X55" s="72"/>
      <c r="Y55" s="309">
        <v>81843</v>
      </c>
      <c r="Z55" s="72">
        <v>0.55457453007900903</v>
      </c>
    </row>
    <row r="56" spans="1:26" x14ac:dyDescent="0.25">
      <c r="A56" s="524"/>
      <c r="B56" s="143" t="s">
        <v>268</v>
      </c>
      <c r="C56" s="153">
        <v>5273</v>
      </c>
      <c r="D56" s="128"/>
      <c r="E56" s="153">
        <v>16856</v>
      </c>
      <c r="F56" s="128"/>
      <c r="G56" s="153">
        <v>24978</v>
      </c>
      <c r="H56" s="128"/>
      <c r="I56" s="153">
        <v>24924</v>
      </c>
      <c r="J56" s="128"/>
      <c r="K56" s="153">
        <v>24150</v>
      </c>
      <c r="L56" s="128"/>
      <c r="M56" s="153">
        <v>20231</v>
      </c>
      <c r="N56" s="128"/>
      <c r="O56" s="153">
        <v>13746</v>
      </c>
      <c r="P56" s="128"/>
      <c r="Q56" s="153">
        <v>8121</v>
      </c>
      <c r="R56" s="128"/>
      <c r="S56" s="153">
        <v>4916</v>
      </c>
      <c r="T56" s="128"/>
      <c r="U56" s="153">
        <v>2752</v>
      </c>
      <c r="V56" s="128"/>
      <c r="W56" s="153">
        <v>1631</v>
      </c>
      <c r="X56" s="128"/>
      <c r="Y56" s="153">
        <v>147578</v>
      </c>
      <c r="Z56" s="128">
        <v>1</v>
      </c>
    </row>
    <row r="57" spans="1:26" x14ac:dyDescent="0.25">
      <c r="A57" s="522" t="s">
        <v>168</v>
      </c>
      <c r="B57" s="333" t="s">
        <v>7</v>
      </c>
      <c r="C57" s="334"/>
      <c r="D57" s="334"/>
      <c r="E57" s="334"/>
      <c r="F57" s="334"/>
      <c r="G57" s="334"/>
      <c r="H57" s="334"/>
      <c r="I57" s="334"/>
      <c r="J57" s="334"/>
      <c r="K57" s="334"/>
      <c r="L57" s="334"/>
      <c r="M57" s="334"/>
      <c r="N57" s="334"/>
      <c r="O57" s="334"/>
      <c r="P57" s="334"/>
      <c r="Q57" s="334"/>
      <c r="R57" s="334"/>
      <c r="S57" s="334"/>
      <c r="T57" s="334"/>
      <c r="U57" s="334"/>
      <c r="V57" s="334"/>
      <c r="W57" s="334"/>
      <c r="X57" s="334"/>
      <c r="Y57" s="334"/>
      <c r="Z57" s="335"/>
    </row>
    <row r="58" spans="1:26" x14ac:dyDescent="0.25">
      <c r="A58" s="523"/>
      <c r="B58" s="308" t="s">
        <v>8</v>
      </c>
      <c r="C58" s="309">
        <v>588</v>
      </c>
      <c r="D58" s="72">
        <v>0.12</v>
      </c>
      <c r="E58" s="309">
        <v>3691</v>
      </c>
      <c r="F58" s="72">
        <v>0.23</v>
      </c>
      <c r="G58" s="309">
        <v>7296</v>
      </c>
      <c r="H58" s="72">
        <v>0.31</v>
      </c>
      <c r="I58" s="309">
        <v>7886</v>
      </c>
      <c r="J58" s="72">
        <v>0.32</v>
      </c>
      <c r="K58" s="309">
        <v>6425</v>
      </c>
      <c r="L58" s="72">
        <v>0.27</v>
      </c>
      <c r="M58" s="309">
        <v>4288</v>
      </c>
      <c r="N58" s="72">
        <v>0.21</v>
      </c>
      <c r="O58" s="309">
        <v>2226</v>
      </c>
      <c r="P58" s="72">
        <v>0.15</v>
      </c>
      <c r="Q58" s="309">
        <v>906</v>
      </c>
      <c r="R58" s="72">
        <v>0.1</v>
      </c>
      <c r="S58" s="309">
        <v>429</v>
      </c>
      <c r="T58" s="72">
        <v>0.08</v>
      </c>
      <c r="U58" s="309">
        <v>124</v>
      </c>
      <c r="V58" s="72">
        <v>0.04</v>
      </c>
      <c r="W58" s="309">
        <v>70</v>
      </c>
      <c r="X58" s="72">
        <v>0.04</v>
      </c>
      <c r="Y58" s="309">
        <v>33929</v>
      </c>
      <c r="Z58" s="72">
        <v>0.23</v>
      </c>
    </row>
    <row r="59" spans="1:26" x14ac:dyDescent="0.25">
      <c r="A59" s="523"/>
      <c r="B59" s="308" t="s">
        <v>229</v>
      </c>
      <c r="C59" s="309">
        <v>269</v>
      </c>
      <c r="D59" s="72">
        <v>0.05</v>
      </c>
      <c r="E59" s="309">
        <v>2312</v>
      </c>
      <c r="F59" s="72">
        <v>0.14000000000000001</v>
      </c>
      <c r="G59" s="309">
        <v>4878</v>
      </c>
      <c r="H59" s="72">
        <v>0.21</v>
      </c>
      <c r="I59" s="309">
        <v>5170</v>
      </c>
      <c r="J59" s="72">
        <v>0.21</v>
      </c>
      <c r="K59" s="309">
        <v>4217</v>
      </c>
      <c r="L59" s="72">
        <v>0.18</v>
      </c>
      <c r="M59" s="309">
        <v>2782</v>
      </c>
      <c r="N59" s="72">
        <v>0.13</v>
      </c>
      <c r="O59" s="309">
        <v>1316</v>
      </c>
      <c r="P59" s="72">
        <v>0.09</v>
      </c>
      <c r="Q59" s="309">
        <v>434</v>
      </c>
      <c r="R59" s="72">
        <v>0.05</v>
      </c>
      <c r="S59" s="309">
        <v>127</v>
      </c>
      <c r="T59" s="72">
        <v>0.02</v>
      </c>
      <c r="U59" s="309">
        <v>49</v>
      </c>
      <c r="V59" s="72">
        <v>0.02</v>
      </c>
      <c r="W59" s="309">
        <v>10</v>
      </c>
      <c r="X59" s="72">
        <v>0.01</v>
      </c>
      <c r="Y59" s="309">
        <v>21564</v>
      </c>
      <c r="Z59" s="72">
        <v>0.15</v>
      </c>
    </row>
    <row r="60" spans="1:26" x14ac:dyDescent="0.25">
      <c r="A60" s="523"/>
      <c r="B60" s="308" t="s">
        <v>10</v>
      </c>
      <c r="C60" s="309">
        <v>124</v>
      </c>
      <c r="D60" s="72">
        <v>0.02</v>
      </c>
      <c r="E60" s="309">
        <v>614</v>
      </c>
      <c r="F60" s="72">
        <v>0.04</v>
      </c>
      <c r="G60" s="309">
        <v>784</v>
      </c>
      <c r="H60" s="72">
        <v>0.03</v>
      </c>
      <c r="I60" s="309">
        <v>744</v>
      </c>
      <c r="J60" s="72">
        <v>0.03</v>
      </c>
      <c r="K60" s="309">
        <v>737</v>
      </c>
      <c r="L60" s="72">
        <v>0.03</v>
      </c>
      <c r="M60" s="309">
        <v>633</v>
      </c>
      <c r="N60" s="72">
        <v>0.03</v>
      </c>
      <c r="O60" s="309">
        <v>353</v>
      </c>
      <c r="P60" s="72">
        <v>0.02</v>
      </c>
      <c r="Q60" s="309">
        <v>167</v>
      </c>
      <c r="R60" s="72">
        <v>0.02</v>
      </c>
      <c r="S60" s="309">
        <v>63</v>
      </c>
      <c r="T60" s="72">
        <v>0.01</v>
      </c>
      <c r="U60" s="309">
        <v>15</v>
      </c>
      <c r="V60" s="72">
        <v>0.01</v>
      </c>
      <c r="W60" s="309">
        <v>7</v>
      </c>
      <c r="X60" s="72">
        <v>0</v>
      </c>
      <c r="Y60" s="309">
        <v>4241</v>
      </c>
      <c r="Z60" s="72">
        <v>0.03</v>
      </c>
    </row>
    <row r="61" spans="1:26" x14ac:dyDescent="0.25">
      <c r="A61" s="523"/>
      <c r="B61" s="310" t="s">
        <v>11</v>
      </c>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7"/>
    </row>
    <row r="62" spans="1:26" x14ac:dyDescent="0.25">
      <c r="A62" s="523"/>
      <c r="B62" s="311" t="s">
        <v>12</v>
      </c>
      <c r="C62" s="309">
        <v>2963</v>
      </c>
      <c r="D62" s="72">
        <v>0.57999999999999996</v>
      </c>
      <c r="E62" s="309">
        <v>6024</v>
      </c>
      <c r="F62" s="72">
        <v>0.38</v>
      </c>
      <c r="G62" s="309">
        <v>5975</v>
      </c>
      <c r="H62" s="72">
        <v>0.26</v>
      </c>
      <c r="I62" s="309">
        <v>4958</v>
      </c>
      <c r="J62" s="72">
        <v>0.2</v>
      </c>
      <c r="K62" s="309">
        <v>4016</v>
      </c>
      <c r="L62" s="72">
        <v>0.17</v>
      </c>
      <c r="M62" s="309">
        <v>3173</v>
      </c>
      <c r="N62" s="72">
        <v>0.15</v>
      </c>
      <c r="O62" s="309">
        <v>1751</v>
      </c>
      <c r="P62" s="72">
        <v>0.12</v>
      </c>
      <c r="Q62" s="309">
        <v>742</v>
      </c>
      <c r="R62" s="72">
        <v>0.09</v>
      </c>
      <c r="S62" s="309">
        <v>323</v>
      </c>
      <c r="T62" s="72">
        <v>0.06</v>
      </c>
      <c r="U62" s="309">
        <v>88</v>
      </c>
      <c r="V62" s="72">
        <v>0.03</v>
      </c>
      <c r="W62" s="309">
        <v>27</v>
      </c>
      <c r="X62" s="72">
        <v>0.01</v>
      </c>
      <c r="Y62" s="309">
        <v>30040</v>
      </c>
      <c r="Z62" s="72">
        <v>0.2</v>
      </c>
    </row>
    <row r="63" spans="1:26" x14ac:dyDescent="0.25">
      <c r="A63" s="523"/>
      <c r="B63" s="311" t="s">
        <v>13</v>
      </c>
      <c r="C63" s="309">
        <v>1054</v>
      </c>
      <c r="D63" s="72">
        <v>0.21</v>
      </c>
      <c r="E63" s="309">
        <v>3366</v>
      </c>
      <c r="F63" s="72">
        <v>0.21</v>
      </c>
      <c r="G63" s="309">
        <v>3591</v>
      </c>
      <c r="H63" s="72">
        <v>0.15</v>
      </c>
      <c r="I63" s="309">
        <v>2749</v>
      </c>
      <c r="J63" s="72">
        <v>0.11</v>
      </c>
      <c r="K63" s="309">
        <v>2045</v>
      </c>
      <c r="L63" s="72">
        <v>0.09</v>
      </c>
      <c r="M63" s="309">
        <v>1371</v>
      </c>
      <c r="N63" s="72">
        <v>7.0000000000000007E-2</v>
      </c>
      <c r="O63" s="309">
        <v>692</v>
      </c>
      <c r="P63" s="72">
        <v>0.05</v>
      </c>
      <c r="Q63" s="309">
        <v>226</v>
      </c>
      <c r="R63" s="72">
        <v>0.03</v>
      </c>
      <c r="S63" s="309">
        <v>98</v>
      </c>
      <c r="T63" s="72">
        <v>0.02</v>
      </c>
      <c r="U63" s="309">
        <v>29</v>
      </c>
      <c r="V63" s="72">
        <v>0.01</v>
      </c>
      <c r="W63" s="309">
        <v>8</v>
      </c>
      <c r="X63" s="72">
        <v>0</v>
      </c>
      <c r="Y63" s="309">
        <v>15229</v>
      </c>
      <c r="Z63" s="72">
        <v>0.1</v>
      </c>
    </row>
    <row r="64" spans="1:26" x14ac:dyDescent="0.25">
      <c r="A64" s="523"/>
      <c r="B64" s="311" t="s">
        <v>14</v>
      </c>
      <c r="C64" s="309">
        <v>154</v>
      </c>
      <c r="D64" s="72">
        <v>0.03</v>
      </c>
      <c r="E64" s="309">
        <v>843</v>
      </c>
      <c r="F64" s="72">
        <v>0.05</v>
      </c>
      <c r="G64" s="309">
        <v>1626</v>
      </c>
      <c r="H64" s="72">
        <v>7.0000000000000007E-2</v>
      </c>
      <c r="I64" s="309">
        <v>1838</v>
      </c>
      <c r="J64" s="72">
        <v>0.08</v>
      </c>
      <c r="K64" s="309">
        <v>1523</v>
      </c>
      <c r="L64" s="72">
        <v>0.06</v>
      </c>
      <c r="M64" s="309">
        <v>1005</v>
      </c>
      <c r="N64" s="72">
        <v>0.05</v>
      </c>
      <c r="O64" s="309">
        <v>472</v>
      </c>
      <c r="P64" s="72">
        <v>0.03</v>
      </c>
      <c r="Q64" s="309">
        <v>213</v>
      </c>
      <c r="R64" s="72">
        <v>0.02</v>
      </c>
      <c r="S64" s="309">
        <v>117</v>
      </c>
      <c r="T64" s="72">
        <v>0.02</v>
      </c>
      <c r="U64" s="309">
        <v>44</v>
      </c>
      <c r="V64" s="72">
        <v>0.01</v>
      </c>
      <c r="W64" s="309">
        <v>37</v>
      </c>
      <c r="X64" s="72">
        <v>0.02</v>
      </c>
      <c r="Y64" s="309">
        <v>7872</v>
      </c>
      <c r="Z64" s="72">
        <v>0.05</v>
      </c>
    </row>
    <row r="65" spans="1:26" x14ac:dyDescent="0.25">
      <c r="A65" s="523"/>
      <c r="B65" s="311" t="s">
        <v>15</v>
      </c>
      <c r="C65" s="309">
        <v>315</v>
      </c>
      <c r="D65" s="72">
        <v>0.06</v>
      </c>
      <c r="E65" s="309">
        <v>973</v>
      </c>
      <c r="F65" s="72">
        <v>0.06</v>
      </c>
      <c r="G65" s="309">
        <v>1118</v>
      </c>
      <c r="H65" s="72">
        <v>0.05</v>
      </c>
      <c r="I65" s="309">
        <v>1253</v>
      </c>
      <c r="J65" s="72">
        <v>0.05</v>
      </c>
      <c r="K65" s="309">
        <v>1178</v>
      </c>
      <c r="L65" s="72">
        <v>0.05</v>
      </c>
      <c r="M65" s="309">
        <v>827</v>
      </c>
      <c r="N65" s="72">
        <v>0.04</v>
      </c>
      <c r="O65" s="309">
        <v>452</v>
      </c>
      <c r="P65" s="72">
        <v>0.03</v>
      </c>
      <c r="Q65" s="309">
        <v>163</v>
      </c>
      <c r="R65" s="72">
        <v>0.02</v>
      </c>
      <c r="S65" s="309">
        <v>65</v>
      </c>
      <c r="T65" s="72">
        <v>0.01</v>
      </c>
      <c r="U65" s="309">
        <v>22</v>
      </c>
      <c r="V65" s="72">
        <v>0.01</v>
      </c>
      <c r="W65" s="309">
        <v>11</v>
      </c>
      <c r="X65" s="72">
        <v>0.01</v>
      </c>
      <c r="Y65" s="309">
        <v>6377</v>
      </c>
      <c r="Z65" s="72">
        <v>0.04</v>
      </c>
    </row>
    <row r="66" spans="1:26" x14ac:dyDescent="0.25">
      <c r="A66" s="523"/>
      <c r="B66" s="311" t="s">
        <v>336</v>
      </c>
      <c r="C66" s="309">
        <v>595</v>
      </c>
      <c r="D66" s="72">
        <v>0.12</v>
      </c>
      <c r="E66" s="309">
        <v>1275</v>
      </c>
      <c r="F66" s="72">
        <v>0.08</v>
      </c>
      <c r="G66" s="309">
        <v>1131</v>
      </c>
      <c r="H66" s="72">
        <v>0.05</v>
      </c>
      <c r="I66" s="309">
        <v>851</v>
      </c>
      <c r="J66" s="72">
        <v>0.03</v>
      </c>
      <c r="K66" s="309">
        <v>692</v>
      </c>
      <c r="L66" s="72">
        <v>0.03</v>
      </c>
      <c r="M66" s="309">
        <v>560</v>
      </c>
      <c r="N66" s="72">
        <v>0.03</v>
      </c>
      <c r="O66" s="309">
        <v>306</v>
      </c>
      <c r="P66" s="72">
        <v>0.02</v>
      </c>
      <c r="Q66" s="309">
        <v>161</v>
      </c>
      <c r="R66" s="72">
        <v>0.02</v>
      </c>
      <c r="S66" s="309">
        <v>86</v>
      </c>
      <c r="T66" s="72">
        <v>0.02</v>
      </c>
      <c r="U66" s="309">
        <v>33</v>
      </c>
      <c r="V66" s="72">
        <v>0.01</v>
      </c>
      <c r="W66" s="309">
        <v>32</v>
      </c>
      <c r="X66" s="72">
        <v>0.02</v>
      </c>
      <c r="Y66" s="309">
        <v>5722</v>
      </c>
      <c r="Z66" s="72">
        <v>0.04</v>
      </c>
    </row>
    <row r="67" spans="1:26" x14ac:dyDescent="0.25">
      <c r="A67" s="523"/>
      <c r="B67" s="310" t="s">
        <v>22</v>
      </c>
      <c r="C67" s="330"/>
      <c r="D67" s="330"/>
      <c r="E67" s="330"/>
      <c r="F67" s="330"/>
      <c r="G67" s="330"/>
      <c r="H67" s="330"/>
      <c r="I67" s="330"/>
      <c r="J67" s="330"/>
      <c r="K67" s="330"/>
      <c r="L67" s="330"/>
      <c r="M67" s="330"/>
      <c r="N67" s="330"/>
      <c r="O67" s="330"/>
      <c r="P67" s="330"/>
      <c r="Q67" s="330"/>
      <c r="R67" s="330"/>
      <c r="S67" s="330"/>
      <c r="T67" s="330"/>
      <c r="U67" s="330"/>
      <c r="V67" s="330"/>
      <c r="W67" s="330"/>
      <c r="X67" s="330"/>
      <c r="Y67" s="330"/>
      <c r="Z67" s="337"/>
    </row>
    <row r="68" spans="1:26" x14ac:dyDescent="0.25">
      <c r="A68" s="523"/>
      <c r="B68" s="311" t="s">
        <v>22</v>
      </c>
      <c r="C68" s="309">
        <v>2608</v>
      </c>
      <c r="D68" s="72">
        <v>0.51</v>
      </c>
      <c r="E68" s="309">
        <v>6966</v>
      </c>
      <c r="F68" s="72">
        <v>0.44</v>
      </c>
      <c r="G68" s="309">
        <v>9866</v>
      </c>
      <c r="H68" s="72">
        <v>0.42</v>
      </c>
      <c r="I68" s="309">
        <v>11237</v>
      </c>
      <c r="J68" s="72">
        <v>0.46</v>
      </c>
      <c r="K68" s="309">
        <v>13580</v>
      </c>
      <c r="L68" s="72">
        <v>0.56999999999999995</v>
      </c>
      <c r="M68" s="309">
        <v>14081</v>
      </c>
      <c r="N68" s="72">
        <v>0.68</v>
      </c>
      <c r="O68" s="309">
        <v>11420</v>
      </c>
      <c r="P68" s="72">
        <v>0.77</v>
      </c>
      <c r="Q68" s="309">
        <v>7342</v>
      </c>
      <c r="R68" s="72">
        <v>0.85</v>
      </c>
      <c r="S68" s="309">
        <v>4732</v>
      </c>
      <c r="T68" s="72">
        <v>0.89</v>
      </c>
      <c r="U68" s="309">
        <v>2750</v>
      </c>
      <c r="V68" s="72">
        <v>0.94</v>
      </c>
      <c r="W68" s="309">
        <v>1803</v>
      </c>
      <c r="X68" s="72">
        <v>0.95</v>
      </c>
      <c r="Y68" s="309">
        <v>86385</v>
      </c>
      <c r="Z68" s="72">
        <v>0.59</v>
      </c>
    </row>
    <row r="69" spans="1:26" x14ac:dyDescent="0.25">
      <c r="A69" s="524"/>
      <c r="B69" s="143" t="s">
        <v>268</v>
      </c>
      <c r="C69" s="153">
        <v>5098</v>
      </c>
      <c r="D69" s="128">
        <v>1</v>
      </c>
      <c r="E69" s="153">
        <v>15982</v>
      </c>
      <c r="F69" s="128">
        <v>1</v>
      </c>
      <c r="G69" s="153">
        <v>23290</v>
      </c>
      <c r="H69" s="128">
        <v>1</v>
      </c>
      <c r="I69" s="153">
        <v>24413</v>
      </c>
      <c r="J69" s="128">
        <v>1</v>
      </c>
      <c r="K69" s="153">
        <v>23770</v>
      </c>
      <c r="L69" s="128">
        <v>1</v>
      </c>
      <c r="M69" s="153">
        <v>20845</v>
      </c>
      <c r="N69" s="128">
        <v>1</v>
      </c>
      <c r="O69" s="153">
        <v>14844</v>
      </c>
      <c r="P69" s="128">
        <v>1</v>
      </c>
      <c r="Q69" s="153">
        <v>8671</v>
      </c>
      <c r="R69" s="128">
        <v>1</v>
      </c>
      <c r="S69" s="153">
        <v>5289</v>
      </c>
      <c r="T69" s="128">
        <v>1</v>
      </c>
      <c r="U69" s="153">
        <v>2939</v>
      </c>
      <c r="V69" s="128">
        <v>1</v>
      </c>
      <c r="W69" s="153">
        <v>1905</v>
      </c>
      <c r="X69" s="128">
        <v>1</v>
      </c>
      <c r="Y69" s="153">
        <v>147046</v>
      </c>
      <c r="Z69" s="128">
        <v>1</v>
      </c>
    </row>
    <row r="70" spans="1:26" x14ac:dyDescent="0.25">
      <c r="A70" s="522" t="s">
        <v>169</v>
      </c>
      <c r="B70" s="527" t="s">
        <v>7</v>
      </c>
      <c r="C70" s="528"/>
      <c r="D70" s="528"/>
      <c r="E70" s="528"/>
      <c r="F70" s="528"/>
      <c r="G70" s="528"/>
      <c r="H70" s="528"/>
      <c r="I70" s="528"/>
      <c r="J70" s="528"/>
      <c r="K70" s="528"/>
      <c r="L70" s="528"/>
      <c r="M70" s="528"/>
      <c r="N70" s="528"/>
      <c r="O70" s="528"/>
      <c r="P70" s="528"/>
      <c r="Q70" s="528"/>
      <c r="R70" s="528"/>
      <c r="S70" s="528"/>
      <c r="T70" s="528"/>
      <c r="U70" s="528"/>
      <c r="V70" s="528"/>
      <c r="W70" s="528"/>
      <c r="X70" s="528"/>
      <c r="Y70" s="528"/>
      <c r="Z70" s="529"/>
    </row>
    <row r="71" spans="1:26" x14ac:dyDescent="0.25">
      <c r="A71" s="523"/>
      <c r="B71" s="308" t="s">
        <v>8</v>
      </c>
      <c r="C71" s="309">
        <v>430</v>
      </c>
      <c r="D71" s="72">
        <v>0.09</v>
      </c>
      <c r="E71" s="309">
        <v>2917</v>
      </c>
      <c r="F71" s="72">
        <v>0.2</v>
      </c>
      <c r="G71" s="309">
        <v>5796</v>
      </c>
      <c r="H71" s="72">
        <v>0.28000000000000003</v>
      </c>
      <c r="I71" s="309">
        <v>7095</v>
      </c>
      <c r="J71" s="72">
        <v>0.3</v>
      </c>
      <c r="K71" s="309">
        <v>5950</v>
      </c>
      <c r="L71" s="72">
        <v>0.26</v>
      </c>
      <c r="M71" s="309">
        <v>4009</v>
      </c>
      <c r="N71" s="72">
        <v>0.2</v>
      </c>
      <c r="O71" s="309">
        <v>2175</v>
      </c>
      <c r="P71" s="72">
        <v>0.14000000000000001</v>
      </c>
      <c r="Q71" s="309">
        <v>914</v>
      </c>
      <c r="R71" s="72">
        <v>0.1</v>
      </c>
      <c r="S71" s="309">
        <v>382</v>
      </c>
      <c r="T71" s="72">
        <v>7.0000000000000007E-2</v>
      </c>
      <c r="U71" s="309">
        <v>155</v>
      </c>
      <c r="V71" s="72">
        <v>0.05</v>
      </c>
      <c r="W71" s="309">
        <v>66</v>
      </c>
      <c r="X71" s="72">
        <v>0.03</v>
      </c>
      <c r="Y71" s="309">
        <v>29889</v>
      </c>
      <c r="Z71" s="72">
        <v>0.21</v>
      </c>
    </row>
    <row r="72" spans="1:26" x14ac:dyDescent="0.25">
      <c r="A72" s="523"/>
      <c r="B72" s="308" t="s">
        <v>229</v>
      </c>
      <c r="C72" s="309">
        <v>239</v>
      </c>
      <c r="D72" s="72">
        <v>0.05</v>
      </c>
      <c r="E72" s="309">
        <v>2055</v>
      </c>
      <c r="F72" s="72">
        <v>0.14000000000000001</v>
      </c>
      <c r="G72" s="309">
        <v>4333</v>
      </c>
      <c r="H72" s="72">
        <v>0.21</v>
      </c>
      <c r="I72" s="309">
        <v>5183</v>
      </c>
      <c r="J72" s="72">
        <v>0.22</v>
      </c>
      <c r="K72" s="309">
        <v>4266</v>
      </c>
      <c r="L72" s="72">
        <v>0.19</v>
      </c>
      <c r="M72" s="309">
        <v>2716</v>
      </c>
      <c r="N72" s="72">
        <v>0.13</v>
      </c>
      <c r="O72" s="309">
        <v>1380</v>
      </c>
      <c r="P72" s="72">
        <v>0.09</v>
      </c>
      <c r="Q72" s="309">
        <v>424</v>
      </c>
      <c r="R72" s="72">
        <v>0.05</v>
      </c>
      <c r="S72" s="309">
        <v>145</v>
      </c>
      <c r="T72" s="72">
        <v>0.03</v>
      </c>
      <c r="U72" s="309">
        <v>35</v>
      </c>
      <c r="V72" s="72">
        <v>0.01</v>
      </c>
      <c r="W72" s="309">
        <v>10</v>
      </c>
      <c r="X72" s="72">
        <v>0</v>
      </c>
      <c r="Y72" s="309">
        <v>20786</v>
      </c>
      <c r="Z72" s="72">
        <v>0.15</v>
      </c>
    </row>
    <row r="73" spans="1:26" x14ac:dyDescent="0.25">
      <c r="A73" s="523"/>
      <c r="B73" s="308" t="s">
        <v>10</v>
      </c>
      <c r="C73" s="309">
        <v>101</v>
      </c>
      <c r="D73" s="72">
        <v>0.02</v>
      </c>
      <c r="E73" s="309">
        <v>536</v>
      </c>
      <c r="F73" s="72">
        <v>0.04</v>
      </c>
      <c r="G73" s="309">
        <v>776</v>
      </c>
      <c r="H73" s="72">
        <v>0.04</v>
      </c>
      <c r="I73" s="309">
        <v>767</v>
      </c>
      <c r="J73" s="72">
        <v>0.03</v>
      </c>
      <c r="K73" s="309">
        <v>657</v>
      </c>
      <c r="L73" s="72">
        <v>0.03</v>
      </c>
      <c r="M73" s="309">
        <v>611</v>
      </c>
      <c r="N73" s="72">
        <v>0.03</v>
      </c>
      <c r="O73" s="309">
        <v>392</v>
      </c>
      <c r="P73" s="72">
        <v>0.03</v>
      </c>
      <c r="Q73" s="309">
        <v>184</v>
      </c>
      <c r="R73" s="72">
        <v>0.02</v>
      </c>
      <c r="S73" s="309">
        <v>54</v>
      </c>
      <c r="T73" s="72">
        <v>0.01</v>
      </c>
      <c r="U73" s="309">
        <v>26</v>
      </c>
      <c r="V73" s="72">
        <v>0.01</v>
      </c>
      <c r="W73" s="309">
        <v>13</v>
      </c>
      <c r="X73" s="72">
        <v>0.01</v>
      </c>
      <c r="Y73" s="309">
        <v>4117</v>
      </c>
      <c r="Z73" s="72">
        <v>0.03</v>
      </c>
    </row>
    <row r="74" spans="1:26" x14ac:dyDescent="0.25">
      <c r="A74" s="523"/>
      <c r="B74" s="530" t="s">
        <v>11</v>
      </c>
      <c r="C74" s="531"/>
      <c r="D74" s="531"/>
      <c r="E74" s="531"/>
      <c r="F74" s="531"/>
      <c r="G74" s="531"/>
      <c r="H74" s="531"/>
      <c r="I74" s="531"/>
      <c r="J74" s="531"/>
      <c r="K74" s="531"/>
      <c r="L74" s="531"/>
      <c r="M74" s="531"/>
      <c r="N74" s="531"/>
      <c r="O74" s="531"/>
      <c r="P74" s="531"/>
      <c r="Q74" s="531"/>
      <c r="R74" s="531"/>
      <c r="S74" s="531"/>
      <c r="T74" s="531"/>
      <c r="U74" s="531"/>
      <c r="V74" s="531"/>
      <c r="W74" s="531"/>
      <c r="X74" s="531"/>
      <c r="Y74" s="531"/>
      <c r="Z74" s="532"/>
    </row>
    <row r="75" spans="1:26" x14ac:dyDescent="0.25">
      <c r="A75" s="523"/>
      <c r="B75" s="311" t="s">
        <v>12</v>
      </c>
      <c r="C75" s="309">
        <v>2878</v>
      </c>
      <c r="D75" s="72">
        <v>0.62</v>
      </c>
      <c r="E75" s="309">
        <v>5794</v>
      </c>
      <c r="F75" s="72">
        <v>0.39</v>
      </c>
      <c r="G75" s="309">
        <v>5574</v>
      </c>
      <c r="H75" s="72">
        <v>0.27</v>
      </c>
      <c r="I75" s="309">
        <v>4925</v>
      </c>
      <c r="J75" s="72">
        <v>0.21</v>
      </c>
      <c r="K75" s="309">
        <v>3958</v>
      </c>
      <c r="L75" s="72">
        <v>0.17</v>
      </c>
      <c r="M75" s="309">
        <v>3071</v>
      </c>
      <c r="N75" s="72">
        <v>0.15</v>
      </c>
      <c r="O75" s="309">
        <v>1783</v>
      </c>
      <c r="P75" s="72">
        <v>0.12</v>
      </c>
      <c r="Q75" s="309">
        <v>817</v>
      </c>
      <c r="R75" s="72">
        <v>0.09</v>
      </c>
      <c r="S75" s="309">
        <v>314</v>
      </c>
      <c r="T75" s="72">
        <v>0.06</v>
      </c>
      <c r="U75" s="309">
        <v>109</v>
      </c>
      <c r="V75" s="72">
        <v>0.03</v>
      </c>
      <c r="W75" s="309">
        <v>30</v>
      </c>
      <c r="X75" s="72">
        <v>0.01</v>
      </c>
      <c r="Y75" s="309">
        <v>29253</v>
      </c>
      <c r="Z75" s="72">
        <v>0.2</v>
      </c>
    </row>
    <row r="76" spans="1:26" x14ac:dyDescent="0.25">
      <c r="A76" s="523"/>
      <c r="B76" s="311" t="s">
        <v>13</v>
      </c>
      <c r="C76" s="309">
        <v>886</v>
      </c>
      <c r="D76" s="72">
        <v>0.19</v>
      </c>
      <c r="E76" s="309">
        <v>3120</v>
      </c>
      <c r="F76" s="72">
        <v>0.21</v>
      </c>
      <c r="G76" s="309">
        <v>3295</v>
      </c>
      <c r="H76" s="72">
        <v>0.16</v>
      </c>
      <c r="I76" s="309">
        <v>2696</v>
      </c>
      <c r="J76" s="72">
        <v>0.11</v>
      </c>
      <c r="K76" s="309">
        <v>1957</v>
      </c>
      <c r="L76" s="72">
        <v>0.08</v>
      </c>
      <c r="M76" s="309">
        <v>1286</v>
      </c>
      <c r="N76" s="72">
        <v>0.06</v>
      </c>
      <c r="O76" s="309">
        <v>629</v>
      </c>
      <c r="P76" s="72">
        <v>0.04</v>
      </c>
      <c r="Q76" s="309">
        <v>246</v>
      </c>
      <c r="R76" s="72">
        <v>0.03</v>
      </c>
      <c r="S76" s="309">
        <v>84</v>
      </c>
      <c r="T76" s="72">
        <v>0.02</v>
      </c>
      <c r="U76" s="309">
        <v>28</v>
      </c>
      <c r="V76" s="72">
        <v>0.01</v>
      </c>
      <c r="W76" s="309">
        <v>7</v>
      </c>
      <c r="X76" s="72">
        <v>0</v>
      </c>
      <c r="Y76" s="309">
        <v>14234</v>
      </c>
      <c r="Z76" s="72">
        <v>0.1</v>
      </c>
    </row>
    <row r="77" spans="1:26" x14ac:dyDescent="0.25">
      <c r="A77" s="523"/>
      <c r="B77" s="311" t="s">
        <v>14</v>
      </c>
      <c r="C77" s="309">
        <v>132</v>
      </c>
      <c r="D77" s="72">
        <v>0.03</v>
      </c>
      <c r="E77" s="309">
        <v>782</v>
      </c>
      <c r="F77" s="72">
        <v>0.05</v>
      </c>
      <c r="G77" s="309">
        <v>1395</v>
      </c>
      <c r="H77" s="72">
        <v>7.0000000000000007E-2</v>
      </c>
      <c r="I77" s="309">
        <v>1693</v>
      </c>
      <c r="J77" s="72">
        <v>7.0000000000000007E-2</v>
      </c>
      <c r="K77" s="309">
        <v>1405</v>
      </c>
      <c r="L77" s="72">
        <v>0.06</v>
      </c>
      <c r="M77" s="309">
        <v>904</v>
      </c>
      <c r="N77" s="72">
        <v>0.04</v>
      </c>
      <c r="O77" s="309">
        <v>495</v>
      </c>
      <c r="P77" s="72">
        <v>0.03</v>
      </c>
      <c r="Q77" s="309">
        <v>211</v>
      </c>
      <c r="R77" s="72">
        <v>0.02</v>
      </c>
      <c r="S77" s="309">
        <v>86</v>
      </c>
      <c r="T77" s="72">
        <v>0.02</v>
      </c>
      <c r="U77" s="309">
        <v>50</v>
      </c>
      <c r="V77" s="72">
        <v>0.02</v>
      </c>
      <c r="W77" s="309">
        <v>30</v>
      </c>
      <c r="X77" s="72">
        <v>0.01</v>
      </c>
      <c r="Y77" s="309">
        <v>7183</v>
      </c>
      <c r="Z77" s="72">
        <v>0.05</v>
      </c>
    </row>
    <row r="78" spans="1:26" x14ac:dyDescent="0.25">
      <c r="A78" s="523"/>
      <c r="B78" s="311" t="s">
        <v>15</v>
      </c>
      <c r="C78" s="309">
        <v>542</v>
      </c>
      <c r="D78" s="72">
        <v>0.12</v>
      </c>
      <c r="E78" s="309">
        <v>1199</v>
      </c>
      <c r="F78" s="72">
        <v>0.08</v>
      </c>
      <c r="G78" s="309">
        <v>1231</v>
      </c>
      <c r="H78" s="72">
        <v>0.06</v>
      </c>
      <c r="I78" s="309">
        <v>1279</v>
      </c>
      <c r="J78" s="72">
        <v>0.05</v>
      </c>
      <c r="K78" s="309">
        <v>1139</v>
      </c>
      <c r="L78" s="72">
        <v>0.05</v>
      </c>
      <c r="M78" s="309">
        <v>823</v>
      </c>
      <c r="N78" s="72">
        <v>0.04</v>
      </c>
      <c r="O78" s="309">
        <v>407</v>
      </c>
      <c r="P78" s="72">
        <v>0.03</v>
      </c>
      <c r="Q78" s="309">
        <v>158</v>
      </c>
      <c r="R78" s="72">
        <v>0.02</v>
      </c>
      <c r="S78" s="309">
        <v>83</v>
      </c>
      <c r="T78" s="72">
        <v>0.01</v>
      </c>
      <c r="U78" s="309">
        <v>12</v>
      </c>
      <c r="V78" s="72">
        <v>0</v>
      </c>
      <c r="W78" s="309">
        <v>6</v>
      </c>
      <c r="X78" s="72">
        <v>0</v>
      </c>
      <c r="Y78" s="309">
        <v>6879</v>
      </c>
      <c r="Z78" s="72">
        <v>0.05</v>
      </c>
    </row>
    <row r="79" spans="1:26" x14ac:dyDescent="0.25">
      <c r="A79" s="523"/>
      <c r="B79" s="311" t="s">
        <v>336</v>
      </c>
      <c r="C79" s="309">
        <v>520</v>
      </c>
      <c r="D79" s="72">
        <v>0.11</v>
      </c>
      <c r="E79" s="309">
        <v>1117</v>
      </c>
      <c r="F79" s="72">
        <v>0.08</v>
      </c>
      <c r="G79" s="309">
        <v>896</v>
      </c>
      <c r="H79" s="72">
        <v>0.04</v>
      </c>
      <c r="I79" s="309">
        <v>727</v>
      </c>
      <c r="J79" s="72">
        <v>0.03</v>
      </c>
      <c r="K79" s="309">
        <v>590</v>
      </c>
      <c r="L79" s="72">
        <v>0.03</v>
      </c>
      <c r="M79" s="309">
        <v>434</v>
      </c>
      <c r="N79" s="72">
        <v>0.02</v>
      </c>
      <c r="O79" s="309">
        <v>250</v>
      </c>
      <c r="P79" s="72">
        <v>0.02</v>
      </c>
      <c r="Q79" s="309">
        <v>149</v>
      </c>
      <c r="R79" s="72">
        <v>0.02</v>
      </c>
      <c r="S79" s="309">
        <v>92</v>
      </c>
      <c r="T79" s="72">
        <v>0.02</v>
      </c>
      <c r="U79" s="309">
        <v>38</v>
      </c>
      <c r="V79" s="72">
        <v>0.01</v>
      </c>
      <c r="W79" s="309">
        <v>25</v>
      </c>
      <c r="X79" s="72">
        <v>0.01</v>
      </c>
      <c r="Y79" s="309">
        <v>4838</v>
      </c>
      <c r="Z79" s="72">
        <v>0.03</v>
      </c>
    </row>
    <row r="80" spans="1:26" x14ac:dyDescent="0.25">
      <c r="A80" s="523"/>
      <c r="B80" s="530" t="s">
        <v>22</v>
      </c>
      <c r="C80" s="531"/>
      <c r="D80" s="531"/>
      <c r="E80" s="531"/>
      <c r="F80" s="531"/>
      <c r="G80" s="531"/>
      <c r="H80" s="531"/>
      <c r="I80" s="531"/>
      <c r="J80" s="531"/>
      <c r="K80" s="531"/>
      <c r="L80" s="531"/>
      <c r="M80" s="531"/>
      <c r="N80" s="531"/>
      <c r="O80" s="531"/>
      <c r="P80" s="531"/>
      <c r="Q80" s="531"/>
      <c r="R80" s="531"/>
      <c r="S80" s="531"/>
      <c r="T80" s="531"/>
      <c r="U80" s="531"/>
      <c r="V80" s="531"/>
      <c r="W80" s="531"/>
      <c r="X80" s="531"/>
      <c r="Y80" s="531"/>
      <c r="Z80" s="532"/>
    </row>
    <row r="81" spans="1:26" x14ac:dyDescent="0.25">
      <c r="A81" s="523"/>
      <c r="B81" s="311" t="s">
        <v>22</v>
      </c>
      <c r="C81" s="309">
        <v>2378</v>
      </c>
      <c r="D81" s="72">
        <v>0.51</v>
      </c>
      <c r="E81" s="309">
        <v>6760</v>
      </c>
      <c r="F81" s="72">
        <v>0.46</v>
      </c>
      <c r="G81" s="309">
        <v>9338</v>
      </c>
      <c r="H81" s="72">
        <v>0.45</v>
      </c>
      <c r="I81" s="309">
        <v>11269</v>
      </c>
      <c r="J81" s="72">
        <v>0.48</v>
      </c>
      <c r="K81" s="309">
        <v>13365</v>
      </c>
      <c r="L81" s="72">
        <v>0.57999999999999996</v>
      </c>
      <c r="M81" s="309">
        <v>14094</v>
      </c>
      <c r="N81" s="72">
        <v>0.69</v>
      </c>
      <c r="O81" s="309">
        <v>11796</v>
      </c>
      <c r="P81" s="72">
        <v>0.78</v>
      </c>
      <c r="Q81" s="309">
        <v>7896</v>
      </c>
      <c r="R81" s="72">
        <v>0.86</v>
      </c>
      <c r="S81" s="309">
        <v>5045</v>
      </c>
      <c r="T81" s="72">
        <v>0.9</v>
      </c>
      <c r="U81" s="309">
        <v>3000</v>
      </c>
      <c r="V81" s="72">
        <v>0.93</v>
      </c>
      <c r="W81" s="309">
        <v>2111</v>
      </c>
      <c r="X81" s="72">
        <v>0.96</v>
      </c>
      <c r="Y81" s="309">
        <v>87052</v>
      </c>
      <c r="Z81" s="72">
        <v>0.61</v>
      </c>
    </row>
    <row r="82" spans="1:26" x14ac:dyDescent="0.25">
      <c r="A82" s="524"/>
      <c r="B82" s="143" t="s">
        <v>268</v>
      </c>
      <c r="C82" s="153">
        <v>4652</v>
      </c>
      <c r="D82" s="128">
        <v>1</v>
      </c>
      <c r="E82" s="153">
        <v>14843</v>
      </c>
      <c r="F82" s="128">
        <v>1</v>
      </c>
      <c r="G82" s="153">
        <v>20967</v>
      </c>
      <c r="H82" s="128">
        <v>1</v>
      </c>
      <c r="I82" s="153">
        <v>23635</v>
      </c>
      <c r="J82" s="128">
        <v>1</v>
      </c>
      <c r="K82" s="153">
        <v>23051</v>
      </c>
      <c r="L82" s="128">
        <v>1</v>
      </c>
      <c r="M82" s="153">
        <v>20449</v>
      </c>
      <c r="N82" s="128">
        <v>1</v>
      </c>
      <c r="O82" s="153">
        <v>15164</v>
      </c>
      <c r="P82" s="128">
        <v>1</v>
      </c>
      <c r="Q82" s="153">
        <v>9201</v>
      </c>
      <c r="R82" s="128">
        <v>1</v>
      </c>
      <c r="S82" s="153">
        <v>5583</v>
      </c>
      <c r="T82" s="128">
        <v>1</v>
      </c>
      <c r="U82" s="153">
        <v>3212</v>
      </c>
      <c r="V82" s="128">
        <v>1</v>
      </c>
      <c r="W82" s="153">
        <v>2198</v>
      </c>
      <c r="X82" s="128">
        <v>1</v>
      </c>
      <c r="Y82" s="153">
        <v>142955</v>
      </c>
      <c r="Z82" s="128">
        <v>1</v>
      </c>
    </row>
    <row r="83" spans="1:26" x14ac:dyDescent="0.25">
      <c r="A83" s="522" t="s">
        <v>170</v>
      </c>
      <c r="B83" s="527" t="s">
        <v>7</v>
      </c>
      <c r="C83" s="528"/>
      <c r="D83" s="528"/>
      <c r="E83" s="528"/>
      <c r="F83" s="528"/>
      <c r="G83" s="528"/>
      <c r="H83" s="528"/>
      <c r="I83" s="528"/>
      <c r="J83" s="528"/>
      <c r="K83" s="528"/>
      <c r="L83" s="528"/>
      <c r="M83" s="528"/>
      <c r="N83" s="528"/>
      <c r="O83" s="528"/>
      <c r="P83" s="528"/>
      <c r="Q83" s="528"/>
      <c r="R83" s="528"/>
      <c r="S83" s="528"/>
      <c r="T83" s="528"/>
      <c r="U83" s="528"/>
      <c r="V83" s="528"/>
      <c r="W83" s="528"/>
      <c r="X83" s="528"/>
      <c r="Y83" s="528"/>
      <c r="Z83" s="529"/>
    </row>
    <row r="84" spans="1:26" x14ac:dyDescent="0.25">
      <c r="A84" s="523"/>
      <c r="B84" s="308" t="s">
        <v>8</v>
      </c>
      <c r="C84" s="309">
        <v>296</v>
      </c>
      <c r="D84" s="72">
        <v>7.0000000000000007E-2</v>
      </c>
      <c r="E84" s="309">
        <v>2337</v>
      </c>
      <c r="F84" s="72">
        <v>0.17</v>
      </c>
      <c r="G84" s="309">
        <v>5044</v>
      </c>
      <c r="H84" s="72">
        <v>0.26</v>
      </c>
      <c r="I84" s="309">
        <v>6495</v>
      </c>
      <c r="J84" s="72">
        <v>0.28000000000000003</v>
      </c>
      <c r="K84" s="309">
        <v>5414</v>
      </c>
      <c r="L84" s="72">
        <v>0.25</v>
      </c>
      <c r="M84" s="309">
        <v>3912</v>
      </c>
      <c r="N84" s="72">
        <v>0.19</v>
      </c>
      <c r="O84" s="309">
        <v>2146</v>
      </c>
      <c r="P84" s="72">
        <v>0.14000000000000001</v>
      </c>
      <c r="Q84" s="309">
        <v>874</v>
      </c>
      <c r="R84" s="72">
        <v>0.09</v>
      </c>
      <c r="S84" s="309">
        <v>423</v>
      </c>
      <c r="T84" s="72">
        <v>7.0000000000000007E-2</v>
      </c>
      <c r="U84" s="309">
        <v>170</v>
      </c>
      <c r="V84" s="72">
        <v>0.05</v>
      </c>
      <c r="W84" s="309">
        <v>49</v>
      </c>
      <c r="X84" s="72">
        <v>0.02</v>
      </c>
      <c r="Y84" s="309">
        <v>27160</v>
      </c>
      <c r="Z84" s="72">
        <v>0.2</v>
      </c>
    </row>
    <row r="85" spans="1:26" x14ac:dyDescent="0.25">
      <c r="A85" s="523"/>
      <c r="B85" s="308" t="s">
        <v>229</v>
      </c>
      <c r="C85" s="309">
        <v>147</v>
      </c>
      <c r="D85" s="72">
        <v>0.04</v>
      </c>
      <c r="E85" s="309">
        <v>1595</v>
      </c>
      <c r="F85" s="72">
        <v>0.12</v>
      </c>
      <c r="G85" s="309">
        <v>3622</v>
      </c>
      <c r="H85" s="72">
        <v>0.18</v>
      </c>
      <c r="I85" s="309">
        <v>4650</v>
      </c>
      <c r="J85" s="72">
        <v>0.2</v>
      </c>
      <c r="K85" s="309">
        <v>3781</v>
      </c>
      <c r="L85" s="72">
        <v>0.17</v>
      </c>
      <c r="M85" s="309">
        <v>2532</v>
      </c>
      <c r="N85" s="72">
        <v>0.13</v>
      </c>
      <c r="O85" s="309">
        <v>1350</v>
      </c>
      <c r="P85" s="72">
        <v>0.09</v>
      </c>
      <c r="Q85" s="309">
        <v>466</v>
      </c>
      <c r="R85" s="72">
        <v>0.05</v>
      </c>
      <c r="S85" s="309">
        <v>130</v>
      </c>
      <c r="T85" s="72">
        <v>0.02</v>
      </c>
      <c r="U85" s="309">
        <v>46</v>
      </c>
      <c r="V85" s="72">
        <v>0.01</v>
      </c>
      <c r="W85" s="309">
        <v>12</v>
      </c>
      <c r="X85" s="72">
        <v>0.01</v>
      </c>
      <c r="Y85" s="309">
        <v>18331</v>
      </c>
      <c r="Z85" s="72">
        <v>0.13</v>
      </c>
    </row>
    <row r="86" spans="1:26" x14ac:dyDescent="0.25">
      <c r="A86" s="523"/>
      <c r="B86" s="308" t="s">
        <v>10</v>
      </c>
      <c r="C86" s="309">
        <v>77</v>
      </c>
      <c r="D86" s="72">
        <v>0.02</v>
      </c>
      <c r="E86" s="309">
        <v>401</v>
      </c>
      <c r="F86" s="72">
        <v>0.03</v>
      </c>
      <c r="G86" s="309">
        <v>613</v>
      </c>
      <c r="H86" s="72">
        <v>0.03</v>
      </c>
      <c r="I86" s="309">
        <v>758</v>
      </c>
      <c r="J86" s="72">
        <v>0.03</v>
      </c>
      <c r="K86" s="309">
        <v>624</v>
      </c>
      <c r="L86" s="72">
        <v>0.03</v>
      </c>
      <c r="M86" s="309">
        <v>526</v>
      </c>
      <c r="N86" s="72">
        <v>0.03</v>
      </c>
      <c r="O86" s="309">
        <v>407</v>
      </c>
      <c r="P86" s="72">
        <v>0.03</v>
      </c>
      <c r="Q86" s="309">
        <v>176</v>
      </c>
      <c r="R86" s="72">
        <v>0.02</v>
      </c>
      <c r="S86" s="309">
        <v>64</v>
      </c>
      <c r="T86" s="72">
        <v>0.01</v>
      </c>
      <c r="U86" s="309">
        <v>19</v>
      </c>
      <c r="V86" s="72">
        <v>0.01</v>
      </c>
      <c r="W86" s="309">
        <v>8</v>
      </c>
      <c r="X86" s="72">
        <v>0</v>
      </c>
      <c r="Y86" s="309">
        <v>3673</v>
      </c>
      <c r="Z86" s="72">
        <v>0.03</v>
      </c>
    </row>
    <row r="87" spans="1:26" x14ac:dyDescent="0.25">
      <c r="A87" s="523"/>
      <c r="B87" s="530" t="s">
        <v>11</v>
      </c>
      <c r="C87" s="531"/>
      <c r="D87" s="531"/>
      <c r="E87" s="531"/>
      <c r="F87" s="531"/>
      <c r="G87" s="531"/>
      <c r="H87" s="531"/>
      <c r="I87" s="531"/>
      <c r="J87" s="531"/>
      <c r="K87" s="531"/>
      <c r="L87" s="531"/>
      <c r="M87" s="531"/>
      <c r="N87" s="531"/>
      <c r="O87" s="531"/>
      <c r="P87" s="531"/>
      <c r="Q87" s="531"/>
      <c r="R87" s="531"/>
      <c r="S87" s="531"/>
      <c r="T87" s="531"/>
      <c r="U87" s="531"/>
      <c r="V87" s="531"/>
      <c r="W87" s="531"/>
      <c r="X87" s="531"/>
      <c r="Y87" s="531"/>
      <c r="Z87" s="532"/>
    </row>
    <row r="88" spans="1:26" x14ac:dyDescent="0.25">
      <c r="A88" s="523"/>
      <c r="B88" s="311" t="s">
        <v>12</v>
      </c>
      <c r="C88" s="309">
        <v>2651</v>
      </c>
      <c r="D88" s="72">
        <v>0.66</v>
      </c>
      <c r="E88" s="309">
        <v>5969</v>
      </c>
      <c r="F88" s="72">
        <v>0.43</v>
      </c>
      <c r="G88" s="309">
        <v>5573</v>
      </c>
      <c r="H88" s="72">
        <v>0.28000000000000003</v>
      </c>
      <c r="I88" s="309">
        <v>5100</v>
      </c>
      <c r="J88" s="72">
        <v>0.22</v>
      </c>
      <c r="K88" s="309">
        <v>3940</v>
      </c>
      <c r="L88" s="72">
        <v>0.18</v>
      </c>
      <c r="M88" s="309">
        <v>3116</v>
      </c>
      <c r="N88" s="72">
        <v>0.15</v>
      </c>
      <c r="O88" s="309">
        <v>1954</v>
      </c>
      <c r="P88" s="72">
        <v>0.13</v>
      </c>
      <c r="Q88" s="309">
        <v>848</v>
      </c>
      <c r="R88" s="72">
        <v>0.08</v>
      </c>
      <c r="S88" s="309">
        <v>391</v>
      </c>
      <c r="T88" s="72">
        <v>7.0000000000000007E-2</v>
      </c>
      <c r="U88" s="309">
        <v>117</v>
      </c>
      <c r="V88" s="72">
        <v>0.04</v>
      </c>
      <c r="W88" s="309">
        <v>30</v>
      </c>
      <c r="X88" s="72">
        <v>0.01</v>
      </c>
      <c r="Y88" s="309">
        <v>29689</v>
      </c>
      <c r="Z88" s="72">
        <v>0.21</v>
      </c>
    </row>
    <row r="89" spans="1:26" x14ac:dyDescent="0.25">
      <c r="A89" s="523"/>
      <c r="B89" s="311" t="s">
        <v>13</v>
      </c>
      <c r="C89" s="309">
        <v>813</v>
      </c>
      <c r="D89" s="72">
        <v>0.2</v>
      </c>
      <c r="E89" s="309">
        <v>3034</v>
      </c>
      <c r="F89" s="72">
        <v>0.22</v>
      </c>
      <c r="G89" s="309">
        <v>3347</v>
      </c>
      <c r="H89" s="72">
        <v>0.17</v>
      </c>
      <c r="I89" s="309">
        <v>2658</v>
      </c>
      <c r="J89" s="72">
        <v>0.12</v>
      </c>
      <c r="K89" s="309">
        <v>1901</v>
      </c>
      <c r="L89" s="72">
        <v>0.09</v>
      </c>
      <c r="M89" s="309">
        <v>1294</v>
      </c>
      <c r="N89" s="72">
        <v>0.06</v>
      </c>
      <c r="O89" s="309">
        <v>669</v>
      </c>
      <c r="P89" s="72">
        <v>0.04</v>
      </c>
      <c r="Q89" s="309">
        <v>272</v>
      </c>
      <c r="R89" s="72">
        <v>0.03</v>
      </c>
      <c r="S89" s="309">
        <v>98</v>
      </c>
      <c r="T89" s="72">
        <v>0.02</v>
      </c>
      <c r="U89" s="309">
        <v>20</v>
      </c>
      <c r="V89" s="72">
        <v>0.01</v>
      </c>
      <c r="W89" s="309">
        <v>9</v>
      </c>
      <c r="X89" s="72">
        <v>0</v>
      </c>
      <c r="Y89" s="309">
        <v>14115</v>
      </c>
      <c r="Z89" s="72">
        <v>0.1</v>
      </c>
    </row>
    <row r="90" spans="1:26" x14ac:dyDescent="0.25">
      <c r="A90" s="523"/>
      <c r="B90" s="311" t="s">
        <v>14</v>
      </c>
      <c r="C90" s="309">
        <v>121</v>
      </c>
      <c r="D90" s="72">
        <v>0.03</v>
      </c>
      <c r="E90" s="309">
        <v>684</v>
      </c>
      <c r="F90" s="72">
        <v>0.05</v>
      </c>
      <c r="G90" s="309">
        <v>1258</v>
      </c>
      <c r="H90" s="72">
        <v>0.06</v>
      </c>
      <c r="I90" s="309">
        <v>1624</v>
      </c>
      <c r="J90" s="72">
        <v>7.0000000000000007E-2</v>
      </c>
      <c r="K90" s="309">
        <v>1267</v>
      </c>
      <c r="L90" s="72">
        <v>0.06</v>
      </c>
      <c r="M90" s="309">
        <v>899</v>
      </c>
      <c r="N90" s="72">
        <v>0.04</v>
      </c>
      <c r="O90" s="309">
        <v>480</v>
      </c>
      <c r="P90" s="72">
        <v>0.03</v>
      </c>
      <c r="Q90" s="309">
        <v>188</v>
      </c>
      <c r="R90" s="72">
        <v>0.02</v>
      </c>
      <c r="S90" s="309">
        <v>88</v>
      </c>
      <c r="T90" s="72">
        <v>0.02</v>
      </c>
      <c r="U90" s="309">
        <v>39</v>
      </c>
      <c r="V90" s="72">
        <v>0.01</v>
      </c>
      <c r="W90" s="309">
        <v>32</v>
      </c>
      <c r="X90" s="72">
        <v>0.01</v>
      </c>
      <c r="Y90" s="309">
        <v>6680</v>
      </c>
      <c r="Z90" s="72">
        <v>0.05</v>
      </c>
    </row>
    <row r="91" spans="1:26" x14ac:dyDescent="0.25">
      <c r="A91" s="523"/>
      <c r="B91" s="311" t="s">
        <v>15</v>
      </c>
      <c r="C91" s="309">
        <v>440</v>
      </c>
      <c r="D91" s="72">
        <v>0.11</v>
      </c>
      <c r="E91" s="309">
        <v>1162</v>
      </c>
      <c r="F91" s="72">
        <v>0.08</v>
      </c>
      <c r="G91" s="309">
        <v>1306</v>
      </c>
      <c r="H91" s="72">
        <v>7.0000000000000007E-2</v>
      </c>
      <c r="I91" s="309">
        <v>1219</v>
      </c>
      <c r="J91" s="72">
        <v>0.05</v>
      </c>
      <c r="K91" s="309">
        <v>1185</v>
      </c>
      <c r="L91" s="72">
        <v>0.05</v>
      </c>
      <c r="M91" s="309">
        <v>845</v>
      </c>
      <c r="N91" s="72">
        <v>0.04</v>
      </c>
      <c r="O91" s="309">
        <v>467</v>
      </c>
      <c r="P91" s="72">
        <v>0.03</v>
      </c>
      <c r="Q91" s="309">
        <v>184</v>
      </c>
      <c r="R91" s="72">
        <v>0.02</v>
      </c>
      <c r="S91" s="309">
        <v>96</v>
      </c>
      <c r="T91" s="72">
        <v>0.02</v>
      </c>
      <c r="U91" s="309">
        <v>24</v>
      </c>
      <c r="V91" s="72">
        <v>0.01</v>
      </c>
      <c r="W91" s="309">
        <v>5</v>
      </c>
      <c r="X91" s="72">
        <v>0</v>
      </c>
      <c r="Y91" s="309">
        <v>6933</v>
      </c>
      <c r="Z91" s="72">
        <v>0.05</v>
      </c>
    </row>
    <row r="92" spans="1:26" x14ac:dyDescent="0.25">
      <c r="A92" s="523"/>
      <c r="B92" s="311" t="s">
        <v>336</v>
      </c>
      <c r="C92" s="309">
        <v>395</v>
      </c>
      <c r="D92" s="72">
        <v>0.1</v>
      </c>
      <c r="E92" s="309">
        <v>1095</v>
      </c>
      <c r="F92" s="72">
        <v>0.08</v>
      </c>
      <c r="G92" s="309">
        <v>919</v>
      </c>
      <c r="H92" s="72">
        <v>0.05</v>
      </c>
      <c r="I92" s="309">
        <v>730</v>
      </c>
      <c r="J92" s="72">
        <v>0.03</v>
      </c>
      <c r="K92" s="309">
        <v>568</v>
      </c>
      <c r="L92" s="72">
        <v>0.03</v>
      </c>
      <c r="M92" s="309">
        <v>442</v>
      </c>
      <c r="N92" s="72">
        <v>0.02</v>
      </c>
      <c r="O92" s="309">
        <v>309</v>
      </c>
      <c r="P92" s="72">
        <v>0.02</v>
      </c>
      <c r="Q92" s="309">
        <v>160</v>
      </c>
      <c r="R92" s="72">
        <v>0.02</v>
      </c>
      <c r="S92" s="309">
        <v>75</v>
      </c>
      <c r="T92" s="72">
        <v>0.01</v>
      </c>
      <c r="U92" s="309">
        <v>32</v>
      </c>
      <c r="V92" s="72">
        <v>0.01</v>
      </c>
      <c r="W92" s="309">
        <v>33</v>
      </c>
      <c r="X92" s="72">
        <v>0.01</v>
      </c>
      <c r="Y92" s="309">
        <v>4758</v>
      </c>
      <c r="Z92" s="72">
        <v>0.03</v>
      </c>
    </row>
    <row r="93" spans="1:26" x14ac:dyDescent="0.25">
      <c r="A93" s="523"/>
      <c r="B93" s="530" t="s">
        <v>22</v>
      </c>
      <c r="C93" s="531"/>
      <c r="D93" s="531"/>
      <c r="E93" s="531"/>
      <c r="F93" s="531"/>
      <c r="G93" s="531"/>
      <c r="H93" s="531"/>
      <c r="I93" s="531"/>
      <c r="J93" s="531"/>
      <c r="K93" s="531"/>
      <c r="L93" s="531"/>
      <c r="M93" s="531"/>
      <c r="N93" s="531"/>
      <c r="O93" s="531"/>
      <c r="P93" s="531"/>
      <c r="Q93" s="531"/>
      <c r="R93" s="531"/>
      <c r="S93" s="531"/>
      <c r="T93" s="531"/>
      <c r="U93" s="531"/>
      <c r="V93" s="531"/>
      <c r="W93" s="531"/>
      <c r="X93" s="531"/>
      <c r="Y93" s="531"/>
      <c r="Z93" s="532"/>
    </row>
    <row r="94" spans="1:26" x14ac:dyDescent="0.25">
      <c r="A94" s="523"/>
      <c r="B94" s="311" t="s">
        <v>22</v>
      </c>
      <c r="C94" s="309">
        <v>2022</v>
      </c>
      <c r="D94" s="72">
        <v>0.5</v>
      </c>
      <c r="E94" s="309">
        <v>6547</v>
      </c>
      <c r="F94" s="72">
        <v>0.47</v>
      </c>
      <c r="G94" s="309">
        <v>9277</v>
      </c>
      <c r="H94" s="72">
        <v>0.47</v>
      </c>
      <c r="I94" s="309">
        <v>11498</v>
      </c>
      <c r="J94" s="72">
        <v>0.5</v>
      </c>
      <c r="K94" s="309">
        <v>12988</v>
      </c>
      <c r="L94" s="72">
        <v>0.6</v>
      </c>
      <c r="M94" s="309">
        <v>14030</v>
      </c>
      <c r="N94" s="72">
        <v>0.7</v>
      </c>
      <c r="O94" s="309">
        <v>12179</v>
      </c>
      <c r="P94" s="72">
        <v>0.79</v>
      </c>
      <c r="Q94" s="309">
        <v>8757</v>
      </c>
      <c r="R94" s="72">
        <v>0.87</v>
      </c>
      <c r="S94" s="309">
        <v>5125</v>
      </c>
      <c r="T94" s="72">
        <v>0.9</v>
      </c>
      <c r="U94" s="309">
        <v>3087</v>
      </c>
      <c r="V94" s="72">
        <v>0.94</v>
      </c>
      <c r="W94" s="309">
        <v>2254</v>
      </c>
      <c r="X94" s="72">
        <v>0.95</v>
      </c>
      <c r="Y94" s="309">
        <v>87764</v>
      </c>
      <c r="Z94" s="72">
        <v>0.63</v>
      </c>
    </row>
    <row r="95" spans="1:26" x14ac:dyDescent="0.25">
      <c r="A95" s="524"/>
      <c r="B95" s="143" t="s">
        <v>268</v>
      </c>
      <c r="C95" s="153">
        <v>4013</v>
      </c>
      <c r="D95" s="128">
        <v>1</v>
      </c>
      <c r="E95" s="153">
        <v>13832</v>
      </c>
      <c r="F95" s="128">
        <v>1</v>
      </c>
      <c r="G95" s="153">
        <v>19582</v>
      </c>
      <c r="H95" s="128">
        <v>1</v>
      </c>
      <c r="I95" s="153">
        <v>22838</v>
      </c>
      <c r="J95" s="128">
        <v>1</v>
      </c>
      <c r="K95" s="153">
        <v>21747</v>
      </c>
      <c r="L95" s="128">
        <v>1</v>
      </c>
      <c r="M95" s="153">
        <v>20141</v>
      </c>
      <c r="N95" s="128">
        <v>1</v>
      </c>
      <c r="O95" s="153">
        <v>15493</v>
      </c>
      <c r="P95" s="128">
        <v>1</v>
      </c>
      <c r="Q95" s="153">
        <v>10077</v>
      </c>
      <c r="R95" s="128">
        <v>1</v>
      </c>
      <c r="S95" s="153">
        <v>5708</v>
      </c>
      <c r="T95" s="128">
        <v>1</v>
      </c>
      <c r="U95" s="153">
        <v>3300</v>
      </c>
      <c r="V95" s="128">
        <v>1</v>
      </c>
      <c r="W95" s="153">
        <v>2366</v>
      </c>
      <c r="X95" s="128">
        <v>1</v>
      </c>
      <c r="Y95" s="153">
        <v>139097</v>
      </c>
      <c r="Z95" s="128">
        <v>1</v>
      </c>
    </row>
    <row r="96" spans="1:26" x14ac:dyDescent="0.25">
      <c r="A96" s="522" t="s">
        <v>171</v>
      </c>
      <c r="B96" s="527" t="s">
        <v>7</v>
      </c>
      <c r="C96" s="528"/>
      <c r="D96" s="528"/>
      <c r="E96" s="528"/>
      <c r="F96" s="528"/>
      <c r="G96" s="528"/>
      <c r="H96" s="528"/>
      <c r="I96" s="528"/>
      <c r="J96" s="528"/>
      <c r="K96" s="528"/>
      <c r="L96" s="528"/>
      <c r="M96" s="528"/>
      <c r="N96" s="528"/>
      <c r="O96" s="528"/>
      <c r="P96" s="528"/>
      <c r="Q96" s="528"/>
      <c r="R96" s="528"/>
      <c r="S96" s="528"/>
      <c r="T96" s="528"/>
      <c r="U96" s="528"/>
      <c r="V96" s="528"/>
      <c r="W96" s="528"/>
      <c r="X96" s="528"/>
      <c r="Y96" s="528"/>
      <c r="Z96" s="529"/>
    </row>
    <row r="97" spans="1:26" x14ac:dyDescent="0.25">
      <c r="A97" s="523"/>
      <c r="B97" s="308" t="s">
        <v>8</v>
      </c>
      <c r="C97" s="309">
        <v>205</v>
      </c>
      <c r="D97" s="72">
        <v>0.06</v>
      </c>
      <c r="E97" s="309">
        <v>1959</v>
      </c>
      <c r="F97" s="72">
        <v>0.15</v>
      </c>
      <c r="G97" s="309">
        <v>4467</v>
      </c>
      <c r="H97" s="72">
        <v>0.24</v>
      </c>
      <c r="I97" s="309">
        <v>6386</v>
      </c>
      <c r="J97" s="72">
        <v>0.27</v>
      </c>
      <c r="K97" s="309">
        <v>5315</v>
      </c>
      <c r="L97" s="72">
        <v>0.25</v>
      </c>
      <c r="M97" s="309">
        <v>3977</v>
      </c>
      <c r="N97" s="72">
        <v>0.19</v>
      </c>
      <c r="O97" s="309">
        <v>2307</v>
      </c>
      <c r="P97" s="72">
        <v>0.14000000000000001</v>
      </c>
      <c r="Q97" s="309">
        <v>988</v>
      </c>
      <c r="R97" s="72">
        <v>0.09</v>
      </c>
      <c r="S97" s="309">
        <v>419</v>
      </c>
      <c r="T97" s="72">
        <v>7.0000000000000007E-2</v>
      </c>
      <c r="U97" s="309">
        <v>151</v>
      </c>
      <c r="V97" s="72">
        <v>0.04</v>
      </c>
      <c r="W97" s="309">
        <v>63</v>
      </c>
      <c r="X97" s="72">
        <v>0.02</v>
      </c>
      <c r="Y97" s="309">
        <v>26237</v>
      </c>
      <c r="Z97" s="72">
        <v>0.19</v>
      </c>
    </row>
    <row r="98" spans="1:26" x14ac:dyDescent="0.25">
      <c r="A98" s="523"/>
      <c r="B98" s="308" t="s">
        <v>229</v>
      </c>
      <c r="C98" s="309">
        <v>135</v>
      </c>
      <c r="D98" s="72">
        <v>0.04</v>
      </c>
      <c r="E98" s="309">
        <v>1338</v>
      </c>
      <c r="F98" s="72">
        <v>0.1</v>
      </c>
      <c r="G98" s="309">
        <v>3210</v>
      </c>
      <c r="H98" s="72">
        <v>0.17</v>
      </c>
      <c r="I98" s="309">
        <v>4575</v>
      </c>
      <c r="J98" s="72">
        <v>0.2</v>
      </c>
      <c r="K98" s="309">
        <v>3894</v>
      </c>
      <c r="L98" s="72">
        <v>0.18</v>
      </c>
      <c r="M98" s="309">
        <v>2740</v>
      </c>
      <c r="N98" s="72">
        <v>0.13</v>
      </c>
      <c r="O98" s="309">
        <v>1525</v>
      </c>
      <c r="P98" s="72">
        <v>0.09</v>
      </c>
      <c r="Q98" s="309">
        <v>551</v>
      </c>
      <c r="R98" s="72">
        <v>0.05</v>
      </c>
      <c r="S98" s="309">
        <v>153</v>
      </c>
      <c r="T98" s="72">
        <v>0.02</v>
      </c>
      <c r="U98" s="309">
        <v>42</v>
      </c>
      <c r="V98" s="72">
        <v>0.01</v>
      </c>
      <c r="W98" s="309">
        <v>18</v>
      </c>
      <c r="X98" s="72">
        <v>0.01</v>
      </c>
      <c r="Y98" s="309">
        <v>18181</v>
      </c>
      <c r="Z98" s="72">
        <v>0.13</v>
      </c>
    </row>
    <row r="99" spans="1:26" x14ac:dyDescent="0.25">
      <c r="A99" s="523"/>
      <c r="B99" s="308" t="s">
        <v>10</v>
      </c>
      <c r="C99" s="309">
        <v>53</v>
      </c>
      <c r="D99" s="72">
        <v>0.01</v>
      </c>
      <c r="E99" s="309">
        <v>356</v>
      </c>
      <c r="F99" s="72">
        <v>0.03</v>
      </c>
      <c r="G99" s="309">
        <v>541</v>
      </c>
      <c r="H99" s="72">
        <v>0.03</v>
      </c>
      <c r="I99" s="309">
        <v>652</v>
      </c>
      <c r="J99" s="72">
        <v>0.03</v>
      </c>
      <c r="K99" s="309">
        <v>524</v>
      </c>
      <c r="L99" s="72">
        <v>0.02</v>
      </c>
      <c r="M99" s="309">
        <v>484</v>
      </c>
      <c r="N99" s="72">
        <v>0.02</v>
      </c>
      <c r="O99" s="309">
        <v>356</v>
      </c>
      <c r="P99" s="72">
        <v>0.02</v>
      </c>
      <c r="Q99" s="309">
        <v>186</v>
      </c>
      <c r="R99" s="72">
        <v>0.02</v>
      </c>
      <c r="S99" s="309">
        <v>64</v>
      </c>
      <c r="T99" s="72">
        <v>0.01</v>
      </c>
      <c r="U99" s="309">
        <v>17</v>
      </c>
      <c r="V99" s="72">
        <v>0.01</v>
      </c>
      <c r="W99" s="309">
        <v>8</v>
      </c>
      <c r="X99" s="72">
        <v>0</v>
      </c>
      <c r="Y99" s="309">
        <v>3241</v>
      </c>
      <c r="Z99" s="72">
        <v>0.02</v>
      </c>
    </row>
    <row r="100" spans="1:26" x14ac:dyDescent="0.25">
      <c r="A100" s="523"/>
      <c r="B100" s="530" t="s">
        <v>11</v>
      </c>
      <c r="C100" s="531"/>
      <c r="D100" s="531"/>
      <c r="E100" s="531"/>
      <c r="F100" s="531"/>
      <c r="G100" s="531"/>
      <c r="H100" s="531"/>
      <c r="I100" s="531"/>
      <c r="J100" s="531"/>
      <c r="K100" s="531"/>
      <c r="L100" s="531"/>
      <c r="M100" s="531"/>
      <c r="N100" s="531"/>
      <c r="O100" s="531"/>
      <c r="P100" s="531"/>
      <c r="Q100" s="531"/>
      <c r="R100" s="531"/>
      <c r="S100" s="531"/>
      <c r="T100" s="531"/>
      <c r="U100" s="531"/>
      <c r="V100" s="531"/>
      <c r="W100" s="531"/>
      <c r="X100" s="531"/>
      <c r="Y100" s="531"/>
      <c r="Z100" s="532"/>
    </row>
    <row r="101" spans="1:26" x14ac:dyDescent="0.25">
      <c r="A101" s="523"/>
      <c r="B101" s="311" t="s">
        <v>12</v>
      </c>
      <c r="C101" s="309">
        <v>2508</v>
      </c>
      <c r="D101" s="72">
        <v>0.69</v>
      </c>
      <c r="E101" s="309">
        <v>5891</v>
      </c>
      <c r="F101" s="72">
        <v>0.45</v>
      </c>
      <c r="G101" s="309">
        <v>5505</v>
      </c>
      <c r="H101" s="72">
        <v>0.28999999999999998</v>
      </c>
      <c r="I101" s="309">
        <v>5141</v>
      </c>
      <c r="J101" s="72">
        <v>0.22</v>
      </c>
      <c r="K101" s="309">
        <v>3913</v>
      </c>
      <c r="L101" s="72">
        <v>0.18</v>
      </c>
      <c r="M101" s="309">
        <v>3215</v>
      </c>
      <c r="N101" s="72">
        <v>0.16</v>
      </c>
      <c r="O101" s="309">
        <v>2100</v>
      </c>
      <c r="P101" s="72">
        <v>0.13</v>
      </c>
      <c r="Q101" s="309">
        <v>1034</v>
      </c>
      <c r="R101" s="72">
        <v>0.09</v>
      </c>
      <c r="S101" s="309">
        <v>399</v>
      </c>
      <c r="T101" s="72">
        <v>0.06</v>
      </c>
      <c r="U101" s="309">
        <v>131</v>
      </c>
      <c r="V101" s="72">
        <v>0.04</v>
      </c>
      <c r="W101" s="309">
        <v>32</v>
      </c>
      <c r="X101" s="72">
        <v>0.01</v>
      </c>
      <c r="Y101" s="309">
        <v>29869</v>
      </c>
      <c r="Z101" s="72">
        <v>0.21</v>
      </c>
    </row>
    <row r="102" spans="1:26" x14ac:dyDescent="0.25">
      <c r="A102" s="523"/>
      <c r="B102" s="311" t="s">
        <v>13</v>
      </c>
      <c r="C102" s="309">
        <v>717</v>
      </c>
      <c r="D102" s="72">
        <v>0.2</v>
      </c>
      <c r="E102" s="309">
        <v>2942</v>
      </c>
      <c r="F102" s="72">
        <v>0.23</v>
      </c>
      <c r="G102" s="309">
        <v>3431</v>
      </c>
      <c r="H102" s="72">
        <v>0.18</v>
      </c>
      <c r="I102" s="309">
        <v>3037</v>
      </c>
      <c r="J102" s="72">
        <v>0.13</v>
      </c>
      <c r="K102" s="309">
        <v>1893</v>
      </c>
      <c r="L102" s="72">
        <v>0.09</v>
      </c>
      <c r="M102" s="309">
        <v>1311</v>
      </c>
      <c r="N102" s="72">
        <v>0.06</v>
      </c>
      <c r="O102" s="309">
        <v>739</v>
      </c>
      <c r="P102" s="72">
        <v>0.05</v>
      </c>
      <c r="Q102" s="309">
        <v>323</v>
      </c>
      <c r="R102" s="72">
        <v>0.03</v>
      </c>
      <c r="S102" s="309">
        <v>83</v>
      </c>
      <c r="T102" s="72">
        <v>0.01</v>
      </c>
      <c r="U102" s="309">
        <v>27</v>
      </c>
      <c r="V102" s="72">
        <v>0.01</v>
      </c>
      <c r="W102" s="309">
        <v>14</v>
      </c>
      <c r="X102" s="72">
        <v>0.01</v>
      </c>
      <c r="Y102" s="309">
        <v>14517</v>
      </c>
      <c r="Z102" s="72">
        <v>0.1</v>
      </c>
    </row>
    <row r="103" spans="1:26" x14ac:dyDescent="0.25">
      <c r="A103" s="523"/>
      <c r="B103" s="311" t="s">
        <v>14</v>
      </c>
      <c r="C103" s="309">
        <v>70</v>
      </c>
      <c r="D103" s="72">
        <v>0.02</v>
      </c>
      <c r="E103" s="309">
        <v>547</v>
      </c>
      <c r="F103" s="72">
        <v>0.04</v>
      </c>
      <c r="G103" s="309">
        <v>995</v>
      </c>
      <c r="H103" s="72">
        <v>0.05</v>
      </c>
      <c r="I103" s="309">
        <v>1404</v>
      </c>
      <c r="J103" s="72">
        <v>0.06</v>
      </c>
      <c r="K103" s="309">
        <v>1217</v>
      </c>
      <c r="L103" s="72">
        <v>0.06</v>
      </c>
      <c r="M103" s="309">
        <v>886</v>
      </c>
      <c r="N103" s="72">
        <v>0.04</v>
      </c>
      <c r="O103" s="309">
        <v>470</v>
      </c>
      <c r="P103" s="72">
        <v>0.03</v>
      </c>
      <c r="Q103" s="309">
        <v>211</v>
      </c>
      <c r="R103" s="72">
        <v>0.02</v>
      </c>
      <c r="S103" s="309">
        <v>105</v>
      </c>
      <c r="T103" s="72">
        <v>0.02</v>
      </c>
      <c r="U103" s="309">
        <v>62</v>
      </c>
      <c r="V103" s="72">
        <v>0.02</v>
      </c>
      <c r="W103" s="309">
        <v>50</v>
      </c>
      <c r="X103" s="72">
        <v>0.02</v>
      </c>
      <c r="Y103" s="309">
        <v>6017</v>
      </c>
      <c r="Z103" s="72">
        <v>0.04</v>
      </c>
    </row>
    <row r="104" spans="1:26" x14ac:dyDescent="0.25">
      <c r="A104" s="523"/>
      <c r="B104" s="311" t="s">
        <v>15</v>
      </c>
      <c r="C104" s="309">
        <v>527</v>
      </c>
      <c r="D104" s="72">
        <v>0.14000000000000001</v>
      </c>
      <c r="E104" s="309">
        <v>1115</v>
      </c>
      <c r="F104" s="72">
        <v>0.09</v>
      </c>
      <c r="G104" s="309">
        <v>1280</v>
      </c>
      <c r="H104" s="72">
        <v>7.0000000000000007E-2</v>
      </c>
      <c r="I104" s="309">
        <v>1243</v>
      </c>
      <c r="J104" s="72">
        <v>0.05</v>
      </c>
      <c r="K104" s="309">
        <v>1056</v>
      </c>
      <c r="L104" s="72">
        <v>0.05</v>
      </c>
      <c r="M104" s="309">
        <v>836</v>
      </c>
      <c r="N104" s="72">
        <v>0.04</v>
      </c>
      <c r="O104" s="309">
        <v>480</v>
      </c>
      <c r="P104" s="72">
        <v>0.03</v>
      </c>
      <c r="Q104" s="309">
        <v>210</v>
      </c>
      <c r="R104" s="72">
        <v>0.02</v>
      </c>
      <c r="S104" s="309">
        <v>75</v>
      </c>
      <c r="T104" s="72">
        <v>0.01</v>
      </c>
      <c r="U104" s="309">
        <v>15</v>
      </c>
      <c r="V104" s="72">
        <v>0</v>
      </c>
      <c r="W104" s="309">
        <v>8</v>
      </c>
      <c r="X104" s="72">
        <v>0</v>
      </c>
      <c r="Y104" s="309">
        <v>6845</v>
      </c>
      <c r="Z104" s="72">
        <v>0.05</v>
      </c>
    </row>
    <row r="105" spans="1:26" x14ac:dyDescent="0.25">
      <c r="A105" s="523"/>
      <c r="B105" s="311" t="s">
        <v>336</v>
      </c>
      <c r="C105" s="309">
        <v>441</v>
      </c>
      <c r="D105" s="72">
        <v>0.12</v>
      </c>
      <c r="E105" s="309">
        <v>1180</v>
      </c>
      <c r="F105" s="72">
        <v>0.09</v>
      </c>
      <c r="G105" s="309">
        <v>971</v>
      </c>
      <c r="H105" s="72">
        <v>0.05</v>
      </c>
      <c r="I105" s="309">
        <v>776</v>
      </c>
      <c r="J105" s="72">
        <v>0.03</v>
      </c>
      <c r="K105" s="309">
        <v>569</v>
      </c>
      <c r="L105" s="72">
        <v>0.03</v>
      </c>
      <c r="M105" s="309">
        <v>443</v>
      </c>
      <c r="N105" s="72">
        <v>0.02</v>
      </c>
      <c r="O105" s="309">
        <v>286</v>
      </c>
      <c r="P105" s="72">
        <v>0.02</v>
      </c>
      <c r="Q105" s="309">
        <v>180</v>
      </c>
      <c r="R105" s="72">
        <v>0.02</v>
      </c>
      <c r="S105" s="309">
        <v>85</v>
      </c>
      <c r="T105" s="72">
        <v>0.01</v>
      </c>
      <c r="U105" s="309">
        <v>30</v>
      </c>
      <c r="V105" s="72">
        <v>0.01</v>
      </c>
      <c r="W105" s="309">
        <v>33</v>
      </c>
      <c r="X105" s="72">
        <v>0.01</v>
      </c>
      <c r="Y105" s="309">
        <v>4994</v>
      </c>
      <c r="Z105" s="72">
        <v>0.04</v>
      </c>
    </row>
    <row r="106" spans="1:26" x14ac:dyDescent="0.25">
      <c r="A106" s="523"/>
      <c r="B106" s="530" t="s">
        <v>22</v>
      </c>
      <c r="C106" s="531"/>
      <c r="D106" s="531"/>
      <c r="E106" s="531"/>
      <c r="F106" s="531"/>
      <c r="G106" s="531"/>
      <c r="H106" s="531"/>
      <c r="I106" s="531"/>
      <c r="J106" s="531"/>
      <c r="K106" s="531"/>
      <c r="L106" s="531"/>
      <c r="M106" s="531"/>
      <c r="N106" s="531"/>
      <c r="O106" s="531"/>
      <c r="P106" s="531"/>
      <c r="Q106" s="531"/>
      <c r="R106" s="531"/>
      <c r="S106" s="531"/>
      <c r="T106" s="531"/>
      <c r="U106" s="531"/>
      <c r="V106" s="531"/>
      <c r="W106" s="531"/>
      <c r="X106" s="531"/>
      <c r="Y106" s="531"/>
      <c r="Z106" s="532"/>
    </row>
    <row r="107" spans="1:26" x14ac:dyDescent="0.25">
      <c r="A107" s="523"/>
      <c r="B107" s="311" t="s">
        <v>22</v>
      </c>
      <c r="C107" s="309">
        <v>1708</v>
      </c>
      <c r="D107" s="72">
        <v>0.47</v>
      </c>
      <c r="E107" s="309">
        <v>5852</v>
      </c>
      <c r="F107" s="72">
        <v>0.45</v>
      </c>
      <c r="G107" s="309">
        <v>9005</v>
      </c>
      <c r="H107" s="72">
        <v>0.48</v>
      </c>
      <c r="I107" s="309">
        <v>11744</v>
      </c>
      <c r="J107" s="72">
        <v>0.5</v>
      </c>
      <c r="K107" s="309">
        <v>12744</v>
      </c>
      <c r="L107" s="72">
        <v>0.59</v>
      </c>
      <c r="M107" s="309">
        <v>14186</v>
      </c>
      <c r="N107" s="72">
        <v>0.69</v>
      </c>
      <c r="O107" s="309">
        <v>12807</v>
      </c>
      <c r="P107" s="72">
        <v>0.78</v>
      </c>
      <c r="Q107" s="309">
        <v>9528</v>
      </c>
      <c r="R107" s="72">
        <v>0.86</v>
      </c>
      <c r="S107" s="309">
        <v>5650</v>
      </c>
      <c r="T107" s="72">
        <v>0.91</v>
      </c>
      <c r="U107" s="309">
        <v>3148</v>
      </c>
      <c r="V107" s="72">
        <v>0.93</v>
      </c>
      <c r="W107" s="309">
        <v>2650</v>
      </c>
      <c r="X107" s="72">
        <v>0.95</v>
      </c>
      <c r="Y107" s="309">
        <v>89022</v>
      </c>
      <c r="Z107" s="72">
        <v>0.63</v>
      </c>
    </row>
    <row r="108" spans="1:26" x14ac:dyDescent="0.25">
      <c r="A108" s="524"/>
      <c r="B108" s="143" t="s">
        <v>268</v>
      </c>
      <c r="C108" s="153">
        <v>3642</v>
      </c>
      <c r="D108" s="128">
        <v>1</v>
      </c>
      <c r="E108" s="153">
        <v>12980</v>
      </c>
      <c r="F108" s="128">
        <v>1</v>
      </c>
      <c r="G108" s="153">
        <v>18696</v>
      </c>
      <c r="H108" s="128">
        <v>1</v>
      </c>
      <c r="I108" s="153">
        <v>23304</v>
      </c>
      <c r="J108" s="128">
        <v>1</v>
      </c>
      <c r="K108" s="153">
        <v>21566</v>
      </c>
      <c r="L108" s="128">
        <v>1</v>
      </c>
      <c r="M108" s="153">
        <v>20492</v>
      </c>
      <c r="N108" s="128">
        <v>1</v>
      </c>
      <c r="O108" s="153">
        <v>16385</v>
      </c>
      <c r="P108" s="128">
        <v>1</v>
      </c>
      <c r="Q108" s="153">
        <v>11021</v>
      </c>
      <c r="R108" s="128">
        <v>1</v>
      </c>
      <c r="S108" s="153">
        <v>6220</v>
      </c>
      <c r="T108" s="128">
        <v>1</v>
      </c>
      <c r="U108" s="153">
        <v>3368</v>
      </c>
      <c r="V108" s="128">
        <v>1</v>
      </c>
      <c r="W108" s="153">
        <v>2780</v>
      </c>
      <c r="X108" s="128">
        <v>1</v>
      </c>
      <c r="Y108" s="153">
        <v>140454</v>
      </c>
      <c r="Z108" s="128">
        <v>1</v>
      </c>
    </row>
    <row r="109" spans="1:26" x14ac:dyDescent="0.25">
      <c r="A109" s="522" t="s">
        <v>172</v>
      </c>
      <c r="B109" s="527" t="s">
        <v>7</v>
      </c>
      <c r="C109" s="528"/>
      <c r="D109" s="528"/>
      <c r="E109" s="528"/>
      <c r="F109" s="528"/>
      <c r="G109" s="528"/>
      <c r="H109" s="528"/>
      <c r="I109" s="528"/>
      <c r="J109" s="528"/>
      <c r="K109" s="528"/>
      <c r="L109" s="528"/>
      <c r="M109" s="528"/>
      <c r="N109" s="528"/>
      <c r="O109" s="528"/>
      <c r="P109" s="528"/>
      <c r="Q109" s="528"/>
      <c r="R109" s="528"/>
      <c r="S109" s="528"/>
      <c r="T109" s="528"/>
      <c r="U109" s="528"/>
      <c r="V109" s="528"/>
      <c r="W109" s="528"/>
      <c r="X109" s="528"/>
      <c r="Y109" s="528"/>
      <c r="Z109" s="529"/>
    </row>
    <row r="110" spans="1:26" x14ac:dyDescent="0.25">
      <c r="A110" s="523"/>
      <c r="B110" s="308" t="s">
        <v>8</v>
      </c>
      <c r="C110" s="309">
        <v>217</v>
      </c>
      <c r="D110" s="72">
        <v>0.06</v>
      </c>
      <c r="E110" s="309">
        <v>1734</v>
      </c>
      <c r="F110" s="72">
        <v>0.14000000000000001</v>
      </c>
      <c r="G110" s="309">
        <v>3842</v>
      </c>
      <c r="H110" s="72">
        <v>0.2</v>
      </c>
      <c r="I110" s="309">
        <v>6203</v>
      </c>
      <c r="J110" s="72">
        <v>0.26</v>
      </c>
      <c r="K110" s="309">
        <v>5512</v>
      </c>
      <c r="L110" s="72">
        <v>0.25</v>
      </c>
      <c r="M110" s="309">
        <v>4298</v>
      </c>
      <c r="N110" s="72">
        <v>0.2</v>
      </c>
      <c r="O110" s="309">
        <v>2570</v>
      </c>
      <c r="P110" s="72">
        <v>0.14000000000000001</v>
      </c>
      <c r="Q110" s="309">
        <v>1201</v>
      </c>
      <c r="R110" s="72">
        <v>0.1</v>
      </c>
      <c r="S110" s="309">
        <v>464</v>
      </c>
      <c r="T110" s="72">
        <v>0.06</v>
      </c>
      <c r="U110" s="309">
        <v>184</v>
      </c>
      <c r="V110" s="72">
        <v>0.05</v>
      </c>
      <c r="W110" s="309">
        <v>83</v>
      </c>
      <c r="X110" s="72">
        <v>0.03</v>
      </c>
      <c r="Y110" s="309">
        <v>26308</v>
      </c>
      <c r="Z110" s="72">
        <v>0.18</v>
      </c>
    </row>
    <row r="111" spans="1:26" x14ac:dyDescent="0.25">
      <c r="A111" s="523"/>
      <c r="B111" s="308" t="s">
        <v>229</v>
      </c>
      <c r="C111" s="309">
        <v>110</v>
      </c>
      <c r="D111" s="72">
        <v>0.03</v>
      </c>
      <c r="E111" s="309">
        <v>1162</v>
      </c>
      <c r="F111" s="72">
        <v>0.09</v>
      </c>
      <c r="G111" s="309">
        <v>3053</v>
      </c>
      <c r="H111" s="72">
        <v>0.16</v>
      </c>
      <c r="I111" s="309">
        <v>4672</v>
      </c>
      <c r="J111" s="72">
        <v>0.19</v>
      </c>
      <c r="K111" s="309">
        <v>3960</v>
      </c>
      <c r="L111" s="72">
        <v>0.18</v>
      </c>
      <c r="M111" s="309">
        <v>3070</v>
      </c>
      <c r="N111" s="72">
        <v>0.14000000000000001</v>
      </c>
      <c r="O111" s="309">
        <v>1737</v>
      </c>
      <c r="P111" s="72">
        <v>0.1</v>
      </c>
      <c r="Q111" s="309">
        <v>659</v>
      </c>
      <c r="R111" s="72">
        <v>0.05</v>
      </c>
      <c r="S111" s="309">
        <v>193</v>
      </c>
      <c r="T111" s="72">
        <v>0.03</v>
      </c>
      <c r="U111" s="309">
        <v>54</v>
      </c>
      <c r="V111" s="72">
        <v>0.01</v>
      </c>
      <c r="W111" s="309">
        <v>9</v>
      </c>
      <c r="X111" s="72">
        <v>0</v>
      </c>
      <c r="Y111" s="309">
        <v>18679</v>
      </c>
      <c r="Z111" s="72">
        <v>0.13</v>
      </c>
    </row>
    <row r="112" spans="1:26" x14ac:dyDescent="0.25">
      <c r="A112" s="523"/>
      <c r="B112" s="308" t="s">
        <v>10</v>
      </c>
      <c r="C112" s="309">
        <v>47</v>
      </c>
      <c r="D112" s="72">
        <v>0.01</v>
      </c>
      <c r="E112" s="309">
        <v>309</v>
      </c>
      <c r="F112" s="72">
        <v>0.02</v>
      </c>
      <c r="G112" s="309">
        <v>545</v>
      </c>
      <c r="H112" s="72">
        <v>0.03</v>
      </c>
      <c r="I112" s="309">
        <v>646</v>
      </c>
      <c r="J112" s="72">
        <v>0.03</v>
      </c>
      <c r="K112" s="309">
        <v>522</v>
      </c>
      <c r="L112" s="72">
        <v>0.02</v>
      </c>
      <c r="M112" s="309">
        <v>448</v>
      </c>
      <c r="N112" s="72">
        <v>0.02</v>
      </c>
      <c r="O112" s="309">
        <v>340</v>
      </c>
      <c r="P112" s="72">
        <v>0.02</v>
      </c>
      <c r="Q112" s="309">
        <v>198</v>
      </c>
      <c r="R112" s="72">
        <v>0.02</v>
      </c>
      <c r="S112" s="309">
        <v>73</v>
      </c>
      <c r="T112" s="72">
        <v>0.01</v>
      </c>
      <c r="U112" s="309">
        <v>29</v>
      </c>
      <c r="V112" s="72">
        <v>0.01</v>
      </c>
      <c r="W112" s="309">
        <v>10</v>
      </c>
      <c r="X112" s="72">
        <v>0</v>
      </c>
      <c r="Y112" s="309">
        <v>3167</v>
      </c>
      <c r="Z112" s="72">
        <v>0.02</v>
      </c>
    </row>
    <row r="113" spans="1:26" x14ac:dyDescent="0.25">
      <c r="A113" s="523"/>
      <c r="B113" s="530" t="s">
        <v>11</v>
      </c>
      <c r="C113" s="531"/>
      <c r="D113" s="531"/>
      <c r="E113" s="531"/>
      <c r="F113" s="531"/>
      <c r="G113" s="531"/>
      <c r="H113" s="531"/>
      <c r="I113" s="531"/>
      <c r="J113" s="531"/>
      <c r="K113" s="531"/>
      <c r="L113" s="531"/>
      <c r="M113" s="531"/>
      <c r="N113" s="531"/>
      <c r="O113" s="531"/>
      <c r="P113" s="531"/>
      <c r="Q113" s="531"/>
      <c r="R113" s="531"/>
      <c r="S113" s="531"/>
      <c r="T113" s="531"/>
      <c r="U113" s="531"/>
      <c r="V113" s="531"/>
      <c r="W113" s="531"/>
      <c r="X113" s="531"/>
      <c r="Y113" s="531"/>
      <c r="Z113" s="532"/>
    </row>
    <row r="114" spans="1:26" x14ac:dyDescent="0.25">
      <c r="A114" s="523"/>
      <c r="B114" s="311" t="s">
        <v>12</v>
      </c>
      <c r="C114" s="309">
        <v>2393</v>
      </c>
      <c r="D114" s="72">
        <v>0.68</v>
      </c>
      <c r="E114" s="309">
        <v>5795</v>
      </c>
      <c r="F114" s="72">
        <v>0.46</v>
      </c>
      <c r="G114" s="309">
        <v>5610</v>
      </c>
      <c r="H114" s="72">
        <v>0.3</v>
      </c>
      <c r="I114" s="309">
        <v>5195</v>
      </c>
      <c r="J114" s="72">
        <v>0.22</v>
      </c>
      <c r="K114" s="309">
        <v>4055</v>
      </c>
      <c r="L114" s="72">
        <v>0.18</v>
      </c>
      <c r="M114" s="309">
        <v>3301</v>
      </c>
      <c r="N114" s="72">
        <v>0.15</v>
      </c>
      <c r="O114" s="309">
        <v>2286</v>
      </c>
      <c r="P114" s="72">
        <v>0.13</v>
      </c>
      <c r="Q114" s="309">
        <v>1144</v>
      </c>
      <c r="R114" s="72">
        <v>0.09</v>
      </c>
      <c r="S114" s="309">
        <v>456</v>
      </c>
      <c r="T114" s="72">
        <v>0.06</v>
      </c>
      <c r="U114" s="309">
        <v>151</v>
      </c>
      <c r="V114" s="72">
        <v>0.04</v>
      </c>
      <c r="W114" s="309">
        <v>36</v>
      </c>
      <c r="X114" s="72">
        <v>0.01</v>
      </c>
      <c r="Y114" s="309">
        <v>30422</v>
      </c>
      <c r="Z114" s="72">
        <v>0.21</v>
      </c>
    </row>
    <row r="115" spans="1:26" x14ac:dyDescent="0.25">
      <c r="A115" s="523"/>
      <c r="B115" s="311" t="s">
        <v>13</v>
      </c>
      <c r="C115" s="309">
        <v>651</v>
      </c>
      <c r="D115" s="72">
        <v>0.19</v>
      </c>
      <c r="E115" s="309">
        <v>2890</v>
      </c>
      <c r="F115" s="72">
        <v>0.23</v>
      </c>
      <c r="G115" s="309">
        <v>3689</v>
      </c>
      <c r="H115" s="72">
        <v>0.2</v>
      </c>
      <c r="I115" s="309">
        <v>3292</v>
      </c>
      <c r="J115" s="72">
        <v>0.14000000000000001</v>
      </c>
      <c r="K115" s="309">
        <v>2227</v>
      </c>
      <c r="L115" s="72">
        <v>0.1</v>
      </c>
      <c r="M115" s="309">
        <v>1409</v>
      </c>
      <c r="N115" s="72">
        <v>0.06</v>
      </c>
      <c r="O115" s="309">
        <v>783</v>
      </c>
      <c r="P115" s="72">
        <v>0.04</v>
      </c>
      <c r="Q115" s="309">
        <v>380</v>
      </c>
      <c r="R115" s="72">
        <v>0.03</v>
      </c>
      <c r="S115" s="309">
        <v>114</v>
      </c>
      <c r="T115" s="72">
        <v>0.02</v>
      </c>
      <c r="U115" s="309">
        <v>25</v>
      </c>
      <c r="V115" s="72">
        <v>0.01</v>
      </c>
      <c r="W115" s="309">
        <v>10</v>
      </c>
      <c r="X115" s="72">
        <v>0</v>
      </c>
      <c r="Y115" s="309">
        <v>15470</v>
      </c>
      <c r="Z115" s="72">
        <v>0.1</v>
      </c>
    </row>
    <row r="116" spans="1:26" x14ac:dyDescent="0.25">
      <c r="A116" s="523"/>
      <c r="B116" s="311" t="s">
        <v>14</v>
      </c>
      <c r="C116" s="309">
        <v>80</v>
      </c>
      <c r="D116" s="72">
        <v>0.02</v>
      </c>
      <c r="E116" s="309">
        <v>466</v>
      </c>
      <c r="F116" s="72">
        <v>0.04</v>
      </c>
      <c r="G116" s="309">
        <v>920</v>
      </c>
      <c r="H116" s="72">
        <v>0.05</v>
      </c>
      <c r="I116" s="309">
        <v>1378</v>
      </c>
      <c r="J116" s="72">
        <v>0.06</v>
      </c>
      <c r="K116" s="309">
        <v>1131</v>
      </c>
      <c r="L116" s="72">
        <v>0.05</v>
      </c>
      <c r="M116" s="309">
        <v>869</v>
      </c>
      <c r="N116" s="72">
        <v>0.04</v>
      </c>
      <c r="O116" s="309">
        <v>510</v>
      </c>
      <c r="P116" s="72">
        <v>0.03</v>
      </c>
      <c r="Q116" s="309">
        <v>230</v>
      </c>
      <c r="R116" s="72">
        <v>0.02</v>
      </c>
      <c r="S116" s="309">
        <v>89</v>
      </c>
      <c r="T116" s="72">
        <v>0.01</v>
      </c>
      <c r="U116" s="309">
        <v>60</v>
      </c>
      <c r="V116" s="72">
        <v>0.01</v>
      </c>
      <c r="W116" s="309">
        <v>73</v>
      </c>
      <c r="X116" s="72">
        <v>0.02</v>
      </c>
      <c r="Y116" s="309">
        <v>5806</v>
      </c>
      <c r="Z116" s="72">
        <v>0.04</v>
      </c>
    </row>
    <row r="117" spans="1:26" x14ac:dyDescent="0.25">
      <c r="A117" s="523"/>
      <c r="B117" s="311" t="s">
        <v>15</v>
      </c>
      <c r="C117" s="309">
        <v>434</v>
      </c>
      <c r="D117" s="72">
        <v>0.12</v>
      </c>
      <c r="E117" s="309">
        <v>986</v>
      </c>
      <c r="F117" s="72">
        <v>0.08</v>
      </c>
      <c r="G117" s="309">
        <v>1220</v>
      </c>
      <c r="H117" s="72">
        <v>0.06</v>
      </c>
      <c r="I117" s="309">
        <v>1368</v>
      </c>
      <c r="J117" s="72">
        <v>0.06</v>
      </c>
      <c r="K117" s="309">
        <v>1076</v>
      </c>
      <c r="L117" s="72">
        <v>0.05</v>
      </c>
      <c r="M117" s="309">
        <v>825</v>
      </c>
      <c r="N117" s="72">
        <v>0.04</v>
      </c>
      <c r="O117" s="309">
        <v>513</v>
      </c>
      <c r="P117" s="72">
        <v>0.03</v>
      </c>
      <c r="Q117" s="309">
        <v>238</v>
      </c>
      <c r="R117" s="72">
        <v>0.02</v>
      </c>
      <c r="S117" s="309">
        <v>83</v>
      </c>
      <c r="T117" s="72">
        <v>0.01</v>
      </c>
      <c r="U117" s="309">
        <v>28</v>
      </c>
      <c r="V117" s="72">
        <v>0.01</v>
      </c>
      <c r="W117" s="309">
        <v>6</v>
      </c>
      <c r="X117" s="72">
        <v>0</v>
      </c>
      <c r="Y117" s="309">
        <v>6777</v>
      </c>
      <c r="Z117" s="72">
        <v>0.05</v>
      </c>
    </row>
    <row r="118" spans="1:26" x14ac:dyDescent="0.25">
      <c r="A118" s="523"/>
      <c r="B118" s="311" t="s">
        <v>336</v>
      </c>
      <c r="C118" s="309">
        <v>527</v>
      </c>
      <c r="D118" s="72">
        <v>0.15</v>
      </c>
      <c r="E118" s="309">
        <v>1231</v>
      </c>
      <c r="F118" s="72">
        <v>0.1</v>
      </c>
      <c r="G118" s="309">
        <v>1009</v>
      </c>
      <c r="H118" s="72">
        <v>0.05</v>
      </c>
      <c r="I118" s="309">
        <v>881</v>
      </c>
      <c r="J118" s="72">
        <v>0.04</v>
      </c>
      <c r="K118" s="309">
        <v>628</v>
      </c>
      <c r="L118" s="72">
        <v>0.03</v>
      </c>
      <c r="M118" s="309">
        <v>502</v>
      </c>
      <c r="N118" s="72">
        <v>0.02</v>
      </c>
      <c r="O118" s="309">
        <v>353</v>
      </c>
      <c r="P118" s="72">
        <v>0.02</v>
      </c>
      <c r="Q118" s="309">
        <v>168</v>
      </c>
      <c r="R118" s="72">
        <v>0.01</v>
      </c>
      <c r="S118" s="309">
        <v>77</v>
      </c>
      <c r="T118" s="72">
        <v>0.01</v>
      </c>
      <c r="U118" s="309">
        <v>56</v>
      </c>
      <c r="V118" s="72">
        <v>0.01</v>
      </c>
      <c r="W118" s="309">
        <v>38</v>
      </c>
      <c r="X118" s="72">
        <v>0.01</v>
      </c>
      <c r="Y118" s="309">
        <v>5470</v>
      </c>
      <c r="Z118" s="72">
        <v>0.04</v>
      </c>
    </row>
    <row r="119" spans="1:26" x14ac:dyDescent="0.25">
      <c r="A119" s="523"/>
      <c r="B119" s="530" t="s">
        <v>22</v>
      </c>
      <c r="C119" s="531"/>
      <c r="D119" s="531"/>
      <c r="E119" s="531"/>
      <c r="F119" s="531"/>
      <c r="G119" s="531"/>
      <c r="H119" s="531"/>
      <c r="I119" s="531"/>
      <c r="J119" s="531"/>
      <c r="K119" s="531"/>
      <c r="L119" s="531"/>
      <c r="M119" s="531"/>
      <c r="N119" s="531"/>
      <c r="O119" s="531"/>
      <c r="P119" s="531"/>
      <c r="Q119" s="531"/>
      <c r="R119" s="531"/>
      <c r="S119" s="531"/>
      <c r="T119" s="531"/>
      <c r="U119" s="531"/>
      <c r="V119" s="531"/>
      <c r="W119" s="531"/>
      <c r="X119" s="531"/>
      <c r="Y119" s="531"/>
      <c r="Z119" s="532"/>
    </row>
    <row r="120" spans="1:26" x14ac:dyDescent="0.25">
      <c r="A120" s="523"/>
      <c r="B120" s="311" t="s">
        <v>22</v>
      </c>
      <c r="C120" s="309">
        <v>1582</v>
      </c>
      <c r="D120" s="72">
        <v>0.45</v>
      </c>
      <c r="E120" s="309">
        <v>5702</v>
      </c>
      <c r="F120" s="72">
        <v>0.45</v>
      </c>
      <c r="G120" s="309">
        <v>9366</v>
      </c>
      <c r="H120" s="72">
        <v>0.5</v>
      </c>
      <c r="I120" s="309">
        <v>12075</v>
      </c>
      <c r="J120" s="72">
        <v>0.5</v>
      </c>
      <c r="K120" s="309">
        <v>12786</v>
      </c>
      <c r="L120" s="72">
        <v>0.57999999999999996</v>
      </c>
      <c r="M120" s="309">
        <v>14836</v>
      </c>
      <c r="N120" s="72">
        <v>0.68</v>
      </c>
      <c r="O120" s="309">
        <v>13880</v>
      </c>
      <c r="P120" s="72">
        <v>0.78</v>
      </c>
      <c r="Q120" s="309">
        <v>10479</v>
      </c>
      <c r="R120" s="72">
        <v>0.86</v>
      </c>
      <c r="S120" s="309">
        <v>6506</v>
      </c>
      <c r="T120" s="72">
        <v>0.91</v>
      </c>
      <c r="U120" s="309">
        <v>3788</v>
      </c>
      <c r="V120" s="72">
        <v>0.93</v>
      </c>
      <c r="W120" s="309">
        <v>3152</v>
      </c>
      <c r="X120" s="72">
        <v>0.95</v>
      </c>
      <c r="Y120" s="309">
        <v>94152</v>
      </c>
      <c r="Z120" s="72">
        <v>0.64</v>
      </c>
    </row>
    <row r="121" spans="1:26" x14ac:dyDescent="0.25">
      <c r="A121" s="524"/>
      <c r="B121" s="143" t="s">
        <v>268</v>
      </c>
      <c r="C121" s="153">
        <v>3507</v>
      </c>
      <c r="D121" s="128">
        <v>1</v>
      </c>
      <c r="E121" s="153">
        <v>12578</v>
      </c>
      <c r="F121" s="128">
        <v>1</v>
      </c>
      <c r="G121" s="153">
        <v>18867</v>
      </c>
      <c r="H121" s="128">
        <v>1</v>
      </c>
      <c r="I121" s="153">
        <v>23979</v>
      </c>
      <c r="J121" s="128">
        <v>1</v>
      </c>
      <c r="K121" s="153">
        <v>22152</v>
      </c>
      <c r="L121" s="128">
        <v>1</v>
      </c>
      <c r="M121" s="153">
        <v>21745</v>
      </c>
      <c r="N121" s="128">
        <v>1</v>
      </c>
      <c r="O121" s="153">
        <v>17850</v>
      </c>
      <c r="P121" s="128">
        <v>1</v>
      </c>
      <c r="Q121" s="153">
        <v>12240</v>
      </c>
      <c r="R121" s="128">
        <v>1</v>
      </c>
      <c r="S121" s="153">
        <v>7153</v>
      </c>
      <c r="T121" s="128">
        <v>1</v>
      </c>
      <c r="U121" s="153">
        <v>4076</v>
      </c>
      <c r="V121" s="128">
        <v>1</v>
      </c>
      <c r="W121" s="153">
        <v>3311</v>
      </c>
      <c r="X121" s="128">
        <v>1</v>
      </c>
      <c r="Y121" s="153">
        <v>147458</v>
      </c>
      <c r="Z121" s="128">
        <v>1</v>
      </c>
    </row>
    <row r="122" spans="1:26" x14ac:dyDescent="0.25">
      <c r="A122" s="522" t="s">
        <v>160</v>
      </c>
      <c r="B122" s="527" t="s">
        <v>7</v>
      </c>
      <c r="C122" s="528"/>
      <c r="D122" s="528"/>
      <c r="E122" s="528"/>
      <c r="F122" s="528"/>
      <c r="G122" s="528"/>
      <c r="H122" s="528"/>
      <c r="I122" s="528"/>
      <c r="J122" s="528"/>
      <c r="K122" s="528"/>
      <c r="L122" s="528"/>
      <c r="M122" s="528"/>
      <c r="N122" s="528"/>
      <c r="O122" s="528"/>
      <c r="P122" s="528"/>
      <c r="Q122" s="528"/>
      <c r="R122" s="528"/>
      <c r="S122" s="528"/>
      <c r="T122" s="528"/>
      <c r="U122" s="528"/>
      <c r="V122" s="528"/>
      <c r="W122" s="528"/>
      <c r="X122" s="528"/>
      <c r="Y122" s="528"/>
      <c r="Z122" s="529"/>
    </row>
    <row r="123" spans="1:26" x14ac:dyDescent="0.25">
      <c r="A123" s="523"/>
      <c r="B123" s="308" t="s">
        <v>8</v>
      </c>
      <c r="C123" s="309">
        <v>181</v>
      </c>
      <c r="D123" s="72">
        <v>0.06</v>
      </c>
      <c r="E123" s="309">
        <v>1537</v>
      </c>
      <c r="F123" s="72">
        <v>0.14000000000000001</v>
      </c>
      <c r="G123" s="309">
        <v>3677</v>
      </c>
      <c r="H123" s="72">
        <v>0.21</v>
      </c>
      <c r="I123" s="309">
        <v>5625</v>
      </c>
      <c r="J123" s="72">
        <v>0.25</v>
      </c>
      <c r="K123" s="309">
        <v>5427</v>
      </c>
      <c r="L123" s="72">
        <v>0.25</v>
      </c>
      <c r="M123" s="309">
        <v>4386</v>
      </c>
      <c r="N123" s="72">
        <v>0.21</v>
      </c>
      <c r="O123" s="309">
        <v>2793</v>
      </c>
      <c r="P123" s="72">
        <v>0.16</v>
      </c>
      <c r="Q123" s="309">
        <v>1357</v>
      </c>
      <c r="R123" s="72">
        <v>0.11</v>
      </c>
      <c r="S123" s="309">
        <v>507</v>
      </c>
      <c r="T123" s="72">
        <v>7.0000000000000007E-2</v>
      </c>
      <c r="U123" s="309">
        <v>208</v>
      </c>
      <c r="V123" s="72">
        <v>0.05</v>
      </c>
      <c r="W123" s="309">
        <v>101</v>
      </c>
      <c r="X123" s="72">
        <v>0.03</v>
      </c>
      <c r="Y123" s="309">
        <v>25799</v>
      </c>
      <c r="Z123" s="72">
        <v>0.18</v>
      </c>
    </row>
    <row r="124" spans="1:26" x14ac:dyDescent="0.25">
      <c r="A124" s="523"/>
      <c r="B124" s="308" t="s">
        <v>229</v>
      </c>
      <c r="C124" s="309">
        <v>94</v>
      </c>
      <c r="D124" s="72">
        <v>0.03</v>
      </c>
      <c r="E124" s="309">
        <v>917</v>
      </c>
      <c r="F124" s="72">
        <v>0.08</v>
      </c>
      <c r="G124" s="309">
        <v>2778</v>
      </c>
      <c r="H124" s="72">
        <v>0.16</v>
      </c>
      <c r="I124" s="309">
        <v>4495</v>
      </c>
      <c r="J124" s="72">
        <v>0.2</v>
      </c>
      <c r="K124" s="309">
        <v>4138</v>
      </c>
      <c r="L124" s="72">
        <v>0.19</v>
      </c>
      <c r="M124" s="309">
        <v>3072</v>
      </c>
      <c r="N124" s="72">
        <v>0.15</v>
      </c>
      <c r="O124" s="309">
        <v>1904</v>
      </c>
      <c r="P124" s="72">
        <v>0.11</v>
      </c>
      <c r="Q124" s="309">
        <v>831</v>
      </c>
      <c r="R124" s="72">
        <v>7.0000000000000007E-2</v>
      </c>
      <c r="S124" s="309">
        <v>225</v>
      </c>
      <c r="T124" s="72">
        <v>0.03</v>
      </c>
      <c r="U124" s="309">
        <v>76</v>
      </c>
      <c r="V124" s="72">
        <v>0.02</v>
      </c>
      <c r="W124" s="309">
        <v>27</v>
      </c>
      <c r="X124" s="72">
        <v>0.01</v>
      </c>
      <c r="Y124" s="309">
        <v>18557</v>
      </c>
      <c r="Z124" s="72">
        <v>0.13</v>
      </c>
    </row>
    <row r="125" spans="1:26" x14ac:dyDescent="0.25">
      <c r="A125" s="523"/>
      <c r="B125" s="308" t="s">
        <v>10</v>
      </c>
      <c r="C125" s="309">
        <v>50</v>
      </c>
      <c r="D125" s="72">
        <v>0.02</v>
      </c>
      <c r="E125" s="309">
        <v>242</v>
      </c>
      <c r="F125" s="72">
        <v>0.02</v>
      </c>
      <c r="G125" s="309">
        <v>512</v>
      </c>
      <c r="H125" s="72">
        <v>0.03</v>
      </c>
      <c r="I125" s="309">
        <v>572</v>
      </c>
      <c r="J125" s="72">
        <v>0.03</v>
      </c>
      <c r="K125" s="309">
        <v>520</v>
      </c>
      <c r="L125" s="72">
        <v>0.02</v>
      </c>
      <c r="M125" s="309">
        <v>397</v>
      </c>
      <c r="N125" s="72">
        <v>0.02</v>
      </c>
      <c r="O125" s="309">
        <v>288</v>
      </c>
      <c r="P125" s="72">
        <v>0.02</v>
      </c>
      <c r="Q125" s="309">
        <v>177</v>
      </c>
      <c r="R125" s="72">
        <v>0.01</v>
      </c>
      <c r="S125" s="309">
        <v>95</v>
      </c>
      <c r="T125" s="72">
        <v>0.01</v>
      </c>
      <c r="U125" s="309">
        <v>21</v>
      </c>
      <c r="V125" s="72">
        <v>0.01</v>
      </c>
      <c r="W125" s="309">
        <v>11</v>
      </c>
      <c r="X125" s="72">
        <v>0</v>
      </c>
      <c r="Y125" s="309">
        <v>2885</v>
      </c>
      <c r="Z125" s="72">
        <v>0.02</v>
      </c>
    </row>
    <row r="126" spans="1:26" x14ac:dyDescent="0.25">
      <c r="A126" s="523"/>
      <c r="B126" s="530" t="s">
        <v>11</v>
      </c>
      <c r="C126" s="531"/>
      <c r="D126" s="531"/>
      <c r="E126" s="531"/>
      <c r="F126" s="531"/>
      <c r="G126" s="531"/>
      <c r="H126" s="531"/>
      <c r="I126" s="531"/>
      <c r="J126" s="531"/>
      <c r="K126" s="531"/>
      <c r="L126" s="531"/>
      <c r="M126" s="531"/>
      <c r="N126" s="531"/>
      <c r="O126" s="531"/>
      <c r="P126" s="531"/>
      <c r="Q126" s="531"/>
      <c r="R126" s="531"/>
      <c r="S126" s="531"/>
      <c r="T126" s="531"/>
      <c r="U126" s="531"/>
      <c r="V126" s="531"/>
      <c r="W126" s="531"/>
      <c r="X126" s="531"/>
      <c r="Y126" s="531"/>
      <c r="Z126" s="532"/>
    </row>
    <row r="127" spans="1:26" x14ac:dyDescent="0.25">
      <c r="A127" s="523"/>
      <c r="B127" s="311" t="s">
        <v>12</v>
      </c>
      <c r="C127" s="309">
        <v>2195</v>
      </c>
      <c r="D127" s="72">
        <v>0.69</v>
      </c>
      <c r="E127" s="309">
        <v>5174</v>
      </c>
      <c r="F127" s="72">
        <v>0.47</v>
      </c>
      <c r="G127" s="309">
        <v>5364</v>
      </c>
      <c r="H127" s="72">
        <v>0.3</v>
      </c>
      <c r="I127" s="309">
        <v>4812</v>
      </c>
      <c r="J127" s="72">
        <v>0.21</v>
      </c>
      <c r="K127" s="309">
        <v>3830</v>
      </c>
      <c r="L127" s="72">
        <v>0.18</v>
      </c>
      <c r="M127" s="309">
        <v>3075</v>
      </c>
      <c r="N127" s="72">
        <v>0.15</v>
      </c>
      <c r="O127" s="309">
        <v>2321</v>
      </c>
      <c r="P127" s="72">
        <v>0.13</v>
      </c>
      <c r="Q127" s="309">
        <v>1218</v>
      </c>
      <c r="R127" s="72">
        <v>0.1</v>
      </c>
      <c r="S127" s="309">
        <v>499</v>
      </c>
      <c r="T127" s="72">
        <v>7.0000000000000007E-2</v>
      </c>
      <c r="U127" s="309">
        <v>143</v>
      </c>
      <c r="V127" s="72">
        <v>0.04</v>
      </c>
      <c r="W127" s="309">
        <v>41</v>
      </c>
      <c r="X127" s="72">
        <v>0.01</v>
      </c>
      <c r="Y127" s="309">
        <v>28672</v>
      </c>
      <c r="Z127" s="72">
        <v>0.2</v>
      </c>
    </row>
    <row r="128" spans="1:26" x14ac:dyDescent="0.25">
      <c r="A128" s="523"/>
      <c r="B128" s="311" t="s">
        <v>13</v>
      </c>
      <c r="C128" s="309">
        <v>659</v>
      </c>
      <c r="D128" s="72">
        <v>0.21</v>
      </c>
      <c r="E128" s="309">
        <v>2613</v>
      </c>
      <c r="F128" s="72">
        <v>0.24</v>
      </c>
      <c r="G128" s="309">
        <v>3814</v>
      </c>
      <c r="H128" s="72">
        <v>0.21</v>
      </c>
      <c r="I128" s="309">
        <v>3295</v>
      </c>
      <c r="J128" s="72">
        <v>0.15</v>
      </c>
      <c r="K128" s="309">
        <v>2181</v>
      </c>
      <c r="L128" s="72">
        <v>0.1</v>
      </c>
      <c r="M128" s="309">
        <v>1405</v>
      </c>
      <c r="N128" s="72">
        <v>7.0000000000000007E-2</v>
      </c>
      <c r="O128" s="309">
        <v>873</v>
      </c>
      <c r="P128" s="72">
        <v>0.05</v>
      </c>
      <c r="Q128" s="309">
        <v>430</v>
      </c>
      <c r="R128" s="72">
        <v>0.03</v>
      </c>
      <c r="S128" s="309">
        <v>126</v>
      </c>
      <c r="T128" s="72">
        <v>0.02</v>
      </c>
      <c r="U128" s="309">
        <v>46</v>
      </c>
      <c r="V128" s="72">
        <v>0.01</v>
      </c>
      <c r="W128" s="309">
        <v>17</v>
      </c>
      <c r="X128" s="72">
        <v>0</v>
      </c>
      <c r="Y128" s="309">
        <v>15459</v>
      </c>
      <c r="Z128" s="72">
        <v>0.11</v>
      </c>
    </row>
    <row r="129" spans="1:26" x14ac:dyDescent="0.25">
      <c r="A129" s="523"/>
      <c r="B129" s="311" t="s">
        <v>14</v>
      </c>
      <c r="C129" s="309">
        <v>83</v>
      </c>
      <c r="D129" s="72">
        <v>0.03</v>
      </c>
      <c r="E129" s="309">
        <v>452</v>
      </c>
      <c r="F129" s="72">
        <v>0.04</v>
      </c>
      <c r="G129" s="309">
        <v>840</v>
      </c>
      <c r="H129" s="72">
        <v>0.05</v>
      </c>
      <c r="I129" s="309">
        <v>1211</v>
      </c>
      <c r="J129" s="72">
        <v>0.05</v>
      </c>
      <c r="K129" s="309">
        <v>1153</v>
      </c>
      <c r="L129" s="72">
        <v>0.05</v>
      </c>
      <c r="M129" s="309">
        <v>865</v>
      </c>
      <c r="N129" s="72">
        <v>0.04</v>
      </c>
      <c r="O129" s="309">
        <v>504</v>
      </c>
      <c r="P129" s="72">
        <v>0.03</v>
      </c>
      <c r="Q129" s="309">
        <v>261</v>
      </c>
      <c r="R129" s="72">
        <v>0.02</v>
      </c>
      <c r="S129" s="309">
        <v>84</v>
      </c>
      <c r="T129" s="72">
        <v>0.01</v>
      </c>
      <c r="U129" s="309">
        <v>57</v>
      </c>
      <c r="V129" s="72">
        <v>0.01</v>
      </c>
      <c r="W129" s="309">
        <v>94</v>
      </c>
      <c r="X129" s="72">
        <v>0.03</v>
      </c>
      <c r="Y129" s="309">
        <v>5604</v>
      </c>
      <c r="Z129" s="72">
        <v>0.04</v>
      </c>
    </row>
    <row r="130" spans="1:26" x14ac:dyDescent="0.25">
      <c r="A130" s="523"/>
      <c r="B130" s="311" t="s">
        <v>15</v>
      </c>
      <c r="C130" s="309">
        <v>341</v>
      </c>
      <c r="D130" s="72">
        <v>0.11</v>
      </c>
      <c r="E130" s="309">
        <v>930</v>
      </c>
      <c r="F130" s="72">
        <v>0.08</v>
      </c>
      <c r="G130" s="309">
        <v>1303</v>
      </c>
      <c r="H130" s="72">
        <v>7.0000000000000007E-2</v>
      </c>
      <c r="I130" s="309">
        <v>1335</v>
      </c>
      <c r="J130" s="72">
        <v>0.06</v>
      </c>
      <c r="K130" s="309">
        <v>1114</v>
      </c>
      <c r="L130" s="72">
        <v>0.05</v>
      </c>
      <c r="M130" s="309">
        <v>825</v>
      </c>
      <c r="N130" s="72">
        <v>0.04</v>
      </c>
      <c r="O130" s="309">
        <v>551</v>
      </c>
      <c r="P130" s="72">
        <v>0.03</v>
      </c>
      <c r="Q130" s="309">
        <v>245</v>
      </c>
      <c r="R130" s="72">
        <v>0.02</v>
      </c>
      <c r="S130" s="309">
        <v>77</v>
      </c>
      <c r="T130" s="72">
        <v>0.01</v>
      </c>
      <c r="U130" s="309">
        <v>23</v>
      </c>
      <c r="V130" s="72">
        <v>0.01</v>
      </c>
      <c r="W130" s="309">
        <v>9</v>
      </c>
      <c r="X130" s="72">
        <v>0</v>
      </c>
      <c r="Y130" s="309">
        <v>6753</v>
      </c>
      <c r="Z130" s="72">
        <v>0.05</v>
      </c>
    </row>
    <row r="131" spans="1:26" x14ac:dyDescent="0.25">
      <c r="A131" s="523"/>
      <c r="B131" s="311" t="s">
        <v>336</v>
      </c>
      <c r="C131" s="309">
        <v>587</v>
      </c>
      <c r="D131" s="72">
        <v>0.18</v>
      </c>
      <c r="E131" s="309">
        <v>1115</v>
      </c>
      <c r="F131" s="72">
        <v>0.1</v>
      </c>
      <c r="G131" s="309">
        <v>1045</v>
      </c>
      <c r="H131" s="72">
        <v>0.06</v>
      </c>
      <c r="I131" s="309">
        <v>874</v>
      </c>
      <c r="J131" s="72">
        <v>0.04</v>
      </c>
      <c r="K131" s="309">
        <v>614</v>
      </c>
      <c r="L131" s="72">
        <v>0.03</v>
      </c>
      <c r="M131" s="309">
        <v>554</v>
      </c>
      <c r="N131" s="72">
        <v>0.03</v>
      </c>
      <c r="O131" s="309">
        <v>393</v>
      </c>
      <c r="P131" s="72">
        <v>0.02</v>
      </c>
      <c r="Q131" s="309">
        <v>185</v>
      </c>
      <c r="R131" s="72">
        <v>0.01</v>
      </c>
      <c r="S131" s="309">
        <v>94</v>
      </c>
      <c r="T131" s="72">
        <v>0.01</v>
      </c>
      <c r="U131" s="309">
        <v>41</v>
      </c>
      <c r="V131" s="72">
        <v>0.01</v>
      </c>
      <c r="W131" s="309">
        <v>58</v>
      </c>
      <c r="X131" s="72">
        <v>0.02</v>
      </c>
      <c r="Y131" s="309">
        <v>5560</v>
      </c>
      <c r="Z131" s="72">
        <v>0.04</v>
      </c>
    </row>
    <row r="132" spans="1:26" x14ac:dyDescent="0.25">
      <c r="A132" s="523"/>
      <c r="B132" s="530" t="s">
        <v>22</v>
      </c>
      <c r="C132" s="531"/>
      <c r="D132" s="531"/>
      <c r="E132" s="531"/>
      <c r="F132" s="531"/>
      <c r="G132" s="531"/>
      <c r="H132" s="531"/>
      <c r="I132" s="531"/>
      <c r="J132" s="531"/>
      <c r="K132" s="531"/>
      <c r="L132" s="531"/>
      <c r="M132" s="531"/>
      <c r="N132" s="531"/>
      <c r="O132" s="531"/>
      <c r="P132" s="531"/>
      <c r="Q132" s="531"/>
      <c r="R132" s="531"/>
      <c r="S132" s="531"/>
      <c r="T132" s="531"/>
      <c r="U132" s="531"/>
      <c r="V132" s="531"/>
      <c r="W132" s="531"/>
      <c r="X132" s="531"/>
      <c r="Y132" s="531"/>
      <c r="Z132" s="532"/>
    </row>
    <row r="133" spans="1:26" x14ac:dyDescent="0.25">
      <c r="A133" s="523"/>
      <c r="B133" s="311" t="s">
        <v>22</v>
      </c>
      <c r="C133" s="309">
        <v>1361</v>
      </c>
      <c r="D133" s="72">
        <v>0.43</v>
      </c>
      <c r="E133" s="309">
        <v>4929</v>
      </c>
      <c r="F133" s="72">
        <v>0.45</v>
      </c>
      <c r="G133" s="309">
        <v>8629</v>
      </c>
      <c r="H133" s="72">
        <v>0.48</v>
      </c>
      <c r="I133" s="309">
        <v>11248</v>
      </c>
      <c r="J133" s="72">
        <v>0.5</v>
      </c>
      <c r="K133" s="309">
        <v>11951</v>
      </c>
      <c r="L133" s="72">
        <v>0.55000000000000004</v>
      </c>
      <c r="M133" s="309">
        <v>13736</v>
      </c>
      <c r="N133" s="72">
        <v>0.66</v>
      </c>
      <c r="O133" s="309">
        <v>13033</v>
      </c>
      <c r="P133" s="72">
        <v>0.75</v>
      </c>
      <c r="Q133" s="309">
        <v>10376</v>
      </c>
      <c r="R133" s="72">
        <v>0.83</v>
      </c>
      <c r="S133" s="309">
        <v>6489</v>
      </c>
      <c r="T133" s="72">
        <v>0.9</v>
      </c>
      <c r="U133" s="309">
        <v>3756</v>
      </c>
      <c r="V133" s="72">
        <v>0.93</v>
      </c>
      <c r="W133" s="309">
        <v>3396</v>
      </c>
      <c r="X133" s="72">
        <v>0.93</v>
      </c>
      <c r="Y133" s="309">
        <v>88904</v>
      </c>
      <c r="Z133" s="72">
        <v>0.63</v>
      </c>
    </row>
    <row r="134" spans="1:26" x14ac:dyDescent="0.25">
      <c r="A134" s="524"/>
      <c r="B134" s="143" t="s">
        <v>268</v>
      </c>
      <c r="C134" s="153">
        <v>3181</v>
      </c>
      <c r="D134" s="128">
        <v>1</v>
      </c>
      <c r="E134" s="153">
        <v>10997</v>
      </c>
      <c r="F134" s="128">
        <v>1</v>
      </c>
      <c r="G134" s="153">
        <v>17866</v>
      </c>
      <c r="H134" s="128">
        <v>1</v>
      </c>
      <c r="I134" s="153">
        <v>22417</v>
      </c>
      <c r="J134" s="128">
        <v>1</v>
      </c>
      <c r="K134" s="153">
        <v>21544</v>
      </c>
      <c r="L134" s="128">
        <v>1</v>
      </c>
      <c r="M134" s="153">
        <v>20769</v>
      </c>
      <c r="N134" s="128">
        <v>1</v>
      </c>
      <c r="O134" s="153">
        <v>17452</v>
      </c>
      <c r="P134" s="128">
        <v>1</v>
      </c>
      <c r="Q134" s="153">
        <v>12470</v>
      </c>
      <c r="R134" s="128">
        <v>1</v>
      </c>
      <c r="S134" s="153">
        <v>7241</v>
      </c>
      <c r="T134" s="128">
        <v>1</v>
      </c>
      <c r="U134" s="153">
        <v>4060</v>
      </c>
      <c r="V134" s="128">
        <v>1</v>
      </c>
      <c r="W134" s="153">
        <v>3649</v>
      </c>
      <c r="X134" s="128">
        <v>1</v>
      </c>
      <c r="Y134" s="153">
        <v>141646</v>
      </c>
      <c r="Z134" s="128">
        <v>1</v>
      </c>
    </row>
    <row r="135" spans="1:26" x14ac:dyDescent="0.25">
      <c r="A135" s="522" t="s">
        <v>299</v>
      </c>
      <c r="B135" s="527" t="s">
        <v>7</v>
      </c>
      <c r="C135" s="528"/>
      <c r="D135" s="528"/>
      <c r="E135" s="528"/>
      <c r="F135" s="528"/>
      <c r="G135" s="528"/>
      <c r="H135" s="528"/>
      <c r="I135" s="528"/>
      <c r="J135" s="528"/>
      <c r="K135" s="528"/>
      <c r="L135" s="528"/>
      <c r="M135" s="528"/>
      <c r="N135" s="528"/>
      <c r="O135" s="528"/>
      <c r="P135" s="528"/>
      <c r="Q135" s="528"/>
      <c r="R135" s="528"/>
      <c r="S135" s="528"/>
      <c r="T135" s="528"/>
      <c r="U135" s="528"/>
      <c r="V135" s="528"/>
      <c r="W135" s="528"/>
      <c r="X135" s="528"/>
      <c r="Y135" s="528"/>
      <c r="Z135" s="529"/>
    </row>
    <row r="136" spans="1:26" x14ac:dyDescent="0.25">
      <c r="A136" s="523"/>
      <c r="B136" s="308" t="s">
        <v>8</v>
      </c>
      <c r="C136" s="309">
        <v>136</v>
      </c>
      <c r="D136" s="72">
        <v>4.49438202247191E-2</v>
      </c>
      <c r="E136" s="309">
        <v>1267</v>
      </c>
      <c r="F136" s="72">
        <v>0.12415482606565409</v>
      </c>
      <c r="G136" s="309">
        <v>3155</v>
      </c>
      <c r="H136" s="72">
        <v>0.18431968218729919</v>
      </c>
      <c r="I136" s="309">
        <v>4922</v>
      </c>
      <c r="J136" s="72">
        <v>0.22883444139662468</v>
      </c>
      <c r="K136" s="309">
        <v>5217</v>
      </c>
      <c r="L136" s="72">
        <v>0.23682418629987742</v>
      </c>
      <c r="M136" s="309">
        <v>4174</v>
      </c>
      <c r="N136" s="72">
        <v>0.21025589361273422</v>
      </c>
      <c r="O136" s="309">
        <v>2758</v>
      </c>
      <c r="P136" s="72">
        <v>0.16134316134316135</v>
      </c>
      <c r="Q136" s="309">
        <v>1435</v>
      </c>
      <c r="R136" s="72">
        <v>0.11503928170594838</v>
      </c>
      <c r="S136" s="309">
        <v>571</v>
      </c>
      <c r="T136" s="72">
        <v>7.7318889641164526E-2</v>
      </c>
      <c r="U136" s="309">
        <v>241</v>
      </c>
      <c r="V136" s="72">
        <v>6.0935524652338813E-2</v>
      </c>
      <c r="W136" s="309">
        <v>104</v>
      </c>
      <c r="X136" s="72">
        <v>3.0276564774381367E-2</v>
      </c>
      <c r="Y136" s="309">
        <v>23980</v>
      </c>
      <c r="Z136" s="72">
        <v>0.17366618144422477</v>
      </c>
    </row>
    <row r="137" spans="1:26" x14ac:dyDescent="0.25">
      <c r="A137" s="523"/>
      <c r="B137" s="308" t="s">
        <v>229</v>
      </c>
      <c r="C137" s="309">
        <v>80</v>
      </c>
      <c r="D137" s="72">
        <v>2.6437541308658295E-2</v>
      </c>
      <c r="E137" s="309">
        <v>884</v>
      </c>
      <c r="F137" s="72">
        <v>8.6624203821656046E-2</v>
      </c>
      <c r="G137" s="309">
        <v>2735</v>
      </c>
      <c r="H137" s="72">
        <v>0.15978267219723083</v>
      </c>
      <c r="I137" s="309">
        <v>4389</v>
      </c>
      <c r="J137" s="72">
        <v>0.20405411688130551</v>
      </c>
      <c r="K137" s="309">
        <v>4642</v>
      </c>
      <c r="L137" s="72">
        <v>0.21072222978800673</v>
      </c>
      <c r="M137" s="309">
        <v>3310</v>
      </c>
      <c r="N137" s="72">
        <v>0.16673383034454967</v>
      </c>
      <c r="O137" s="309">
        <v>2025</v>
      </c>
      <c r="P137" s="72">
        <v>0.11846261846261846</v>
      </c>
      <c r="Q137" s="309">
        <v>1007</v>
      </c>
      <c r="R137" s="72">
        <v>8.0727914061247394E-2</v>
      </c>
      <c r="S137" s="309">
        <v>294</v>
      </c>
      <c r="T137" s="72">
        <v>3.9810426540284362E-2</v>
      </c>
      <c r="U137" s="309">
        <v>90</v>
      </c>
      <c r="V137" s="72">
        <v>2.2756005056890013E-2</v>
      </c>
      <c r="W137" s="309">
        <v>29</v>
      </c>
      <c r="X137" s="72">
        <v>8.442503639010189E-3</v>
      </c>
      <c r="Y137" s="309">
        <v>19485</v>
      </c>
      <c r="Z137" s="72">
        <v>0.14111282508093076</v>
      </c>
    </row>
    <row r="138" spans="1:26" x14ac:dyDescent="0.25">
      <c r="A138" s="523"/>
      <c r="B138" s="308" t="s">
        <v>10</v>
      </c>
      <c r="C138" s="309">
        <v>46</v>
      </c>
      <c r="D138" s="72">
        <v>1.520158625247852E-2</v>
      </c>
      <c r="E138" s="309">
        <v>235</v>
      </c>
      <c r="F138" s="72">
        <v>2.3027927486526212E-2</v>
      </c>
      <c r="G138" s="309">
        <v>488</v>
      </c>
      <c r="H138" s="72">
        <v>2.8509668750365133E-2</v>
      </c>
      <c r="I138" s="309">
        <v>571</v>
      </c>
      <c r="J138" s="72">
        <v>2.6547026825979824E-2</v>
      </c>
      <c r="K138" s="309">
        <v>547</v>
      </c>
      <c r="L138" s="72">
        <v>2.4830904716510054E-2</v>
      </c>
      <c r="M138" s="309">
        <v>450</v>
      </c>
      <c r="N138" s="72">
        <v>2.2667741285512796E-2</v>
      </c>
      <c r="O138" s="309">
        <v>309</v>
      </c>
      <c r="P138" s="72">
        <v>1.8076518076518076E-2</v>
      </c>
      <c r="Q138" s="309">
        <v>204</v>
      </c>
      <c r="R138" s="72">
        <v>1.6354016354016353E-2</v>
      </c>
      <c r="S138" s="309">
        <v>89</v>
      </c>
      <c r="T138" s="72">
        <v>1.2051455653351388E-2</v>
      </c>
      <c r="U138" s="309">
        <v>29</v>
      </c>
      <c r="V138" s="72">
        <v>7.3324905183312266E-3</v>
      </c>
      <c r="W138" s="309">
        <v>12</v>
      </c>
      <c r="X138" s="72">
        <v>3.4934497816593887E-3</v>
      </c>
      <c r="Y138" s="309">
        <v>2980</v>
      </c>
      <c r="Z138" s="72">
        <v>2.1581535475554203E-2</v>
      </c>
    </row>
    <row r="139" spans="1:26" x14ac:dyDescent="0.25">
      <c r="A139" s="523"/>
      <c r="B139" s="530" t="s">
        <v>11</v>
      </c>
      <c r="C139" s="531"/>
      <c r="D139" s="531"/>
      <c r="E139" s="531"/>
      <c r="F139" s="531"/>
      <c r="G139" s="531"/>
      <c r="H139" s="531"/>
      <c r="I139" s="531"/>
      <c r="J139" s="531"/>
      <c r="K139" s="531"/>
      <c r="L139" s="531"/>
      <c r="M139" s="531"/>
      <c r="N139" s="531"/>
      <c r="O139" s="531"/>
      <c r="P139" s="531"/>
      <c r="Q139" s="531"/>
      <c r="R139" s="531"/>
      <c r="S139" s="531"/>
      <c r="T139" s="531"/>
      <c r="U139" s="531"/>
      <c r="V139" s="531"/>
      <c r="W139" s="531"/>
      <c r="X139" s="531"/>
      <c r="Y139" s="531"/>
      <c r="Z139" s="532"/>
    </row>
    <row r="140" spans="1:26" x14ac:dyDescent="0.25">
      <c r="A140" s="523"/>
      <c r="B140" s="311" t="s">
        <v>12</v>
      </c>
      <c r="C140" s="309">
        <v>2080</v>
      </c>
      <c r="D140" s="72">
        <v>0.68737607402511569</v>
      </c>
      <c r="E140" s="309">
        <v>5015</v>
      </c>
      <c r="F140" s="72">
        <v>0.49142577168054874</v>
      </c>
      <c r="G140" s="309">
        <v>5200</v>
      </c>
      <c r="H140" s="72">
        <v>0.30379155225798915</v>
      </c>
      <c r="I140" s="309">
        <v>4689</v>
      </c>
      <c r="J140" s="72">
        <v>0.21800176670231067</v>
      </c>
      <c r="K140" s="309">
        <v>3764</v>
      </c>
      <c r="L140" s="72">
        <v>0.17086567706205458</v>
      </c>
      <c r="M140" s="309">
        <v>2975</v>
      </c>
      <c r="N140" s="72">
        <v>0.14985895627644569</v>
      </c>
      <c r="O140" s="309">
        <v>2221</v>
      </c>
      <c r="P140" s="72">
        <v>0.12992862992862994</v>
      </c>
      <c r="Q140" s="309">
        <v>1246</v>
      </c>
      <c r="R140" s="72">
        <v>9.9887766554433224E-2</v>
      </c>
      <c r="S140" s="309">
        <v>550</v>
      </c>
      <c r="T140" s="72">
        <v>7.4475287745429927E-2</v>
      </c>
      <c r="U140" s="309">
        <v>170</v>
      </c>
      <c r="V140" s="72">
        <v>4.2983565107458911E-2</v>
      </c>
      <c r="W140" s="309">
        <v>55</v>
      </c>
      <c r="X140" s="72">
        <v>1.6011644832605532E-2</v>
      </c>
      <c r="Y140" s="309">
        <v>27965</v>
      </c>
      <c r="Z140" s="72">
        <v>0.20252605354827963</v>
      </c>
    </row>
    <row r="141" spans="1:26" x14ac:dyDescent="0.25">
      <c r="A141" s="523"/>
      <c r="B141" s="311" t="s">
        <v>13</v>
      </c>
      <c r="C141" s="309">
        <v>618</v>
      </c>
      <c r="D141" s="72">
        <v>0.20423000660938534</v>
      </c>
      <c r="E141" s="309">
        <v>2519</v>
      </c>
      <c r="F141" s="72">
        <v>0.24683978441940224</v>
      </c>
      <c r="G141" s="309">
        <v>3845</v>
      </c>
      <c r="H141" s="72">
        <v>0.22463048431384003</v>
      </c>
      <c r="I141" s="309">
        <v>3477</v>
      </c>
      <c r="J141" s="72">
        <v>0.16165326142544981</v>
      </c>
      <c r="K141" s="309">
        <v>2473</v>
      </c>
      <c r="L141" s="72">
        <v>0.11226111035453266</v>
      </c>
      <c r="M141" s="309">
        <v>1550</v>
      </c>
      <c r="N141" s="72">
        <v>7.8077775538988509E-2</v>
      </c>
      <c r="O141" s="309">
        <v>904</v>
      </c>
      <c r="P141" s="72">
        <v>5.2884052884052887E-2</v>
      </c>
      <c r="Q141" s="309">
        <v>423</v>
      </c>
      <c r="R141" s="72">
        <v>3.3910533910533912E-2</v>
      </c>
      <c r="S141" s="309">
        <v>139</v>
      </c>
      <c r="T141" s="72">
        <v>1.8821936357481382E-2</v>
      </c>
      <c r="U141" s="309">
        <v>44</v>
      </c>
      <c r="V141" s="72">
        <v>1.1125158027812896E-2</v>
      </c>
      <c r="W141" s="309">
        <v>18</v>
      </c>
      <c r="X141" s="72">
        <v>5.2401746724890829E-3</v>
      </c>
      <c r="Y141" s="309">
        <v>16010</v>
      </c>
      <c r="Z141" s="72">
        <v>0.11594643723611503</v>
      </c>
    </row>
    <row r="142" spans="1:26" x14ac:dyDescent="0.25">
      <c r="A142" s="523"/>
      <c r="B142" s="311" t="s">
        <v>14</v>
      </c>
      <c r="C142" s="309">
        <v>83</v>
      </c>
      <c r="D142" s="72">
        <v>2.742894910773298E-2</v>
      </c>
      <c r="E142" s="309">
        <v>412</v>
      </c>
      <c r="F142" s="72">
        <v>4.037236648701617E-2</v>
      </c>
      <c r="G142" s="309">
        <v>763</v>
      </c>
      <c r="H142" s="72">
        <v>4.4575568148624171E-2</v>
      </c>
      <c r="I142" s="309">
        <v>1054</v>
      </c>
      <c r="J142" s="72">
        <v>4.9002743037798134E-2</v>
      </c>
      <c r="K142" s="309">
        <v>1113</v>
      </c>
      <c r="L142" s="72">
        <v>5.0524308865586273E-2</v>
      </c>
      <c r="M142" s="309">
        <v>833</v>
      </c>
      <c r="N142" s="72">
        <v>4.1960507757404793E-2</v>
      </c>
      <c r="O142" s="309">
        <v>536</v>
      </c>
      <c r="P142" s="72">
        <v>3.1356031356031357E-2</v>
      </c>
      <c r="Q142" s="309">
        <v>266</v>
      </c>
      <c r="R142" s="72">
        <v>2.1324354657687991E-2</v>
      </c>
      <c r="S142" s="309">
        <v>136</v>
      </c>
      <c r="T142" s="72">
        <v>1.8415707515233581E-2</v>
      </c>
      <c r="U142" s="309">
        <v>65</v>
      </c>
      <c r="V142" s="72">
        <v>1.643489254108723E-2</v>
      </c>
      <c r="W142" s="309">
        <v>167</v>
      </c>
      <c r="X142" s="72">
        <v>4.8617176128093159E-2</v>
      </c>
      <c r="Y142" s="309">
        <v>5428</v>
      </c>
      <c r="Z142" s="72">
        <v>3.9310259919902085E-2</v>
      </c>
    </row>
    <row r="143" spans="1:26" x14ac:dyDescent="0.25">
      <c r="A143" s="523"/>
      <c r="B143" s="311" t="s">
        <v>15</v>
      </c>
      <c r="C143" s="309">
        <v>264</v>
      </c>
      <c r="D143" s="72">
        <v>8.724388631857237E-2</v>
      </c>
      <c r="E143" s="309">
        <v>719</v>
      </c>
      <c r="F143" s="72">
        <v>7.0455658990690839E-2</v>
      </c>
      <c r="G143" s="309">
        <v>1169</v>
      </c>
      <c r="H143" s="72">
        <v>6.8294677805690249E-2</v>
      </c>
      <c r="I143" s="309">
        <v>1216</v>
      </c>
      <c r="J143" s="72">
        <v>5.6534473941140917E-2</v>
      </c>
      <c r="K143" s="309">
        <v>1049</v>
      </c>
      <c r="L143" s="72">
        <v>4.7619047619047616E-2</v>
      </c>
      <c r="M143" s="309">
        <v>830</v>
      </c>
      <c r="N143" s="72">
        <v>4.1809389482168044E-2</v>
      </c>
      <c r="O143" s="309">
        <v>571</v>
      </c>
      <c r="P143" s="72">
        <v>3.34035334035334E-2</v>
      </c>
      <c r="Q143" s="309">
        <v>261</v>
      </c>
      <c r="R143" s="72">
        <v>2.0923520923520924E-2</v>
      </c>
      <c r="S143" s="309">
        <v>101</v>
      </c>
      <c r="T143" s="72">
        <v>1.3676371022342586E-2</v>
      </c>
      <c r="U143" s="309">
        <v>26</v>
      </c>
      <c r="V143" s="72">
        <v>6.5739570164348926E-3</v>
      </c>
      <c r="W143" s="309">
        <v>11</v>
      </c>
      <c r="X143" s="72">
        <v>3.2023289665211062E-3</v>
      </c>
      <c r="Y143" s="309">
        <v>6217</v>
      </c>
      <c r="Z143" s="72">
        <v>4.5024297332724998E-2</v>
      </c>
    </row>
    <row r="144" spans="1:26" x14ac:dyDescent="0.25">
      <c r="A144" s="523"/>
      <c r="B144" s="311" t="s">
        <v>336</v>
      </c>
      <c r="C144" s="312">
        <v>654</v>
      </c>
      <c r="D144" s="82">
        <v>0.21612690019828157</v>
      </c>
      <c r="E144" s="312">
        <v>1317</v>
      </c>
      <c r="F144" s="82">
        <v>0.12905438510534051</v>
      </c>
      <c r="G144" s="312">
        <v>1248</v>
      </c>
      <c r="H144" s="82">
        <v>7.2909972541917389E-2</v>
      </c>
      <c r="I144" s="312">
        <v>1049</v>
      </c>
      <c r="J144" s="82">
        <v>4.8770282207448043E-2</v>
      </c>
      <c r="K144" s="312">
        <v>841</v>
      </c>
      <c r="L144" s="82">
        <v>3.8176948567796992E-2</v>
      </c>
      <c r="M144" s="312">
        <v>611</v>
      </c>
      <c r="N144" s="82">
        <v>3.0777755389885149E-2</v>
      </c>
      <c r="O144" s="312">
        <v>385</v>
      </c>
      <c r="P144" s="82">
        <v>2.2522522522522521E-2</v>
      </c>
      <c r="Q144" s="312">
        <v>204</v>
      </c>
      <c r="R144" s="82">
        <v>1.6354016354016353E-2</v>
      </c>
      <c r="S144" s="312">
        <v>110</v>
      </c>
      <c r="T144" s="82">
        <v>1.4895057549085985E-2</v>
      </c>
      <c r="U144" s="312">
        <v>52</v>
      </c>
      <c r="V144" s="82">
        <v>1.3147914032869785E-2</v>
      </c>
      <c r="W144" s="312">
        <v>84</v>
      </c>
      <c r="X144" s="82">
        <v>2.4454148471615721E-2</v>
      </c>
      <c r="Y144" s="312">
        <v>6555</v>
      </c>
      <c r="Z144" s="82">
        <v>4.7472135920220739E-2</v>
      </c>
    </row>
    <row r="145" spans="1:26" x14ac:dyDescent="0.25">
      <c r="A145" s="523"/>
      <c r="B145" s="530" t="s">
        <v>22</v>
      </c>
      <c r="C145" s="531"/>
      <c r="D145" s="531"/>
      <c r="E145" s="531"/>
      <c r="F145" s="531"/>
      <c r="G145" s="531"/>
      <c r="H145" s="531"/>
      <c r="I145" s="531"/>
      <c r="J145" s="531"/>
      <c r="K145" s="531"/>
      <c r="L145" s="531"/>
      <c r="M145" s="531"/>
      <c r="N145" s="531"/>
      <c r="O145" s="531"/>
      <c r="P145" s="531"/>
      <c r="Q145" s="531"/>
      <c r="R145" s="531"/>
      <c r="S145" s="531"/>
      <c r="T145" s="531"/>
      <c r="U145" s="531"/>
      <c r="V145" s="531"/>
      <c r="W145" s="531"/>
      <c r="X145" s="531"/>
      <c r="Y145" s="531"/>
      <c r="Z145" s="532"/>
    </row>
    <row r="146" spans="1:26" x14ac:dyDescent="0.25">
      <c r="A146" s="523"/>
      <c r="B146" s="311" t="s">
        <v>22</v>
      </c>
      <c r="C146" s="309">
        <v>1327</v>
      </c>
      <c r="D146" s="72">
        <v>0.43853271645736946</v>
      </c>
      <c r="E146" s="309">
        <v>4452</v>
      </c>
      <c r="F146" s="72">
        <v>0.43625673689367955</v>
      </c>
      <c r="G146" s="309">
        <v>8246</v>
      </c>
      <c r="H146" s="72">
        <v>0.48174329613834199</v>
      </c>
      <c r="I146" s="309">
        <v>10724</v>
      </c>
      <c r="J146" s="72">
        <v>0.4985819889348645</v>
      </c>
      <c r="K146" s="309">
        <v>11885</v>
      </c>
      <c r="L146" s="72">
        <v>0.53951609242362342</v>
      </c>
      <c r="M146" s="309">
        <v>12457</v>
      </c>
      <c r="N146" s="72">
        <v>0.62749345154140646</v>
      </c>
      <c r="O146" s="309">
        <v>12525</v>
      </c>
      <c r="P146" s="72">
        <v>0.73271323271323274</v>
      </c>
      <c r="Q146" s="309">
        <v>10104</v>
      </c>
      <c r="R146" s="72">
        <v>0.81000481000480995</v>
      </c>
      <c r="S146" s="309">
        <v>6522</v>
      </c>
      <c r="T146" s="72">
        <v>0.88314150304671635</v>
      </c>
      <c r="U146" s="309">
        <v>3595</v>
      </c>
      <c r="V146" s="72">
        <v>0.90897597977243993</v>
      </c>
      <c r="W146" s="309">
        <v>3094</v>
      </c>
      <c r="X146" s="72">
        <v>0.90072780203784575</v>
      </c>
      <c r="Y146" s="309">
        <v>84931</v>
      </c>
      <c r="Z146" s="72">
        <v>0.61508100317929326</v>
      </c>
    </row>
    <row r="147" spans="1:26" x14ac:dyDescent="0.25">
      <c r="A147" s="524"/>
      <c r="B147" s="143" t="s">
        <v>268</v>
      </c>
      <c r="C147" s="153">
        <v>3026</v>
      </c>
      <c r="D147" s="128">
        <v>1</v>
      </c>
      <c r="E147" s="153">
        <v>10205</v>
      </c>
      <c r="F147" s="128">
        <v>1</v>
      </c>
      <c r="G147" s="153">
        <v>17117</v>
      </c>
      <c r="H147" s="128">
        <v>1</v>
      </c>
      <c r="I147" s="153">
        <v>21509</v>
      </c>
      <c r="J147" s="128">
        <v>1</v>
      </c>
      <c r="K147" s="153">
        <v>22029</v>
      </c>
      <c r="L147" s="128">
        <v>1</v>
      </c>
      <c r="M147" s="153">
        <v>19852</v>
      </c>
      <c r="N147" s="128">
        <v>1</v>
      </c>
      <c r="O147" s="153">
        <v>17094</v>
      </c>
      <c r="P147" s="128">
        <v>1</v>
      </c>
      <c r="Q147" s="153">
        <v>12474</v>
      </c>
      <c r="R147" s="128">
        <v>1</v>
      </c>
      <c r="S147" s="153">
        <v>7385</v>
      </c>
      <c r="T147" s="128">
        <v>1</v>
      </c>
      <c r="U147" s="153">
        <v>3955</v>
      </c>
      <c r="V147" s="128">
        <v>1</v>
      </c>
      <c r="W147" s="153">
        <v>3435</v>
      </c>
      <c r="X147" s="128">
        <v>1</v>
      </c>
      <c r="Y147" s="153">
        <v>138081</v>
      </c>
      <c r="Z147" s="128">
        <v>1</v>
      </c>
    </row>
    <row r="148" spans="1:26" x14ac:dyDescent="0.25">
      <c r="A148" s="522" t="s">
        <v>313</v>
      </c>
      <c r="B148" s="325" t="s">
        <v>7</v>
      </c>
      <c r="C148" s="323"/>
      <c r="D148" s="323"/>
      <c r="E148" s="323"/>
      <c r="F148" s="323"/>
      <c r="G148" s="323"/>
      <c r="H148" s="323"/>
      <c r="I148" s="323"/>
      <c r="J148" s="323"/>
      <c r="K148" s="323"/>
      <c r="L148" s="323"/>
      <c r="M148" s="323"/>
      <c r="N148" s="323"/>
      <c r="O148" s="323"/>
      <c r="P148" s="323"/>
      <c r="Q148" s="323"/>
      <c r="R148" s="323"/>
      <c r="S148" s="323"/>
      <c r="T148" s="323"/>
      <c r="U148" s="323"/>
      <c r="V148" s="323"/>
      <c r="W148" s="323"/>
      <c r="X148" s="323"/>
      <c r="Y148" s="323"/>
      <c r="Z148" s="321"/>
    </row>
    <row r="149" spans="1:26" x14ac:dyDescent="0.25">
      <c r="A149" s="523"/>
      <c r="B149" s="319" t="s">
        <v>8</v>
      </c>
      <c r="C149" s="317">
        <v>121</v>
      </c>
      <c r="D149" s="315">
        <v>4.7265624999999999E-2</v>
      </c>
      <c r="E149" s="317">
        <v>983</v>
      </c>
      <c r="F149" s="315">
        <v>0.10805760140705727</v>
      </c>
      <c r="G149" s="317">
        <v>2464</v>
      </c>
      <c r="H149" s="315">
        <v>0.15566365531619181</v>
      </c>
      <c r="I149" s="317">
        <v>4059</v>
      </c>
      <c r="J149" s="315">
        <v>0.20094059405940595</v>
      </c>
      <c r="K149" s="317">
        <v>4885</v>
      </c>
      <c r="L149" s="315">
        <v>0.22642996199128582</v>
      </c>
      <c r="M149" s="317">
        <v>3742</v>
      </c>
      <c r="N149" s="315">
        <v>0.19774877133646884</v>
      </c>
      <c r="O149" s="317">
        <v>2591</v>
      </c>
      <c r="P149" s="315">
        <v>0.15597158680471948</v>
      </c>
      <c r="Q149" s="317">
        <v>1455</v>
      </c>
      <c r="R149" s="315">
        <v>0.12012879788639366</v>
      </c>
      <c r="S149" s="317">
        <v>595</v>
      </c>
      <c r="T149" s="315">
        <v>8.2352941176470587E-2</v>
      </c>
      <c r="U149" s="317">
        <v>256</v>
      </c>
      <c r="V149" s="315">
        <v>6.633842964498575E-2</v>
      </c>
      <c r="W149" s="317">
        <v>137</v>
      </c>
      <c r="X149" s="315">
        <v>4.2480620155038756E-2</v>
      </c>
      <c r="Y149" s="317">
        <v>21288</v>
      </c>
      <c r="Z149" s="315">
        <v>0.1622363126447994</v>
      </c>
    </row>
    <row r="150" spans="1:26" x14ac:dyDescent="0.25">
      <c r="A150" s="523"/>
      <c r="B150" s="319" t="s">
        <v>229</v>
      </c>
      <c r="C150" s="317">
        <v>90</v>
      </c>
      <c r="D150" s="315">
        <v>3.515625E-2</v>
      </c>
      <c r="E150" s="317">
        <v>859</v>
      </c>
      <c r="F150" s="315">
        <v>9.4426734088160935E-2</v>
      </c>
      <c r="G150" s="317">
        <v>2750</v>
      </c>
      <c r="H150" s="315">
        <v>0.17373175816539263</v>
      </c>
      <c r="I150" s="317">
        <v>4690</v>
      </c>
      <c r="J150" s="315">
        <v>0.23217821782178219</v>
      </c>
      <c r="K150" s="317">
        <v>5229</v>
      </c>
      <c r="L150" s="315">
        <v>0.24237508111615833</v>
      </c>
      <c r="M150" s="317">
        <v>3876</v>
      </c>
      <c r="N150" s="315">
        <v>0.20483010093536966</v>
      </c>
      <c r="O150" s="317">
        <v>2566</v>
      </c>
      <c r="P150" s="315">
        <v>0.15446665061401396</v>
      </c>
      <c r="Q150" s="317">
        <v>1266</v>
      </c>
      <c r="R150" s="315">
        <v>0.10452443857331573</v>
      </c>
      <c r="S150" s="317">
        <v>370</v>
      </c>
      <c r="T150" s="315">
        <v>5.1211072664359862E-2</v>
      </c>
      <c r="U150" s="317">
        <v>122</v>
      </c>
      <c r="V150" s="315">
        <v>3.1614407877688523E-2</v>
      </c>
      <c r="W150" s="317">
        <v>36</v>
      </c>
      <c r="X150" s="315">
        <v>1.1162790697674419E-2</v>
      </c>
      <c r="Y150" s="317">
        <v>21854</v>
      </c>
      <c r="Z150" s="315">
        <v>0.1665498109986587</v>
      </c>
    </row>
    <row r="151" spans="1:26" x14ac:dyDescent="0.25">
      <c r="A151" s="523"/>
      <c r="B151" s="319" t="s">
        <v>10</v>
      </c>
      <c r="C151" s="317">
        <v>47</v>
      </c>
      <c r="D151" s="315">
        <v>1.8359375000000001E-2</v>
      </c>
      <c r="E151" s="317">
        <v>317</v>
      </c>
      <c r="F151" s="315">
        <v>3.4846652742662416E-2</v>
      </c>
      <c r="G151" s="317">
        <v>605</v>
      </c>
      <c r="H151" s="315">
        <v>3.8220986796386379E-2</v>
      </c>
      <c r="I151" s="317">
        <v>730</v>
      </c>
      <c r="J151" s="315">
        <v>3.6138613861386136E-2</v>
      </c>
      <c r="K151" s="317">
        <v>665</v>
      </c>
      <c r="L151" s="315">
        <v>3.0824140168721609E-2</v>
      </c>
      <c r="M151" s="317">
        <v>495</v>
      </c>
      <c r="N151" s="315">
        <v>2.6158642921312689E-2</v>
      </c>
      <c r="O151" s="317">
        <v>414</v>
      </c>
      <c r="P151" s="315">
        <v>2.4921743318083313E-2</v>
      </c>
      <c r="Q151" s="317">
        <v>253</v>
      </c>
      <c r="R151" s="315">
        <v>2.0888375165125494E-2</v>
      </c>
      <c r="S151" s="317">
        <v>101</v>
      </c>
      <c r="T151" s="315">
        <v>1.397923875432526E-2</v>
      </c>
      <c r="U151" s="317">
        <v>17</v>
      </c>
      <c r="V151" s="315">
        <v>4.4052863436123352E-3</v>
      </c>
      <c r="W151" s="317">
        <v>13</v>
      </c>
      <c r="X151" s="315">
        <v>4.0310077519379846E-3</v>
      </c>
      <c r="Y151" s="317">
        <v>3657</v>
      </c>
      <c r="Z151" s="315">
        <v>2.7870076819900013E-2</v>
      </c>
    </row>
    <row r="152" spans="1:26" x14ac:dyDescent="0.25">
      <c r="A152" s="523"/>
      <c r="B152" s="324" t="s">
        <v>11</v>
      </c>
      <c r="C152" s="322"/>
      <c r="D152" s="322"/>
      <c r="E152" s="322"/>
      <c r="F152" s="322"/>
      <c r="G152" s="322"/>
      <c r="H152" s="322"/>
      <c r="I152" s="322"/>
      <c r="J152" s="322"/>
      <c r="K152" s="322"/>
      <c r="L152" s="322"/>
      <c r="M152" s="322"/>
      <c r="N152" s="322"/>
      <c r="O152" s="322"/>
      <c r="P152" s="322"/>
      <c r="Q152" s="322"/>
      <c r="R152" s="322"/>
      <c r="S152" s="322"/>
      <c r="T152" s="322"/>
      <c r="U152" s="322"/>
      <c r="V152" s="322"/>
      <c r="W152" s="322"/>
      <c r="X152" s="322"/>
      <c r="Y152" s="322">
        <v>0</v>
      </c>
      <c r="Z152" s="320"/>
    </row>
    <row r="153" spans="1:26" x14ac:dyDescent="0.25">
      <c r="A153" s="523"/>
      <c r="B153" s="319" t="s">
        <v>12</v>
      </c>
      <c r="C153" s="317">
        <v>1787</v>
      </c>
      <c r="D153" s="315">
        <v>0.69804687499999996</v>
      </c>
      <c r="E153" s="317">
        <v>4535</v>
      </c>
      <c r="F153" s="315">
        <v>0.49851599428382981</v>
      </c>
      <c r="G153" s="317">
        <v>4877</v>
      </c>
      <c r="H153" s="315">
        <v>0.30810537620822542</v>
      </c>
      <c r="I153" s="317">
        <v>4552</v>
      </c>
      <c r="J153" s="315">
        <v>0.22534653465346535</v>
      </c>
      <c r="K153" s="317">
        <v>3817</v>
      </c>
      <c r="L153" s="315">
        <v>0.17692592935941412</v>
      </c>
      <c r="M153" s="317">
        <v>2819</v>
      </c>
      <c r="N153" s="315">
        <v>0.14897215029329389</v>
      </c>
      <c r="O153" s="317">
        <v>2181</v>
      </c>
      <c r="P153" s="315">
        <v>0.13129063327714904</v>
      </c>
      <c r="Q153" s="317">
        <v>1304</v>
      </c>
      <c r="R153" s="315">
        <v>0.10766182298546896</v>
      </c>
      <c r="S153" s="317">
        <v>516</v>
      </c>
      <c r="T153" s="315">
        <v>7.1418685121107273E-2</v>
      </c>
      <c r="U153" s="317">
        <v>173</v>
      </c>
      <c r="V153" s="315">
        <v>4.4830266908525526E-2</v>
      </c>
      <c r="W153" s="317">
        <v>54</v>
      </c>
      <c r="X153" s="315">
        <v>1.6744186046511629E-2</v>
      </c>
      <c r="Y153" s="317">
        <v>26615</v>
      </c>
      <c r="Z153" s="315">
        <v>0.20283349591513231</v>
      </c>
    </row>
    <row r="154" spans="1:26" x14ac:dyDescent="0.25">
      <c r="A154" s="523"/>
      <c r="B154" s="319" t="s">
        <v>13</v>
      </c>
      <c r="C154" s="317">
        <v>644</v>
      </c>
      <c r="D154" s="315">
        <v>0.25156250000000002</v>
      </c>
      <c r="E154" s="317">
        <v>2469</v>
      </c>
      <c r="F154" s="315">
        <v>0.27140815653512146</v>
      </c>
      <c r="G154" s="317">
        <v>3865</v>
      </c>
      <c r="H154" s="315">
        <v>0.24417208920336092</v>
      </c>
      <c r="I154" s="317">
        <v>3764</v>
      </c>
      <c r="J154" s="315">
        <v>0.18633663366336634</v>
      </c>
      <c r="K154" s="317">
        <v>2768</v>
      </c>
      <c r="L154" s="315">
        <v>0.12830258644664874</v>
      </c>
      <c r="M154" s="317">
        <v>1717</v>
      </c>
      <c r="N154" s="315">
        <v>9.0736141203826032E-2</v>
      </c>
      <c r="O154" s="317">
        <v>965</v>
      </c>
      <c r="P154" s="315">
        <v>5.8090536961232841E-2</v>
      </c>
      <c r="Q154" s="317">
        <v>469</v>
      </c>
      <c r="R154" s="315">
        <v>3.8721928665785998E-2</v>
      </c>
      <c r="S154" s="317">
        <v>170</v>
      </c>
      <c r="T154" s="315">
        <v>2.3529411764705882E-2</v>
      </c>
      <c r="U154" s="317">
        <v>50</v>
      </c>
      <c r="V154" s="315">
        <v>1.2956724540036279E-2</v>
      </c>
      <c r="W154" s="317">
        <v>11</v>
      </c>
      <c r="X154" s="315">
        <v>3.4108527131782944E-3</v>
      </c>
      <c r="Y154" s="317">
        <v>16892</v>
      </c>
      <c r="Z154" s="315">
        <v>0.12873430069503719</v>
      </c>
    </row>
    <row r="155" spans="1:26" x14ac:dyDescent="0.25">
      <c r="A155" s="523"/>
      <c r="B155" s="319" t="s">
        <v>14</v>
      </c>
      <c r="C155" s="317">
        <v>95</v>
      </c>
      <c r="D155" s="315">
        <v>3.7109375E-2</v>
      </c>
      <c r="E155" s="317">
        <v>372</v>
      </c>
      <c r="F155" s="315">
        <v>4.089260195668902E-2</v>
      </c>
      <c r="G155" s="317">
        <v>638</v>
      </c>
      <c r="H155" s="315">
        <v>4.030576789437109E-2</v>
      </c>
      <c r="I155" s="317">
        <v>864</v>
      </c>
      <c r="J155" s="315">
        <v>4.2772277227722776E-2</v>
      </c>
      <c r="K155" s="317">
        <v>984</v>
      </c>
      <c r="L155" s="315">
        <v>4.5610457031612123E-2</v>
      </c>
      <c r="M155" s="317">
        <v>761</v>
      </c>
      <c r="N155" s="315">
        <v>4.0215610632563549E-2</v>
      </c>
      <c r="O155" s="317">
        <v>470</v>
      </c>
      <c r="P155" s="315">
        <v>2.8292800385263665E-2</v>
      </c>
      <c r="Q155" s="317">
        <v>236</v>
      </c>
      <c r="R155" s="315">
        <v>1.9484808454425365E-2</v>
      </c>
      <c r="S155" s="317">
        <v>119</v>
      </c>
      <c r="T155" s="315">
        <v>1.6470588235294119E-2</v>
      </c>
      <c r="U155" s="317">
        <v>70</v>
      </c>
      <c r="V155" s="315">
        <v>1.8139414356050789E-2</v>
      </c>
      <c r="W155" s="317">
        <v>115</v>
      </c>
      <c r="X155" s="315">
        <v>3.565891472868217E-2</v>
      </c>
      <c r="Y155" s="317">
        <v>4724</v>
      </c>
      <c r="Z155" s="315">
        <v>3.6001707108889162E-2</v>
      </c>
    </row>
    <row r="156" spans="1:26" x14ac:dyDescent="0.25">
      <c r="A156" s="523"/>
      <c r="B156" s="319" t="s">
        <v>15</v>
      </c>
      <c r="C156" s="317">
        <v>87</v>
      </c>
      <c r="D156" s="315">
        <v>3.3984374999999997E-2</v>
      </c>
      <c r="E156" s="317">
        <v>409</v>
      </c>
      <c r="F156" s="315">
        <v>4.4959876882488731E-2</v>
      </c>
      <c r="G156" s="317">
        <v>660</v>
      </c>
      <c r="H156" s="315">
        <v>4.1695621959694229E-2</v>
      </c>
      <c r="I156" s="317">
        <v>862</v>
      </c>
      <c r="J156" s="315">
        <v>4.2673267326732676E-2</v>
      </c>
      <c r="K156" s="317">
        <v>841</v>
      </c>
      <c r="L156" s="315">
        <v>3.8982108093075001E-2</v>
      </c>
      <c r="M156" s="317">
        <v>668</v>
      </c>
      <c r="N156" s="315">
        <v>3.5300956507953285E-2</v>
      </c>
      <c r="O156" s="317">
        <v>508</v>
      </c>
      <c r="P156" s="315">
        <v>3.0580303395136045E-2</v>
      </c>
      <c r="Q156" s="317">
        <v>260</v>
      </c>
      <c r="R156" s="315">
        <v>2.1466314398943198E-2</v>
      </c>
      <c r="S156" s="317">
        <v>94</v>
      </c>
      <c r="T156" s="315">
        <v>1.301038062283737E-2</v>
      </c>
      <c r="U156" s="317">
        <v>25</v>
      </c>
      <c r="V156" s="315">
        <v>6.4783622700181395E-3</v>
      </c>
      <c r="W156" s="317">
        <v>11</v>
      </c>
      <c r="X156" s="315">
        <v>3.4108527131782944E-3</v>
      </c>
      <c r="Y156" s="317">
        <v>4425</v>
      </c>
      <c r="Z156" s="315">
        <v>3.3723021582733811E-2</v>
      </c>
    </row>
    <row r="157" spans="1:26" x14ac:dyDescent="0.25">
      <c r="A157" s="523"/>
      <c r="B157" s="319" t="s">
        <v>30</v>
      </c>
      <c r="C157" s="317">
        <v>430</v>
      </c>
      <c r="D157" s="315">
        <v>0.16796875</v>
      </c>
      <c r="E157" s="317">
        <v>961</v>
      </c>
      <c r="F157" s="315">
        <v>0.10563922172144663</v>
      </c>
      <c r="G157" s="317">
        <v>1050</v>
      </c>
      <c r="H157" s="315">
        <v>6.6333944026786273E-2</v>
      </c>
      <c r="I157" s="317">
        <v>930</v>
      </c>
      <c r="J157" s="315">
        <v>4.6039603960396039E-2</v>
      </c>
      <c r="K157" s="317">
        <v>749</v>
      </c>
      <c r="L157" s="315">
        <v>3.4717715768981181E-2</v>
      </c>
      <c r="M157" s="317">
        <v>512</v>
      </c>
      <c r="N157" s="315">
        <v>2.7057020556994132E-2</v>
      </c>
      <c r="O157" s="317">
        <v>361</v>
      </c>
      <c r="P157" s="315">
        <v>2.1731278593787623E-2</v>
      </c>
      <c r="Q157" s="317">
        <v>203</v>
      </c>
      <c r="R157" s="315">
        <v>1.6760237780713342E-2</v>
      </c>
      <c r="S157" s="317">
        <v>105</v>
      </c>
      <c r="T157" s="315">
        <v>1.453287197231834E-2</v>
      </c>
      <c r="U157" s="317">
        <v>48</v>
      </c>
      <c r="V157" s="315">
        <v>1.2438455558434827E-2</v>
      </c>
      <c r="W157" s="317">
        <v>74</v>
      </c>
      <c r="X157" s="315">
        <v>2.2945736434108528E-2</v>
      </c>
      <c r="Y157" s="317">
        <v>5423</v>
      </c>
      <c r="Z157" s="315">
        <v>4.1328801365687111E-2</v>
      </c>
    </row>
    <row r="158" spans="1:26" x14ac:dyDescent="0.25">
      <c r="A158" s="523"/>
      <c r="B158" s="324" t="s">
        <v>22</v>
      </c>
      <c r="C158" s="322"/>
      <c r="D158" s="322"/>
      <c r="E158" s="322"/>
      <c r="F158" s="322"/>
      <c r="G158" s="322"/>
      <c r="H158" s="322"/>
      <c r="I158" s="322"/>
      <c r="J158" s="322"/>
      <c r="K158" s="322"/>
      <c r="L158" s="322"/>
      <c r="M158" s="322"/>
      <c r="N158" s="322"/>
      <c r="O158" s="322"/>
      <c r="P158" s="322"/>
      <c r="Q158" s="322"/>
      <c r="R158" s="322"/>
      <c r="S158" s="322"/>
      <c r="T158" s="322"/>
      <c r="U158" s="322"/>
      <c r="V158" s="322"/>
      <c r="W158" s="322"/>
      <c r="X158" s="322"/>
      <c r="Y158" s="322">
        <v>0</v>
      </c>
      <c r="Z158" s="320"/>
    </row>
    <row r="159" spans="1:26" x14ac:dyDescent="0.25">
      <c r="A159" s="523"/>
      <c r="B159" s="318" t="s">
        <v>22</v>
      </c>
      <c r="C159" s="316">
        <v>1122</v>
      </c>
      <c r="D159" s="315">
        <v>0.43828125000000001</v>
      </c>
      <c r="E159" s="316">
        <v>4099</v>
      </c>
      <c r="F159" s="315">
        <v>0.45058810596900079</v>
      </c>
      <c r="G159" s="316">
        <v>7719</v>
      </c>
      <c r="H159" s="315">
        <v>0.48764925137406029</v>
      </c>
      <c r="I159" s="316">
        <v>9846</v>
      </c>
      <c r="J159" s="315">
        <v>0.48742574257425741</v>
      </c>
      <c r="K159" s="316">
        <v>11037</v>
      </c>
      <c r="L159" s="315">
        <v>0.51158802261982017</v>
      </c>
      <c r="M159" s="316">
        <v>11567</v>
      </c>
      <c r="N159" s="315">
        <v>0.61126671246631081</v>
      </c>
      <c r="O159" s="316">
        <v>11644</v>
      </c>
      <c r="P159" s="315">
        <v>0.70093908018300022</v>
      </c>
      <c r="Q159" s="316">
        <v>9545</v>
      </c>
      <c r="R159" s="315">
        <v>0.78806142668428003</v>
      </c>
      <c r="S159" s="316">
        <v>6233</v>
      </c>
      <c r="T159" s="315">
        <v>0.86269896193771622</v>
      </c>
      <c r="U159" s="316">
        <v>3479</v>
      </c>
      <c r="V159" s="315">
        <v>0.90152889349572429</v>
      </c>
      <c r="W159" s="316">
        <v>2911</v>
      </c>
      <c r="X159" s="315">
        <v>0.90263565891472863</v>
      </c>
      <c r="Y159" s="316">
        <v>79202</v>
      </c>
      <c r="Z159" s="315">
        <v>0.60360017071088889</v>
      </c>
    </row>
    <row r="160" spans="1:26" x14ac:dyDescent="0.25">
      <c r="A160" s="524"/>
      <c r="B160" s="326" t="s">
        <v>268</v>
      </c>
      <c r="C160" s="314">
        <v>2560</v>
      </c>
      <c r="D160" s="327">
        <v>1</v>
      </c>
      <c r="E160" s="328">
        <v>9097</v>
      </c>
      <c r="F160" s="327">
        <v>1</v>
      </c>
      <c r="G160" s="328">
        <v>15829</v>
      </c>
      <c r="H160" s="327">
        <v>1</v>
      </c>
      <c r="I160" s="328">
        <v>20200</v>
      </c>
      <c r="J160" s="327">
        <v>1</v>
      </c>
      <c r="K160" s="328">
        <v>21574</v>
      </c>
      <c r="L160" s="327">
        <v>1</v>
      </c>
      <c r="M160" s="328">
        <v>18923</v>
      </c>
      <c r="N160" s="327">
        <v>1</v>
      </c>
      <c r="O160" s="328">
        <v>16612</v>
      </c>
      <c r="P160" s="327">
        <v>1</v>
      </c>
      <c r="Q160" s="328">
        <v>12112</v>
      </c>
      <c r="R160" s="327">
        <v>1</v>
      </c>
      <c r="S160" s="328">
        <v>7225</v>
      </c>
      <c r="T160" s="327">
        <v>1</v>
      </c>
      <c r="U160" s="328">
        <v>3859</v>
      </c>
      <c r="V160" s="327">
        <v>1</v>
      </c>
      <c r="W160" s="328">
        <v>3225</v>
      </c>
      <c r="X160" s="327">
        <v>1</v>
      </c>
      <c r="Y160" s="328">
        <v>131216</v>
      </c>
      <c r="Z160" s="327">
        <v>1</v>
      </c>
    </row>
    <row r="162" spans="1:1" x14ac:dyDescent="0.25">
      <c r="A162" s="21" t="s">
        <v>226</v>
      </c>
    </row>
    <row r="163" spans="1:1" x14ac:dyDescent="0.25">
      <c r="A163" s="21" t="s">
        <v>395</v>
      </c>
    </row>
    <row r="164" spans="1:1" x14ac:dyDescent="0.25">
      <c r="A164" s="21" t="s">
        <v>329</v>
      </c>
    </row>
  </sheetData>
  <mergeCells count="44">
    <mergeCell ref="A148:A160"/>
    <mergeCell ref="A122:A134"/>
    <mergeCell ref="B122:Z122"/>
    <mergeCell ref="B126:Z126"/>
    <mergeCell ref="B132:Z132"/>
    <mergeCell ref="A135:A147"/>
    <mergeCell ref="B135:Z135"/>
    <mergeCell ref="B139:Z139"/>
    <mergeCell ref="B145:Z145"/>
    <mergeCell ref="A96:A108"/>
    <mergeCell ref="B96:Z96"/>
    <mergeCell ref="B100:Z100"/>
    <mergeCell ref="B106:Z106"/>
    <mergeCell ref="A109:A121"/>
    <mergeCell ref="B109:Z109"/>
    <mergeCell ref="B113:Z113"/>
    <mergeCell ref="B119:Z119"/>
    <mergeCell ref="A70:A82"/>
    <mergeCell ref="B70:Z70"/>
    <mergeCell ref="B74:Z74"/>
    <mergeCell ref="B80:Z80"/>
    <mergeCell ref="A83:A95"/>
    <mergeCell ref="B83:Z83"/>
    <mergeCell ref="B87:Z87"/>
    <mergeCell ref="B93:Z93"/>
    <mergeCell ref="Y3:Z3"/>
    <mergeCell ref="A5:A17"/>
    <mergeCell ref="A18:A30"/>
    <mergeCell ref="A31:A43"/>
    <mergeCell ref="A44:A56"/>
    <mergeCell ref="U3:V3"/>
    <mergeCell ref="W3:X3"/>
    <mergeCell ref="S3:T3"/>
    <mergeCell ref="A3:A4"/>
    <mergeCell ref="C3:D3"/>
    <mergeCell ref="E3:F3"/>
    <mergeCell ref="G3:H3"/>
    <mergeCell ref="I3:J3"/>
    <mergeCell ref="K3:L3"/>
    <mergeCell ref="A2:B2"/>
    <mergeCell ref="A57:A69"/>
    <mergeCell ref="M3:N3"/>
    <mergeCell ref="O3:P3"/>
    <mergeCell ref="Q3:R3"/>
  </mergeCells>
  <hyperlinks>
    <hyperlink ref="A1:L1" location="Index!A39" display="Appendix B. Trends in age group and presenting substances among new presentations to treatment"/>
    <hyperlink ref="A2:B2" location="Index!A45" display="Link back to the index"/>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20"/>
  <sheetViews>
    <sheetView workbookViewId="0">
      <selection activeCell="A2" sqref="A2:C2"/>
    </sheetView>
  </sheetViews>
  <sheetFormatPr defaultRowHeight="15" x14ac:dyDescent="0.25"/>
  <cols>
    <col min="1" max="1" width="9.140625" style="1"/>
    <col min="2" max="2" width="7.5703125" style="1" bestFit="1" customWidth="1"/>
    <col min="3" max="3" width="5.42578125" style="1" bestFit="1" customWidth="1"/>
    <col min="4" max="4" width="6.5703125" style="1" bestFit="1" customWidth="1"/>
    <col min="5" max="5" width="5.42578125" style="1" bestFit="1" customWidth="1"/>
    <col min="6" max="6" width="6.5703125" style="1" bestFit="1" customWidth="1"/>
    <col min="7" max="7" width="5.42578125" style="1" bestFit="1" customWidth="1"/>
    <col min="8" max="8" width="6.5703125" style="1" bestFit="1" customWidth="1"/>
    <col min="9" max="9" width="5.42578125" style="1" bestFit="1" customWidth="1"/>
    <col min="10" max="10" width="7.5703125" style="1" bestFit="1" customWidth="1"/>
    <col min="11" max="11" width="5.42578125" style="1" bestFit="1" customWidth="1"/>
    <col min="12" max="16384" width="9.140625" style="1"/>
  </cols>
  <sheetData>
    <row r="1" spans="1:13" s="5" customFormat="1" ht="20.25" x14ac:dyDescent="0.25">
      <c r="A1" s="18" t="s">
        <v>303</v>
      </c>
      <c r="B1" s="18"/>
      <c r="C1" s="18"/>
      <c r="D1" s="18"/>
      <c r="E1" s="18"/>
      <c r="F1" s="18"/>
      <c r="G1" s="18"/>
      <c r="H1" s="18"/>
      <c r="I1" s="18"/>
      <c r="J1" s="18"/>
      <c r="K1" s="18"/>
      <c r="L1" s="18"/>
    </row>
    <row r="2" spans="1:13" s="5" customFormat="1" ht="25.5" customHeight="1" x14ac:dyDescent="0.25">
      <c r="A2" s="461" t="s">
        <v>297</v>
      </c>
      <c r="B2" s="461"/>
      <c r="C2" s="461"/>
    </row>
    <row r="3" spans="1:13" ht="25.5" customHeight="1" x14ac:dyDescent="0.25">
      <c r="A3" s="158" t="s">
        <v>34</v>
      </c>
      <c r="B3" s="462" t="s">
        <v>1</v>
      </c>
      <c r="C3" s="463"/>
      <c r="D3" s="462" t="s">
        <v>2</v>
      </c>
      <c r="E3" s="463"/>
      <c r="F3" s="447" t="s">
        <v>3</v>
      </c>
      <c r="G3" s="448"/>
      <c r="H3" s="462" t="s">
        <v>35</v>
      </c>
      <c r="I3" s="463"/>
      <c r="J3" s="462" t="s">
        <v>4</v>
      </c>
      <c r="K3" s="463"/>
    </row>
    <row r="4" spans="1:13" x14ac:dyDescent="0.25">
      <c r="A4" s="129"/>
      <c r="B4" s="148" t="s">
        <v>5</v>
      </c>
      <c r="C4" s="149" t="s">
        <v>6</v>
      </c>
      <c r="D4" s="148" t="s">
        <v>5</v>
      </c>
      <c r="E4" s="149" t="s">
        <v>6</v>
      </c>
      <c r="F4" s="148" t="s">
        <v>5</v>
      </c>
      <c r="G4" s="149" t="s">
        <v>6</v>
      </c>
      <c r="H4" s="148" t="s">
        <v>5</v>
      </c>
      <c r="I4" s="149" t="s">
        <v>6</v>
      </c>
      <c r="J4" s="148" t="s">
        <v>5</v>
      </c>
      <c r="K4" s="149" t="s">
        <v>6</v>
      </c>
    </row>
    <row r="5" spans="1:13" x14ac:dyDescent="0.25">
      <c r="A5" s="363">
        <v>18</v>
      </c>
      <c r="B5" s="276">
        <v>145</v>
      </c>
      <c r="C5" s="72">
        <f>B5/$B$18</f>
        <v>9.8951793415952391E-4</v>
      </c>
      <c r="D5" s="276">
        <v>1057</v>
      </c>
      <c r="E5" s="72">
        <f>D5/$D$18</f>
        <v>4.3035707015186678E-2</v>
      </c>
      <c r="F5" s="276">
        <v>751</v>
      </c>
      <c r="G5" s="72">
        <f>F5/$F$18</f>
        <v>2.6591601161390838E-2</v>
      </c>
      <c r="H5" s="276">
        <v>218</v>
      </c>
      <c r="I5" s="72">
        <f>H5/$H$18</f>
        <v>2.7096228900986901E-3</v>
      </c>
      <c r="J5" s="276">
        <v>2171</v>
      </c>
      <c r="K5" s="72">
        <f>J5/$J$18</f>
        <v>7.7593077739614644E-3</v>
      </c>
      <c r="M5" s="53"/>
    </row>
    <row r="6" spans="1:13" x14ac:dyDescent="0.25">
      <c r="A6" s="363">
        <v>19</v>
      </c>
      <c r="B6" s="276">
        <v>194</v>
      </c>
      <c r="C6" s="72">
        <f t="shared" ref="C6:C17" si="0">B6/$B$18</f>
        <v>1.3239067532892941E-3</v>
      </c>
      <c r="D6" s="276">
        <v>878</v>
      </c>
      <c r="E6" s="72">
        <f t="shared" ref="E6:E17" si="1">D6/$D$18</f>
        <v>3.5747730141280895E-2</v>
      </c>
      <c r="F6" s="276">
        <v>500</v>
      </c>
      <c r="G6" s="72">
        <f t="shared" ref="G6:G17" si="2">F6/$F$18</f>
        <v>1.7704128602790171E-2</v>
      </c>
      <c r="H6" s="276">
        <v>206</v>
      </c>
      <c r="I6" s="72">
        <f t="shared" ref="I6:I17" si="3">H6/$H$18</f>
        <v>2.5604693365152758E-3</v>
      </c>
      <c r="J6" s="276">
        <v>1778</v>
      </c>
      <c r="K6" s="72">
        <f t="shared" ref="K6:K16" si="4">J6/$J$18</f>
        <v>6.3546979374037235E-3</v>
      </c>
      <c r="M6" s="53"/>
    </row>
    <row r="7" spans="1:13" x14ac:dyDescent="0.25">
      <c r="A7" s="363" t="s">
        <v>36</v>
      </c>
      <c r="B7" s="276">
        <v>3424</v>
      </c>
      <c r="C7" s="72">
        <f t="shared" si="0"/>
        <v>2.3366271769394552E-2</v>
      </c>
      <c r="D7" s="276">
        <v>4781</v>
      </c>
      <c r="E7" s="72">
        <f t="shared" si="1"/>
        <v>0.19465819795610928</v>
      </c>
      <c r="F7" s="276">
        <v>3320</v>
      </c>
      <c r="G7" s="72">
        <f t="shared" si="2"/>
        <v>0.11755541392252673</v>
      </c>
      <c r="H7" s="276">
        <v>2079</v>
      </c>
      <c r="I7" s="72">
        <f t="shared" si="3"/>
        <v>2.5840853158326498E-2</v>
      </c>
      <c r="J7" s="276">
        <v>13604</v>
      </c>
      <c r="K7" s="72">
        <f t="shared" si="4"/>
        <v>4.862165958404964E-2</v>
      </c>
      <c r="M7" s="53"/>
    </row>
    <row r="8" spans="1:13" x14ac:dyDescent="0.25">
      <c r="A8" s="363" t="s">
        <v>37</v>
      </c>
      <c r="B8" s="276">
        <v>11797</v>
      </c>
      <c r="C8" s="72">
        <f t="shared" si="0"/>
        <v>8.0505814270895884E-2</v>
      </c>
      <c r="D8" s="276">
        <v>5227</v>
      </c>
      <c r="E8" s="72">
        <f t="shared" si="1"/>
        <v>0.21281706770896949</v>
      </c>
      <c r="F8" s="276">
        <v>4904</v>
      </c>
      <c r="G8" s="72">
        <f t="shared" si="2"/>
        <v>0.17364209333616598</v>
      </c>
      <c r="H8" s="276">
        <v>4967</v>
      </c>
      <c r="I8" s="72">
        <f t="shared" si="3"/>
        <v>6.1737141720734828E-2</v>
      </c>
      <c r="J8" s="276">
        <v>26895</v>
      </c>
      <c r="K8" s="72">
        <f t="shared" si="4"/>
        <v>9.6124634998016392E-2</v>
      </c>
      <c r="M8" s="53"/>
    </row>
    <row r="9" spans="1:13" x14ac:dyDescent="0.25">
      <c r="A9" s="363" t="s">
        <v>38</v>
      </c>
      <c r="B9" s="276">
        <v>24380</v>
      </c>
      <c r="C9" s="72">
        <f t="shared" si="0"/>
        <v>0.1663754981710979</v>
      </c>
      <c r="D9" s="276">
        <v>4255</v>
      </c>
      <c r="E9" s="72">
        <f t="shared" si="1"/>
        <v>0.17324213183502302</v>
      </c>
      <c r="F9" s="276">
        <v>5067</v>
      </c>
      <c r="G9" s="72">
        <f t="shared" si="2"/>
        <v>0.17941363926067558</v>
      </c>
      <c r="H9" s="276">
        <v>7593</v>
      </c>
      <c r="I9" s="72">
        <f t="shared" si="3"/>
        <v>9.4376911029905294E-2</v>
      </c>
      <c r="J9" s="276">
        <v>41295</v>
      </c>
      <c r="K9" s="72">
        <f t="shared" si="4"/>
        <v>0.14759125496349088</v>
      </c>
      <c r="M9" s="53"/>
    </row>
    <row r="10" spans="1:13" x14ac:dyDescent="0.25">
      <c r="A10" s="363" t="s">
        <v>39</v>
      </c>
      <c r="B10" s="276">
        <v>33621</v>
      </c>
      <c r="C10" s="72">
        <f t="shared" si="0"/>
        <v>0.22943849975432659</v>
      </c>
      <c r="D10" s="276">
        <v>3140</v>
      </c>
      <c r="E10" s="72">
        <f t="shared" si="1"/>
        <v>0.12784495745287244</v>
      </c>
      <c r="F10" s="276">
        <v>4257</v>
      </c>
      <c r="G10" s="72">
        <f t="shared" si="2"/>
        <v>0.15073295092415551</v>
      </c>
      <c r="H10" s="276">
        <v>9798</v>
      </c>
      <c r="I10" s="72">
        <f t="shared" si="3"/>
        <v>0.12178387650085763</v>
      </c>
      <c r="J10" s="276">
        <v>50816</v>
      </c>
      <c r="K10" s="72">
        <f t="shared" si="4"/>
        <v>0.18161998334482993</v>
      </c>
      <c r="M10" s="53"/>
    </row>
    <row r="11" spans="1:13" x14ac:dyDescent="0.25">
      <c r="A11" s="363" t="s">
        <v>40</v>
      </c>
      <c r="B11" s="276">
        <v>29825</v>
      </c>
      <c r="C11" s="72">
        <f t="shared" si="0"/>
        <v>0.20353360266419174</v>
      </c>
      <c r="D11" s="276">
        <v>2072</v>
      </c>
      <c r="E11" s="72">
        <f t="shared" si="1"/>
        <v>8.4361385937054681E-2</v>
      </c>
      <c r="F11" s="276">
        <v>3534</v>
      </c>
      <c r="G11" s="72">
        <f t="shared" si="2"/>
        <v>0.12513278096452093</v>
      </c>
      <c r="H11" s="276">
        <v>11947</v>
      </c>
      <c r="I11" s="72">
        <f t="shared" si="3"/>
        <v>0.14849479205508737</v>
      </c>
      <c r="J11" s="276">
        <v>47378</v>
      </c>
      <c r="K11" s="72">
        <f t="shared" si="4"/>
        <v>0.16933232782807289</v>
      </c>
      <c r="M11" s="53"/>
    </row>
    <row r="12" spans="1:13" x14ac:dyDescent="0.25">
      <c r="A12" s="363" t="s">
        <v>41</v>
      </c>
      <c r="B12" s="276">
        <v>22083</v>
      </c>
      <c r="C12" s="72">
        <f t="shared" si="0"/>
        <v>0.15070016924168805</v>
      </c>
      <c r="D12" s="276">
        <v>1439</v>
      </c>
      <c r="E12" s="72">
        <f t="shared" si="1"/>
        <v>5.8588819673466061E-2</v>
      </c>
      <c r="F12" s="276">
        <v>2882</v>
      </c>
      <c r="G12" s="72">
        <f t="shared" si="2"/>
        <v>0.10204659726648255</v>
      </c>
      <c r="H12" s="276">
        <v>13504</v>
      </c>
      <c r="I12" s="72">
        <f t="shared" si="3"/>
        <v>0.16784746563253536</v>
      </c>
      <c r="J12" s="276">
        <v>39908</v>
      </c>
      <c r="K12" s="72">
        <f t="shared" si="4"/>
        <v>0.14263401872098302</v>
      </c>
      <c r="M12" s="53"/>
    </row>
    <row r="13" spans="1:13" x14ac:dyDescent="0.25">
      <c r="A13" s="363" t="s">
        <v>42</v>
      </c>
      <c r="B13" s="276">
        <v>12726</v>
      </c>
      <c r="C13" s="72">
        <f t="shared" si="0"/>
        <v>8.6845553311131737E-2</v>
      </c>
      <c r="D13" s="276">
        <v>827</v>
      </c>
      <c r="E13" s="72">
        <f t="shared" si="1"/>
        <v>3.3671267456536785E-2</v>
      </c>
      <c r="F13" s="276">
        <v>1805</v>
      </c>
      <c r="G13" s="72">
        <f t="shared" si="2"/>
        <v>6.3911904256072516E-2</v>
      </c>
      <c r="H13" s="276">
        <v>12267</v>
      </c>
      <c r="I13" s="72">
        <f t="shared" si="3"/>
        <v>0.1524722201506451</v>
      </c>
      <c r="J13" s="276">
        <v>27625</v>
      </c>
      <c r="K13" s="72">
        <f t="shared" si="4"/>
        <v>9.8733706704599467E-2</v>
      </c>
      <c r="M13" s="53"/>
    </row>
    <row r="14" spans="1:13" x14ac:dyDescent="0.25">
      <c r="A14" s="363" t="s">
        <v>43</v>
      </c>
      <c r="B14" s="276">
        <v>5185</v>
      </c>
      <c r="C14" s="72">
        <f t="shared" si="0"/>
        <v>3.5383796473221596E-2</v>
      </c>
      <c r="D14" s="276">
        <v>387</v>
      </c>
      <c r="E14" s="72">
        <f t="shared" si="1"/>
        <v>1.5756687431293513E-2</v>
      </c>
      <c r="F14" s="276">
        <v>836</v>
      </c>
      <c r="G14" s="72">
        <f t="shared" si="2"/>
        <v>2.9601303023865166E-2</v>
      </c>
      <c r="H14" s="276">
        <v>8601</v>
      </c>
      <c r="I14" s="72">
        <f t="shared" si="3"/>
        <v>0.10690580953091207</v>
      </c>
      <c r="J14" s="276">
        <v>15009</v>
      </c>
      <c r="K14" s="72">
        <f t="shared" si="4"/>
        <v>5.3643229101514332E-2</v>
      </c>
      <c r="M14" s="53"/>
    </row>
    <row r="15" spans="1:13" x14ac:dyDescent="0.25">
      <c r="A15" s="363" t="s">
        <v>44</v>
      </c>
      <c r="B15" s="276">
        <v>2235</v>
      </c>
      <c r="C15" s="72">
        <f t="shared" si="0"/>
        <v>1.5252224709286456E-2</v>
      </c>
      <c r="D15" s="276">
        <v>180</v>
      </c>
      <c r="E15" s="72">
        <f t="shared" si="1"/>
        <v>7.3286918285086116E-3</v>
      </c>
      <c r="F15" s="276">
        <v>282</v>
      </c>
      <c r="G15" s="72">
        <f t="shared" si="2"/>
        <v>9.9851285319736555E-3</v>
      </c>
      <c r="H15" s="276">
        <v>5021</v>
      </c>
      <c r="I15" s="72">
        <f t="shared" si="3"/>
        <v>6.2408332711860193E-2</v>
      </c>
      <c r="J15" s="276">
        <v>7718</v>
      </c>
      <c r="K15" s="72">
        <f t="shared" si="4"/>
        <v>2.7584678673161944E-2</v>
      </c>
      <c r="M15" s="53"/>
    </row>
    <row r="16" spans="1:13" x14ac:dyDescent="0.25">
      <c r="A16" s="363" t="s">
        <v>45</v>
      </c>
      <c r="B16" s="276">
        <v>730</v>
      </c>
      <c r="C16" s="72">
        <f t="shared" si="0"/>
        <v>4.9817109788720861E-3</v>
      </c>
      <c r="D16" s="276">
        <v>137</v>
      </c>
      <c r="E16" s="72">
        <f t="shared" si="1"/>
        <v>5.5779487805871098E-3</v>
      </c>
      <c r="F16" s="276">
        <v>67</v>
      </c>
      <c r="G16" s="72">
        <f t="shared" si="2"/>
        <v>2.3723532327738829E-3</v>
      </c>
      <c r="H16" s="276">
        <v>2697</v>
      </c>
      <c r="I16" s="72">
        <f t="shared" si="3"/>
        <v>3.3522261167872325E-2</v>
      </c>
      <c r="J16" s="276">
        <v>3631</v>
      </c>
      <c r="K16" s="72">
        <f t="shared" si="4"/>
        <v>1.2977451187127627E-2</v>
      </c>
      <c r="M16" s="53"/>
    </row>
    <row r="17" spans="1:13" x14ac:dyDescent="0.25">
      <c r="A17" s="363" t="s">
        <v>46</v>
      </c>
      <c r="B17" s="276">
        <v>191</v>
      </c>
      <c r="C17" s="72">
        <f t="shared" si="0"/>
        <v>1.3034339684446143E-3</v>
      </c>
      <c r="D17" s="276">
        <v>181</v>
      </c>
      <c r="E17" s="72">
        <f t="shared" si="1"/>
        <v>7.369406783111437E-3</v>
      </c>
      <c r="F17" s="276">
        <v>37</v>
      </c>
      <c r="G17" s="72">
        <f t="shared" si="2"/>
        <v>1.3101055166064727E-3</v>
      </c>
      <c r="H17" s="276">
        <v>1556</v>
      </c>
      <c r="I17" s="72">
        <f t="shared" si="3"/>
        <v>1.9340244114649366E-2</v>
      </c>
      <c r="J17" s="276">
        <v>1965</v>
      </c>
      <c r="K17" s="72">
        <f>J17/$J$18</f>
        <v>7.0230491827887043E-3</v>
      </c>
      <c r="M17" s="53"/>
    </row>
    <row r="18" spans="1:13" x14ac:dyDescent="0.25">
      <c r="A18" s="102" t="s">
        <v>4</v>
      </c>
      <c r="B18" s="127">
        <f>SUM(B5:B17)</f>
        <v>146536</v>
      </c>
      <c r="C18" s="128">
        <v>1</v>
      </c>
      <c r="D18" s="124">
        <f>SUM(D5:D17)</f>
        <v>24561</v>
      </c>
      <c r="E18" s="128">
        <v>1</v>
      </c>
      <c r="F18" s="124">
        <f>SUM(F5:F17)</f>
        <v>28242</v>
      </c>
      <c r="G18" s="128">
        <v>1</v>
      </c>
      <c r="H18" s="124">
        <f>SUM(H5:H17)</f>
        <v>80454</v>
      </c>
      <c r="I18" s="128">
        <v>1</v>
      </c>
      <c r="J18" s="124">
        <f>SUM(J5:J17)</f>
        <v>279793</v>
      </c>
      <c r="K18" s="128">
        <v>1</v>
      </c>
    </row>
    <row r="20" spans="1:13" x14ac:dyDescent="0.25">
      <c r="A20" s="71" t="s">
        <v>278</v>
      </c>
      <c r="H20" s="157"/>
    </row>
  </sheetData>
  <mergeCells count="6">
    <mergeCell ref="A2:C2"/>
    <mergeCell ref="J3:K3"/>
    <mergeCell ref="B3:C3"/>
    <mergeCell ref="D3:E3"/>
    <mergeCell ref="F3:G3"/>
    <mergeCell ref="H3:I3"/>
  </mergeCells>
  <hyperlinks>
    <hyperlink ref="A1:K1" location="Index!A17" display="Table 4.2.1 Age of all clients in treatment 2014-15"/>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11"/>
  <sheetViews>
    <sheetView workbookViewId="0">
      <selection activeCell="A2" sqref="A2"/>
    </sheetView>
  </sheetViews>
  <sheetFormatPr defaultRowHeight="15" x14ac:dyDescent="0.25"/>
  <cols>
    <col min="1" max="1" width="20.140625" style="1" bestFit="1" customWidth="1"/>
    <col min="2" max="2" width="7.5703125" style="1" bestFit="1" customWidth="1"/>
    <col min="3" max="3" width="7.42578125" style="1" customWidth="1"/>
    <col min="4" max="4" width="6.5703125" style="1" bestFit="1" customWidth="1"/>
    <col min="5" max="5" width="5.5703125" style="1" customWidth="1"/>
    <col min="6" max="6" width="7.5703125" style="1" bestFit="1" customWidth="1"/>
    <col min="7" max="7" width="5.7109375" style="1" bestFit="1" customWidth="1"/>
    <col min="8" max="16384" width="9.140625" style="1"/>
  </cols>
  <sheetData>
    <row r="1" spans="1:10" s="5" customFormat="1" ht="20.25" x14ac:dyDescent="0.25">
      <c r="A1" s="18" t="s">
        <v>304</v>
      </c>
      <c r="B1" s="18"/>
      <c r="C1" s="18"/>
      <c r="D1" s="18"/>
      <c r="E1" s="18"/>
      <c r="F1" s="18"/>
      <c r="G1" s="18"/>
    </row>
    <row r="2" spans="1:10" s="5" customFormat="1" ht="25.5" customHeight="1" x14ac:dyDescent="0.25">
      <c r="A2" s="194" t="s">
        <v>297</v>
      </c>
    </row>
    <row r="3" spans="1:10" x14ac:dyDescent="0.25">
      <c r="A3" s="158" t="s">
        <v>392</v>
      </c>
      <c r="B3" s="462" t="s">
        <v>47</v>
      </c>
      <c r="C3" s="464"/>
      <c r="D3" s="462" t="s">
        <v>48</v>
      </c>
      <c r="E3" s="463"/>
      <c r="F3" s="464" t="s">
        <v>49</v>
      </c>
      <c r="G3" s="463"/>
    </row>
    <row r="4" spans="1:10" x14ac:dyDescent="0.25">
      <c r="A4" s="108"/>
      <c r="B4" s="109" t="s">
        <v>5</v>
      </c>
      <c r="C4" s="109" t="s">
        <v>6</v>
      </c>
      <c r="D4" s="364" t="s">
        <v>5</v>
      </c>
      <c r="E4" s="110" t="s">
        <v>6</v>
      </c>
      <c r="F4" s="148" t="s">
        <v>5</v>
      </c>
      <c r="G4" s="149" t="s">
        <v>6</v>
      </c>
    </row>
    <row r="5" spans="1:10" x14ac:dyDescent="0.25">
      <c r="A5" s="26" t="s">
        <v>1</v>
      </c>
      <c r="B5" s="27">
        <v>106766</v>
      </c>
      <c r="C5" s="73">
        <v>0.72859911557569468</v>
      </c>
      <c r="D5" s="24">
        <v>39770</v>
      </c>
      <c r="E5" s="76">
        <v>0.27140088442430527</v>
      </c>
      <c r="F5" s="27">
        <v>146536</v>
      </c>
      <c r="G5" s="76">
        <f>F5/F9</f>
        <v>0.52373004328199779</v>
      </c>
      <c r="I5" s="53"/>
      <c r="J5" s="53"/>
    </row>
    <row r="6" spans="1:10" x14ac:dyDescent="0.25">
      <c r="A6" s="9" t="s">
        <v>2</v>
      </c>
      <c r="B6" s="29">
        <v>17983</v>
      </c>
      <c r="C6" s="74">
        <v>0.73217702862261314</v>
      </c>
      <c r="D6" s="347">
        <v>6578</v>
      </c>
      <c r="E6" s="72">
        <v>0.26782297137738692</v>
      </c>
      <c r="F6" s="29">
        <v>24561</v>
      </c>
      <c r="G6" s="72">
        <f>F6/F9</f>
        <v>8.7782753678612407E-2</v>
      </c>
      <c r="I6" s="53"/>
      <c r="J6" s="53"/>
    </row>
    <row r="7" spans="1:10" x14ac:dyDescent="0.25">
      <c r="A7" s="9" t="s">
        <v>3</v>
      </c>
      <c r="B7" s="29">
        <v>20801</v>
      </c>
      <c r="C7" s="74">
        <v>0.73652715813327663</v>
      </c>
      <c r="D7" s="347">
        <v>7441</v>
      </c>
      <c r="E7" s="72">
        <v>0.26347284186672332</v>
      </c>
      <c r="F7" s="29">
        <v>28242</v>
      </c>
      <c r="G7" s="72">
        <f>F7/F9</f>
        <v>0.10093890840728681</v>
      </c>
      <c r="I7" s="53"/>
      <c r="J7" s="53"/>
    </row>
    <row r="8" spans="1:10" x14ac:dyDescent="0.25">
      <c r="A8" s="10" t="s">
        <v>35</v>
      </c>
      <c r="B8" s="30">
        <v>48754</v>
      </c>
      <c r="C8" s="75">
        <v>0.6059860292838144</v>
      </c>
      <c r="D8" s="33">
        <v>31700</v>
      </c>
      <c r="E8" s="77">
        <v>0.39401397071618566</v>
      </c>
      <c r="F8" s="30">
        <v>80454</v>
      </c>
      <c r="G8" s="77">
        <f>F8/F9</f>
        <v>0.28754829463210302</v>
      </c>
      <c r="I8" s="53"/>
      <c r="J8" s="53"/>
    </row>
    <row r="9" spans="1:10" x14ac:dyDescent="0.25">
      <c r="A9" s="129" t="s">
        <v>4</v>
      </c>
      <c r="B9" s="124">
        <v>194304</v>
      </c>
      <c r="C9" s="130">
        <v>0.69445625873413563</v>
      </c>
      <c r="D9" s="124">
        <v>85489</v>
      </c>
      <c r="E9" s="128">
        <v>0.30554374126586442</v>
      </c>
      <c r="F9" s="127">
        <v>279793</v>
      </c>
      <c r="G9" s="128">
        <f>F9/F9</f>
        <v>1</v>
      </c>
    </row>
    <row r="11" spans="1:10" x14ac:dyDescent="0.25">
      <c r="B11" s="157"/>
      <c r="D11" s="157"/>
      <c r="F11" s="157"/>
    </row>
  </sheetData>
  <mergeCells count="3">
    <mergeCell ref="B3:C3"/>
    <mergeCell ref="D3:E3"/>
    <mergeCell ref="F3:G3"/>
  </mergeCells>
  <hyperlinks>
    <hyperlink ref="A1:G1" location="Index!A18" display="Table 4.3.1 Gender of all clients in treatment 2014-15"/>
    <hyperlink ref="A2" location="Index!A18" display="Link back to the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28"/>
  <sheetViews>
    <sheetView workbookViewId="0">
      <selection activeCell="A2" sqref="A2"/>
    </sheetView>
  </sheetViews>
  <sheetFormatPr defaultRowHeight="15" x14ac:dyDescent="0.25"/>
  <cols>
    <col min="1" max="1" width="23.7109375" style="1" bestFit="1" customWidth="1"/>
    <col min="2" max="2" width="7.5703125" style="1" bestFit="1" customWidth="1"/>
    <col min="3" max="3" width="5.42578125" style="1" bestFit="1" customWidth="1"/>
    <col min="4" max="4" width="6.5703125" style="1" bestFit="1" customWidth="1"/>
    <col min="5" max="5" width="5.42578125" style="1" bestFit="1" customWidth="1"/>
    <col min="6" max="6" width="6.5703125" style="1" bestFit="1" customWidth="1"/>
    <col min="7" max="7" width="5.42578125" style="1" bestFit="1" customWidth="1"/>
    <col min="8" max="8" width="6.5703125" style="1" bestFit="1" customWidth="1"/>
    <col min="9" max="9" width="5.42578125" style="1" bestFit="1" customWidth="1"/>
    <col min="10" max="10" width="7.5703125" style="1" bestFit="1" customWidth="1"/>
    <col min="11" max="11" width="5.42578125" style="1" bestFit="1" customWidth="1"/>
    <col min="12" max="16384" width="9.140625" style="1"/>
  </cols>
  <sheetData>
    <row r="1" spans="1:15" s="5" customFormat="1" ht="20.25" x14ac:dyDescent="0.25">
      <c r="A1" s="18" t="s">
        <v>305</v>
      </c>
      <c r="B1" s="18"/>
      <c r="C1" s="18"/>
      <c r="D1" s="18"/>
      <c r="E1" s="18"/>
      <c r="F1" s="18"/>
      <c r="G1" s="18"/>
      <c r="H1" s="18"/>
      <c r="I1" s="18"/>
      <c r="J1" s="18"/>
      <c r="K1" s="18"/>
      <c r="L1" s="18"/>
    </row>
    <row r="2" spans="1:15" s="5" customFormat="1" ht="25.5" customHeight="1" x14ac:dyDescent="0.25">
      <c r="A2" s="194" t="s">
        <v>297</v>
      </c>
    </row>
    <row r="3" spans="1:15" ht="25.5" customHeight="1" x14ac:dyDescent="0.25">
      <c r="A3" s="158" t="s">
        <v>50</v>
      </c>
      <c r="B3" s="467" t="s">
        <v>1</v>
      </c>
      <c r="C3" s="466"/>
      <c r="D3" s="465" t="s">
        <v>2</v>
      </c>
      <c r="E3" s="466"/>
      <c r="F3" s="465" t="s">
        <v>3</v>
      </c>
      <c r="G3" s="466"/>
      <c r="H3" s="465" t="s">
        <v>35</v>
      </c>
      <c r="I3" s="466"/>
      <c r="J3" s="465" t="s">
        <v>4</v>
      </c>
      <c r="K3" s="466"/>
    </row>
    <row r="4" spans="1:15" x14ac:dyDescent="0.25">
      <c r="A4" s="129"/>
      <c r="B4" s="111" t="s">
        <v>5</v>
      </c>
      <c r="C4" s="105" t="s">
        <v>6</v>
      </c>
      <c r="D4" s="104" t="s">
        <v>5</v>
      </c>
      <c r="E4" s="105" t="s">
        <v>6</v>
      </c>
      <c r="F4" s="104" t="s">
        <v>5</v>
      </c>
      <c r="G4" s="105" t="s">
        <v>6</v>
      </c>
      <c r="H4" s="104" t="s">
        <v>5</v>
      </c>
      <c r="I4" s="105" t="s">
        <v>6</v>
      </c>
      <c r="J4" s="104" t="s">
        <v>5</v>
      </c>
      <c r="K4" s="105" t="s">
        <v>6</v>
      </c>
    </row>
    <row r="5" spans="1:15" x14ac:dyDescent="0.25">
      <c r="A5" s="26" t="s">
        <v>51</v>
      </c>
      <c r="B5" s="35">
        <v>121338</v>
      </c>
      <c r="C5" s="72">
        <f>B5/$B$23</f>
        <v>0.8518713536510879</v>
      </c>
      <c r="D5" s="35">
        <v>19381</v>
      </c>
      <c r="E5" s="72">
        <f>D5/$D$23</f>
        <v>0.79524845102786101</v>
      </c>
      <c r="F5" s="35">
        <v>23137</v>
      </c>
      <c r="G5" s="72">
        <f>F5/$F$23</f>
        <v>0.83391602090466754</v>
      </c>
      <c r="H5" s="35">
        <v>68093</v>
      </c>
      <c r="I5" s="84">
        <f>H5/$H$23</f>
        <v>0.85612804264735465</v>
      </c>
      <c r="J5" s="35">
        <v>231949</v>
      </c>
      <c r="K5" s="72">
        <f>J5/$J$23</f>
        <v>0.84625431885263547</v>
      </c>
      <c r="M5" s="53"/>
    </row>
    <row r="6" spans="1:15" x14ac:dyDescent="0.25">
      <c r="A6" s="9" t="s">
        <v>285</v>
      </c>
      <c r="B6" s="35">
        <v>5784</v>
      </c>
      <c r="C6" s="72">
        <f t="shared" ref="C6:C22" si="0">B6/$B$23</f>
        <v>4.0607426441163462E-2</v>
      </c>
      <c r="D6" s="35">
        <v>829</v>
      </c>
      <c r="E6" s="72">
        <f t="shared" ref="E6:E22" si="1">D6/$D$23</f>
        <v>3.4015838496573796E-2</v>
      </c>
      <c r="F6" s="35">
        <v>838</v>
      </c>
      <c r="G6" s="72">
        <f t="shared" ref="G6:G22" si="2">F6/$F$23</f>
        <v>3.0203640295548749E-2</v>
      </c>
      <c r="H6" s="35">
        <v>3064</v>
      </c>
      <c r="I6" s="72">
        <f t="shared" ref="I6:I22" si="3">H6/$H$23</f>
        <v>3.8523435928384628E-2</v>
      </c>
      <c r="J6" s="35">
        <v>10515</v>
      </c>
      <c r="K6" s="72">
        <f t="shared" ref="K6:K22" si="4">J6/$J$23</f>
        <v>3.836345128772041E-2</v>
      </c>
      <c r="L6" s="5"/>
      <c r="M6" s="53"/>
      <c r="N6" s="5"/>
      <c r="O6" s="5"/>
    </row>
    <row r="7" spans="1:15" x14ac:dyDescent="0.25">
      <c r="A7" s="9" t="s">
        <v>52</v>
      </c>
      <c r="B7" s="35">
        <v>1768</v>
      </c>
      <c r="C7" s="72">
        <f t="shared" si="0"/>
        <v>1.2412505177727698E-2</v>
      </c>
      <c r="D7" s="35">
        <v>591</v>
      </c>
      <c r="E7" s="72">
        <f t="shared" si="1"/>
        <v>2.4250133355217265E-2</v>
      </c>
      <c r="F7" s="35">
        <v>556</v>
      </c>
      <c r="G7" s="72">
        <f t="shared" si="2"/>
        <v>2.003964678320418E-2</v>
      </c>
      <c r="H7" s="35">
        <v>1928</v>
      </c>
      <c r="I7" s="72">
        <f t="shared" si="3"/>
        <v>2.424059545363106E-2</v>
      </c>
      <c r="J7" s="35">
        <v>4843</v>
      </c>
      <c r="K7" s="72">
        <f t="shared" si="4"/>
        <v>1.7669443137083209E-2</v>
      </c>
      <c r="L7" s="5"/>
      <c r="M7" s="53"/>
      <c r="N7" s="5"/>
      <c r="O7" s="5"/>
    </row>
    <row r="8" spans="1:15" x14ac:dyDescent="0.25">
      <c r="A8" s="9" t="s">
        <v>53</v>
      </c>
      <c r="B8" s="35">
        <v>1460</v>
      </c>
      <c r="C8" s="72">
        <f t="shared" si="0"/>
        <v>1.0250145678440292E-2</v>
      </c>
      <c r="D8" s="35">
        <v>191</v>
      </c>
      <c r="E8" s="72">
        <f t="shared" si="1"/>
        <v>7.837183537811333E-3</v>
      </c>
      <c r="F8" s="35">
        <v>332</v>
      </c>
      <c r="G8" s="72">
        <f t="shared" si="2"/>
        <v>1.1966120021625518E-2</v>
      </c>
      <c r="H8" s="35">
        <v>1237</v>
      </c>
      <c r="I8" s="72">
        <f t="shared" si="3"/>
        <v>1.5552705693019513E-2</v>
      </c>
      <c r="J8" s="35">
        <v>3220</v>
      </c>
      <c r="K8" s="72">
        <f t="shared" si="4"/>
        <v>1.1748008858436493E-2</v>
      </c>
      <c r="L8" s="5"/>
      <c r="M8" s="53"/>
      <c r="N8" s="5"/>
      <c r="O8" s="5"/>
    </row>
    <row r="9" spans="1:15" x14ac:dyDescent="0.25">
      <c r="A9" s="9" t="s">
        <v>54</v>
      </c>
      <c r="B9" s="35">
        <v>1676</v>
      </c>
      <c r="C9" s="72">
        <f t="shared" si="0"/>
        <v>1.1766605587031459E-2</v>
      </c>
      <c r="D9" s="35">
        <v>179</v>
      </c>
      <c r="E9" s="72">
        <f t="shared" si="1"/>
        <v>7.3447950432891556E-3</v>
      </c>
      <c r="F9" s="35">
        <v>247</v>
      </c>
      <c r="G9" s="72">
        <f t="shared" si="2"/>
        <v>8.9025049558479011E-3</v>
      </c>
      <c r="H9" s="35">
        <v>1242</v>
      </c>
      <c r="I9" s="72">
        <f t="shared" si="3"/>
        <v>1.5615570307785154E-2</v>
      </c>
      <c r="J9" s="35">
        <v>3344</v>
      </c>
      <c r="K9" s="72">
        <f t="shared" si="4"/>
        <v>1.2200416652984979E-2</v>
      </c>
      <c r="L9" s="5"/>
      <c r="M9" s="53"/>
      <c r="N9" s="5"/>
      <c r="O9" s="5"/>
    </row>
    <row r="10" spans="1:15" x14ac:dyDescent="0.25">
      <c r="A10" s="9" t="s">
        <v>55</v>
      </c>
      <c r="B10" s="35">
        <v>1233</v>
      </c>
      <c r="C10" s="72">
        <f t="shared" si="0"/>
        <v>8.6564586448745762E-3</v>
      </c>
      <c r="D10" s="35">
        <v>661</v>
      </c>
      <c r="E10" s="72">
        <f t="shared" si="1"/>
        <v>2.7122399573263303E-2</v>
      </c>
      <c r="F10" s="35">
        <v>507</v>
      </c>
      <c r="G10" s="72">
        <f t="shared" si="2"/>
        <v>1.8273562804108849E-2</v>
      </c>
      <c r="H10" s="35">
        <v>527</v>
      </c>
      <c r="I10" s="72">
        <f t="shared" si="3"/>
        <v>6.6259303962985317E-3</v>
      </c>
      <c r="J10" s="35">
        <v>2928</v>
      </c>
      <c r="K10" s="72">
        <f t="shared" si="4"/>
        <v>1.0682661471273929E-2</v>
      </c>
      <c r="L10" s="5"/>
      <c r="M10" s="53"/>
      <c r="N10" s="5"/>
      <c r="O10" s="5"/>
    </row>
    <row r="11" spans="1:15" x14ac:dyDescent="0.25">
      <c r="A11" s="9" t="s">
        <v>56</v>
      </c>
      <c r="B11" s="35">
        <v>1293</v>
      </c>
      <c r="C11" s="72">
        <f t="shared" si="0"/>
        <v>9.0776975083721231E-3</v>
      </c>
      <c r="D11" s="35">
        <v>420</v>
      </c>
      <c r="E11" s="72">
        <f t="shared" si="1"/>
        <v>1.7233597308276231E-2</v>
      </c>
      <c r="F11" s="35">
        <v>418</v>
      </c>
      <c r="G11" s="72">
        <f t="shared" si="2"/>
        <v>1.5065777617588755E-2</v>
      </c>
      <c r="H11" s="35">
        <v>387</v>
      </c>
      <c r="I11" s="72">
        <f t="shared" si="3"/>
        <v>4.8657211828605912E-3</v>
      </c>
      <c r="J11" s="35">
        <v>2518</v>
      </c>
      <c r="K11" s="72">
        <f t="shared" si="4"/>
        <v>9.1867969892990963E-3</v>
      </c>
      <c r="L11" s="5"/>
      <c r="M11" s="53"/>
      <c r="N11" s="5"/>
      <c r="O11" s="5"/>
    </row>
    <row r="12" spans="1:15" x14ac:dyDescent="0.25">
      <c r="A12" s="9" t="s">
        <v>57</v>
      </c>
      <c r="B12" s="35">
        <v>1614</v>
      </c>
      <c r="C12" s="72">
        <f t="shared" si="0"/>
        <v>1.1331325428083995E-2</v>
      </c>
      <c r="D12" s="35">
        <v>363</v>
      </c>
      <c r="E12" s="72">
        <f t="shared" si="1"/>
        <v>1.4894751959295885E-2</v>
      </c>
      <c r="F12" s="35">
        <v>179</v>
      </c>
      <c r="G12" s="72">
        <f t="shared" si="2"/>
        <v>6.4516129032258064E-3</v>
      </c>
      <c r="H12" s="35">
        <v>312</v>
      </c>
      <c r="I12" s="72">
        <f t="shared" si="3"/>
        <v>3.9227519613759809E-3</v>
      </c>
      <c r="J12" s="35">
        <v>2468</v>
      </c>
      <c r="K12" s="72">
        <f t="shared" si="4"/>
        <v>9.0043744914972881E-3</v>
      </c>
      <c r="L12" s="5"/>
      <c r="M12" s="53"/>
      <c r="N12" s="5"/>
      <c r="O12" s="5"/>
    </row>
    <row r="13" spans="1:15" x14ac:dyDescent="0.25">
      <c r="A13" s="9" t="s">
        <v>58</v>
      </c>
      <c r="B13" s="35">
        <v>1423</v>
      </c>
      <c r="C13" s="72">
        <f t="shared" si="0"/>
        <v>9.9903817126168054E-3</v>
      </c>
      <c r="D13" s="35">
        <v>243</v>
      </c>
      <c r="E13" s="72">
        <f t="shared" si="1"/>
        <v>9.9708670140741043E-3</v>
      </c>
      <c r="F13" s="35">
        <v>147</v>
      </c>
      <c r="G13" s="72">
        <f t="shared" si="2"/>
        <v>5.2982519372859974E-3</v>
      </c>
      <c r="H13" s="35">
        <v>567</v>
      </c>
      <c r="I13" s="72">
        <f t="shared" si="3"/>
        <v>7.128847314423657E-3</v>
      </c>
      <c r="J13" s="35">
        <v>2380</v>
      </c>
      <c r="K13" s="72">
        <f t="shared" si="4"/>
        <v>8.6833108953661038E-3</v>
      </c>
      <c r="L13" s="5"/>
      <c r="M13" s="53"/>
      <c r="N13" s="5"/>
      <c r="O13" s="5"/>
    </row>
    <row r="14" spans="1:15" x14ac:dyDescent="0.25">
      <c r="A14" s="9" t="s">
        <v>30</v>
      </c>
      <c r="B14" s="35">
        <v>1243</v>
      </c>
      <c r="C14" s="72">
        <f t="shared" si="0"/>
        <v>8.7266651221241665E-3</v>
      </c>
      <c r="D14" s="35">
        <v>223</v>
      </c>
      <c r="E14" s="72">
        <f t="shared" si="1"/>
        <v>9.1502195232038078E-3</v>
      </c>
      <c r="F14" s="35">
        <v>174</v>
      </c>
      <c r="G14" s="72">
        <f t="shared" si="2"/>
        <v>6.2714002522977113E-3</v>
      </c>
      <c r="H14" s="35">
        <v>457</v>
      </c>
      <c r="I14" s="72">
        <f t="shared" si="3"/>
        <v>5.7458257895795619E-3</v>
      </c>
      <c r="J14" s="35">
        <v>2097</v>
      </c>
      <c r="K14" s="72">
        <f t="shared" si="4"/>
        <v>7.6507995578078657E-3</v>
      </c>
      <c r="L14" s="5"/>
      <c r="M14" s="53"/>
      <c r="N14" s="5"/>
      <c r="O14" s="5"/>
    </row>
    <row r="15" spans="1:15" x14ac:dyDescent="0.25">
      <c r="A15" s="9" t="s">
        <v>59</v>
      </c>
      <c r="B15" s="35">
        <v>795</v>
      </c>
      <c r="C15" s="72">
        <f t="shared" si="0"/>
        <v>5.5814149413424882E-3</v>
      </c>
      <c r="D15" s="35">
        <v>346</v>
      </c>
      <c r="E15" s="72">
        <f t="shared" si="1"/>
        <v>1.4197201592056133E-2</v>
      </c>
      <c r="F15" s="35">
        <v>334</v>
      </c>
      <c r="G15" s="72">
        <f t="shared" si="2"/>
        <v>1.2038205081996756E-2</v>
      </c>
      <c r="H15" s="35">
        <v>388</v>
      </c>
      <c r="I15" s="72">
        <f t="shared" si="3"/>
        <v>4.8782941058137198E-3</v>
      </c>
      <c r="J15" s="35">
        <v>1863</v>
      </c>
      <c r="K15" s="72">
        <f t="shared" si="4"/>
        <v>6.7970622680953996E-3</v>
      </c>
      <c r="L15" s="5"/>
      <c r="M15" s="53"/>
      <c r="N15" s="5"/>
      <c r="O15" s="5"/>
    </row>
    <row r="16" spans="1:15" x14ac:dyDescent="0.25">
      <c r="A16" s="9" t="s">
        <v>60</v>
      </c>
      <c r="B16" s="35">
        <v>414</v>
      </c>
      <c r="C16" s="72">
        <f t="shared" si="0"/>
        <v>2.9065481581330693E-3</v>
      </c>
      <c r="D16" s="35">
        <v>347</v>
      </c>
      <c r="E16" s="72">
        <f t="shared" si="1"/>
        <v>1.4238233966599647E-2</v>
      </c>
      <c r="F16" s="35">
        <v>368</v>
      </c>
      <c r="G16" s="72">
        <f t="shared" si="2"/>
        <v>1.3263651108307803E-2</v>
      </c>
      <c r="H16" s="35">
        <v>626</v>
      </c>
      <c r="I16" s="72">
        <f t="shared" si="3"/>
        <v>7.8706497686582173E-3</v>
      </c>
      <c r="J16" s="35">
        <v>1755</v>
      </c>
      <c r="K16" s="72">
        <f t="shared" si="4"/>
        <v>6.403029672843492E-3</v>
      </c>
      <c r="L16" s="5"/>
      <c r="M16" s="53"/>
      <c r="N16" s="5"/>
      <c r="O16" s="5"/>
    </row>
    <row r="17" spans="1:15" x14ac:dyDescent="0.25">
      <c r="A17" s="9" t="s">
        <v>61</v>
      </c>
      <c r="B17" s="35">
        <v>695</v>
      </c>
      <c r="C17" s="72">
        <f t="shared" si="0"/>
        <v>4.8793501688465775E-3</v>
      </c>
      <c r="D17" s="35">
        <v>263</v>
      </c>
      <c r="E17" s="72">
        <f t="shared" si="1"/>
        <v>1.0791514504944401E-2</v>
      </c>
      <c r="F17" s="35">
        <v>221</v>
      </c>
      <c r="G17" s="72">
        <f t="shared" si="2"/>
        <v>7.9653991710218058E-3</v>
      </c>
      <c r="H17" s="35">
        <v>324</v>
      </c>
      <c r="I17" s="72">
        <f t="shared" si="3"/>
        <v>4.0736270368135182E-3</v>
      </c>
      <c r="J17" s="35">
        <v>1503</v>
      </c>
      <c r="K17" s="72">
        <f t="shared" si="4"/>
        <v>5.4836202839223759E-3</v>
      </c>
      <c r="L17" s="5"/>
      <c r="M17" s="53"/>
      <c r="N17" s="5"/>
      <c r="O17" s="5"/>
    </row>
    <row r="18" spans="1:15" x14ac:dyDescent="0.25">
      <c r="A18" s="9" t="s">
        <v>62</v>
      </c>
      <c r="B18" s="35">
        <v>979</v>
      </c>
      <c r="C18" s="72">
        <f t="shared" si="0"/>
        <v>6.8732141227349636E-3</v>
      </c>
      <c r="D18" s="35">
        <v>148</v>
      </c>
      <c r="E18" s="72">
        <f t="shared" si="1"/>
        <v>6.0727914324401949E-3</v>
      </c>
      <c r="F18" s="35">
        <v>84</v>
      </c>
      <c r="G18" s="72">
        <f t="shared" si="2"/>
        <v>3.0275725355919983E-3</v>
      </c>
      <c r="H18" s="35">
        <v>102</v>
      </c>
      <c r="I18" s="72">
        <f t="shared" si="3"/>
        <v>1.2824381412190706E-3</v>
      </c>
      <c r="J18" s="35">
        <v>1313</v>
      </c>
      <c r="K18" s="72">
        <f t="shared" si="4"/>
        <v>4.7904147922755019E-3</v>
      </c>
      <c r="L18" s="5"/>
      <c r="M18" s="53"/>
      <c r="N18" s="5"/>
      <c r="O18" s="5"/>
    </row>
    <row r="19" spans="1:15" x14ac:dyDescent="0.25">
      <c r="A19" s="9" t="s">
        <v>63</v>
      </c>
      <c r="B19" s="19">
        <v>418</v>
      </c>
      <c r="C19" s="72">
        <f t="shared" si="0"/>
        <v>2.9346307490329057E-3</v>
      </c>
      <c r="D19" s="19">
        <v>97</v>
      </c>
      <c r="E19" s="72">
        <f t="shared" si="1"/>
        <v>3.9801403307209385E-3</v>
      </c>
      <c r="F19" s="19">
        <v>89</v>
      </c>
      <c r="G19" s="72">
        <f t="shared" si="2"/>
        <v>3.2077851865200935E-3</v>
      </c>
      <c r="H19" s="19">
        <v>137</v>
      </c>
      <c r="I19" s="72">
        <f t="shared" si="3"/>
        <v>1.7224904445785555E-3</v>
      </c>
      <c r="J19" s="19">
        <v>741</v>
      </c>
      <c r="K19" s="72">
        <f t="shared" si="4"/>
        <v>2.7035014174228078E-3</v>
      </c>
      <c r="L19" s="5"/>
      <c r="M19" s="53"/>
      <c r="N19" s="5"/>
      <c r="O19" s="5"/>
    </row>
    <row r="20" spans="1:15" x14ac:dyDescent="0.25">
      <c r="A20" s="9" t="s">
        <v>64</v>
      </c>
      <c r="B20" s="19">
        <v>262</v>
      </c>
      <c r="C20" s="72">
        <f t="shared" si="0"/>
        <v>1.8394097039392855E-3</v>
      </c>
      <c r="D20" s="19">
        <v>80</v>
      </c>
      <c r="E20" s="72">
        <f t="shared" si="1"/>
        <v>3.2825899634811866E-3</v>
      </c>
      <c r="F20" s="19">
        <v>107</v>
      </c>
      <c r="G20" s="72">
        <f t="shared" si="2"/>
        <v>3.8565507298612364E-3</v>
      </c>
      <c r="H20" s="19">
        <v>123</v>
      </c>
      <c r="I20" s="72">
        <f t="shared" si="3"/>
        <v>1.5464695232347617E-3</v>
      </c>
      <c r="J20" s="19">
        <v>572</v>
      </c>
      <c r="K20" s="72">
        <f t="shared" si="4"/>
        <v>2.0869133748526937E-3</v>
      </c>
      <c r="L20" s="5"/>
      <c r="M20" s="53"/>
      <c r="N20" s="5"/>
      <c r="O20" s="5"/>
    </row>
    <row r="21" spans="1:15" x14ac:dyDescent="0.25">
      <c r="A21" s="9" t="s">
        <v>65</v>
      </c>
      <c r="B21" s="19">
        <v>40</v>
      </c>
      <c r="C21" s="72">
        <f t="shared" si="0"/>
        <v>2.8082590899836416E-4</v>
      </c>
      <c r="D21" s="19">
        <v>9</v>
      </c>
      <c r="E21" s="72">
        <f t="shared" si="1"/>
        <v>3.6929137089163348E-4</v>
      </c>
      <c r="F21" s="19">
        <v>7</v>
      </c>
      <c r="G21" s="72">
        <f t="shared" si="2"/>
        <v>2.522977112993332E-4</v>
      </c>
      <c r="H21" s="19">
        <v>22</v>
      </c>
      <c r="I21" s="72">
        <f t="shared" si="3"/>
        <v>2.7660430496881914E-4</v>
      </c>
      <c r="J21" s="19">
        <v>78</v>
      </c>
      <c r="K21" s="72">
        <f t="shared" si="4"/>
        <v>2.845790965708219E-4</v>
      </c>
      <c r="L21" s="5"/>
      <c r="M21" s="53"/>
      <c r="N21" s="5"/>
      <c r="O21" s="5"/>
    </row>
    <row r="22" spans="1:15" x14ac:dyDescent="0.25">
      <c r="A22" s="9" t="s">
        <v>66</v>
      </c>
      <c r="B22" s="19">
        <v>2</v>
      </c>
      <c r="C22" s="72">
        <f t="shared" si="0"/>
        <v>1.404129544991821E-5</v>
      </c>
      <c r="D22" s="19">
        <v>0</v>
      </c>
      <c r="E22" s="72">
        <f t="shared" si="1"/>
        <v>0</v>
      </c>
      <c r="F22" s="19">
        <v>0</v>
      </c>
      <c r="G22" s="72">
        <f t="shared" si="2"/>
        <v>0</v>
      </c>
      <c r="H22" s="19">
        <v>0</v>
      </c>
      <c r="I22" s="72">
        <f t="shared" si="3"/>
        <v>0</v>
      </c>
      <c r="J22" s="19">
        <v>2</v>
      </c>
      <c r="K22" s="72">
        <f t="shared" si="4"/>
        <v>7.2968999120723562E-6</v>
      </c>
      <c r="L22" s="5"/>
      <c r="M22" s="53"/>
      <c r="N22" s="5"/>
      <c r="O22" s="5"/>
    </row>
    <row r="23" spans="1:15" x14ac:dyDescent="0.25">
      <c r="A23" s="281" t="s">
        <v>4</v>
      </c>
      <c r="B23" s="135">
        <f>SUM(B5:B22)</f>
        <v>142437</v>
      </c>
      <c r="C23" s="136">
        <v>1</v>
      </c>
      <c r="D23" s="135">
        <f>SUM(D5:D22)</f>
        <v>24371</v>
      </c>
      <c r="E23" s="136">
        <v>1</v>
      </c>
      <c r="F23" s="135">
        <f>SUM(F5:F22)</f>
        <v>27745</v>
      </c>
      <c r="G23" s="136">
        <v>1</v>
      </c>
      <c r="H23" s="135">
        <f>SUM(H5:H22)</f>
        <v>79536</v>
      </c>
      <c r="I23" s="136">
        <v>1</v>
      </c>
      <c r="J23" s="135">
        <f>SUM(J5:J22)</f>
        <v>274089</v>
      </c>
      <c r="K23" s="136">
        <v>1</v>
      </c>
    </row>
    <row r="24" spans="1:15" x14ac:dyDescent="0.25">
      <c r="A24" s="37" t="s">
        <v>67</v>
      </c>
      <c r="B24" s="297">
        <v>4099</v>
      </c>
      <c r="C24" s="36"/>
      <c r="D24" s="156">
        <v>190</v>
      </c>
      <c r="E24" s="36"/>
      <c r="F24" s="156">
        <v>497</v>
      </c>
      <c r="G24" s="36"/>
      <c r="H24" s="156">
        <v>918</v>
      </c>
      <c r="I24" s="36"/>
      <c r="J24" s="297">
        <v>5704</v>
      </c>
      <c r="K24" s="36"/>
    </row>
    <row r="25" spans="1:15" x14ac:dyDescent="0.25">
      <c r="A25" s="129" t="s">
        <v>4</v>
      </c>
      <c r="B25" s="124">
        <f>SUM(B23:B24)</f>
        <v>146536</v>
      </c>
      <c r="C25" s="149"/>
      <c r="D25" s="124">
        <f>SUM(D23:D24)</f>
        <v>24561</v>
      </c>
      <c r="E25" s="149"/>
      <c r="F25" s="124">
        <f>SUM(F23:F24)</f>
        <v>28242</v>
      </c>
      <c r="G25" s="149"/>
      <c r="H25" s="124">
        <f>SUM(H23:H24)</f>
        <v>80454</v>
      </c>
      <c r="I25" s="149"/>
      <c r="J25" s="124">
        <f>SUM(J23:J24)</f>
        <v>279793</v>
      </c>
      <c r="K25" s="149"/>
    </row>
    <row r="26" spans="1:15" x14ac:dyDescent="0.25">
      <c r="A26" s="5"/>
    </row>
    <row r="27" spans="1:15" x14ac:dyDescent="0.25">
      <c r="A27" s="71" t="s">
        <v>278</v>
      </c>
    </row>
    <row r="28" spans="1:15" x14ac:dyDescent="0.25">
      <c r="A28" s="81"/>
      <c r="B28" s="81"/>
      <c r="C28" s="81"/>
      <c r="D28" s="81"/>
      <c r="E28" s="81"/>
      <c r="F28" s="81"/>
      <c r="G28" s="81"/>
      <c r="H28" s="81"/>
      <c r="I28" s="81"/>
      <c r="J28" s="81"/>
      <c r="K28" s="81"/>
      <c r="L28" s="81"/>
    </row>
  </sheetData>
  <mergeCells count="5">
    <mergeCell ref="J3:K3"/>
    <mergeCell ref="B3:C3"/>
    <mergeCell ref="D3:E3"/>
    <mergeCell ref="F3:G3"/>
    <mergeCell ref="H3:I3"/>
  </mergeCells>
  <hyperlinks>
    <hyperlink ref="A1:K1" location="Index!A19" display="Table 4.4.1 Ethnicity of all clients in treatment 2014-15"/>
    <hyperlink ref="A2" location="Index!A19" display="Link back to the index"/>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2"/>
  <sheetViews>
    <sheetView workbookViewId="0">
      <selection activeCell="A2" sqref="A2"/>
    </sheetView>
  </sheetViews>
  <sheetFormatPr defaultRowHeight="12.75" x14ac:dyDescent="0.2"/>
  <cols>
    <col min="1" max="1" width="37" style="65" customWidth="1"/>
    <col min="2" max="2" width="6.7109375" style="65" bestFit="1" customWidth="1"/>
    <col min="3" max="3" width="6.28515625" style="65" bestFit="1" customWidth="1"/>
    <col min="4" max="4" width="6.7109375" style="65" bestFit="1" customWidth="1"/>
    <col min="5" max="5" width="6.28515625" style="65" bestFit="1" customWidth="1"/>
    <col min="6" max="6" width="6.7109375" style="65" bestFit="1" customWidth="1"/>
    <col min="7" max="7" width="6.28515625" style="65" bestFit="1" customWidth="1"/>
    <col min="8" max="8" width="6.7109375" style="65" bestFit="1" customWidth="1"/>
    <col min="9" max="9" width="6.28515625" style="65" bestFit="1" customWidth="1"/>
    <col min="10" max="10" width="7.85546875" style="65" bestFit="1" customWidth="1"/>
    <col min="11" max="11" width="6.28515625" style="65" bestFit="1" customWidth="1"/>
    <col min="12" max="16384" width="9.140625" style="65"/>
  </cols>
  <sheetData>
    <row r="1" spans="1:13" ht="20.25" x14ac:dyDescent="0.2">
      <c r="A1" s="18" t="s">
        <v>381</v>
      </c>
    </row>
    <row r="2" spans="1:13" ht="25.5" customHeight="1" x14ac:dyDescent="0.2">
      <c r="A2" s="194" t="s">
        <v>297</v>
      </c>
    </row>
    <row r="3" spans="1:13" ht="25.5" customHeight="1" x14ac:dyDescent="0.2">
      <c r="A3" s="372" t="s">
        <v>382</v>
      </c>
      <c r="B3" s="468" t="s">
        <v>1</v>
      </c>
      <c r="C3" s="469"/>
      <c r="D3" s="470" t="s">
        <v>2</v>
      </c>
      <c r="E3" s="471"/>
      <c r="F3" s="470" t="s">
        <v>3</v>
      </c>
      <c r="G3" s="471"/>
      <c r="H3" s="468" t="s">
        <v>35</v>
      </c>
      <c r="I3" s="469"/>
      <c r="J3" s="468" t="s">
        <v>4</v>
      </c>
      <c r="K3" s="469"/>
    </row>
    <row r="4" spans="1:13" x14ac:dyDescent="0.2">
      <c r="A4" s="373"/>
      <c r="B4" s="370" t="s">
        <v>5</v>
      </c>
      <c r="C4" s="371" t="s">
        <v>6</v>
      </c>
      <c r="D4" s="370" t="s">
        <v>5</v>
      </c>
      <c r="E4" s="371" t="s">
        <v>6</v>
      </c>
      <c r="F4" s="370" t="s">
        <v>5</v>
      </c>
      <c r="G4" s="371" t="s">
        <v>6</v>
      </c>
      <c r="H4" s="370" t="s">
        <v>5</v>
      </c>
      <c r="I4" s="371" t="s">
        <v>6</v>
      </c>
      <c r="J4" s="370" t="s">
        <v>5</v>
      </c>
      <c r="K4" s="371" t="s">
        <v>6</v>
      </c>
    </row>
    <row r="5" spans="1:13" x14ac:dyDescent="0.2">
      <c r="A5" s="288" t="s">
        <v>367</v>
      </c>
      <c r="B5" s="367">
        <v>3393</v>
      </c>
      <c r="C5" s="83">
        <v>0.08</v>
      </c>
      <c r="D5" s="367">
        <v>1425</v>
      </c>
      <c r="E5" s="83">
        <v>0.08</v>
      </c>
      <c r="F5" s="367">
        <v>1795</v>
      </c>
      <c r="G5" s="83">
        <v>0.1</v>
      </c>
      <c r="H5" s="367">
        <v>3827</v>
      </c>
      <c r="I5" s="83">
        <v>7.0000000000000007E-2</v>
      </c>
      <c r="J5" s="367">
        <v>10440</v>
      </c>
      <c r="K5" s="83">
        <v>0.08</v>
      </c>
      <c r="M5" s="339"/>
    </row>
    <row r="6" spans="1:13" x14ac:dyDescent="0.2">
      <c r="A6" s="288" t="s">
        <v>364</v>
      </c>
      <c r="B6" s="369">
        <v>221</v>
      </c>
      <c r="C6" s="84">
        <v>0.01</v>
      </c>
      <c r="D6" s="369">
        <v>93</v>
      </c>
      <c r="E6" s="84">
        <v>0.01</v>
      </c>
      <c r="F6" s="369">
        <v>134</v>
      </c>
      <c r="G6" s="84">
        <v>0.01</v>
      </c>
      <c r="H6" s="369">
        <v>436</v>
      </c>
      <c r="I6" s="84">
        <v>0.01</v>
      </c>
      <c r="J6" s="369">
        <v>884</v>
      </c>
      <c r="K6" s="84">
        <v>0.01</v>
      </c>
      <c r="M6" s="339"/>
    </row>
    <row r="7" spans="1:13" x14ac:dyDescent="0.2">
      <c r="A7" s="288" t="s">
        <v>368</v>
      </c>
      <c r="B7" s="369">
        <v>205</v>
      </c>
      <c r="C7" s="84">
        <v>0</v>
      </c>
      <c r="D7" s="369">
        <v>43</v>
      </c>
      <c r="E7" s="84">
        <v>0</v>
      </c>
      <c r="F7" s="369">
        <v>79</v>
      </c>
      <c r="G7" s="84">
        <v>0</v>
      </c>
      <c r="H7" s="369">
        <v>287</v>
      </c>
      <c r="I7" s="84">
        <v>0.01</v>
      </c>
      <c r="J7" s="369">
        <v>614</v>
      </c>
      <c r="K7" s="84">
        <v>0</v>
      </c>
      <c r="M7" s="339"/>
    </row>
    <row r="8" spans="1:13" x14ac:dyDescent="0.2">
      <c r="A8" s="288" t="s">
        <v>369</v>
      </c>
      <c r="B8" s="369">
        <v>740</v>
      </c>
      <c r="C8" s="84">
        <v>0.02</v>
      </c>
      <c r="D8" s="369">
        <v>569</v>
      </c>
      <c r="E8" s="84">
        <v>0.03</v>
      </c>
      <c r="F8" s="369">
        <v>531</v>
      </c>
      <c r="G8" s="84">
        <v>0.03</v>
      </c>
      <c r="H8" s="369">
        <v>871</v>
      </c>
      <c r="I8" s="84">
        <v>0.02</v>
      </c>
      <c r="J8" s="276">
        <v>2711</v>
      </c>
      <c r="K8" s="84">
        <v>0.02</v>
      </c>
      <c r="M8" s="339"/>
    </row>
    <row r="9" spans="1:13" x14ac:dyDescent="0.2">
      <c r="A9" s="288" t="s">
        <v>370</v>
      </c>
      <c r="B9" s="276">
        <v>1623</v>
      </c>
      <c r="C9" s="84">
        <v>0.04</v>
      </c>
      <c r="D9" s="369">
        <v>341</v>
      </c>
      <c r="E9" s="84">
        <v>0.02</v>
      </c>
      <c r="F9" s="369">
        <v>459</v>
      </c>
      <c r="G9" s="84">
        <v>0.02</v>
      </c>
      <c r="H9" s="276">
        <v>2504</v>
      </c>
      <c r="I9" s="84">
        <v>0.05</v>
      </c>
      <c r="J9" s="276">
        <v>4927</v>
      </c>
      <c r="K9" s="84">
        <v>0.04</v>
      </c>
      <c r="M9" s="339"/>
    </row>
    <row r="10" spans="1:13" x14ac:dyDescent="0.2">
      <c r="A10" s="368" t="s">
        <v>374</v>
      </c>
      <c r="B10" s="369">
        <v>89</v>
      </c>
      <c r="C10" s="84">
        <v>0</v>
      </c>
      <c r="D10" s="369">
        <v>28</v>
      </c>
      <c r="E10" s="84">
        <v>0</v>
      </c>
      <c r="F10" s="369">
        <v>46</v>
      </c>
      <c r="G10" s="84">
        <v>0</v>
      </c>
      <c r="H10" s="369">
        <v>105</v>
      </c>
      <c r="I10" s="84">
        <v>0</v>
      </c>
      <c r="J10" s="369">
        <v>268</v>
      </c>
      <c r="K10" s="84">
        <v>0</v>
      </c>
      <c r="M10" s="339"/>
    </row>
    <row r="11" spans="1:13" x14ac:dyDescent="0.2">
      <c r="A11" s="368" t="s">
        <v>373</v>
      </c>
      <c r="B11" s="369">
        <v>179</v>
      </c>
      <c r="C11" s="84">
        <v>0</v>
      </c>
      <c r="D11" s="369">
        <v>53</v>
      </c>
      <c r="E11" s="84">
        <v>0</v>
      </c>
      <c r="F11" s="369">
        <v>57</v>
      </c>
      <c r="G11" s="84">
        <v>0</v>
      </c>
      <c r="H11" s="369">
        <v>255</v>
      </c>
      <c r="I11" s="84">
        <v>0</v>
      </c>
      <c r="J11" s="369">
        <v>544</v>
      </c>
      <c r="K11" s="84">
        <v>0</v>
      </c>
      <c r="M11" s="339"/>
    </row>
    <row r="12" spans="1:13" x14ac:dyDescent="0.2">
      <c r="A12" s="288" t="s">
        <v>371</v>
      </c>
      <c r="B12" s="276">
        <v>1273</v>
      </c>
      <c r="C12" s="84">
        <v>0.03</v>
      </c>
      <c r="D12" s="369">
        <v>294</v>
      </c>
      <c r="E12" s="84">
        <v>0.02</v>
      </c>
      <c r="F12" s="369">
        <v>389</v>
      </c>
      <c r="G12" s="84">
        <v>0.02</v>
      </c>
      <c r="H12" s="276">
        <v>1683</v>
      </c>
      <c r="I12" s="84">
        <v>0.03</v>
      </c>
      <c r="J12" s="276">
        <v>3639</v>
      </c>
      <c r="K12" s="84">
        <v>0.03</v>
      </c>
      <c r="M12" s="339"/>
    </row>
    <row r="13" spans="1:13" x14ac:dyDescent="0.2">
      <c r="A13" s="288" t="s">
        <v>365</v>
      </c>
      <c r="B13" s="369">
        <v>264</v>
      </c>
      <c r="C13" s="84">
        <v>0.01</v>
      </c>
      <c r="D13" s="369">
        <v>72</v>
      </c>
      <c r="E13" s="84">
        <v>0</v>
      </c>
      <c r="F13" s="369">
        <v>99</v>
      </c>
      <c r="G13" s="84">
        <v>0.01</v>
      </c>
      <c r="H13" s="369">
        <v>394</v>
      </c>
      <c r="I13" s="84">
        <v>0.01</v>
      </c>
      <c r="J13" s="369">
        <v>829</v>
      </c>
      <c r="K13" s="84">
        <v>0.01</v>
      </c>
      <c r="M13" s="339"/>
    </row>
    <row r="14" spans="1:13" x14ac:dyDescent="0.2">
      <c r="A14" s="288" t="s">
        <v>366</v>
      </c>
      <c r="B14" s="369">
        <v>45</v>
      </c>
      <c r="C14" s="84">
        <v>0</v>
      </c>
      <c r="D14" s="369">
        <v>18</v>
      </c>
      <c r="E14" s="84">
        <v>0</v>
      </c>
      <c r="F14" s="369">
        <v>20</v>
      </c>
      <c r="G14" s="84">
        <v>0</v>
      </c>
      <c r="H14" s="369">
        <v>96</v>
      </c>
      <c r="I14" s="84">
        <v>0</v>
      </c>
      <c r="J14" s="369">
        <v>179</v>
      </c>
      <c r="K14" s="84">
        <v>0</v>
      </c>
      <c r="M14" s="339"/>
    </row>
    <row r="15" spans="1:13" x14ac:dyDescent="0.2">
      <c r="A15" s="288" t="s">
        <v>30</v>
      </c>
      <c r="B15" s="276">
        <v>1207</v>
      </c>
      <c r="C15" s="84">
        <v>0.03</v>
      </c>
      <c r="D15" s="369">
        <v>337</v>
      </c>
      <c r="E15" s="84">
        <v>0.02</v>
      </c>
      <c r="F15" s="369">
        <v>379</v>
      </c>
      <c r="G15" s="84">
        <v>0.02</v>
      </c>
      <c r="H15" s="276">
        <v>1281</v>
      </c>
      <c r="I15" s="84">
        <v>0.02</v>
      </c>
      <c r="J15" s="276">
        <v>3204</v>
      </c>
      <c r="K15" s="84">
        <v>0.02</v>
      </c>
      <c r="M15" s="339"/>
    </row>
    <row r="16" spans="1:13" x14ac:dyDescent="0.2">
      <c r="A16" s="288" t="s">
        <v>52</v>
      </c>
      <c r="B16" s="270">
        <v>5037</v>
      </c>
      <c r="C16" s="85">
        <v>0.12</v>
      </c>
      <c r="D16" s="270">
        <v>1711</v>
      </c>
      <c r="E16" s="85">
        <v>0.1</v>
      </c>
      <c r="F16" s="270">
        <v>2040</v>
      </c>
      <c r="G16" s="85">
        <v>0.11</v>
      </c>
      <c r="H16" s="270">
        <v>5845</v>
      </c>
      <c r="I16" s="85">
        <v>0.11</v>
      </c>
      <c r="J16" s="270">
        <v>14633</v>
      </c>
      <c r="K16" s="85">
        <v>0.11</v>
      </c>
      <c r="M16" s="339"/>
    </row>
    <row r="17" spans="1:13" x14ac:dyDescent="0.2">
      <c r="A17" s="298" t="s">
        <v>325</v>
      </c>
      <c r="B17" s="299">
        <f>SUM(B5:B16)</f>
        <v>14276</v>
      </c>
      <c r="C17" s="300"/>
      <c r="D17" s="299">
        <f t="shared" ref="D17:J17" si="0">SUM(D5:D16)</f>
        <v>4984</v>
      </c>
      <c r="E17" s="300"/>
      <c r="F17" s="299">
        <f t="shared" si="0"/>
        <v>6028</v>
      </c>
      <c r="G17" s="300"/>
      <c r="H17" s="299">
        <f t="shared" si="0"/>
        <v>17584</v>
      </c>
      <c r="I17" s="300"/>
      <c r="J17" s="299">
        <f t="shared" si="0"/>
        <v>42872</v>
      </c>
      <c r="K17" s="300"/>
      <c r="M17" s="339"/>
    </row>
    <row r="18" spans="1:13" x14ac:dyDescent="0.2">
      <c r="A18" s="288" t="s">
        <v>386</v>
      </c>
      <c r="B18" s="367">
        <v>29023</v>
      </c>
      <c r="C18" s="83">
        <v>0.67</v>
      </c>
      <c r="D18" s="367">
        <v>11114</v>
      </c>
      <c r="E18" s="83">
        <v>0.66</v>
      </c>
      <c r="F18" s="367">
        <v>12084</v>
      </c>
      <c r="G18" s="83">
        <v>0.65</v>
      </c>
      <c r="H18" s="367">
        <v>34387</v>
      </c>
      <c r="I18" s="83">
        <v>0.65</v>
      </c>
      <c r="J18" s="367">
        <v>86608</v>
      </c>
      <c r="K18" s="83">
        <v>0.66</v>
      </c>
      <c r="M18" s="339"/>
    </row>
    <row r="19" spans="1:13" x14ac:dyDescent="0.2">
      <c r="A19" s="288" t="s">
        <v>375</v>
      </c>
      <c r="B19" s="276">
        <v>7773</v>
      </c>
      <c r="C19" s="84">
        <v>0.18</v>
      </c>
      <c r="D19" s="276">
        <v>2784</v>
      </c>
      <c r="E19" s="84">
        <v>0.17</v>
      </c>
      <c r="F19" s="276">
        <v>3314</v>
      </c>
      <c r="G19" s="84">
        <v>0.18</v>
      </c>
      <c r="H19" s="276">
        <v>9621</v>
      </c>
      <c r="I19" s="84">
        <v>0.18</v>
      </c>
      <c r="J19" s="276">
        <v>23492</v>
      </c>
      <c r="K19" s="84">
        <v>0.18</v>
      </c>
      <c r="M19" s="339"/>
    </row>
    <row r="20" spans="1:13" x14ac:dyDescent="0.2">
      <c r="A20" s="288" t="s">
        <v>52</v>
      </c>
      <c r="B20" s="276">
        <v>4552</v>
      </c>
      <c r="C20" s="84">
        <v>0.11</v>
      </c>
      <c r="D20" s="276">
        <v>1541</v>
      </c>
      <c r="E20" s="84">
        <v>0.09</v>
      </c>
      <c r="F20" s="276">
        <v>1807</v>
      </c>
      <c r="G20" s="84">
        <v>0.1</v>
      </c>
      <c r="H20" s="276">
        <v>5196</v>
      </c>
      <c r="I20" s="84">
        <v>0.1</v>
      </c>
      <c r="J20" s="276">
        <v>13096</v>
      </c>
      <c r="K20" s="84">
        <v>0.1</v>
      </c>
      <c r="M20" s="339"/>
    </row>
    <row r="21" spans="1:13" x14ac:dyDescent="0.2">
      <c r="A21" s="288" t="s">
        <v>67</v>
      </c>
      <c r="B21" s="270">
        <v>1794</v>
      </c>
      <c r="C21" s="85">
        <v>0.04</v>
      </c>
      <c r="D21" s="270">
        <v>1336</v>
      </c>
      <c r="E21" s="85">
        <v>0.08</v>
      </c>
      <c r="F21" s="270">
        <v>1511</v>
      </c>
      <c r="G21" s="85">
        <v>0.08</v>
      </c>
      <c r="H21" s="270">
        <v>3379</v>
      </c>
      <c r="I21" s="85">
        <v>0.06</v>
      </c>
      <c r="J21" s="270">
        <v>8020</v>
      </c>
      <c r="K21" s="85">
        <v>0.06</v>
      </c>
      <c r="M21" s="339"/>
    </row>
    <row r="22" spans="1:13" x14ac:dyDescent="0.2">
      <c r="A22" s="354" t="s">
        <v>110</v>
      </c>
      <c r="B22" s="365">
        <v>43142</v>
      </c>
      <c r="C22" s="366">
        <v>1</v>
      </c>
      <c r="D22" s="365">
        <v>16775</v>
      </c>
      <c r="E22" s="366">
        <v>1</v>
      </c>
      <c r="F22" s="365">
        <v>18716</v>
      </c>
      <c r="G22" s="366">
        <v>1</v>
      </c>
      <c r="H22" s="365">
        <v>52583</v>
      </c>
      <c r="I22" s="366">
        <v>1</v>
      </c>
      <c r="J22" s="365">
        <v>131216</v>
      </c>
      <c r="K22" s="366">
        <v>1</v>
      </c>
      <c r="M22" s="339"/>
    </row>
  </sheetData>
  <mergeCells count="5">
    <mergeCell ref="J3:K3"/>
    <mergeCell ref="B3:C3"/>
    <mergeCell ref="D3:E3"/>
    <mergeCell ref="F3:G3"/>
    <mergeCell ref="H3:I3"/>
  </mergeCells>
  <hyperlinks>
    <hyperlink ref="A2" location="Index!A20" display="Link back to the index"/>
    <hyperlink ref="A1" location="Index!A20" display="Table 4.5.1 Disability, new presentations to treatment 2016-1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21"/>
  <sheetViews>
    <sheetView workbookViewId="0">
      <selection activeCell="A2" sqref="A2"/>
    </sheetView>
  </sheetViews>
  <sheetFormatPr defaultRowHeight="12.75" x14ac:dyDescent="0.2"/>
  <cols>
    <col min="1" max="1" width="25.7109375" style="65" customWidth="1"/>
    <col min="2" max="2" width="6.7109375" style="65" bestFit="1" customWidth="1"/>
    <col min="3" max="3" width="6.28515625" style="65" bestFit="1" customWidth="1"/>
    <col min="4" max="4" width="6.7109375" style="65" bestFit="1" customWidth="1"/>
    <col min="5" max="5" width="6.28515625" style="65" bestFit="1" customWidth="1"/>
    <col min="6" max="6" width="6.7109375" style="65" bestFit="1" customWidth="1"/>
    <col min="7" max="7" width="6.28515625" style="65" bestFit="1" customWidth="1"/>
    <col min="8" max="8" width="6.7109375" style="65" bestFit="1" customWidth="1"/>
    <col min="9" max="9" width="6.28515625" style="65" bestFit="1" customWidth="1"/>
    <col min="10" max="10" width="7.85546875" style="65" bestFit="1" customWidth="1"/>
    <col min="11" max="11" width="6.28515625" style="65" bestFit="1" customWidth="1"/>
    <col min="12" max="16384" width="9.140625" style="65"/>
  </cols>
  <sheetData>
    <row r="1" spans="1:13" ht="20.25" x14ac:dyDescent="0.2">
      <c r="A1" s="18" t="s">
        <v>383</v>
      </c>
    </row>
    <row r="2" spans="1:13" ht="25.5" customHeight="1" x14ac:dyDescent="0.2">
      <c r="A2" s="194" t="s">
        <v>297</v>
      </c>
    </row>
    <row r="3" spans="1:13" ht="27" customHeight="1" x14ac:dyDescent="0.2">
      <c r="A3" s="285" t="s">
        <v>384</v>
      </c>
      <c r="B3" s="472" t="s">
        <v>1</v>
      </c>
      <c r="C3" s="472"/>
      <c r="D3" s="472" t="s">
        <v>346</v>
      </c>
      <c r="E3" s="472"/>
      <c r="F3" s="472" t="s">
        <v>3</v>
      </c>
      <c r="G3" s="472"/>
      <c r="H3" s="471" t="s">
        <v>35</v>
      </c>
      <c r="I3" s="470"/>
      <c r="J3" s="472" t="s">
        <v>4</v>
      </c>
      <c r="K3" s="472"/>
    </row>
    <row r="4" spans="1:13" x14ac:dyDescent="0.2">
      <c r="A4" s="286"/>
      <c r="B4" s="169" t="s">
        <v>5</v>
      </c>
      <c r="C4" s="170" t="s">
        <v>6</v>
      </c>
      <c r="D4" s="169" t="s">
        <v>5</v>
      </c>
      <c r="E4" s="170" t="s">
        <v>6</v>
      </c>
      <c r="F4" s="169" t="s">
        <v>5</v>
      </c>
      <c r="G4" s="170" t="s">
        <v>6</v>
      </c>
      <c r="H4" s="283" t="s">
        <v>5</v>
      </c>
      <c r="I4" s="283" t="s">
        <v>6</v>
      </c>
      <c r="J4" s="169" t="s">
        <v>5</v>
      </c>
      <c r="K4" s="170" t="s">
        <v>6</v>
      </c>
    </row>
    <row r="5" spans="1:13" ht="15" x14ac:dyDescent="0.25">
      <c r="A5" s="287" t="s">
        <v>348</v>
      </c>
      <c r="B5" s="276">
        <v>5</v>
      </c>
      <c r="C5" s="84">
        <f>B5/B$19</f>
        <v>1.2430389817024662E-4</v>
      </c>
      <c r="D5" s="277">
        <v>1</v>
      </c>
      <c r="E5" s="84">
        <f>D5/D$19</f>
        <v>6.5806791260858118E-5</v>
      </c>
      <c r="F5" s="275">
        <v>5</v>
      </c>
      <c r="G5" s="84">
        <f t="shared" ref="G5:G19" si="0">F5/F$19</f>
        <v>2.9550827423167848E-4</v>
      </c>
      <c r="H5" s="121">
        <v>4</v>
      </c>
      <c r="I5" s="274">
        <f t="shared" ref="I5:I19" si="1">H5/H$19</f>
        <v>8.2610491532424622E-5</v>
      </c>
      <c r="J5" s="276">
        <v>15</v>
      </c>
      <c r="K5" s="84">
        <f t="shared" ref="K5:K19" si="2">J5/J$19</f>
        <v>1.2421331566743956E-4</v>
      </c>
      <c r="M5" s="339"/>
    </row>
    <row r="6" spans="1:13" x14ac:dyDescent="0.2">
      <c r="A6" s="288" t="s">
        <v>349</v>
      </c>
      <c r="B6" s="276">
        <v>227</v>
      </c>
      <c r="C6" s="84">
        <f t="shared" ref="C6:E19" si="3">B6/B$19</f>
        <v>5.6433969769291966E-3</v>
      </c>
      <c r="D6" s="276">
        <v>68</v>
      </c>
      <c r="E6" s="84">
        <f t="shared" si="3"/>
        <v>4.474861805738352E-3</v>
      </c>
      <c r="F6" s="276">
        <v>68</v>
      </c>
      <c r="G6" s="84">
        <f t="shared" si="0"/>
        <v>4.0189125295508272E-3</v>
      </c>
      <c r="H6" s="121">
        <v>137</v>
      </c>
      <c r="I6" s="274">
        <f t="shared" si="1"/>
        <v>2.829409334985543E-3</v>
      </c>
      <c r="J6" s="276">
        <v>500</v>
      </c>
      <c r="K6" s="84">
        <f t="shared" si="2"/>
        <v>4.1404438555813182E-3</v>
      </c>
      <c r="M6" s="339"/>
    </row>
    <row r="7" spans="1:13" x14ac:dyDescent="0.2">
      <c r="A7" s="288" t="s">
        <v>350</v>
      </c>
      <c r="B7" s="276">
        <v>8821</v>
      </c>
      <c r="C7" s="84">
        <f t="shared" si="3"/>
        <v>0.21929693715194909</v>
      </c>
      <c r="D7" s="276">
        <v>2768</v>
      </c>
      <c r="E7" s="84">
        <f t="shared" si="3"/>
        <v>0.18215319821005527</v>
      </c>
      <c r="F7" s="276">
        <v>3498</v>
      </c>
      <c r="G7" s="84">
        <f t="shared" si="0"/>
        <v>0.20673758865248226</v>
      </c>
      <c r="H7" s="121">
        <v>13502</v>
      </c>
      <c r="I7" s="274">
        <f t="shared" si="1"/>
        <v>0.27885171416769927</v>
      </c>
      <c r="J7" s="276">
        <v>28589</v>
      </c>
      <c r="K7" s="84">
        <f t="shared" si="2"/>
        <v>0.23674229877442862</v>
      </c>
      <c r="M7" s="339"/>
    </row>
    <row r="8" spans="1:13" x14ac:dyDescent="0.2">
      <c r="A8" s="288" t="s">
        <v>351</v>
      </c>
      <c r="B8" s="276">
        <v>101</v>
      </c>
      <c r="C8" s="84">
        <f t="shared" si="3"/>
        <v>2.5109387430389818E-3</v>
      </c>
      <c r="D8" s="276">
        <v>29</v>
      </c>
      <c r="E8" s="84">
        <f t="shared" si="3"/>
        <v>1.9083969465648854E-3</v>
      </c>
      <c r="F8" s="276">
        <v>52</v>
      </c>
      <c r="G8" s="84">
        <f t="shared" si="0"/>
        <v>3.0732860520094564E-3</v>
      </c>
      <c r="H8" s="121">
        <v>254</v>
      </c>
      <c r="I8" s="274">
        <f t="shared" si="1"/>
        <v>5.2457662123089636E-3</v>
      </c>
      <c r="J8" s="276">
        <v>436</v>
      </c>
      <c r="K8" s="84">
        <f t="shared" si="2"/>
        <v>3.6104670420669094E-3</v>
      </c>
      <c r="M8" s="339"/>
    </row>
    <row r="9" spans="1:13" x14ac:dyDescent="0.2">
      <c r="A9" s="288" t="s">
        <v>352</v>
      </c>
      <c r="B9" s="276">
        <v>8</v>
      </c>
      <c r="C9" s="84">
        <f t="shared" si="3"/>
        <v>1.988862370723946E-4</v>
      </c>
      <c r="D9" s="276">
        <v>0</v>
      </c>
      <c r="E9" s="84">
        <f t="shared" si="3"/>
        <v>0</v>
      </c>
      <c r="F9" s="276">
        <v>0</v>
      </c>
      <c r="G9" s="84">
        <f t="shared" si="0"/>
        <v>0</v>
      </c>
      <c r="H9" s="121">
        <v>2</v>
      </c>
      <c r="I9" s="274">
        <f t="shared" si="1"/>
        <v>4.1305245766212311E-5</v>
      </c>
      <c r="J9" s="276">
        <v>10</v>
      </c>
      <c r="K9" s="84">
        <f t="shared" si="2"/>
        <v>8.2808877111626369E-5</v>
      </c>
      <c r="M9" s="339"/>
    </row>
    <row r="10" spans="1:13" x14ac:dyDescent="0.2">
      <c r="A10" s="288" t="s">
        <v>353</v>
      </c>
      <c r="B10" s="276">
        <v>43</v>
      </c>
      <c r="C10" s="84">
        <f t="shared" si="3"/>
        <v>1.069013524264121E-3</v>
      </c>
      <c r="D10" s="276">
        <v>20</v>
      </c>
      <c r="E10" s="84">
        <f t="shared" si="3"/>
        <v>1.3161358252171624E-3</v>
      </c>
      <c r="F10" s="276">
        <v>22</v>
      </c>
      <c r="G10" s="84">
        <f t="shared" si="0"/>
        <v>1.3002364066193853E-3</v>
      </c>
      <c r="H10" s="121">
        <v>50</v>
      </c>
      <c r="I10" s="274">
        <f t="shared" si="1"/>
        <v>1.0326311441553077E-3</v>
      </c>
      <c r="J10" s="276">
        <v>135</v>
      </c>
      <c r="K10" s="84">
        <f t="shared" si="2"/>
        <v>1.1179198410069559E-3</v>
      </c>
      <c r="M10" s="339"/>
    </row>
    <row r="11" spans="1:13" x14ac:dyDescent="0.2">
      <c r="A11" s="288" t="s">
        <v>354</v>
      </c>
      <c r="B11" s="276">
        <v>1256</v>
      </c>
      <c r="C11" s="84">
        <f t="shared" si="3"/>
        <v>3.122513922036595E-2</v>
      </c>
      <c r="D11" s="276">
        <v>563</v>
      </c>
      <c r="E11" s="84">
        <f t="shared" si="3"/>
        <v>3.7049223479863121E-2</v>
      </c>
      <c r="F11" s="276">
        <v>310</v>
      </c>
      <c r="G11" s="84">
        <f t="shared" si="0"/>
        <v>1.8321513002364065E-2</v>
      </c>
      <c r="H11" s="121">
        <v>449</v>
      </c>
      <c r="I11" s="274">
        <f t="shared" si="1"/>
        <v>9.2730276745146625E-3</v>
      </c>
      <c r="J11" s="276">
        <v>2578</v>
      </c>
      <c r="K11" s="84">
        <f t="shared" si="2"/>
        <v>2.1348128519377278E-2</v>
      </c>
      <c r="M11" s="339"/>
    </row>
    <row r="12" spans="1:13" x14ac:dyDescent="0.2">
      <c r="A12" s="288" t="s">
        <v>355</v>
      </c>
      <c r="B12" s="276">
        <v>77</v>
      </c>
      <c r="C12" s="84">
        <f t="shared" si="3"/>
        <v>1.914280031821798E-3</v>
      </c>
      <c r="D12" s="276">
        <v>29</v>
      </c>
      <c r="E12" s="84">
        <f t="shared" si="3"/>
        <v>1.9083969465648854E-3</v>
      </c>
      <c r="F12" s="276">
        <v>28</v>
      </c>
      <c r="G12" s="84">
        <f t="shared" si="0"/>
        <v>1.6548463356973995E-3</v>
      </c>
      <c r="H12" s="121">
        <v>64</v>
      </c>
      <c r="I12" s="274">
        <f t="shared" si="1"/>
        <v>1.321767864518794E-3</v>
      </c>
      <c r="J12" s="276">
        <v>198</v>
      </c>
      <c r="K12" s="84">
        <f t="shared" si="2"/>
        <v>1.639615766810202E-3</v>
      </c>
      <c r="M12" s="339"/>
    </row>
    <row r="13" spans="1:13" x14ac:dyDescent="0.2">
      <c r="A13" s="288" t="s">
        <v>356</v>
      </c>
      <c r="B13" s="276">
        <v>345</v>
      </c>
      <c r="C13" s="84">
        <f t="shared" si="3"/>
        <v>8.5769689737470161E-3</v>
      </c>
      <c r="D13" s="276">
        <v>36</v>
      </c>
      <c r="E13" s="84">
        <f t="shared" si="3"/>
        <v>2.3690444853908922E-3</v>
      </c>
      <c r="F13" s="276">
        <v>65</v>
      </c>
      <c r="G13" s="84">
        <f t="shared" si="0"/>
        <v>3.8416075650118202E-3</v>
      </c>
      <c r="H13" s="121">
        <v>416</v>
      </c>
      <c r="I13" s="274">
        <f t="shared" si="1"/>
        <v>8.5914911193721594E-3</v>
      </c>
      <c r="J13" s="276">
        <v>862</v>
      </c>
      <c r="K13" s="84">
        <f t="shared" si="2"/>
        <v>7.1381252070221932E-3</v>
      </c>
      <c r="M13" s="339"/>
    </row>
    <row r="14" spans="1:13" x14ac:dyDescent="0.2">
      <c r="A14" s="288" t="s">
        <v>357</v>
      </c>
      <c r="B14" s="276">
        <v>7</v>
      </c>
      <c r="C14" s="84">
        <f t="shared" si="3"/>
        <v>1.7402545743834527E-4</v>
      </c>
      <c r="D14" s="276">
        <v>1</v>
      </c>
      <c r="E14" s="84">
        <f t="shared" si="3"/>
        <v>6.5806791260858118E-5</v>
      </c>
      <c r="F14" s="276">
        <v>0</v>
      </c>
      <c r="G14" s="84">
        <f t="shared" si="0"/>
        <v>0</v>
      </c>
      <c r="H14" s="121">
        <v>4</v>
      </c>
      <c r="I14" s="274">
        <f t="shared" si="1"/>
        <v>8.2610491532424622E-5</v>
      </c>
      <c r="J14" s="276">
        <v>12</v>
      </c>
      <c r="K14" s="84">
        <f t="shared" si="2"/>
        <v>9.9370652533951643E-5</v>
      </c>
      <c r="M14" s="339"/>
    </row>
    <row r="15" spans="1:13" x14ac:dyDescent="0.2">
      <c r="A15" s="288" t="s">
        <v>30</v>
      </c>
      <c r="B15" s="276">
        <v>1418</v>
      </c>
      <c r="C15" s="84">
        <f t="shared" si="3"/>
        <v>3.5252585521081944E-2</v>
      </c>
      <c r="D15" s="276">
        <v>524</v>
      </c>
      <c r="E15" s="84">
        <f t="shared" si="3"/>
        <v>3.4482758620689655E-2</v>
      </c>
      <c r="F15" s="276">
        <v>524</v>
      </c>
      <c r="G15" s="84">
        <f t="shared" si="0"/>
        <v>3.0969267139479905E-2</v>
      </c>
      <c r="H15" s="121">
        <v>1638</v>
      </c>
      <c r="I15" s="274">
        <f t="shared" si="1"/>
        <v>3.3828996282527883E-2</v>
      </c>
      <c r="J15" s="276">
        <v>4104</v>
      </c>
      <c r="K15" s="84">
        <f t="shared" si="2"/>
        <v>3.3984763166611462E-2</v>
      </c>
      <c r="M15" s="339"/>
    </row>
    <row r="16" spans="1:13" x14ac:dyDescent="0.2">
      <c r="A16" s="288" t="s">
        <v>358</v>
      </c>
      <c r="B16" s="276">
        <v>19685</v>
      </c>
      <c r="C16" s="84">
        <f t="shared" si="3"/>
        <v>0.48938444709626094</v>
      </c>
      <c r="D16" s="276">
        <v>7997</v>
      </c>
      <c r="E16" s="84">
        <f t="shared" si="3"/>
        <v>0.52625690971308237</v>
      </c>
      <c r="F16" s="276">
        <v>9086</v>
      </c>
      <c r="G16" s="84">
        <f t="shared" si="0"/>
        <v>0.53699763593380612</v>
      </c>
      <c r="H16" s="121">
        <v>21949</v>
      </c>
      <c r="I16" s="274">
        <f t="shared" si="1"/>
        <v>0.45330441966129698</v>
      </c>
      <c r="J16" s="276">
        <v>58717</v>
      </c>
      <c r="K16" s="84">
        <f t="shared" si="2"/>
        <v>0.48622888373633655</v>
      </c>
      <c r="M16" s="339"/>
    </row>
    <row r="17" spans="1:13" x14ac:dyDescent="0.2">
      <c r="A17" s="288" t="s">
        <v>359</v>
      </c>
      <c r="B17" s="276">
        <v>2197</v>
      </c>
      <c r="C17" s="84">
        <f t="shared" si="3"/>
        <v>5.4619132856006364E-2</v>
      </c>
      <c r="D17" s="276">
        <v>768</v>
      </c>
      <c r="E17" s="84">
        <f t="shared" si="3"/>
        <v>5.0539615688339035E-2</v>
      </c>
      <c r="F17" s="276">
        <v>1042</v>
      </c>
      <c r="G17" s="84">
        <f t="shared" si="0"/>
        <v>6.1583924349881795E-2</v>
      </c>
      <c r="H17" s="121">
        <v>2892</v>
      </c>
      <c r="I17" s="274">
        <f t="shared" si="1"/>
        <v>5.9727385377942997E-2</v>
      </c>
      <c r="J17" s="276">
        <v>6899</v>
      </c>
      <c r="K17" s="84">
        <f t="shared" si="2"/>
        <v>5.7129844319311028E-2</v>
      </c>
      <c r="M17" s="339"/>
    </row>
    <row r="18" spans="1:13" x14ac:dyDescent="0.2">
      <c r="A18" s="288" t="s">
        <v>66</v>
      </c>
      <c r="B18" s="276">
        <v>6034</v>
      </c>
      <c r="C18" s="84">
        <f t="shared" si="3"/>
        <v>0.15000994431185363</v>
      </c>
      <c r="D18" s="276">
        <v>2392</v>
      </c>
      <c r="E18" s="84">
        <f t="shared" si="3"/>
        <v>0.15740984469597263</v>
      </c>
      <c r="F18" s="276">
        <v>2220</v>
      </c>
      <c r="G18" s="84">
        <f t="shared" si="0"/>
        <v>0.13120567375886524</v>
      </c>
      <c r="H18" s="121">
        <v>7059</v>
      </c>
      <c r="I18" s="274">
        <f t="shared" si="1"/>
        <v>0.14578686493184634</v>
      </c>
      <c r="J18" s="276">
        <v>17705</v>
      </c>
      <c r="K18" s="84">
        <f t="shared" si="2"/>
        <v>0.14661311692613449</v>
      </c>
      <c r="M18" s="339"/>
    </row>
    <row r="19" spans="1:13" x14ac:dyDescent="0.2">
      <c r="A19" s="374" t="s">
        <v>4</v>
      </c>
      <c r="B19" s="299">
        <f>SUM(B5:B18)</f>
        <v>40224</v>
      </c>
      <c r="C19" s="300">
        <f t="shared" si="3"/>
        <v>1</v>
      </c>
      <c r="D19" s="299">
        <f t="shared" ref="D19:J19" si="4">SUM(D5:D18)</f>
        <v>15196</v>
      </c>
      <c r="E19" s="300">
        <f t="shared" si="3"/>
        <v>1</v>
      </c>
      <c r="F19" s="299">
        <f t="shared" si="4"/>
        <v>16920</v>
      </c>
      <c r="G19" s="300">
        <f t="shared" si="0"/>
        <v>1</v>
      </c>
      <c r="H19" s="375">
        <f t="shared" si="4"/>
        <v>48420</v>
      </c>
      <c r="I19" s="376">
        <f t="shared" si="1"/>
        <v>1</v>
      </c>
      <c r="J19" s="299">
        <f t="shared" si="4"/>
        <v>120760</v>
      </c>
      <c r="K19" s="300">
        <f t="shared" si="2"/>
        <v>1</v>
      </c>
    </row>
    <row r="20" spans="1:13" x14ac:dyDescent="0.2">
      <c r="A20" s="38" t="s">
        <v>67</v>
      </c>
      <c r="B20" s="276">
        <v>2918</v>
      </c>
      <c r="C20" s="84"/>
      <c r="D20" s="276">
        <v>1579</v>
      </c>
      <c r="E20" s="84"/>
      <c r="F20" s="276">
        <v>1796</v>
      </c>
      <c r="G20" s="84"/>
      <c r="H20" s="121">
        <v>4163</v>
      </c>
      <c r="I20" s="274"/>
      <c r="J20" s="276">
        <v>10456</v>
      </c>
      <c r="K20" s="84"/>
    </row>
    <row r="21" spans="1:13" x14ac:dyDescent="0.2">
      <c r="A21" s="284" t="s">
        <v>4</v>
      </c>
      <c r="B21" s="279">
        <f>B19+B20</f>
        <v>43142</v>
      </c>
      <c r="C21" s="280"/>
      <c r="D21" s="279">
        <f t="shared" ref="D21:J21" si="5">D19+D20</f>
        <v>16775</v>
      </c>
      <c r="E21" s="280"/>
      <c r="F21" s="279">
        <f t="shared" si="5"/>
        <v>18716</v>
      </c>
      <c r="G21" s="280"/>
      <c r="H21" s="289">
        <f t="shared" si="5"/>
        <v>52583</v>
      </c>
      <c r="I21" s="290"/>
      <c r="J21" s="279">
        <f t="shared" si="5"/>
        <v>131216</v>
      </c>
      <c r="K21" s="280"/>
    </row>
  </sheetData>
  <mergeCells count="5">
    <mergeCell ref="B3:C3"/>
    <mergeCell ref="D3:E3"/>
    <mergeCell ref="F3:G3"/>
    <mergeCell ref="H3:I3"/>
    <mergeCell ref="J3:K3"/>
  </mergeCells>
  <hyperlinks>
    <hyperlink ref="A1" location="Index!A21" display="Table 4.6.1 Religion, new presentations to treatment 2016-17"/>
    <hyperlink ref="A2" location="Index!A21" display="Link back to the index"/>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13"/>
  <sheetViews>
    <sheetView workbookViewId="0">
      <selection activeCell="A2" sqref="A2"/>
    </sheetView>
  </sheetViews>
  <sheetFormatPr defaultRowHeight="12.75" x14ac:dyDescent="0.2"/>
  <cols>
    <col min="1" max="1" width="39.85546875" style="65" bestFit="1" customWidth="1"/>
    <col min="2" max="2" width="7.7109375" style="65" bestFit="1" customWidth="1"/>
    <col min="3" max="3" width="5.42578125" style="65" bestFit="1" customWidth="1"/>
    <col min="4" max="4" width="7.7109375" style="65" bestFit="1" customWidth="1"/>
    <col min="5" max="5" width="5.42578125" style="65" bestFit="1" customWidth="1"/>
    <col min="6" max="6" width="6.5703125" style="65" bestFit="1" customWidth="1"/>
    <col min="7" max="7" width="5.42578125" style="65" bestFit="1" customWidth="1"/>
    <col min="8" max="8" width="6.5703125" style="65" bestFit="1" customWidth="1"/>
    <col min="9" max="9" width="5.42578125" style="65" bestFit="1" customWidth="1"/>
    <col min="10" max="10" width="7.5703125" style="65" bestFit="1" customWidth="1"/>
    <col min="11" max="11" width="5.42578125" style="65" bestFit="1" customWidth="1"/>
    <col min="12" max="16384" width="9.140625" style="65"/>
  </cols>
  <sheetData>
    <row r="1" spans="1:13" ht="20.25" x14ac:dyDescent="0.2">
      <c r="A1" s="18" t="s">
        <v>385</v>
      </c>
    </row>
    <row r="2" spans="1:13" ht="25.5" customHeight="1" x14ac:dyDescent="0.2">
      <c r="A2" s="194" t="s">
        <v>297</v>
      </c>
    </row>
    <row r="3" spans="1:13" ht="25.5" customHeight="1" x14ac:dyDescent="0.2">
      <c r="A3" s="172" t="s">
        <v>384</v>
      </c>
      <c r="B3" s="472" t="s">
        <v>1</v>
      </c>
      <c r="C3" s="472"/>
      <c r="D3" s="472" t="s">
        <v>346</v>
      </c>
      <c r="E3" s="472"/>
      <c r="F3" s="472" t="s">
        <v>3</v>
      </c>
      <c r="G3" s="472"/>
      <c r="H3" s="472" t="s">
        <v>35</v>
      </c>
      <c r="I3" s="472"/>
      <c r="J3" s="472" t="s">
        <v>4</v>
      </c>
      <c r="K3" s="472"/>
    </row>
    <row r="4" spans="1:13" x14ac:dyDescent="0.2">
      <c r="A4" s="282"/>
      <c r="B4" s="169" t="s">
        <v>5</v>
      </c>
      <c r="C4" s="170" t="s">
        <v>6</v>
      </c>
      <c r="D4" s="169" t="s">
        <v>5</v>
      </c>
      <c r="E4" s="170" t="s">
        <v>6</v>
      </c>
      <c r="F4" s="169" t="s">
        <v>5</v>
      </c>
      <c r="G4" s="170" t="s">
        <v>6</v>
      </c>
      <c r="H4" s="169" t="s">
        <v>5</v>
      </c>
      <c r="I4" s="170" t="s">
        <v>6</v>
      </c>
      <c r="J4" s="283" t="s">
        <v>5</v>
      </c>
      <c r="K4" s="170" t="s">
        <v>6</v>
      </c>
    </row>
    <row r="5" spans="1:13" ht="15" x14ac:dyDescent="0.25">
      <c r="A5" s="47" t="s">
        <v>360</v>
      </c>
      <c r="B5" s="276">
        <v>37702</v>
      </c>
      <c r="C5" s="84">
        <f>B5/B$11</f>
        <v>0.88810892301893907</v>
      </c>
      <c r="D5" s="277">
        <v>14050</v>
      </c>
      <c r="E5" s="84">
        <f>D5/D$11</f>
        <v>0.87620829435609604</v>
      </c>
      <c r="F5" s="275">
        <v>15727</v>
      </c>
      <c r="G5" s="84">
        <f t="shared" ref="G5:G11" si="0">F5/F$11</f>
        <v>0.87757379610512809</v>
      </c>
      <c r="H5" s="276">
        <v>45203</v>
      </c>
      <c r="I5" s="84">
        <f t="shared" ref="I5:I11" si="1">H5/H$11</f>
        <v>0.88180328508446804</v>
      </c>
      <c r="J5" s="121">
        <v>112682</v>
      </c>
      <c r="K5" s="84">
        <f t="shared" ref="K5:K11" si="2">J5/J$11</f>
        <v>0.88260358737369782</v>
      </c>
      <c r="M5" s="339"/>
    </row>
    <row r="6" spans="1:13" x14ac:dyDescent="0.2">
      <c r="A6" s="47" t="s">
        <v>361</v>
      </c>
      <c r="B6" s="276">
        <v>631</v>
      </c>
      <c r="C6" s="84">
        <f t="shared" ref="C6:E11" si="3">B6/B$11</f>
        <v>1.4863846226326204E-2</v>
      </c>
      <c r="D6" s="276">
        <v>570</v>
      </c>
      <c r="E6" s="84">
        <f t="shared" si="3"/>
        <v>3.5547240411599623E-2</v>
      </c>
      <c r="F6" s="276">
        <v>524</v>
      </c>
      <c r="G6" s="84">
        <f t="shared" si="0"/>
        <v>2.923943976340606E-2</v>
      </c>
      <c r="H6" s="276">
        <v>1291</v>
      </c>
      <c r="I6" s="84">
        <f t="shared" si="1"/>
        <v>2.5184347079708166E-2</v>
      </c>
      <c r="J6" s="121">
        <v>3016</v>
      </c>
      <c r="K6" s="84">
        <f t="shared" si="2"/>
        <v>2.3623404088666092E-2</v>
      </c>
      <c r="M6" s="339"/>
    </row>
    <row r="7" spans="1:13" x14ac:dyDescent="0.2">
      <c r="A7" s="47" t="s">
        <v>362</v>
      </c>
      <c r="B7" s="276">
        <v>601</v>
      </c>
      <c r="C7" s="84">
        <f t="shared" si="3"/>
        <v>1.415716574013003E-2</v>
      </c>
      <c r="D7" s="276">
        <v>295</v>
      </c>
      <c r="E7" s="84">
        <f t="shared" si="3"/>
        <v>1.8397256002494543E-2</v>
      </c>
      <c r="F7" s="276">
        <v>353</v>
      </c>
      <c r="G7" s="84">
        <f t="shared" si="0"/>
        <v>1.9697561520004465E-2</v>
      </c>
      <c r="H7" s="276">
        <v>423</v>
      </c>
      <c r="I7" s="84">
        <f t="shared" si="1"/>
        <v>8.2517264250321874E-3</v>
      </c>
      <c r="J7" s="121">
        <v>1672</v>
      </c>
      <c r="K7" s="84">
        <f t="shared" si="2"/>
        <v>1.3096263805122582E-2</v>
      </c>
      <c r="M7" s="339"/>
    </row>
    <row r="8" spans="1:13" x14ac:dyDescent="0.2">
      <c r="A8" s="47" t="s">
        <v>372</v>
      </c>
      <c r="B8" s="276">
        <v>79</v>
      </c>
      <c r="C8" s="84">
        <f t="shared" si="3"/>
        <v>1.8609252803165929E-3</v>
      </c>
      <c r="D8" s="276">
        <v>43</v>
      </c>
      <c r="E8" s="84">
        <f t="shared" si="3"/>
        <v>2.6816339257873401E-3</v>
      </c>
      <c r="F8" s="276">
        <v>44</v>
      </c>
      <c r="G8" s="84">
        <f t="shared" si="0"/>
        <v>2.4552201328050891E-3</v>
      </c>
      <c r="H8" s="276">
        <v>114</v>
      </c>
      <c r="I8" s="84">
        <f t="shared" si="1"/>
        <v>2.223869532987398E-3</v>
      </c>
      <c r="J8" s="121">
        <v>280</v>
      </c>
      <c r="K8" s="84">
        <f t="shared" si="2"/>
        <v>2.1931542257382312E-3</v>
      </c>
      <c r="M8" s="339"/>
    </row>
    <row r="9" spans="1:13" x14ac:dyDescent="0.2">
      <c r="A9" s="47" t="s">
        <v>363</v>
      </c>
      <c r="B9" s="276">
        <v>3093</v>
      </c>
      <c r="C9" s="84">
        <f t="shared" si="3"/>
        <v>7.2858758126825587E-2</v>
      </c>
      <c r="D9" s="276">
        <v>920</v>
      </c>
      <c r="E9" s="84">
        <f t="shared" si="3"/>
        <v>5.7374493295915187E-2</v>
      </c>
      <c r="F9" s="276">
        <v>1108</v>
      </c>
      <c r="G9" s="84">
        <f t="shared" si="0"/>
        <v>6.1826906980637239E-2</v>
      </c>
      <c r="H9" s="276">
        <v>3719</v>
      </c>
      <c r="I9" s="84">
        <f t="shared" si="1"/>
        <v>7.2548866606843274E-2</v>
      </c>
      <c r="J9" s="121">
        <v>8840</v>
      </c>
      <c r="K9" s="84">
        <f t="shared" si="2"/>
        <v>6.92410119840213E-2</v>
      </c>
      <c r="M9" s="339"/>
    </row>
    <row r="10" spans="1:13" x14ac:dyDescent="0.2">
      <c r="A10" s="47" t="s">
        <v>30</v>
      </c>
      <c r="B10" s="276">
        <v>346</v>
      </c>
      <c r="C10" s="84">
        <f t="shared" si="3"/>
        <v>8.1503816074625455E-3</v>
      </c>
      <c r="D10" s="276">
        <v>157</v>
      </c>
      <c r="E10" s="84">
        <f t="shared" si="3"/>
        <v>9.7910820081072662E-3</v>
      </c>
      <c r="F10" s="276">
        <v>165</v>
      </c>
      <c r="G10" s="84">
        <f t="shared" si="0"/>
        <v>9.2070754980190829E-3</v>
      </c>
      <c r="H10" s="276">
        <v>512</v>
      </c>
      <c r="I10" s="84">
        <f t="shared" si="1"/>
        <v>9.9879052709609464E-3</v>
      </c>
      <c r="J10" s="121">
        <v>1180</v>
      </c>
      <c r="K10" s="84">
        <f t="shared" si="2"/>
        <v>9.2425785227539751E-3</v>
      </c>
      <c r="M10" s="339"/>
    </row>
    <row r="11" spans="1:13" x14ac:dyDescent="0.2">
      <c r="A11" s="298" t="s">
        <v>4</v>
      </c>
      <c r="B11" s="299">
        <f>SUM(B5:B10)</f>
        <v>42452</v>
      </c>
      <c r="C11" s="300">
        <f t="shared" si="3"/>
        <v>1</v>
      </c>
      <c r="D11" s="299">
        <f>SUM(D5:D10)</f>
        <v>16035</v>
      </c>
      <c r="E11" s="300">
        <f t="shared" si="3"/>
        <v>1</v>
      </c>
      <c r="F11" s="299">
        <f>SUM(F5:F10)</f>
        <v>17921</v>
      </c>
      <c r="G11" s="300">
        <f t="shared" si="0"/>
        <v>1</v>
      </c>
      <c r="H11" s="299">
        <f>SUM(H5:H10)</f>
        <v>51262</v>
      </c>
      <c r="I11" s="300">
        <f t="shared" si="1"/>
        <v>1</v>
      </c>
      <c r="J11" s="375">
        <f>SUM(J5:J10)</f>
        <v>127670</v>
      </c>
      <c r="K11" s="300">
        <f t="shared" si="2"/>
        <v>1</v>
      </c>
    </row>
    <row r="12" spans="1:13" x14ac:dyDescent="0.2">
      <c r="A12" s="292" t="s">
        <v>67</v>
      </c>
      <c r="B12" s="293">
        <v>690</v>
      </c>
      <c r="C12" s="294"/>
      <c r="D12" s="293">
        <v>740</v>
      </c>
      <c r="E12" s="294"/>
      <c r="F12" s="293">
        <v>795</v>
      </c>
      <c r="G12" s="294"/>
      <c r="H12" s="295">
        <v>1321</v>
      </c>
      <c r="I12" s="296"/>
      <c r="J12" s="291">
        <v>3546</v>
      </c>
      <c r="K12" s="294"/>
    </row>
    <row r="13" spans="1:13" x14ac:dyDescent="0.2">
      <c r="A13" s="278" t="s">
        <v>4</v>
      </c>
      <c r="B13" s="279">
        <f>B11+B12</f>
        <v>43142</v>
      </c>
      <c r="C13" s="280"/>
      <c r="D13" s="279">
        <f t="shared" ref="D13:J13" si="4">D11+D12</f>
        <v>16775</v>
      </c>
      <c r="E13" s="280"/>
      <c r="F13" s="279">
        <f t="shared" si="4"/>
        <v>18716</v>
      </c>
      <c r="G13" s="280"/>
      <c r="H13" s="289">
        <f t="shared" si="4"/>
        <v>52583</v>
      </c>
      <c r="I13" s="290"/>
      <c r="J13" s="279">
        <f t="shared" si="4"/>
        <v>131216</v>
      </c>
      <c r="K13" s="280"/>
    </row>
  </sheetData>
  <mergeCells count="5">
    <mergeCell ref="B3:C3"/>
    <mergeCell ref="D3:E3"/>
    <mergeCell ref="F3:G3"/>
    <mergeCell ref="H3:I3"/>
    <mergeCell ref="J3:K3"/>
  </mergeCells>
  <hyperlinks>
    <hyperlink ref="A2" location="Index!A22" display="Link back to the index"/>
    <hyperlink ref="A1" location="'Table 4.7.1'!A22" display="Table 4.7.1 Sexual orientation, new presentations to treatment 2016-1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1</vt:i4>
      </vt:variant>
    </vt:vector>
  </HeadingPairs>
  <TitlesOfParts>
    <vt:vector size="33" baseType="lpstr">
      <vt:lpstr>Index</vt:lpstr>
      <vt:lpstr>Table 4.1.1</vt:lpstr>
      <vt:lpstr>Table 4.1.2</vt:lpstr>
      <vt:lpstr>Table 4.2.1</vt:lpstr>
      <vt:lpstr>Table 4.3.1</vt:lpstr>
      <vt:lpstr>Table 4.4.1</vt:lpstr>
      <vt:lpstr>Table 4.5.1</vt:lpstr>
      <vt:lpstr>Table 4.6.1</vt:lpstr>
      <vt:lpstr>Table 4.7.1</vt:lpstr>
      <vt:lpstr>Table 4.8.1</vt:lpstr>
      <vt:lpstr>Table 4.9.1</vt:lpstr>
      <vt:lpstr>Table 4.9.2</vt:lpstr>
      <vt:lpstr>Table 4.10.1</vt:lpstr>
      <vt:lpstr>Table 4.11.1</vt:lpstr>
      <vt:lpstr>Table 5.1.1</vt:lpstr>
      <vt:lpstr>Table 5.2.1</vt:lpstr>
      <vt:lpstr>Table 5.2.2 </vt:lpstr>
      <vt:lpstr>Table 5.2.3</vt:lpstr>
      <vt:lpstr>Table 5.2.4</vt:lpstr>
      <vt:lpstr>Table 5.3.1</vt:lpstr>
      <vt:lpstr>Table 6.1.1</vt:lpstr>
      <vt:lpstr>Table 6.2.1</vt:lpstr>
      <vt:lpstr>Table 6.2.2</vt:lpstr>
      <vt:lpstr>Table 7.1.1</vt:lpstr>
      <vt:lpstr>Table 7.2.1</vt:lpstr>
      <vt:lpstr>Table 7.3.1</vt:lpstr>
      <vt:lpstr>Table 7.4.1</vt:lpstr>
      <vt:lpstr>Table 7.5.1</vt:lpstr>
      <vt:lpstr>Table 8.1.1</vt:lpstr>
      <vt:lpstr>Appendix B</vt:lpstr>
      <vt:lpstr>Trends all clients in treatment</vt:lpstr>
      <vt:lpstr>Trends new presentations</vt:lpstr>
      <vt:lpstr>Index!Print_Area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ntaadmin</dc:creator>
  <cp:lastModifiedBy>Daniel Brier</cp:lastModifiedBy>
  <cp:lastPrinted>2016-01-28T10:07:27Z</cp:lastPrinted>
  <dcterms:created xsi:type="dcterms:W3CDTF">2015-11-19T09:04:54Z</dcterms:created>
  <dcterms:modified xsi:type="dcterms:W3CDTF">2017-11-08T15:04:11Z</dcterms:modified>
</cp:coreProperties>
</file>