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4035"/>
  </bookViews>
  <sheets>
    <sheet name="FOI info" sheetId="1" r:id="rId1"/>
  </sheets>
  <calcPr calcId="152511"/>
</workbook>
</file>

<file path=xl/calcChain.xml><?xml version="1.0" encoding="utf-8"?>
<calcChain xmlns="http://schemas.openxmlformats.org/spreadsheetml/2006/main">
  <c r="B13" i="1" l="1"/>
  <c r="D11" i="1" l="1"/>
  <c r="D10" i="1"/>
  <c r="C10" i="1"/>
  <c r="C6" i="1"/>
  <c r="D6" i="1" s="1"/>
  <c r="C7" i="1"/>
  <c r="D7" i="1" s="1"/>
  <c r="C3" i="1"/>
  <c r="D4" i="1"/>
  <c r="D5" i="1"/>
  <c r="D3" i="1" l="1"/>
  <c r="C13" i="1"/>
  <c r="D13" i="1" l="1"/>
  <c r="G13" i="1"/>
  <c r="G17" i="1" s="1"/>
  <c r="F13" i="1"/>
  <c r="H13" i="1"/>
  <c r="H18" i="1" s="1"/>
  <c r="I13" i="1" l="1"/>
  <c r="F16" i="1"/>
</calcChain>
</file>

<file path=xl/sharedStrings.xml><?xml version="1.0" encoding="utf-8"?>
<sst xmlns="http://schemas.openxmlformats.org/spreadsheetml/2006/main" count="25" uniqueCount="24">
  <si>
    <t>Fixed broadband annual average spend</t>
  </si>
  <si>
    <t>Landline average monthly spend</t>
  </si>
  <si>
    <t>WAN annual average spend</t>
  </si>
  <si>
    <r>
      <t>1)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</rPr>
      <t>ATOS (WAN, Internet etc)</t>
    </r>
  </si>
  <si>
    <r>
      <t>2)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</rPr>
      <t>Advanced 365 (WAN and Internet)</t>
    </r>
  </si>
  <si>
    <r>
      <t>3)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</rPr>
      <t>Spitfire (SIP trunks at WH)</t>
    </r>
  </si>
  <si>
    <r>
      <t>4)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</rPr>
      <t>HSO – High Speed office (Taunton)</t>
    </r>
  </si>
  <si>
    <r>
      <t>5)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</rPr>
      <t xml:space="preserve">BT   - N3 + MPLS </t>
    </r>
  </si>
  <si>
    <t>Average monthly</t>
  </si>
  <si>
    <t>Note this is total support charge - don't have enough information to ascertain the element of this relating to WAN/internet</t>
  </si>
  <si>
    <t>Monthly invoice costs</t>
  </si>
  <si>
    <t>Monitor</t>
  </si>
  <si>
    <t>TDA</t>
  </si>
  <si>
    <t>Total</t>
  </si>
  <si>
    <t>Other:</t>
  </si>
  <si>
    <t>UKN Group broadband (Birmingham)</t>
  </si>
  <si>
    <t>Not been charged any MPLS as yet</t>
  </si>
  <si>
    <t>Landline costs Taunton</t>
  </si>
  <si>
    <t>Notes</t>
  </si>
  <si>
    <t>Landline</t>
  </si>
  <si>
    <t>Broadband</t>
  </si>
  <si>
    <t>WAN/internet</t>
  </si>
  <si>
    <t>Split of costs</t>
  </si>
  <si>
    <t>Total by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</si>
</sst>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sz val="7"/>
      <color rgb="FF1F497D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left" vertical="center" indent="5"/>
    </xf>
    <xf numFmtId="164" fontId="0" fillId="0" borderId="0" xfId="1" applyFont="1"/>
    <xf numFmtId="0" fontId="0" fillId="0" borderId="0" xfId="0" applyAlignment="1">
      <alignment wrapText="1"/>
    </xf>
    <xf numFmtId="9" fontId="0" fillId="0" borderId="0" xfId="2" applyFont="1"/>
    <xf numFmtId="9" fontId="0" fillId="2" borderId="0" xfId="2" applyFont="1" applyFill="1"/>
    <xf numFmtId="164" fontId="2" fillId="0" borderId="0" xfId="0" applyNumberFormat="1" applyFont="1"/>
    <xf numFmtId="164" fontId="2" fillId="0" borderId="0" xfId="1" applyFont="1"/>
    <xf numFmtId="0" fontId="0" fillId="0" borderId="1" xfId="0" applyBorder="1"/>
    <xf numFmtId="0" fontId="0" fillId="0" borderId="4" xfId="0" applyBorder="1"/>
    <xf numFmtId="0" fontId="0" fillId="0" borderId="6" xfId="0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0" xfId="0" applyNumberFormat="1" applyBorder="1"/>
    <xf numFmtId="165" fontId="0" fillId="0" borderId="5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E19" sqref="E19"/>
    </sheetView>
  </sheetViews>
  <sheetFormatPr defaultRowHeight="15.75" customHeight="1" x14ac:dyDescent="0.25"/>
  <cols>
    <col min="1" max="1" width="42.28515625" bestFit="1" customWidth="1"/>
    <col min="2" max="2" width="17.85546875" style="2" bestFit="1" customWidth="1"/>
    <col min="3" max="4" width="11.5703125" bestFit="1" customWidth="1"/>
    <col min="5" max="5" width="47.140625" style="3" customWidth="1"/>
    <col min="6" max="6" width="9.5703125" bestFit="1" customWidth="1"/>
    <col min="7" max="7" width="10.5703125" bestFit="1" customWidth="1"/>
    <col min="8" max="8" width="13.85546875" bestFit="1" customWidth="1"/>
    <col min="9" max="9" width="11.5703125" bestFit="1" customWidth="1"/>
  </cols>
  <sheetData>
    <row r="1" spans="1:9" ht="15.75" customHeight="1" x14ac:dyDescent="0.25">
      <c r="B1" s="2" t="s">
        <v>8</v>
      </c>
      <c r="F1" s="17" t="s">
        <v>22</v>
      </c>
      <c r="G1" s="17"/>
      <c r="H1" s="17"/>
    </row>
    <row r="2" spans="1:9" ht="15.75" customHeight="1" x14ac:dyDescent="0.25">
      <c r="B2" s="2" t="s">
        <v>11</v>
      </c>
      <c r="C2" t="s">
        <v>12</v>
      </c>
      <c r="D2" t="s">
        <v>13</v>
      </c>
      <c r="E2" s="3" t="s">
        <v>18</v>
      </c>
      <c r="F2" t="s">
        <v>19</v>
      </c>
      <c r="G2" t="s">
        <v>20</v>
      </c>
      <c r="H2" t="s">
        <v>21</v>
      </c>
    </row>
    <row r="3" spans="1:9" ht="48" customHeight="1" x14ac:dyDescent="0.25">
      <c r="A3" s="1" t="s">
        <v>3</v>
      </c>
      <c r="B3" s="2">
        <v>0</v>
      </c>
      <c r="C3" s="2">
        <f>458000/12</f>
        <v>38166.666666666664</v>
      </c>
      <c r="D3" s="2">
        <f>SUM(B3:C3)</f>
        <v>38166.666666666664</v>
      </c>
      <c r="E3" s="3" t="s">
        <v>9</v>
      </c>
      <c r="F3" s="4"/>
      <c r="G3" s="4"/>
      <c r="H3" s="5">
        <v>1</v>
      </c>
    </row>
    <row r="4" spans="1:9" ht="49.5" customHeight="1" x14ac:dyDescent="0.25">
      <c r="A4" s="1" t="s">
        <v>4</v>
      </c>
      <c r="B4" s="2">
        <v>75297.399999999994</v>
      </c>
      <c r="C4" s="2">
        <v>0</v>
      </c>
      <c r="D4" s="2">
        <f t="shared" ref="D4:D7" si="0">SUM(B4:C4)</f>
        <v>75297.399999999994</v>
      </c>
      <c r="E4" s="3" t="s">
        <v>9</v>
      </c>
      <c r="F4" s="4"/>
      <c r="G4" s="4"/>
      <c r="H4" s="5">
        <v>1</v>
      </c>
    </row>
    <row r="5" spans="1:9" ht="15.75" customHeight="1" x14ac:dyDescent="0.25">
      <c r="A5" s="1" t="s">
        <v>5</v>
      </c>
      <c r="B5" s="2">
        <v>2500</v>
      </c>
      <c r="C5" s="2">
        <v>0</v>
      </c>
      <c r="D5" s="2">
        <f t="shared" si="0"/>
        <v>2500</v>
      </c>
      <c r="E5" s="3" t="s">
        <v>10</v>
      </c>
      <c r="F5" s="4">
        <v>1</v>
      </c>
      <c r="H5" s="4"/>
    </row>
    <row r="6" spans="1:9" ht="15.75" customHeight="1" x14ac:dyDescent="0.25">
      <c r="A6" s="1" t="s">
        <v>6</v>
      </c>
      <c r="C6" s="2">
        <f>8400/12</f>
        <v>700</v>
      </c>
      <c r="D6" s="2">
        <f t="shared" si="0"/>
        <v>700</v>
      </c>
      <c r="F6" s="4"/>
      <c r="G6" s="4">
        <v>1</v>
      </c>
      <c r="H6" s="4"/>
    </row>
    <row r="7" spans="1:9" ht="15.75" customHeight="1" x14ac:dyDescent="0.25">
      <c r="A7" s="1" t="s">
        <v>7</v>
      </c>
      <c r="B7" s="2">
        <v>20</v>
      </c>
      <c r="C7" s="2">
        <f>98750/12</f>
        <v>8229.1666666666661</v>
      </c>
      <c r="D7" s="2">
        <f t="shared" si="0"/>
        <v>8249.1666666666661</v>
      </c>
      <c r="E7" s="3" t="s">
        <v>16</v>
      </c>
      <c r="F7" s="4"/>
      <c r="G7" s="4"/>
      <c r="H7" s="4">
        <v>1</v>
      </c>
    </row>
    <row r="8" spans="1:9" ht="15.75" customHeight="1" x14ac:dyDescent="0.25">
      <c r="F8" s="4"/>
      <c r="G8" s="4"/>
      <c r="H8" s="4"/>
    </row>
    <row r="9" spans="1:9" ht="15.75" customHeight="1" x14ac:dyDescent="0.25">
      <c r="A9" s="1" t="s">
        <v>14</v>
      </c>
      <c r="F9" s="4"/>
      <c r="G9" s="4"/>
      <c r="H9" s="4"/>
    </row>
    <row r="10" spans="1:9" ht="15.75" customHeight="1" x14ac:dyDescent="0.25">
      <c r="A10" s="1" t="s">
        <v>15</v>
      </c>
      <c r="C10" s="2">
        <f>4680/12</f>
        <v>390</v>
      </c>
      <c r="D10" s="2">
        <f t="shared" ref="D10" si="1">SUM(B10:C10)</f>
        <v>390</v>
      </c>
      <c r="F10" s="4"/>
      <c r="G10" s="4">
        <v>1</v>
      </c>
      <c r="H10" s="4"/>
    </row>
    <row r="11" spans="1:9" ht="15.75" customHeight="1" x14ac:dyDescent="0.25">
      <c r="A11" s="1" t="s">
        <v>17</v>
      </c>
      <c r="C11" s="2">
        <v>500</v>
      </c>
      <c r="D11" s="2">
        <f t="shared" ref="D11" si="2">SUM(B11:C11)</f>
        <v>500</v>
      </c>
      <c r="F11" s="4">
        <v>1</v>
      </c>
      <c r="G11" s="4"/>
      <c r="H11" s="4"/>
    </row>
    <row r="13" spans="1:9" ht="15.75" customHeight="1" x14ac:dyDescent="0.25">
      <c r="B13" s="2">
        <f>SUM(B3:B12)</f>
        <v>77817.399999999994</v>
      </c>
      <c r="C13" s="2">
        <f t="shared" ref="C13:D13" si="3">SUM(C3:C12)</f>
        <v>47985.833333333328</v>
      </c>
      <c r="D13" s="7">
        <f t="shared" si="3"/>
        <v>125803.23333333332</v>
      </c>
      <c r="E13" s="3" t="s">
        <v>23</v>
      </c>
      <c r="F13" s="2">
        <f>SUMPRODUCT($D$3:$D$11,F3:F11)</f>
        <v>3000</v>
      </c>
      <c r="G13" s="2">
        <f t="shared" ref="G13:H13" si="4">SUMPRODUCT($D$3:$D$11,G3:G11)</f>
        <v>1090</v>
      </c>
      <c r="H13" s="2">
        <f t="shared" si="4"/>
        <v>121713.23333333332</v>
      </c>
      <c r="I13" s="6">
        <f>SUM(F13:H13)</f>
        <v>125803.23333333332</v>
      </c>
    </row>
    <row r="15" spans="1:9" ht="15.75" customHeight="1" thickBot="1" x14ac:dyDescent="0.3"/>
    <row r="16" spans="1:9" ht="15.75" customHeight="1" x14ac:dyDescent="0.25">
      <c r="E16" s="8" t="s">
        <v>1</v>
      </c>
      <c r="F16" s="11">
        <f>F13</f>
        <v>3000</v>
      </c>
      <c r="G16" s="11"/>
      <c r="H16" s="12"/>
    </row>
    <row r="17" spans="5:8" ht="15.75" customHeight="1" x14ac:dyDescent="0.25">
      <c r="E17" s="9" t="s">
        <v>0</v>
      </c>
      <c r="F17" s="13"/>
      <c r="G17" s="13">
        <f>G13*12</f>
        <v>13080</v>
      </c>
      <c r="H17" s="14"/>
    </row>
    <row r="18" spans="5:8" ht="15.75" customHeight="1" thickBot="1" x14ac:dyDescent="0.3">
      <c r="E18" s="10" t="s">
        <v>2</v>
      </c>
      <c r="F18" s="15"/>
      <c r="G18" s="15"/>
      <c r="H18" s="16">
        <f>H13*12</f>
        <v>1460558.7999999998</v>
      </c>
    </row>
  </sheetData>
  <mergeCells count="1">
    <mergeCell ref="F1:H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8F9EC0EBC78C4C9DF9B7224917BD7D" ma:contentTypeVersion="0" ma:contentTypeDescription="Create a new document." ma:contentTypeScope="" ma:versionID="c8eeed8bd052b9547e77b96f4a558d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E51228-8FEE-49E2-81BC-D758D691D2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09B1F-11F1-4151-A0BC-37144CFC194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FA5036-41AE-4882-B445-E4775585BD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info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2017-01-12T16:48:43Z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0x010100328F9EC0EBC78C4C9DF9B7224917BD7D</vt:lpwstr>
  </property>
</Properties>
</file>