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tables/table1.xml" ContentType="application/vnd.openxmlformats-officedocument.spreadsheetml.table+xml"/>
  <Override PartName="/xl/comments3.xml" ContentType="application/vnd.openxmlformats-officedocument.spreadsheetml.comments+xml"/>
  <Override PartName="/xl/tables/table2.xml" ContentType="application/vnd.openxmlformats-officedocument.spreadsheetml.table+xml"/>
  <Override PartName="/xl/comments4.xml" ContentType="application/vnd.openxmlformats-officedocument.spreadsheetml.comments+xml"/>
  <Override PartName="/xl/tables/table3.xml" ContentType="application/vnd.openxmlformats-officedocument.spreadsheetml.table+xml"/>
  <Override PartName="/xl/comments5.xml" ContentType="application/vnd.openxmlformats-officedocument.spreadsheetml.comments+xml"/>
  <Override PartName="/xl/tables/table4.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omments8.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20250" windowHeight="7290" tabRatio="926" activeTab="5"/>
  </bookViews>
  <sheets>
    <sheet name="Title" sheetId="40" r:id="rId1"/>
    <sheet name="Foreword" sheetId="41" r:id="rId2"/>
    <sheet name="Guidance" sheetId="42" r:id="rId3"/>
    <sheet name="Cover note for return" sheetId="44" r:id="rId4"/>
    <sheet name="Overall scores" sheetId="43" r:id="rId5"/>
    <sheet name="Composite scores" sheetId="45" r:id="rId6"/>
    <sheet name="Managing Services" sheetId="23" r:id="rId7"/>
    <sheet name="Managing technology" sheetId="24" r:id="rId8"/>
    <sheet name="Changing services " sheetId="25" r:id="rId9"/>
    <sheet name="Exploiting ICT" sheetId="26" r:id="rId10"/>
    <sheet name="Roadmap Outcome assessment" sheetId="27" r:id="rId11"/>
    <sheet name="Roadmap Overall Scores" sheetId="47" r:id="rId12"/>
    <sheet name="Workbook Refs for RM " sheetId="36" r:id="rId13"/>
    <sheet name="Commitments assessment" sheetId="29" r:id="rId14"/>
    <sheet name="Commitments Overall Scores " sheetId="48" r:id="rId15"/>
    <sheet name="GBS contracts " sheetId="35" r:id="rId16"/>
    <sheet name="Rationalising ICT " sheetId="38" r:id="rId17"/>
    <sheet name="GDU Cloud transitions" sheetId="49" r:id="rId18"/>
    <sheet name="Re-use &amp; shared solns" sheetId="34" r:id="rId19"/>
    <sheet name="Collaboration &amp; Smart Working " sheetId="30" r:id="rId20"/>
    <sheet name="Disposal &amp; recycling stats" sheetId="33" r:id="rId21"/>
    <sheet name="Roadmap Lists" sheetId="28" r:id="rId22"/>
    <sheet name="MM Lists" sheetId="12" r:id="rId23"/>
  </sheets>
  <externalReferences>
    <externalReference r:id="rId24"/>
    <externalReference r:id="rId25"/>
    <externalReference r:id="rId26"/>
  </externalReferences>
  <definedNames>
    <definedName name="_xlnm._FilterDatabase" localSheetId="8" hidden="1">'Changing services '!$A$1:$K$72</definedName>
    <definedName name="_xlnm._FilterDatabase" localSheetId="9" hidden="1">'Exploiting ICT'!$A$1:$K$121</definedName>
    <definedName name="_xlnm._FilterDatabase" localSheetId="6" hidden="1">'Managing Services'!$A$1:$K$106</definedName>
    <definedName name="_xlnm._FilterDatabase" localSheetId="7" hidden="1">'Managing technology'!$A$1:$K$38</definedName>
    <definedName name="_ftn1" localSheetId="13">'Commitments assessment'!$A$186</definedName>
    <definedName name="_ftnref1" localSheetId="13">'Commitments assessment'!$C$128</definedName>
    <definedName name="amend" localSheetId="5">#REF!</definedName>
    <definedName name="amend">#REF!</definedName>
    <definedName name="Categories">#REF!</definedName>
    <definedName name="Levels">'MM Lists'!$C$2:$C$7</definedName>
    <definedName name="Levels2">'MM Lists'!$C$1:$C$7</definedName>
    <definedName name="LIST" localSheetId="8">[1]Lists!#REF!</definedName>
    <definedName name="LIST" localSheetId="5">[1]Lists!#REF!</definedName>
    <definedName name="LIST" localSheetId="9">[1]Lists!#REF!</definedName>
    <definedName name="LIST" localSheetId="6">[1]Lists!#REF!</definedName>
    <definedName name="LIST" localSheetId="7">[1]Lists!#REF!</definedName>
    <definedName name="LIST" localSheetId="21">'Roadmap Lists'!#REF!</definedName>
    <definedName name="LIST" localSheetId="10">[2]Lists!#REF!</definedName>
    <definedName name="LIST" localSheetId="12">[3]Lists!#REF!</definedName>
    <definedName name="LIST">[1]Lists!#REF!</definedName>
    <definedName name="LIST2" localSheetId="8">[1]Lists!#REF!</definedName>
    <definedName name="LIST2" localSheetId="5">[1]Lists!#REF!</definedName>
    <definedName name="LIST2" localSheetId="9">[1]Lists!#REF!</definedName>
    <definedName name="LIST2" localSheetId="6">[1]Lists!#REF!</definedName>
    <definedName name="LIST2" localSheetId="7">[1]Lists!#REF!</definedName>
    <definedName name="LIST2" localSheetId="21">'Roadmap Lists'!#REF!</definedName>
    <definedName name="LIST2" localSheetId="10">[2]Lists!#REF!</definedName>
    <definedName name="LIST2" localSheetId="12">[3]Lists!#REF!</definedName>
    <definedName name="LIST2">[1]Lists!#REF!</definedName>
    <definedName name="LIST3">'Roadmap Lists'!$A$2:$A$7</definedName>
    <definedName name="LIST4" localSheetId="21">'Roadmap Lists'!$A$10:$A$16</definedName>
    <definedName name="LIST4" localSheetId="10">[2]Lists!$A$10:$A$16</definedName>
    <definedName name="LIST4" localSheetId="12">[3]Lists!$A$10:$A$16</definedName>
    <definedName name="LIST4">[1]Lists!$A$10:$A$16</definedName>
    <definedName name="Maturity">'MM Lists'!$C$3:$C$7</definedName>
    <definedName name="Maturitylevels">'MM Lists'!$A$1:$B$5</definedName>
    <definedName name="_xlnm.Print_Area" localSheetId="19">'Collaboration &amp; Smart Working '!$A$2:$D$23</definedName>
    <definedName name="_xlnm.Print_Area" localSheetId="3">'Cover note for return'!$A$1:$E$22</definedName>
    <definedName name="_xlnm.Print_Area" localSheetId="20">'Disposal &amp; recycling stats'!$A$2:$S$33</definedName>
    <definedName name="_xlnm.Print_Area" localSheetId="1">Foreword!$B$1:$B$18</definedName>
    <definedName name="_xlnm.Print_Area" localSheetId="15">'GBS contracts '!$A$2:$F$18</definedName>
    <definedName name="_xlnm.Print_Area" localSheetId="2">Guidance!$A$1:$C$58</definedName>
    <definedName name="_xlnm.Print_Area" localSheetId="16">'Rationalising ICT '!$A$2:$D$26</definedName>
    <definedName name="_xlnm.Print_Area" localSheetId="18">'Re-use &amp; shared solns'!$A$2:$G$20</definedName>
    <definedName name="_xlnm.Print_Area" localSheetId="10">'Roadmap Outcome assessment'!$A$1:$G$200</definedName>
    <definedName name="RAG" localSheetId="8">[1]Lists!#REF!</definedName>
    <definedName name="RAG" localSheetId="5">[1]Lists!#REF!</definedName>
    <definedName name="RAG" localSheetId="9">[1]Lists!#REF!</definedName>
    <definedName name="RAG" localSheetId="6">[1]Lists!#REF!</definedName>
    <definedName name="RAG" localSheetId="7">[1]Lists!#REF!</definedName>
    <definedName name="RAG" localSheetId="21">'Roadmap Lists'!#REF!</definedName>
    <definedName name="RAG" localSheetId="10">[2]Lists!#REF!</definedName>
    <definedName name="RAG" localSheetId="12">[3]Lists!#REF!</definedName>
    <definedName name="RAG">[1]Lists!#REF!</definedName>
    <definedName name="Status" localSheetId="1">#REF!</definedName>
    <definedName name="Status" localSheetId="0">#REF!</definedName>
    <definedName name="Status">#REF!</definedName>
    <definedName name="StatusAnswers" localSheetId="8">#REF!</definedName>
    <definedName name="StatusAnswers" localSheetId="5">#REF!</definedName>
    <definedName name="StatusAnswers" localSheetId="9">#REF!</definedName>
    <definedName name="StatusAnswers" localSheetId="1">#REF!</definedName>
    <definedName name="StatusAnswers" localSheetId="6">#REF!</definedName>
    <definedName name="StatusAnswers" localSheetId="7">#REF!</definedName>
    <definedName name="StatusAnswers" localSheetId="10">#REF!</definedName>
    <definedName name="StatusAnswers" localSheetId="0">#REF!</definedName>
    <definedName name="StatusAnswers" localSheetId="12">#REF!</definedName>
    <definedName name="StatusAnswers">#REF!</definedName>
    <definedName name="StatusCount" localSheetId="8">#REF!</definedName>
    <definedName name="StatusCount" localSheetId="5">#REF!</definedName>
    <definedName name="StatusCount" localSheetId="9">#REF!</definedName>
    <definedName name="StatusCount" localSheetId="1">#REF!</definedName>
    <definedName name="StatusCount" localSheetId="6">#REF!</definedName>
    <definedName name="StatusCount" localSheetId="7">#REF!</definedName>
    <definedName name="StatusCount" localSheetId="10">#REF!</definedName>
    <definedName name="StatusCount" localSheetId="0">#REF!</definedName>
    <definedName name="StatusCount" localSheetId="12">#REF!</definedName>
    <definedName name="StatusCount">#REF!</definedName>
    <definedName name="Weights" localSheetId="8">'MM Lists'!#REF!</definedName>
    <definedName name="Weights" localSheetId="5">'MM Lists'!#REF!</definedName>
    <definedName name="Weights" localSheetId="9">'MM Lists'!#REF!</definedName>
    <definedName name="Weights" localSheetId="6">'MM Lists'!#REF!</definedName>
    <definedName name="Weights" localSheetId="7">'MM Lists'!#REF!</definedName>
    <definedName name="Weights">'MM Lists'!#REF!</definedName>
  </definedNames>
  <calcPr calcId="145621"/>
</workbook>
</file>

<file path=xl/calcChain.xml><?xml version="1.0" encoding="utf-8"?>
<calcChain xmlns="http://schemas.openxmlformats.org/spreadsheetml/2006/main">
  <c r="D8" i="29" l="1"/>
  <c r="D9" i="29"/>
  <c r="N4" i="25" l="1"/>
  <c r="M4" i="25"/>
  <c r="L4" i="25"/>
  <c r="N21" i="25"/>
  <c r="M21" i="25"/>
  <c r="L21" i="25"/>
  <c r="N38" i="25"/>
  <c r="M38" i="25"/>
  <c r="L38" i="25"/>
  <c r="N55" i="25"/>
  <c r="M55" i="25"/>
  <c r="L55" i="25"/>
  <c r="S4" i="49" l="1"/>
  <c r="Q4" i="49"/>
  <c r="I4" i="49"/>
  <c r="G4" i="49"/>
  <c r="B15" i="48" l="1"/>
  <c r="B12" i="48"/>
  <c r="B10" i="48"/>
  <c r="A15" i="48"/>
  <c r="A12" i="48"/>
  <c r="A10" i="48"/>
  <c r="D169" i="29"/>
  <c r="A169" i="29"/>
  <c r="D168" i="29"/>
  <c r="A168" i="29"/>
  <c r="D167" i="29"/>
  <c r="A167" i="29"/>
  <c r="D166" i="29"/>
  <c r="A166" i="29"/>
  <c r="D165" i="29"/>
  <c r="A165" i="29"/>
  <c r="D164" i="29"/>
  <c r="A164" i="29"/>
  <c r="D163" i="29"/>
  <c r="A163" i="29"/>
  <c r="D162" i="29"/>
  <c r="A162" i="29"/>
  <c r="D161" i="29"/>
  <c r="A161" i="29"/>
  <c r="D160" i="29"/>
  <c r="A160" i="29"/>
  <c r="A159" i="29"/>
  <c r="D127" i="29"/>
  <c r="F127" i="29" s="1"/>
  <c r="A127" i="29"/>
  <c r="D126" i="29"/>
  <c r="G126" i="29" s="1"/>
  <c r="A126" i="29"/>
  <c r="D125" i="29"/>
  <c r="G125" i="29" s="1"/>
  <c r="A125" i="29"/>
  <c r="D124" i="29"/>
  <c r="G124" i="29" s="1"/>
  <c r="A124" i="29"/>
  <c r="D123" i="29"/>
  <c r="G123" i="29" s="1"/>
  <c r="A123" i="29"/>
  <c r="D122" i="29"/>
  <c r="G122" i="29" s="1"/>
  <c r="A122" i="29"/>
  <c r="D121" i="29"/>
  <c r="G121" i="29" s="1"/>
  <c r="A121" i="29"/>
  <c r="D120" i="29"/>
  <c r="G120" i="29" s="1"/>
  <c r="A120" i="29"/>
  <c r="D119" i="29"/>
  <c r="G119" i="29" s="1"/>
  <c r="A119" i="29"/>
  <c r="D118" i="29"/>
  <c r="G127" i="29" s="1"/>
  <c r="A118" i="29"/>
  <c r="A117" i="29"/>
  <c r="D100" i="29"/>
  <c r="A100" i="29"/>
  <c r="D99" i="29"/>
  <c r="A99" i="29"/>
  <c r="D98" i="29"/>
  <c r="A98" i="29"/>
  <c r="D97" i="29"/>
  <c r="A97" i="29"/>
  <c r="D96" i="29"/>
  <c r="A96" i="29"/>
  <c r="D95" i="29"/>
  <c r="A95" i="29"/>
  <c r="D94" i="29"/>
  <c r="A94" i="29"/>
  <c r="D93" i="29"/>
  <c r="A93" i="29"/>
  <c r="D92" i="29"/>
  <c r="A92" i="29"/>
  <c r="D91" i="29"/>
  <c r="A91" i="29"/>
  <c r="A90" i="29"/>
  <c r="F118" i="29" l="1"/>
  <c r="F119" i="29"/>
  <c r="F120" i="29"/>
  <c r="F121" i="29"/>
  <c r="F122" i="29"/>
  <c r="F123" i="29"/>
  <c r="F124" i="29"/>
  <c r="F125" i="29"/>
  <c r="F126" i="29"/>
  <c r="G118" i="29"/>
  <c r="G115" i="29" s="1"/>
  <c r="G161" i="29"/>
  <c r="G169" i="29"/>
  <c r="G163" i="29"/>
  <c r="G165" i="29"/>
  <c r="G167" i="29"/>
  <c r="G91" i="29"/>
  <c r="G160" i="29"/>
  <c r="G162" i="29"/>
  <c r="G164" i="29"/>
  <c r="G166" i="29"/>
  <c r="G168" i="29"/>
  <c r="D12" i="48"/>
  <c r="F94" i="29"/>
  <c r="F160" i="29"/>
  <c r="F161" i="29"/>
  <c r="F162" i="29"/>
  <c r="F163" i="29"/>
  <c r="F164" i="29"/>
  <c r="F165" i="29"/>
  <c r="F166" i="29"/>
  <c r="F167" i="29"/>
  <c r="F168" i="29"/>
  <c r="F169" i="29"/>
  <c r="F98" i="29"/>
  <c r="F93" i="29"/>
  <c r="G94" i="29"/>
  <c r="F97" i="29"/>
  <c r="G98" i="29"/>
  <c r="F92" i="29"/>
  <c r="G93" i="29"/>
  <c r="F96" i="29"/>
  <c r="G97" i="29"/>
  <c r="F100" i="29"/>
  <c r="G95" i="29"/>
  <c r="G99" i="29"/>
  <c r="F91" i="29"/>
  <c r="G92" i="29"/>
  <c r="F95" i="29"/>
  <c r="G96" i="29"/>
  <c r="F99" i="29"/>
  <c r="G100" i="29"/>
  <c r="B16" i="48"/>
  <c r="A16" i="48"/>
  <c r="B14" i="48"/>
  <c r="A14" i="48"/>
  <c r="B13" i="48"/>
  <c r="A13" i="48"/>
  <c r="B11" i="48"/>
  <c r="A11" i="48"/>
  <c r="B9" i="48"/>
  <c r="A9" i="48"/>
  <c r="B8" i="48"/>
  <c r="A8" i="48"/>
  <c r="B7" i="48"/>
  <c r="A7" i="48"/>
  <c r="B6" i="48"/>
  <c r="A6" i="48"/>
  <c r="B5" i="48"/>
  <c r="A5" i="48"/>
  <c r="B4" i="48"/>
  <c r="A4" i="48"/>
  <c r="B17" i="47"/>
  <c r="B16" i="47"/>
  <c r="B15" i="47"/>
  <c r="B14" i="47"/>
  <c r="B13" i="47"/>
  <c r="B12" i="47"/>
  <c r="B11" i="47"/>
  <c r="B10" i="47"/>
  <c r="B9" i="47"/>
  <c r="B8" i="47"/>
  <c r="B7" i="47"/>
  <c r="B6" i="47"/>
  <c r="B5" i="47"/>
  <c r="B4" i="47"/>
  <c r="F157" i="29" l="1"/>
  <c r="G157" i="29"/>
  <c r="D15" i="48" s="1"/>
  <c r="F115" i="29"/>
  <c r="C12" i="48" s="1"/>
  <c r="C15" i="48"/>
  <c r="G88" i="29"/>
  <c r="D10" i="48" s="1"/>
  <c r="F88" i="29"/>
  <c r="C10" i="48" s="1"/>
  <c r="C7" i="36"/>
  <c r="C5" i="36"/>
  <c r="C3" i="36"/>
  <c r="C7" i="27"/>
  <c r="C5" i="27"/>
  <c r="C3" i="27"/>
  <c r="B1" i="45"/>
  <c r="B1" i="43"/>
  <c r="D184" i="29"/>
  <c r="A184" i="29"/>
  <c r="D183" i="29"/>
  <c r="A183" i="29"/>
  <c r="D182" i="29"/>
  <c r="A182" i="29"/>
  <c r="D181" i="29"/>
  <c r="A181" i="29"/>
  <c r="D180" i="29"/>
  <c r="A180" i="29"/>
  <c r="D179" i="29"/>
  <c r="A179" i="29"/>
  <c r="D178" i="29"/>
  <c r="A178" i="29"/>
  <c r="D177" i="29"/>
  <c r="A177" i="29"/>
  <c r="D176" i="29"/>
  <c r="A176" i="29"/>
  <c r="D175" i="29"/>
  <c r="A175" i="29"/>
  <c r="A174" i="29"/>
  <c r="D156" i="29"/>
  <c r="A156" i="29"/>
  <c r="D155" i="29"/>
  <c r="A155" i="29"/>
  <c r="D154" i="29"/>
  <c r="A154" i="29"/>
  <c r="D153" i="29"/>
  <c r="A153" i="29"/>
  <c r="D152" i="29"/>
  <c r="A152" i="29"/>
  <c r="D151" i="29"/>
  <c r="A151" i="29"/>
  <c r="D150" i="29"/>
  <c r="A150" i="29"/>
  <c r="D149" i="29"/>
  <c r="A149" i="29"/>
  <c r="D148" i="29"/>
  <c r="F151" i="29" s="1"/>
  <c r="A148" i="29"/>
  <c r="D147" i="29"/>
  <c r="A147" i="29"/>
  <c r="A146" i="29"/>
  <c r="D141" i="29"/>
  <c r="A141" i="29"/>
  <c r="D140" i="29"/>
  <c r="A140" i="29"/>
  <c r="D139" i="29"/>
  <c r="A139" i="29"/>
  <c r="D138" i="29"/>
  <c r="A138" i="29"/>
  <c r="D137" i="29"/>
  <c r="A137" i="29"/>
  <c r="D136" i="29"/>
  <c r="A136" i="29"/>
  <c r="D135" i="29"/>
  <c r="A135" i="29"/>
  <c r="D134" i="29"/>
  <c r="A134" i="29"/>
  <c r="D133" i="29"/>
  <c r="A133" i="29"/>
  <c r="D132" i="29"/>
  <c r="A132" i="29"/>
  <c r="A131" i="29"/>
  <c r="D114" i="29"/>
  <c r="A114" i="29"/>
  <c r="D113" i="29"/>
  <c r="A113" i="29"/>
  <c r="D112" i="29"/>
  <c r="A112" i="29"/>
  <c r="D111" i="29"/>
  <c r="A111" i="29"/>
  <c r="D110" i="29"/>
  <c r="A110" i="29"/>
  <c r="D109" i="29"/>
  <c r="A109" i="29"/>
  <c r="D108" i="29"/>
  <c r="A108" i="29"/>
  <c r="D107" i="29"/>
  <c r="A107" i="29"/>
  <c r="D106" i="29"/>
  <c r="A106" i="29"/>
  <c r="D105" i="29"/>
  <c r="A105" i="29"/>
  <c r="A104" i="29"/>
  <c r="D87" i="29"/>
  <c r="A87" i="29"/>
  <c r="D86" i="29"/>
  <c r="A86" i="29"/>
  <c r="D85" i="29"/>
  <c r="A85" i="29"/>
  <c r="D84" i="29"/>
  <c r="A84" i="29"/>
  <c r="D83" i="29"/>
  <c r="A83" i="29"/>
  <c r="D82" i="29"/>
  <c r="A82" i="29"/>
  <c r="D81" i="29"/>
  <c r="A81" i="29"/>
  <c r="D80" i="29"/>
  <c r="A80" i="29"/>
  <c r="D79" i="29"/>
  <c r="A79" i="29"/>
  <c r="D78" i="29"/>
  <c r="G78" i="29" s="1"/>
  <c r="A78" i="29"/>
  <c r="A77" i="29"/>
  <c r="D73" i="29"/>
  <c r="A73" i="29"/>
  <c r="D72" i="29"/>
  <c r="A72" i="29"/>
  <c r="D71" i="29"/>
  <c r="A71" i="29"/>
  <c r="D70" i="29"/>
  <c r="A70" i="29"/>
  <c r="D69" i="29"/>
  <c r="A69" i="29"/>
  <c r="D68" i="29"/>
  <c r="A68" i="29"/>
  <c r="D67" i="29"/>
  <c r="A67" i="29"/>
  <c r="D66" i="29"/>
  <c r="A66" i="29"/>
  <c r="D65" i="29"/>
  <c r="A65" i="29"/>
  <c r="D64" i="29"/>
  <c r="A64" i="29"/>
  <c r="A63" i="29"/>
  <c r="D58" i="29"/>
  <c r="A58" i="29"/>
  <c r="D57" i="29"/>
  <c r="A57" i="29"/>
  <c r="D56" i="29"/>
  <c r="A56" i="29"/>
  <c r="D55" i="29"/>
  <c r="A55" i="29"/>
  <c r="D54" i="29"/>
  <c r="A54" i="29"/>
  <c r="D53" i="29"/>
  <c r="A53" i="29"/>
  <c r="D52" i="29"/>
  <c r="A52" i="29"/>
  <c r="D51" i="29"/>
  <c r="A51" i="29"/>
  <c r="D50" i="29"/>
  <c r="A50" i="29"/>
  <c r="D49" i="29"/>
  <c r="A49" i="29"/>
  <c r="A48" i="29"/>
  <c r="D44" i="29"/>
  <c r="A44" i="29"/>
  <c r="D43" i="29"/>
  <c r="A43" i="29"/>
  <c r="D42" i="29"/>
  <c r="A42" i="29"/>
  <c r="D41" i="29"/>
  <c r="A41" i="29"/>
  <c r="D40" i="29"/>
  <c r="A40" i="29"/>
  <c r="D39" i="29"/>
  <c r="A39" i="29"/>
  <c r="D38" i="29"/>
  <c r="A38" i="29"/>
  <c r="D37" i="29"/>
  <c r="A37" i="29"/>
  <c r="D36" i="29"/>
  <c r="A36" i="29"/>
  <c r="D35" i="29"/>
  <c r="A35" i="29"/>
  <c r="A34" i="29"/>
  <c r="D30" i="29"/>
  <c r="A30" i="29"/>
  <c r="D29" i="29"/>
  <c r="A29" i="29"/>
  <c r="D28" i="29"/>
  <c r="A28" i="29"/>
  <c r="D27" i="29"/>
  <c r="A27" i="29"/>
  <c r="D26" i="29"/>
  <c r="A26" i="29"/>
  <c r="D25" i="29"/>
  <c r="A25" i="29"/>
  <c r="D24" i="29"/>
  <c r="A24" i="29"/>
  <c r="D23" i="29"/>
  <c r="A23" i="29"/>
  <c r="D22" i="29"/>
  <c r="A22" i="29"/>
  <c r="D21" i="29"/>
  <c r="A21" i="29"/>
  <c r="A20" i="29"/>
  <c r="D17" i="29"/>
  <c r="D16" i="29"/>
  <c r="D15" i="29"/>
  <c r="D14" i="29"/>
  <c r="D13" i="29"/>
  <c r="D12" i="29"/>
  <c r="D11" i="29"/>
  <c r="D10" i="29"/>
  <c r="A17" i="29"/>
  <c r="A16" i="29"/>
  <c r="A15" i="29"/>
  <c r="A14" i="29"/>
  <c r="A13" i="29"/>
  <c r="A12" i="29"/>
  <c r="A11" i="29"/>
  <c r="A10" i="29"/>
  <c r="A9" i="29"/>
  <c r="A8" i="29"/>
  <c r="A7" i="29"/>
  <c r="F191" i="27"/>
  <c r="E191" i="27" s="1"/>
  <c r="A191" i="27"/>
  <c r="F190" i="27"/>
  <c r="A190" i="27"/>
  <c r="F189" i="27"/>
  <c r="D189" i="27" s="1"/>
  <c r="A189" i="27"/>
  <c r="F188" i="27"/>
  <c r="E188" i="27" s="1"/>
  <c r="A188" i="27"/>
  <c r="F187" i="27"/>
  <c r="D187" i="27" s="1"/>
  <c r="A187" i="27"/>
  <c r="F186" i="27"/>
  <c r="A186" i="27"/>
  <c r="F185" i="27"/>
  <c r="D185" i="27" s="1"/>
  <c r="A185" i="27"/>
  <c r="F184" i="27"/>
  <c r="E184" i="27" s="1"/>
  <c r="A184" i="27"/>
  <c r="F183" i="27"/>
  <c r="E183" i="27" s="1"/>
  <c r="A183" i="27"/>
  <c r="F182" i="27"/>
  <c r="E182" i="27" s="1"/>
  <c r="A182" i="27"/>
  <c r="A181" i="27"/>
  <c r="F178" i="27"/>
  <c r="D178" i="27" s="1"/>
  <c r="A178" i="27"/>
  <c r="F177" i="27"/>
  <c r="A177" i="27"/>
  <c r="F176" i="27"/>
  <c r="D176" i="27" s="1"/>
  <c r="A176" i="27"/>
  <c r="F175" i="27"/>
  <c r="E175" i="27" s="1"/>
  <c r="A175" i="27"/>
  <c r="F174" i="27"/>
  <c r="D174" i="27" s="1"/>
  <c r="A174" i="27"/>
  <c r="F173" i="27"/>
  <c r="A173" i="27"/>
  <c r="F172" i="27"/>
  <c r="E172" i="27" s="1"/>
  <c r="A172" i="27"/>
  <c r="F171" i="27"/>
  <c r="E171" i="27" s="1"/>
  <c r="A171" i="27"/>
  <c r="F170" i="27"/>
  <c r="E170" i="27" s="1"/>
  <c r="A170" i="27"/>
  <c r="F169" i="27"/>
  <c r="A169" i="27"/>
  <c r="A168" i="27"/>
  <c r="F165" i="27"/>
  <c r="A165" i="27"/>
  <c r="F164" i="27"/>
  <c r="A164" i="27"/>
  <c r="F163" i="27"/>
  <c r="A163" i="27"/>
  <c r="F162" i="27"/>
  <c r="A162" i="27"/>
  <c r="F161" i="27"/>
  <c r="A161" i="27"/>
  <c r="F160" i="27"/>
  <c r="A160" i="27"/>
  <c r="F159" i="27"/>
  <c r="A159" i="27"/>
  <c r="F158" i="27"/>
  <c r="A158" i="27"/>
  <c r="F157" i="27"/>
  <c r="A157" i="27"/>
  <c r="F156" i="27"/>
  <c r="D157" i="27" s="1"/>
  <c r="A156" i="27"/>
  <c r="A155" i="27"/>
  <c r="F152" i="27"/>
  <c r="E152" i="27" s="1"/>
  <c r="A152" i="27"/>
  <c r="F151" i="27"/>
  <c r="A151" i="27"/>
  <c r="F150" i="27"/>
  <c r="D150" i="27" s="1"/>
  <c r="A150" i="27"/>
  <c r="F149" i="27"/>
  <c r="E149" i="27" s="1"/>
  <c r="A149" i="27"/>
  <c r="F148" i="27"/>
  <c r="A148" i="27"/>
  <c r="F147" i="27"/>
  <c r="A147" i="27"/>
  <c r="F146" i="27"/>
  <c r="D146" i="27" s="1"/>
  <c r="A146" i="27"/>
  <c r="F145" i="27"/>
  <c r="E145" i="27" s="1"/>
  <c r="A145" i="27"/>
  <c r="F144" i="27"/>
  <c r="E144" i="27" s="1"/>
  <c r="A144" i="27"/>
  <c r="F143" i="27"/>
  <c r="A143" i="27"/>
  <c r="A142" i="27"/>
  <c r="F139" i="27"/>
  <c r="A139" i="27"/>
  <c r="F138" i="27"/>
  <c r="A138" i="27"/>
  <c r="F137" i="27"/>
  <c r="A137" i="27"/>
  <c r="F136" i="27"/>
  <c r="A136" i="27"/>
  <c r="F135" i="27"/>
  <c r="A135" i="27"/>
  <c r="F134" i="27"/>
  <c r="A134" i="27"/>
  <c r="F133" i="27"/>
  <c r="A133" i="27"/>
  <c r="F132" i="27"/>
  <c r="A132" i="27"/>
  <c r="F131" i="27"/>
  <c r="A131" i="27"/>
  <c r="F130" i="27"/>
  <c r="A130" i="27"/>
  <c r="E130" i="27"/>
  <c r="E127" i="27" s="1"/>
  <c r="D13" i="47" s="1"/>
  <c r="A129" i="27"/>
  <c r="F126" i="27"/>
  <c r="A126" i="27"/>
  <c r="F125" i="27"/>
  <c r="A125" i="27"/>
  <c r="F124" i="27"/>
  <c r="A124" i="27"/>
  <c r="F123" i="27"/>
  <c r="A123" i="27"/>
  <c r="F122" i="27"/>
  <c r="A122" i="27"/>
  <c r="F121" i="27"/>
  <c r="A121" i="27"/>
  <c r="F120" i="27"/>
  <c r="A120" i="27"/>
  <c r="F119" i="27"/>
  <c r="A119" i="27"/>
  <c r="F118" i="27"/>
  <c r="A118" i="27"/>
  <c r="F117" i="27"/>
  <c r="A117" i="27"/>
  <c r="A116" i="27"/>
  <c r="F113" i="27"/>
  <c r="A113" i="27"/>
  <c r="F112" i="27"/>
  <c r="A112" i="27"/>
  <c r="F111" i="27"/>
  <c r="D111" i="27" s="1"/>
  <c r="A111" i="27"/>
  <c r="F110" i="27"/>
  <c r="E110" i="27" s="1"/>
  <c r="A110" i="27"/>
  <c r="F109" i="27"/>
  <c r="E109" i="27" s="1"/>
  <c r="A109" i="27"/>
  <c r="F108" i="27"/>
  <c r="A108" i="27"/>
  <c r="F107" i="27"/>
  <c r="D107" i="27" s="1"/>
  <c r="A107" i="27"/>
  <c r="F106" i="27"/>
  <c r="E106" i="27" s="1"/>
  <c r="A106" i="27"/>
  <c r="F105" i="27"/>
  <c r="D112" i="27" s="1"/>
  <c r="A105" i="27"/>
  <c r="F104" i="27"/>
  <c r="E104" i="27" s="1"/>
  <c r="A104" i="27"/>
  <c r="A103" i="27"/>
  <c r="F100" i="27"/>
  <c r="A100" i="27"/>
  <c r="F99" i="27"/>
  <c r="A99" i="27"/>
  <c r="F98" i="27"/>
  <c r="D98" i="27" s="1"/>
  <c r="A98" i="27"/>
  <c r="F97" i="27"/>
  <c r="D97" i="27" s="1"/>
  <c r="A97" i="27"/>
  <c r="F96" i="27"/>
  <c r="D96" i="27" s="1"/>
  <c r="A96" i="27"/>
  <c r="F95" i="27"/>
  <c r="D95" i="27" s="1"/>
  <c r="A95" i="27"/>
  <c r="F94" i="27"/>
  <c r="A94" i="27"/>
  <c r="F93" i="27"/>
  <c r="D93" i="27" s="1"/>
  <c r="A93" i="27"/>
  <c r="F92" i="27"/>
  <c r="A92" i="27"/>
  <c r="F91" i="27"/>
  <c r="A91" i="27"/>
  <c r="A90" i="27"/>
  <c r="F87" i="27"/>
  <c r="A87" i="27"/>
  <c r="F86" i="27"/>
  <c r="F78" i="27"/>
  <c r="E86" i="27" s="1"/>
  <c r="F79" i="27"/>
  <c r="F80" i="27"/>
  <c r="F81" i="27"/>
  <c r="E81" i="27" s="1"/>
  <c r="F82" i="27"/>
  <c r="F83" i="27"/>
  <c r="F84" i="27"/>
  <c r="E84" i="27" s="1"/>
  <c r="F85" i="27"/>
  <c r="A86" i="27"/>
  <c r="A85" i="27"/>
  <c r="A84" i="27"/>
  <c r="A83" i="27"/>
  <c r="A82" i="27"/>
  <c r="A81" i="27"/>
  <c r="A80" i="27"/>
  <c r="A79" i="27"/>
  <c r="A78" i="27"/>
  <c r="A77" i="27"/>
  <c r="F74" i="27"/>
  <c r="A74" i="27"/>
  <c r="F73" i="27"/>
  <c r="A73" i="27"/>
  <c r="F72" i="27"/>
  <c r="A72" i="27"/>
  <c r="F71" i="27"/>
  <c r="A71" i="27"/>
  <c r="F70" i="27"/>
  <c r="A70" i="27"/>
  <c r="F69" i="27"/>
  <c r="A69" i="27"/>
  <c r="F68" i="27"/>
  <c r="A68" i="27"/>
  <c r="F67" i="27"/>
  <c r="A67" i="27"/>
  <c r="F66" i="27"/>
  <c r="A66" i="27"/>
  <c r="F65" i="27"/>
  <c r="A65" i="27"/>
  <c r="A64" i="27"/>
  <c r="F61" i="27"/>
  <c r="F52" i="27"/>
  <c r="F53" i="27"/>
  <c r="E60" i="27" s="1"/>
  <c r="F54" i="27"/>
  <c r="F55" i="27"/>
  <c r="F56" i="27"/>
  <c r="F57" i="27"/>
  <c r="F58" i="27"/>
  <c r="F59" i="27"/>
  <c r="F60" i="27"/>
  <c r="A61" i="27"/>
  <c r="A60" i="27"/>
  <c r="A59" i="27"/>
  <c r="A58" i="27"/>
  <c r="A57" i="27"/>
  <c r="A56" i="27"/>
  <c r="A55" i="27"/>
  <c r="A54" i="27"/>
  <c r="A53" i="27"/>
  <c r="A52" i="27"/>
  <c r="A51" i="27"/>
  <c r="F48" i="27"/>
  <c r="A48" i="27"/>
  <c r="F47" i="27"/>
  <c r="A47" i="27"/>
  <c r="F46" i="27"/>
  <c r="A46" i="27"/>
  <c r="F45" i="27"/>
  <c r="A45" i="27"/>
  <c r="F44" i="27"/>
  <c r="A44" i="27"/>
  <c r="F43" i="27"/>
  <c r="A43" i="27"/>
  <c r="F42" i="27"/>
  <c r="A42" i="27"/>
  <c r="F41" i="27"/>
  <c r="A41" i="27"/>
  <c r="F40" i="27"/>
  <c r="A40" i="27"/>
  <c r="F39" i="27"/>
  <c r="A39" i="27"/>
  <c r="A38" i="27"/>
  <c r="F35" i="27"/>
  <c r="E35" i="27" s="1"/>
  <c r="A35" i="27"/>
  <c r="F34" i="27"/>
  <c r="E34" i="27" s="1"/>
  <c r="A34" i="27"/>
  <c r="F33" i="27"/>
  <c r="A33" i="27"/>
  <c r="F32" i="27"/>
  <c r="D32" i="27" s="1"/>
  <c r="A32" i="27"/>
  <c r="F31" i="27"/>
  <c r="D31" i="27" s="1"/>
  <c r="A31" i="27"/>
  <c r="F30" i="27"/>
  <c r="E30" i="27" s="1"/>
  <c r="A30" i="27"/>
  <c r="F29" i="27"/>
  <c r="E29" i="27" s="1"/>
  <c r="A29" i="27"/>
  <c r="F28" i="27"/>
  <c r="A28" i="27"/>
  <c r="F27" i="27"/>
  <c r="D27" i="27" s="1"/>
  <c r="A27" i="27"/>
  <c r="F26" i="27"/>
  <c r="E26" i="27" s="1"/>
  <c r="A26" i="27"/>
  <c r="A25" i="27"/>
  <c r="F22" i="27"/>
  <c r="F21" i="27"/>
  <c r="F20" i="27"/>
  <c r="F19" i="27"/>
  <c r="F18" i="27"/>
  <c r="F17" i="27"/>
  <c r="E17" i="27" s="1"/>
  <c r="F16" i="27"/>
  <c r="F15" i="27"/>
  <c r="E15" i="27" s="1"/>
  <c r="F14" i="27"/>
  <c r="F13" i="27"/>
  <c r="D22" i="27" s="1"/>
  <c r="A22" i="27"/>
  <c r="A21" i="27"/>
  <c r="A20" i="27"/>
  <c r="A19" i="27"/>
  <c r="A18" i="27"/>
  <c r="A17" i="27"/>
  <c r="A16" i="27"/>
  <c r="A15" i="27"/>
  <c r="A14" i="27"/>
  <c r="A13" i="27"/>
  <c r="A12" i="27"/>
  <c r="J121" i="26"/>
  <c r="C121" i="26"/>
  <c r="J120" i="26"/>
  <c r="C120" i="26"/>
  <c r="J119" i="26"/>
  <c r="C119" i="26"/>
  <c r="J118" i="26"/>
  <c r="C118" i="26"/>
  <c r="J117" i="26"/>
  <c r="C117" i="26"/>
  <c r="J116" i="26"/>
  <c r="C116" i="26"/>
  <c r="J115" i="26"/>
  <c r="C115" i="26"/>
  <c r="J114" i="26"/>
  <c r="C114" i="26"/>
  <c r="J113" i="26"/>
  <c r="C113" i="26"/>
  <c r="J112" i="26"/>
  <c r="C112" i="26"/>
  <c r="C111" i="26"/>
  <c r="J104" i="26"/>
  <c r="C104" i="26"/>
  <c r="J103" i="26"/>
  <c r="C103" i="26"/>
  <c r="J102" i="26"/>
  <c r="C102" i="26"/>
  <c r="J101" i="26"/>
  <c r="C101" i="26"/>
  <c r="J100" i="26"/>
  <c r="C100" i="26"/>
  <c r="J99" i="26"/>
  <c r="C99" i="26"/>
  <c r="J98" i="26"/>
  <c r="C98" i="26"/>
  <c r="J97" i="26"/>
  <c r="C97" i="26"/>
  <c r="J96" i="26"/>
  <c r="C96" i="26"/>
  <c r="J95" i="26"/>
  <c r="C95" i="26"/>
  <c r="C94" i="26"/>
  <c r="J87" i="26"/>
  <c r="C87" i="26"/>
  <c r="J86" i="26"/>
  <c r="C86" i="26"/>
  <c r="J85" i="26"/>
  <c r="C85" i="26"/>
  <c r="J84" i="26"/>
  <c r="C84" i="26"/>
  <c r="J83" i="26"/>
  <c r="C83" i="26"/>
  <c r="J82" i="26"/>
  <c r="C82" i="26"/>
  <c r="J81" i="26"/>
  <c r="C81" i="26"/>
  <c r="J80" i="26"/>
  <c r="C80" i="26"/>
  <c r="J79" i="26"/>
  <c r="C79" i="26"/>
  <c r="J78" i="26"/>
  <c r="C78" i="26"/>
  <c r="C77" i="26"/>
  <c r="J70" i="26"/>
  <c r="C70" i="26"/>
  <c r="J69" i="26"/>
  <c r="C69" i="26"/>
  <c r="J68" i="26"/>
  <c r="C68" i="26"/>
  <c r="J67" i="26"/>
  <c r="C67" i="26"/>
  <c r="J66" i="26"/>
  <c r="C66" i="26"/>
  <c r="J65" i="26"/>
  <c r="C65" i="26"/>
  <c r="J64" i="26"/>
  <c r="C64" i="26"/>
  <c r="J63" i="26"/>
  <c r="C63" i="26"/>
  <c r="J62" i="26"/>
  <c r="N63" i="26" s="1"/>
  <c r="C62" i="26"/>
  <c r="J61" i="26"/>
  <c r="C61" i="26"/>
  <c r="C60" i="26"/>
  <c r="J53" i="26"/>
  <c r="C53" i="26"/>
  <c r="J52" i="26"/>
  <c r="C52" i="26"/>
  <c r="J51" i="26"/>
  <c r="C51" i="26"/>
  <c r="J50" i="26"/>
  <c r="C50" i="26"/>
  <c r="J49" i="26"/>
  <c r="C49" i="26"/>
  <c r="J48" i="26"/>
  <c r="C48" i="26"/>
  <c r="J47" i="26"/>
  <c r="C47" i="26"/>
  <c r="J46" i="26"/>
  <c r="C46" i="26"/>
  <c r="J45" i="26"/>
  <c r="C45" i="26"/>
  <c r="J44" i="26"/>
  <c r="C44" i="26"/>
  <c r="C43" i="26"/>
  <c r="J36" i="26"/>
  <c r="C36" i="26"/>
  <c r="J35" i="26"/>
  <c r="C35" i="26"/>
  <c r="J34" i="26"/>
  <c r="C34" i="26"/>
  <c r="J33" i="26"/>
  <c r="C33" i="26"/>
  <c r="J32" i="26"/>
  <c r="C32" i="26"/>
  <c r="J31" i="26"/>
  <c r="C31" i="26"/>
  <c r="J30" i="26"/>
  <c r="C30" i="26"/>
  <c r="J29" i="26"/>
  <c r="C29" i="26"/>
  <c r="J28" i="26"/>
  <c r="C28" i="26"/>
  <c r="J27" i="26"/>
  <c r="N36" i="26" s="1"/>
  <c r="C27" i="26"/>
  <c r="C26" i="26"/>
  <c r="J19" i="26"/>
  <c r="C19" i="26"/>
  <c r="J18" i="26"/>
  <c r="J10" i="26"/>
  <c r="J11" i="26"/>
  <c r="J12" i="26"/>
  <c r="J13" i="26"/>
  <c r="J14" i="26"/>
  <c r="J15" i="26"/>
  <c r="J16" i="26"/>
  <c r="J17" i="26"/>
  <c r="C18" i="26"/>
  <c r="C17" i="26"/>
  <c r="C16" i="26"/>
  <c r="C15" i="26"/>
  <c r="C14" i="26"/>
  <c r="C13" i="26"/>
  <c r="C12" i="26"/>
  <c r="C11" i="26"/>
  <c r="C10" i="26"/>
  <c r="C9" i="26"/>
  <c r="J70" i="25"/>
  <c r="C70" i="25"/>
  <c r="J69" i="25"/>
  <c r="C69" i="25"/>
  <c r="J68" i="25"/>
  <c r="C68" i="25"/>
  <c r="J67" i="25"/>
  <c r="C67" i="25"/>
  <c r="J66" i="25"/>
  <c r="C66" i="25"/>
  <c r="J65" i="25"/>
  <c r="C65" i="25"/>
  <c r="J64" i="25"/>
  <c r="C64" i="25"/>
  <c r="J63" i="25"/>
  <c r="C63" i="25"/>
  <c r="J62" i="25"/>
  <c r="L61" i="25" s="1"/>
  <c r="C62" i="25"/>
  <c r="J61" i="25"/>
  <c r="C61" i="25"/>
  <c r="C60" i="25"/>
  <c r="J53" i="25"/>
  <c r="C53" i="25"/>
  <c r="J52" i="25"/>
  <c r="C52" i="25"/>
  <c r="J51" i="25"/>
  <c r="C51" i="25"/>
  <c r="J50" i="25"/>
  <c r="C50" i="25"/>
  <c r="J49" i="25"/>
  <c r="C49" i="25"/>
  <c r="J48" i="25"/>
  <c r="C48" i="25"/>
  <c r="J47" i="25"/>
  <c r="C47" i="25"/>
  <c r="J46" i="25"/>
  <c r="C46" i="25"/>
  <c r="J45" i="25"/>
  <c r="C45" i="25"/>
  <c r="J44" i="25"/>
  <c r="C44" i="25"/>
  <c r="C43" i="25"/>
  <c r="J36" i="25"/>
  <c r="C36" i="25"/>
  <c r="J35" i="25"/>
  <c r="C35" i="25"/>
  <c r="J34" i="25"/>
  <c r="C34" i="25"/>
  <c r="J33" i="25"/>
  <c r="C33" i="25"/>
  <c r="J32" i="25"/>
  <c r="C32" i="25"/>
  <c r="J31" i="25"/>
  <c r="C31" i="25"/>
  <c r="J30" i="25"/>
  <c r="C30" i="25"/>
  <c r="J29" i="25"/>
  <c r="C29" i="25"/>
  <c r="J28" i="25"/>
  <c r="C28" i="25"/>
  <c r="J27" i="25"/>
  <c r="N36" i="25" s="1"/>
  <c r="C27" i="25"/>
  <c r="C26" i="25"/>
  <c r="J19" i="25"/>
  <c r="C19" i="25"/>
  <c r="J18" i="25"/>
  <c r="C18" i="25"/>
  <c r="J17" i="25"/>
  <c r="C17" i="25"/>
  <c r="J16" i="25"/>
  <c r="N16" i="25" s="1"/>
  <c r="C16" i="25"/>
  <c r="J15" i="25"/>
  <c r="C15" i="25"/>
  <c r="J14" i="25"/>
  <c r="C14" i="25"/>
  <c r="J13" i="25"/>
  <c r="C13" i="25"/>
  <c r="J12" i="25"/>
  <c r="C12" i="25"/>
  <c r="J11" i="25"/>
  <c r="C11" i="25"/>
  <c r="J10" i="25"/>
  <c r="C10" i="25"/>
  <c r="C9" i="25"/>
  <c r="J36" i="24"/>
  <c r="C36" i="24"/>
  <c r="J35" i="24"/>
  <c r="C35" i="24"/>
  <c r="J34" i="24"/>
  <c r="C34" i="24"/>
  <c r="J33" i="24"/>
  <c r="C33" i="24"/>
  <c r="J32" i="24"/>
  <c r="C32" i="24"/>
  <c r="J31" i="24"/>
  <c r="C31" i="24"/>
  <c r="J30" i="24"/>
  <c r="C30" i="24"/>
  <c r="J29" i="24"/>
  <c r="C29" i="24"/>
  <c r="J28" i="24"/>
  <c r="C28" i="24"/>
  <c r="J27" i="24"/>
  <c r="C27" i="24"/>
  <c r="C26" i="24"/>
  <c r="J19" i="24"/>
  <c r="M19" i="24" s="1"/>
  <c r="C19" i="24"/>
  <c r="J18" i="24"/>
  <c r="C18" i="24"/>
  <c r="J17" i="24"/>
  <c r="C17" i="24"/>
  <c r="J16" i="24"/>
  <c r="C16" i="24"/>
  <c r="J15" i="24"/>
  <c r="C15" i="24"/>
  <c r="J14" i="24"/>
  <c r="C14" i="24"/>
  <c r="J13" i="24"/>
  <c r="C13" i="24"/>
  <c r="J12" i="24"/>
  <c r="C12" i="24"/>
  <c r="J11" i="24"/>
  <c r="C11" i="24"/>
  <c r="J10" i="24"/>
  <c r="C10" i="24"/>
  <c r="C9" i="24"/>
  <c r="J103" i="23"/>
  <c r="C103" i="23"/>
  <c r="J102" i="23"/>
  <c r="C102" i="23"/>
  <c r="J101" i="23"/>
  <c r="C101" i="23"/>
  <c r="J100" i="23"/>
  <c r="C100" i="23"/>
  <c r="J99" i="23"/>
  <c r="C99" i="23"/>
  <c r="J98" i="23"/>
  <c r="C98" i="23"/>
  <c r="J97" i="23"/>
  <c r="C97" i="23"/>
  <c r="J96" i="23"/>
  <c r="C96" i="23"/>
  <c r="J95" i="23"/>
  <c r="C95" i="23"/>
  <c r="J94" i="23"/>
  <c r="C94" i="23"/>
  <c r="C93" i="23"/>
  <c r="J86" i="23"/>
  <c r="C86" i="23"/>
  <c r="J85" i="23"/>
  <c r="C85" i="23"/>
  <c r="J84" i="23"/>
  <c r="C84" i="23"/>
  <c r="J83" i="23"/>
  <c r="C83" i="23"/>
  <c r="J82" i="23"/>
  <c r="C82" i="23"/>
  <c r="J81" i="23"/>
  <c r="C81" i="23"/>
  <c r="J80" i="23"/>
  <c r="C80" i="23"/>
  <c r="J79" i="23"/>
  <c r="C79" i="23"/>
  <c r="J78" i="23"/>
  <c r="C78" i="23"/>
  <c r="J77" i="23"/>
  <c r="C77" i="23"/>
  <c r="C76" i="23"/>
  <c r="J69" i="23"/>
  <c r="C69" i="23"/>
  <c r="J68" i="23"/>
  <c r="C68" i="23"/>
  <c r="J67" i="23"/>
  <c r="C67" i="23"/>
  <c r="J66" i="23"/>
  <c r="C66" i="23"/>
  <c r="J65" i="23"/>
  <c r="C65" i="23"/>
  <c r="J64" i="23"/>
  <c r="C64" i="23"/>
  <c r="J63" i="23"/>
  <c r="C63" i="23"/>
  <c r="J62" i="23"/>
  <c r="C62" i="23"/>
  <c r="J61" i="23"/>
  <c r="C61" i="23"/>
  <c r="J60" i="23"/>
  <c r="C60" i="23"/>
  <c r="C59" i="23"/>
  <c r="J52" i="23"/>
  <c r="C52" i="23"/>
  <c r="J51" i="23"/>
  <c r="C51" i="23"/>
  <c r="J50" i="23"/>
  <c r="C50" i="23"/>
  <c r="J49" i="23"/>
  <c r="C49" i="23"/>
  <c r="J48" i="23"/>
  <c r="C48" i="23"/>
  <c r="J47" i="23"/>
  <c r="C47" i="23"/>
  <c r="J46" i="23"/>
  <c r="C46" i="23"/>
  <c r="J45" i="23"/>
  <c r="C45" i="23"/>
  <c r="J44" i="23"/>
  <c r="C44" i="23"/>
  <c r="J43" i="23"/>
  <c r="C43" i="23"/>
  <c r="C42" i="23"/>
  <c r="J36" i="23"/>
  <c r="C36" i="23"/>
  <c r="J35" i="23"/>
  <c r="C35" i="23"/>
  <c r="J34" i="23"/>
  <c r="C34" i="23"/>
  <c r="J33" i="23"/>
  <c r="C33" i="23"/>
  <c r="J32" i="23"/>
  <c r="C32" i="23"/>
  <c r="J31" i="23"/>
  <c r="C31" i="23"/>
  <c r="J30" i="23"/>
  <c r="C30" i="23"/>
  <c r="J29" i="23"/>
  <c r="C29" i="23"/>
  <c r="J28" i="23"/>
  <c r="C28" i="23"/>
  <c r="J27" i="23"/>
  <c r="C27" i="23"/>
  <c r="C26" i="23"/>
  <c r="J19" i="23"/>
  <c r="J18" i="23"/>
  <c r="J17" i="23"/>
  <c r="J16" i="23"/>
  <c r="J15" i="23"/>
  <c r="J14" i="23"/>
  <c r="J13" i="23"/>
  <c r="J12" i="23"/>
  <c r="J11" i="23"/>
  <c r="J10" i="23"/>
  <c r="C19" i="23"/>
  <c r="C18" i="23"/>
  <c r="C17" i="23"/>
  <c r="C16" i="23"/>
  <c r="C15" i="23"/>
  <c r="C14" i="23"/>
  <c r="C13" i="23"/>
  <c r="C12" i="23"/>
  <c r="C11" i="23"/>
  <c r="C10" i="23"/>
  <c r="C9" i="23"/>
  <c r="D108" i="27"/>
  <c r="D117" i="27"/>
  <c r="E118" i="27"/>
  <c r="E156" i="27"/>
  <c r="D147" i="27"/>
  <c r="E165" i="27"/>
  <c r="D85" i="27"/>
  <c r="E97" i="27"/>
  <c r="E39" i="27"/>
  <c r="E92" i="27"/>
  <c r="E100" i="27"/>
  <c r="E95" i="27"/>
  <c r="D151" i="27"/>
  <c r="D124" i="27"/>
  <c r="D126" i="27"/>
  <c r="L32" i="24"/>
  <c r="L32" i="26"/>
  <c r="E40" i="27"/>
  <c r="E42" i="27"/>
  <c r="E44" i="27"/>
  <c r="E46" i="27"/>
  <c r="E48" i="27"/>
  <c r="E53" i="27"/>
  <c r="D58" i="27"/>
  <c r="E105" i="27"/>
  <c r="E113" i="27"/>
  <c r="D118" i="27"/>
  <c r="E119" i="27"/>
  <c r="E123" i="27"/>
  <c r="D143" i="27"/>
  <c r="E148" i="27"/>
  <c r="E157" i="27"/>
  <c r="D158" i="27"/>
  <c r="D161" i="27"/>
  <c r="D57" i="27"/>
  <c r="D61" i="27"/>
  <c r="E67" i="27"/>
  <c r="E69" i="27"/>
  <c r="E71" i="27"/>
  <c r="E73" i="27"/>
  <c r="E108" i="27"/>
  <c r="E112" i="27"/>
  <c r="D121" i="27"/>
  <c r="E122" i="27"/>
  <c r="D125" i="27"/>
  <c r="E126" i="27"/>
  <c r="E132" i="27"/>
  <c r="E134" i="27"/>
  <c r="E136" i="27"/>
  <c r="E138" i="27"/>
  <c r="E147" i="27"/>
  <c r="E151" i="27"/>
  <c r="D163" i="27"/>
  <c r="E163" i="27"/>
  <c r="E174" i="27"/>
  <c r="E178" i="27"/>
  <c r="E186" i="27"/>
  <c r="E190" i="27"/>
  <c r="M29" i="24"/>
  <c r="N31" i="25"/>
  <c r="L69" i="25"/>
  <c r="E41" i="27"/>
  <c r="E43" i="27"/>
  <c r="E45" i="27"/>
  <c r="E47" i="27"/>
  <c r="E55" i="27"/>
  <c r="E59" i="27"/>
  <c r="E83" i="27"/>
  <c r="E85" i="27"/>
  <c r="E107" i="27"/>
  <c r="E117" i="27"/>
  <c r="E121" i="27"/>
  <c r="E125" i="27"/>
  <c r="E150" i="27"/>
  <c r="D156" i="27"/>
  <c r="D159" i="27"/>
  <c r="D153" i="27" s="1"/>
  <c r="C15" i="47" s="1"/>
  <c r="E159" i="27"/>
  <c r="N15" i="24"/>
  <c r="N27" i="24"/>
  <c r="L35" i="24"/>
  <c r="D55" i="27"/>
  <c r="D59" i="27"/>
  <c r="E66" i="27"/>
  <c r="E68" i="27"/>
  <c r="E70" i="27"/>
  <c r="E72" i="27"/>
  <c r="E74" i="27"/>
  <c r="D105" i="27"/>
  <c r="D109" i="27"/>
  <c r="D113" i="27"/>
  <c r="D119" i="27"/>
  <c r="E120" i="27"/>
  <c r="D123" i="27"/>
  <c r="E124" i="27"/>
  <c r="E131" i="27"/>
  <c r="E133" i="27"/>
  <c r="E135" i="27"/>
  <c r="E137" i="27"/>
  <c r="E139" i="27"/>
  <c r="D144" i="27"/>
  <c r="D148" i="27"/>
  <c r="D152" i="27"/>
  <c r="E158" i="27"/>
  <c r="E161" i="27"/>
  <c r="D162" i="27"/>
  <c r="E164" i="27"/>
  <c r="D165" i="27"/>
  <c r="E169" i="27"/>
  <c r="E173" i="27"/>
  <c r="E177" i="27"/>
  <c r="E185" i="27"/>
  <c r="E189" i="27"/>
  <c r="D160" i="27"/>
  <c r="D164" i="27"/>
  <c r="G138" i="29"/>
  <c r="F138" i="29"/>
  <c r="F84" i="29"/>
  <c r="D182" i="27"/>
  <c r="D184" i="27"/>
  <c r="D186" i="27"/>
  <c r="D188" i="27"/>
  <c r="D190" i="27"/>
  <c r="D169" i="27"/>
  <c r="D171" i="27"/>
  <c r="D173" i="27"/>
  <c r="D175" i="27"/>
  <c r="D177" i="27"/>
  <c r="D130" i="27"/>
  <c r="D131" i="27"/>
  <c r="D132" i="27"/>
  <c r="D133" i="27"/>
  <c r="D134" i="27"/>
  <c r="D135" i="27"/>
  <c r="D136" i="27"/>
  <c r="D137" i="27"/>
  <c r="D138" i="27"/>
  <c r="D139" i="27"/>
  <c r="D65" i="27"/>
  <c r="D66" i="27"/>
  <c r="D67" i="27"/>
  <c r="D68" i="27"/>
  <c r="D69" i="27"/>
  <c r="D70" i="27"/>
  <c r="D71" i="27"/>
  <c r="D72" i="27"/>
  <c r="D73" i="27"/>
  <c r="D74" i="27"/>
  <c r="D39" i="27"/>
  <c r="D40" i="27"/>
  <c r="D41" i="27"/>
  <c r="D42" i="27"/>
  <c r="D43" i="27"/>
  <c r="D44" i="27"/>
  <c r="D45" i="27"/>
  <c r="D46" i="27"/>
  <c r="D47" i="27"/>
  <c r="D48" i="27"/>
  <c r="D26" i="27"/>
  <c r="E19" i="27"/>
  <c r="D16" i="27"/>
  <c r="D28" i="27"/>
  <c r="D13" i="27"/>
  <c r="D21" i="27"/>
  <c r="D35" i="27"/>
  <c r="D19" i="27"/>
  <c r="E20" i="27"/>
  <c r="D29" i="27"/>
  <c r="D33" i="27"/>
  <c r="E13" i="27"/>
  <c r="E21" i="27"/>
  <c r="E33" i="27"/>
  <c r="E18" i="27"/>
  <c r="E28" i="27"/>
  <c r="E32" i="27"/>
  <c r="D18" i="27"/>
  <c r="D30" i="27"/>
  <c r="D34" i="27"/>
  <c r="R23" i="33"/>
  <c r="R25" i="33"/>
  <c r="R28" i="33" s="1"/>
  <c r="Q23" i="33"/>
  <c r="Q25" i="33"/>
  <c r="Q28" i="33"/>
  <c r="P23" i="33"/>
  <c r="P25" i="33" s="1"/>
  <c r="P28" i="33" s="1"/>
  <c r="O23" i="33"/>
  <c r="O25" i="33" s="1"/>
  <c r="O28" i="33" s="1"/>
  <c r="N23" i="33"/>
  <c r="N25" i="33"/>
  <c r="N28" i="33" s="1"/>
  <c r="M23" i="33"/>
  <c r="M25" i="33"/>
  <c r="M28" i="33"/>
  <c r="L23" i="33"/>
  <c r="L25" i="33" s="1"/>
  <c r="L28" i="33" s="1"/>
  <c r="K23" i="33"/>
  <c r="K25" i="33" s="1"/>
  <c r="K28" i="33" s="1"/>
  <c r="J23" i="33"/>
  <c r="I23" i="33"/>
  <c r="I25" i="33" s="1"/>
  <c r="I28" i="33" s="1"/>
  <c r="F23" i="33"/>
  <c r="F25" i="33"/>
  <c r="F28" i="33" s="1"/>
  <c r="E23" i="33"/>
  <c r="E25" i="33"/>
  <c r="E28" i="33"/>
  <c r="G22" i="33"/>
  <c r="G21" i="33"/>
  <c r="G32" i="33"/>
  <c r="G23" i="33"/>
  <c r="J25" i="33"/>
  <c r="J28" i="33" s="1"/>
  <c r="C22" i="44"/>
  <c r="G147" i="29" l="1"/>
  <c r="E36" i="27"/>
  <c r="D6" i="47" s="1"/>
  <c r="F23" i="29"/>
  <c r="G54" i="29"/>
  <c r="F177" i="29"/>
  <c r="F57" i="29"/>
  <c r="F80" i="29"/>
  <c r="G139" i="29"/>
  <c r="G179" i="29"/>
  <c r="G87" i="29"/>
  <c r="F53" i="29"/>
  <c r="G79" i="29"/>
  <c r="F134" i="29"/>
  <c r="G182" i="29"/>
  <c r="F181" i="29"/>
  <c r="G23" i="29"/>
  <c r="M43" i="23"/>
  <c r="L82" i="23"/>
  <c r="L17" i="24"/>
  <c r="L11" i="25"/>
  <c r="N45" i="25"/>
  <c r="N53" i="25"/>
  <c r="L45" i="26"/>
  <c r="L87" i="26"/>
  <c r="E31" i="27"/>
  <c r="D14" i="27"/>
  <c r="E22" i="27"/>
  <c r="D15" i="27"/>
  <c r="D17" i="27"/>
  <c r="D20" i="27"/>
  <c r="D170" i="27"/>
  <c r="E187" i="27"/>
  <c r="E179" i="27" s="1"/>
  <c r="E54" i="27"/>
  <c r="E146" i="27"/>
  <c r="E111" i="27"/>
  <c r="E101" i="27" s="1"/>
  <c r="D56" i="27"/>
  <c r="E176" i="27"/>
  <c r="E166" i="27" s="1"/>
  <c r="E56" i="27"/>
  <c r="D54" i="27"/>
  <c r="E87" i="27"/>
  <c r="D106" i="27"/>
  <c r="L68" i="25"/>
  <c r="E160" i="27"/>
  <c r="E153" i="27" s="1"/>
  <c r="E162" i="27"/>
  <c r="E114" i="27"/>
  <c r="D12" i="47" s="1"/>
  <c r="E27" i="27"/>
  <c r="E14" i="27"/>
  <c r="E10" i="27" s="1"/>
  <c r="D4" i="47" s="1"/>
  <c r="E16" i="27"/>
  <c r="D172" i="27"/>
  <c r="D191" i="27"/>
  <c r="D183" i="27"/>
  <c r="E58" i="27"/>
  <c r="D60" i="27"/>
  <c r="D52" i="27"/>
  <c r="D104" i="27"/>
  <c r="N30" i="24"/>
  <c r="L29" i="24"/>
  <c r="N31" i="24"/>
  <c r="L33" i="24"/>
  <c r="M35" i="24"/>
  <c r="D83" i="27"/>
  <c r="D80" i="27"/>
  <c r="L99" i="26"/>
  <c r="L35" i="26"/>
  <c r="L33" i="26"/>
  <c r="N70" i="26"/>
  <c r="M15" i="26"/>
  <c r="M68" i="26"/>
  <c r="L102" i="26"/>
  <c r="L101" i="26"/>
  <c r="N18" i="26"/>
  <c r="N119" i="26"/>
  <c r="N98" i="26"/>
  <c r="M84" i="26"/>
  <c r="L61" i="26"/>
  <c r="M16" i="26"/>
  <c r="M27" i="26"/>
  <c r="N64" i="26"/>
  <c r="M65" i="26"/>
  <c r="L67" i="26"/>
  <c r="L95" i="26"/>
  <c r="M104" i="26"/>
  <c r="N15" i="26"/>
  <c r="N51" i="26"/>
  <c r="L48" i="26"/>
  <c r="M81" i="26"/>
  <c r="M115" i="26"/>
  <c r="M116" i="26"/>
  <c r="N120" i="26"/>
  <c r="L52" i="26"/>
  <c r="M36" i="26"/>
  <c r="L103" i="26"/>
  <c r="N97" i="26"/>
  <c r="N31" i="26"/>
  <c r="M96" i="26"/>
  <c r="M103" i="26"/>
  <c r="M18" i="26"/>
  <c r="M11" i="26"/>
  <c r="L19" i="26"/>
  <c r="N19" i="26"/>
  <c r="M44" i="26"/>
  <c r="L44" i="26"/>
  <c r="M45" i="26"/>
  <c r="M47" i="26"/>
  <c r="L51" i="26"/>
  <c r="M53" i="26"/>
  <c r="L46" i="26"/>
  <c r="M48" i="26"/>
  <c r="M50" i="26"/>
  <c r="L50" i="26"/>
  <c r="M79" i="26"/>
  <c r="L78" i="26"/>
  <c r="L82" i="26"/>
  <c r="M86" i="26"/>
  <c r="N81" i="26"/>
  <c r="L83" i="26"/>
  <c r="N83" i="26"/>
  <c r="M85" i="26"/>
  <c r="L85" i="26"/>
  <c r="M87" i="26"/>
  <c r="M112" i="26"/>
  <c r="L112" i="26"/>
  <c r="M114" i="26"/>
  <c r="L114" i="26"/>
  <c r="N116" i="26"/>
  <c r="N118" i="26"/>
  <c r="M120" i="26"/>
  <c r="L120" i="26"/>
  <c r="L14" i="26"/>
  <c r="L121" i="26"/>
  <c r="L119" i="26"/>
  <c r="L115" i="26"/>
  <c r="N85" i="26"/>
  <c r="N79" i="26"/>
  <c r="M49" i="26"/>
  <c r="M19" i="26"/>
  <c r="M13" i="26"/>
  <c r="L18" i="26"/>
  <c r="L118" i="26"/>
  <c r="N114" i="26"/>
  <c r="N80" i="26"/>
  <c r="N52" i="26"/>
  <c r="N46" i="26"/>
  <c r="M12" i="26"/>
  <c r="N14" i="26"/>
  <c r="N12" i="26"/>
  <c r="L10" i="26"/>
  <c r="N13" i="26"/>
  <c r="L17" i="26"/>
  <c r="M28" i="26"/>
  <c r="L29" i="26"/>
  <c r="M31" i="26"/>
  <c r="M33" i="26"/>
  <c r="N27" i="26"/>
  <c r="N29" i="26"/>
  <c r="L31" i="26"/>
  <c r="N35" i="26"/>
  <c r="L30" i="26"/>
  <c r="M34" i="26"/>
  <c r="N34" i="26"/>
  <c r="M62" i="26"/>
  <c r="M66" i="26"/>
  <c r="L68" i="26"/>
  <c r="N61" i="26"/>
  <c r="N62" i="26"/>
  <c r="L66" i="26"/>
  <c r="M70" i="26"/>
  <c r="M61" i="26"/>
  <c r="L63" i="26"/>
  <c r="L65" i="26"/>
  <c r="N67" i="26"/>
  <c r="M67" i="26"/>
  <c r="N69" i="26"/>
  <c r="M69" i="26"/>
  <c r="L96" i="26"/>
  <c r="L97" i="26"/>
  <c r="M99" i="26"/>
  <c r="M101" i="26"/>
  <c r="N95" i="26"/>
  <c r="M98" i="26"/>
  <c r="M100" i="26"/>
  <c r="L100" i="26"/>
  <c r="N102" i="26"/>
  <c r="N104" i="26"/>
  <c r="L15" i="26"/>
  <c r="M121" i="26"/>
  <c r="M117" i="26"/>
  <c r="L113" i="26"/>
  <c r="N103" i="26"/>
  <c r="N99" i="26"/>
  <c r="M95" i="26"/>
  <c r="M83" i="26"/>
  <c r="L79" i="26"/>
  <c r="N65" i="26"/>
  <c r="L53" i="26"/>
  <c r="N49" i="26"/>
  <c r="M35" i="26"/>
  <c r="M29" i="26"/>
  <c r="N17" i="26"/>
  <c r="N11" i="26"/>
  <c r="M118" i="26"/>
  <c r="N112" i="26"/>
  <c r="M102" i="26"/>
  <c r="L86" i="26"/>
  <c r="L80" i="26"/>
  <c r="N66" i="26"/>
  <c r="N44" i="26"/>
  <c r="N30" i="26"/>
  <c r="N10" i="26"/>
  <c r="M17" i="26"/>
  <c r="L13" i="26"/>
  <c r="N45" i="26"/>
  <c r="N47" i="26"/>
  <c r="L49" i="26"/>
  <c r="N53" i="26"/>
  <c r="M78" i="26"/>
  <c r="N82" i="26"/>
  <c r="N86" i="26"/>
  <c r="N113" i="26"/>
  <c r="N115" i="26"/>
  <c r="L117" i="26"/>
  <c r="N121" i="26"/>
  <c r="M119" i="26"/>
  <c r="N117" i="26"/>
  <c r="M113" i="26"/>
  <c r="N101" i="26"/>
  <c r="M97" i="26"/>
  <c r="N87" i="26"/>
  <c r="L81" i="26"/>
  <c r="L69" i="26"/>
  <c r="M63" i="26"/>
  <c r="M51" i="26"/>
  <c r="L47" i="26"/>
  <c r="N33" i="26"/>
  <c r="L27" i="26"/>
  <c r="L116" i="26"/>
  <c r="L104" i="26"/>
  <c r="N100" i="26"/>
  <c r="L84" i="26"/>
  <c r="N78" i="26"/>
  <c r="M64" i="26"/>
  <c r="N50" i="26"/>
  <c r="N28" i="26"/>
  <c r="N35" i="25"/>
  <c r="N62" i="25"/>
  <c r="N63" i="25"/>
  <c r="M65" i="25"/>
  <c r="N67" i="25"/>
  <c r="N69" i="25"/>
  <c r="N15" i="25"/>
  <c r="M67" i="25"/>
  <c r="L27" i="25"/>
  <c r="L66" i="25"/>
  <c r="M49" i="25"/>
  <c r="M33" i="25"/>
  <c r="M35" i="25"/>
  <c r="L13" i="25"/>
  <c r="M62" i="25"/>
  <c r="M28" i="25"/>
  <c r="M29" i="25"/>
  <c r="M31" i="25"/>
  <c r="L33" i="25"/>
  <c r="L35" i="25"/>
  <c r="N61" i="25"/>
  <c r="N64" i="25"/>
  <c r="N70" i="25"/>
  <c r="M51" i="25"/>
  <c r="N29" i="25"/>
  <c r="M34" i="25"/>
  <c r="L63" i="25"/>
  <c r="N33" i="25"/>
  <c r="L29" i="25"/>
  <c r="M69" i="25"/>
  <c r="N65" i="25"/>
  <c r="M61" i="25"/>
  <c r="L31" i="25"/>
  <c r="M27" i="25"/>
  <c r="M70" i="25"/>
  <c r="M64" i="25"/>
  <c r="L52" i="25"/>
  <c r="L30" i="25"/>
  <c r="L18" i="25"/>
  <c r="N13" i="25"/>
  <c r="M15" i="25"/>
  <c r="N17" i="25"/>
  <c r="M19" i="25"/>
  <c r="N47" i="25"/>
  <c r="N46" i="25"/>
  <c r="N48" i="25"/>
  <c r="L50" i="25"/>
  <c r="M63" i="25"/>
  <c r="L67" i="25"/>
  <c r="L65" i="25"/>
  <c r="N27" i="25"/>
  <c r="M46" i="25"/>
  <c r="M12" i="25"/>
  <c r="M10" i="25"/>
  <c r="L45" i="25"/>
  <c r="N19" i="25"/>
  <c r="L15" i="25"/>
  <c r="M11" i="25"/>
  <c r="L53" i="25"/>
  <c r="N51" i="25"/>
  <c r="L47" i="25"/>
  <c r="L17" i="25"/>
  <c r="M13" i="25"/>
  <c r="M45" i="25"/>
  <c r="L19" i="25"/>
  <c r="M53" i="25"/>
  <c r="N49" i="25"/>
  <c r="M47" i="25"/>
  <c r="M17" i="25"/>
  <c r="M48" i="25"/>
  <c r="M44" i="25"/>
  <c r="N11" i="25"/>
  <c r="L51" i="25"/>
  <c r="L49" i="25"/>
  <c r="N33" i="24"/>
  <c r="N18" i="24"/>
  <c r="M13" i="24"/>
  <c r="M15" i="24"/>
  <c r="L19" i="24"/>
  <c r="M31" i="24"/>
  <c r="L11" i="24"/>
  <c r="L12" i="24"/>
  <c r="M33" i="24"/>
  <c r="L34" i="24"/>
  <c r="M36" i="24"/>
  <c r="M16" i="24"/>
  <c r="L15" i="24"/>
  <c r="M11" i="24"/>
  <c r="L13" i="24"/>
  <c r="L27" i="24"/>
  <c r="M17" i="24"/>
  <c r="N19" i="24"/>
  <c r="L31" i="24"/>
  <c r="M27" i="24"/>
  <c r="N17" i="24"/>
  <c r="N11" i="24"/>
  <c r="N29" i="24"/>
  <c r="N13" i="24"/>
  <c r="L10" i="24"/>
  <c r="N35" i="24"/>
  <c r="L50" i="23"/>
  <c r="M14" i="23"/>
  <c r="L16" i="23"/>
  <c r="L35" i="23"/>
  <c r="N34" i="23"/>
  <c r="L65" i="23"/>
  <c r="N62" i="23"/>
  <c r="M102" i="23"/>
  <c r="M99" i="23"/>
  <c r="N103" i="23"/>
  <c r="L83" i="23"/>
  <c r="L43" i="23"/>
  <c r="L17" i="23"/>
  <c r="M68" i="23"/>
  <c r="N10" i="23"/>
  <c r="M32" i="23"/>
  <c r="M66" i="23"/>
  <c r="N50" i="23"/>
  <c r="N98" i="23"/>
  <c r="L36" i="23"/>
  <c r="N64" i="23"/>
  <c r="L68" i="23"/>
  <c r="N96" i="23"/>
  <c r="L29" i="23"/>
  <c r="L86" i="23"/>
  <c r="L31" i="23"/>
  <c r="L18" i="23"/>
  <c r="N19" i="23"/>
  <c r="L49" i="23"/>
  <c r="L78" i="23"/>
  <c r="N84" i="23"/>
  <c r="N94" i="23"/>
  <c r="M64" i="23"/>
  <c r="M31" i="23"/>
  <c r="M17" i="23"/>
  <c r="M46" i="23"/>
  <c r="N48" i="23"/>
  <c r="M52" i="23"/>
  <c r="M79" i="23"/>
  <c r="L85" i="23"/>
  <c r="M100" i="23"/>
  <c r="L27" i="23"/>
  <c r="L32" i="23"/>
  <c r="N35" i="23"/>
  <c r="L67" i="23"/>
  <c r="M44" i="23"/>
  <c r="M11" i="23"/>
  <c r="L14" i="23"/>
  <c r="N18" i="23"/>
  <c r="N32" i="23"/>
  <c r="N29" i="23"/>
  <c r="N31" i="23"/>
  <c r="M35" i="23"/>
  <c r="L60" i="23"/>
  <c r="N63" i="23"/>
  <c r="M69" i="23"/>
  <c r="N97" i="23"/>
  <c r="M96" i="23"/>
  <c r="L98" i="23"/>
  <c r="L100" i="23"/>
  <c r="L102" i="23"/>
  <c r="M61" i="23"/>
  <c r="N60" i="23"/>
  <c r="L28" i="23"/>
  <c r="N13" i="23"/>
  <c r="N100" i="23"/>
  <c r="M48" i="23"/>
  <c r="M27" i="23"/>
  <c r="N47" i="23"/>
  <c r="N11" i="23"/>
  <c r="M19" i="23"/>
  <c r="N43" i="23"/>
  <c r="M45" i="23"/>
  <c r="M47" i="23"/>
  <c r="N78" i="23"/>
  <c r="L11" i="23"/>
  <c r="N12" i="23"/>
  <c r="L96" i="23"/>
  <c r="N80" i="23"/>
  <c r="N68" i="23"/>
  <c r="M29" i="23"/>
  <c r="N102" i="23"/>
  <c r="N61" i="23"/>
  <c r="N16" i="23"/>
  <c r="L12" i="23"/>
  <c r="M94" i="23"/>
  <c r="L80" i="23"/>
  <c r="L64" i="23"/>
  <c r="L48" i="23"/>
  <c r="M98" i="23"/>
  <c r="N82" i="23"/>
  <c r="L66" i="23"/>
  <c r="M62" i="23"/>
  <c r="N27" i="23"/>
  <c r="M10" i="23"/>
  <c r="L61" i="23"/>
  <c r="N36" i="23"/>
  <c r="N17" i="23"/>
  <c r="M60" i="23"/>
  <c r="N46" i="23"/>
  <c r="M12" i="23"/>
  <c r="L84" i="23"/>
  <c r="N86" i="23"/>
  <c r="M50" i="23"/>
  <c r="M18" i="23"/>
  <c r="N14" i="23"/>
  <c r="M49" i="23"/>
  <c r="L47" i="23"/>
  <c r="L46" i="23"/>
  <c r="M82" i="23"/>
  <c r="M15" i="23"/>
  <c r="M16" i="23"/>
  <c r="L94" i="23"/>
  <c r="N66" i="23"/>
  <c r="L62" i="23"/>
  <c r="L10" i="23"/>
  <c r="N49" i="23"/>
  <c r="M36" i="23"/>
  <c r="L19" i="23"/>
  <c r="N15" i="23"/>
  <c r="F8" i="29"/>
  <c r="F42" i="29"/>
  <c r="F72" i="29"/>
  <c r="F107" i="29"/>
  <c r="G50" i="29"/>
  <c r="G83" i="29"/>
  <c r="G22" i="29"/>
  <c r="F27" i="29"/>
  <c r="G86" i="29"/>
  <c r="G134" i="29"/>
  <c r="G178" i="29"/>
  <c r="G11" i="29"/>
  <c r="F41" i="29"/>
  <c r="F40" i="29"/>
  <c r="G42" i="29"/>
  <c r="F69" i="29"/>
  <c r="F70" i="29"/>
  <c r="G72" i="29"/>
  <c r="G109" i="29"/>
  <c r="G108" i="29"/>
  <c r="G150" i="29"/>
  <c r="F149" i="29"/>
  <c r="G151" i="29"/>
  <c r="F153" i="29"/>
  <c r="G155" i="29"/>
  <c r="F105" i="29"/>
  <c r="F64" i="29"/>
  <c r="F9" i="29"/>
  <c r="F49" i="29"/>
  <c r="F111" i="29"/>
  <c r="F155" i="29"/>
  <c r="F147" i="29"/>
  <c r="G55" i="29"/>
  <c r="G175" i="29"/>
  <c r="F113" i="29"/>
  <c r="F109" i="29"/>
  <c r="G26" i="29"/>
  <c r="G16" i="29"/>
  <c r="F25" i="29"/>
  <c r="G27" i="29"/>
  <c r="F29" i="29"/>
  <c r="G52" i="29"/>
  <c r="F54" i="29"/>
  <c r="G56" i="29"/>
  <c r="G58" i="29"/>
  <c r="G80" i="29"/>
  <c r="G82" i="29"/>
  <c r="G84" i="29"/>
  <c r="F86" i="29"/>
  <c r="G135" i="29"/>
  <c r="G137" i="29"/>
  <c r="F139" i="29"/>
  <c r="F141" i="29"/>
  <c r="G177" i="29"/>
  <c r="F179" i="29"/>
  <c r="G181" i="29"/>
  <c r="G183" i="29"/>
  <c r="F26" i="29"/>
  <c r="F56" i="29"/>
  <c r="F87" i="29"/>
  <c r="F180" i="29"/>
  <c r="F176" i="29"/>
  <c r="G53" i="29"/>
  <c r="F137" i="29"/>
  <c r="G29" i="29"/>
  <c r="G85" i="29"/>
  <c r="G136" i="29"/>
  <c r="F17" i="29"/>
  <c r="F28" i="29"/>
  <c r="F24" i="29"/>
  <c r="F58" i="29"/>
  <c r="F50" i="29"/>
  <c r="F85" i="29"/>
  <c r="F81" i="29"/>
  <c r="F182" i="29"/>
  <c r="F178" i="29"/>
  <c r="G184" i="29"/>
  <c r="G176" i="29"/>
  <c r="G57" i="29"/>
  <c r="G49" i="29"/>
  <c r="F135" i="29"/>
  <c r="G25" i="29"/>
  <c r="G81" i="29"/>
  <c r="G28" i="29"/>
  <c r="G141" i="29"/>
  <c r="G133" i="29"/>
  <c r="G132" i="29"/>
  <c r="F11" i="29"/>
  <c r="F35" i="29"/>
  <c r="G71" i="29"/>
  <c r="G111" i="29"/>
  <c r="G152" i="29"/>
  <c r="F30" i="29"/>
  <c r="F22" i="29"/>
  <c r="F52" i="29"/>
  <c r="F83" i="29"/>
  <c r="F79" i="29"/>
  <c r="F184" i="29"/>
  <c r="G180" i="29"/>
  <c r="F133" i="29"/>
  <c r="G21" i="29"/>
  <c r="G24" i="29"/>
  <c r="G140" i="29"/>
  <c r="F21" i="29"/>
  <c r="F55" i="29"/>
  <c r="F51" i="29"/>
  <c r="F82" i="29"/>
  <c r="F78" i="29"/>
  <c r="F183" i="29"/>
  <c r="F175" i="29"/>
  <c r="G51" i="29"/>
  <c r="F140" i="29"/>
  <c r="F136" i="29"/>
  <c r="F132" i="29"/>
  <c r="G30" i="29"/>
  <c r="G15" i="29"/>
  <c r="G38" i="29"/>
  <c r="G40" i="29"/>
  <c r="G44" i="29"/>
  <c r="F66" i="29"/>
  <c r="G68" i="29"/>
  <c r="G70" i="29"/>
  <c r="F108" i="29"/>
  <c r="G110" i="29"/>
  <c r="F112" i="29"/>
  <c r="G114" i="29"/>
  <c r="G149" i="29"/>
  <c r="G153" i="29"/>
  <c r="G17" i="29"/>
  <c r="G12" i="29"/>
  <c r="G14" i="29"/>
  <c r="G13" i="29"/>
  <c r="F14" i="29"/>
  <c r="F114" i="29"/>
  <c r="F110" i="29"/>
  <c r="F106" i="29"/>
  <c r="F154" i="29"/>
  <c r="F150" i="29"/>
  <c r="G106" i="29"/>
  <c r="G69" i="29"/>
  <c r="G39" i="29"/>
  <c r="G66" i="29"/>
  <c r="G156" i="29"/>
  <c r="G148" i="29"/>
  <c r="G107" i="29"/>
  <c r="G67" i="29"/>
  <c r="G41" i="29"/>
  <c r="F71" i="29"/>
  <c r="F39" i="29"/>
  <c r="F67" i="29"/>
  <c r="F16" i="29"/>
  <c r="G9" i="29"/>
  <c r="G64" i="29"/>
  <c r="G8" i="29"/>
  <c r="G10" i="29"/>
  <c r="F10" i="29"/>
  <c r="G112" i="29"/>
  <c r="F68" i="29"/>
  <c r="F44" i="29"/>
  <c r="F36" i="29"/>
  <c r="F73" i="29"/>
  <c r="F65" i="29"/>
  <c r="F37" i="29"/>
  <c r="G154" i="29"/>
  <c r="G113" i="29"/>
  <c r="F38" i="29"/>
  <c r="G105" i="29"/>
  <c r="F12" i="29"/>
  <c r="F15" i="29"/>
  <c r="F13" i="29"/>
  <c r="F156" i="29"/>
  <c r="F152" i="29"/>
  <c r="F148" i="29"/>
  <c r="G73" i="29"/>
  <c r="G65" i="29"/>
  <c r="G43" i="29"/>
  <c r="G35" i="29"/>
  <c r="G36" i="29"/>
  <c r="G37" i="29"/>
  <c r="F43" i="29"/>
  <c r="D127" i="27"/>
  <c r="C13" i="47" s="1"/>
  <c r="D62" i="27"/>
  <c r="C8" i="47" s="1"/>
  <c r="E23" i="27"/>
  <c r="D5" i="47" s="1"/>
  <c r="E65" i="27"/>
  <c r="E62" i="27" s="1"/>
  <c r="D23" i="27"/>
  <c r="C5" i="47" s="1"/>
  <c r="D36" i="27"/>
  <c r="C6" i="47" s="1"/>
  <c r="G75" i="29"/>
  <c r="D9" i="48" s="1"/>
  <c r="G28" i="33"/>
  <c r="F30" i="33"/>
  <c r="M14" i="26"/>
  <c r="M10" i="26"/>
  <c r="L28" i="26"/>
  <c r="N32" i="26"/>
  <c r="L34" i="26"/>
  <c r="L36" i="26"/>
  <c r="M30" i="26"/>
  <c r="M32" i="26"/>
  <c r="M46" i="26"/>
  <c r="N48" i="26"/>
  <c r="M52" i="26"/>
  <c r="L62" i="26"/>
  <c r="L64" i="26"/>
  <c r="N68" i="26"/>
  <c r="L70" i="26"/>
  <c r="M80" i="26"/>
  <c r="M82" i="26"/>
  <c r="N84" i="26"/>
  <c r="N96" i="26"/>
  <c r="L98" i="26"/>
  <c r="D145" i="27"/>
  <c r="D149" i="27"/>
  <c r="M13" i="23"/>
  <c r="N33" i="23"/>
  <c r="M33" i="23"/>
  <c r="N28" i="23"/>
  <c r="M28" i="23"/>
  <c r="N30" i="23"/>
  <c r="M30" i="23"/>
  <c r="M34" i="23"/>
  <c r="L44" i="23"/>
  <c r="N52" i="23"/>
  <c r="N44" i="23"/>
  <c r="N45" i="23"/>
  <c r="L51" i="23"/>
  <c r="N51" i="23"/>
  <c r="M63" i="23"/>
  <c r="L63" i="23"/>
  <c r="M65" i="23"/>
  <c r="N67" i="23"/>
  <c r="L69" i="23"/>
  <c r="N69" i="23"/>
  <c r="M80" i="23"/>
  <c r="M84" i="23"/>
  <c r="M77" i="23"/>
  <c r="L77" i="23"/>
  <c r="N79" i="23"/>
  <c r="M81" i="23"/>
  <c r="N81" i="23"/>
  <c r="N83" i="23"/>
  <c r="M85" i="23"/>
  <c r="N85" i="23"/>
  <c r="M95" i="23"/>
  <c r="L95" i="23"/>
  <c r="M97" i="23"/>
  <c r="N99" i="23"/>
  <c r="L101" i="23"/>
  <c r="N101" i="23"/>
  <c r="M103" i="23"/>
  <c r="L103" i="23"/>
  <c r="N10" i="24"/>
  <c r="N12" i="24"/>
  <c r="M12" i="24"/>
  <c r="N14" i="24"/>
  <c r="M14" i="24"/>
  <c r="L16" i="24"/>
  <c r="L18" i="24"/>
  <c r="L28" i="24"/>
  <c r="N28" i="24"/>
  <c r="M30" i="24"/>
  <c r="L30" i="24"/>
  <c r="M32" i="24"/>
  <c r="N34" i="24"/>
  <c r="L36" i="24"/>
  <c r="N36" i="24"/>
  <c r="N10" i="25"/>
  <c r="N12" i="25"/>
  <c r="L14" i="25"/>
  <c r="N14" i="25"/>
  <c r="M16" i="25"/>
  <c r="L16" i="25"/>
  <c r="M18" i="25"/>
  <c r="L28" i="25"/>
  <c r="N30" i="25"/>
  <c r="M30" i="25"/>
  <c r="N32" i="25"/>
  <c r="M32" i="25"/>
  <c r="L34" i="25"/>
  <c r="L36" i="25"/>
  <c r="N44" i="25"/>
  <c r="L44" i="25"/>
  <c r="L46" i="25"/>
  <c r="L48" i="25"/>
  <c r="N50" i="25"/>
  <c r="M50" i="25"/>
  <c r="N52" i="25"/>
  <c r="M52" i="25"/>
  <c r="L62" i="25"/>
  <c r="L64" i="25"/>
  <c r="N66" i="25"/>
  <c r="M66" i="25"/>
  <c r="N68" i="25"/>
  <c r="M68" i="25"/>
  <c r="L70" i="25"/>
  <c r="L12" i="26"/>
  <c r="N16" i="26"/>
  <c r="L11" i="26"/>
  <c r="L16" i="26"/>
  <c r="E52" i="27"/>
  <c r="E61" i="27"/>
  <c r="D120" i="27"/>
  <c r="D122" i="27"/>
  <c r="E143" i="27"/>
  <c r="N34" i="25"/>
  <c r="N28" i="25"/>
  <c r="M14" i="25"/>
  <c r="M34" i="24"/>
  <c r="M28" i="24"/>
  <c r="N16" i="24"/>
  <c r="M10" i="24"/>
  <c r="M101" i="23"/>
  <c r="L97" i="23"/>
  <c r="L81" i="23"/>
  <c r="M86" i="23"/>
  <c r="M78" i="23"/>
  <c r="M67" i="23"/>
  <c r="M51" i="23"/>
  <c r="L34" i="23"/>
  <c r="L13" i="23"/>
  <c r="L33" i="23"/>
  <c r="E57" i="27"/>
  <c r="D53" i="27"/>
  <c r="D86" i="27"/>
  <c r="E80" i="27"/>
  <c r="D79" i="27"/>
  <c r="D78" i="27"/>
  <c r="E79" i="27"/>
  <c r="D92" i="27"/>
  <c r="E93" i="27"/>
  <c r="D91" i="27"/>
  <c r="D99" i="27"/>
  <c r="E94" i="27"/>
  <c r="D94" i="27"/>
  <c r="E96" i="27"/>
  <c r="E98" i="27"/>
  <c r="D100" i="27"/>
  <c r="D110" i="27"/>
  <c r="M36" i="25"/>
  <c r="L32" i="25"/>
  <c r="N18" i="25"/>
  <c r="L12" i="25"/>
  <c r="L10" i="25"/>
  <c r="N32" i="24"/>
  <c r="M18" i="24"/>
  <c r="L14" i="24"/>
  <c r="L99" i="23"/>
  <c r="N95" i="23"/>
  <c r="L79" i="23"/>
  <c r="M83" i="23"/>
  <c r="N77" i="23"/>
  <c r="N65" i="23"/>
  <c r="L45" i="23"/>
  <c r="L30" i="23"/>
  <c r="L52" i="23"/>
  <c r="L15" i="23"/>
  <c r="E82" i="27"/>
  <c r="D81" i="27"/>
  <c r="D87" i="27"/>
  <c r="E78" i="27"/>
  <c r="D82" i="27"/>
  <c r="E99" i="27"/>
  <c r="E91" i="27"/>
  <c r="D84" i="27"/>
  <c r="F5" i="29" l="1"/>
  <c r="C4" i="48" s="1"/>
  <c r="G5" i="29"/>
  <c r="D179" i="27"/>
  <c r="C17" i="47" s="1"/>
  <c r="E140" i="27"/>
  <c r="D14" i="47" s="1"/>
  <c r="D49" i="27"/>
  <c r="C7" i="47" s="1"/>
  <c r="E22" i="26"/>
  <c r="D17" i="47"/>
  <c r="D11" i="47"/>
  <c r="E22" i="23"/>
  <c r="E89" i="23"/>
  <c r="D16" i="47"/>
  <c r="E39" i="26"/>
  <c r="D8" i="47"/>
  <c r="D15" i="47"/>
  <c r="E72" i="23"/>
  <c r="D166" i="27"/>
  <c r="C16" i="47" s="1"/>
  <c r="D101" i="27"/>
  <c r="C11" i="47" s="1"/>
  <c r="D10" i="27"/>
  <c r="C4" i="47" s="1"/>
  <c r="N89" i="26"/>
  <c r="E22" i="45" s="1"/>
  <c r="L106" i="26"/>
  <c r="C23" i="45" s="1"/>
  <c r="N106" i="26"/>
  <c r="E23" i="45" s="1"/>
  <c r="L72" i="26"/>
  <c r="C21" i="45" s="1"/>
  <c r="M106" i="26"/>
  <c r="D23" i="45" s="1"/>
  <c r="N72" i="26"/>
  <c r="E21" i="45" s="1"/>
  <c r="N55" i="26"/>
  <c r="E20" i="45" s="1"/>
  <c r="M55" i="26"/>
  <c r="D20" i="45" s="1"/>
  <c r="M89" i="26"/>
  <c r="D22" i="45" s="1"/>
  <c r="L89" i="26"/>
  <c r="C22" i="45" s="1"/>
  <c r="N21" i="26"/>
  <c r="E18" i="45" s="1"/>
  <c r="L38" i="26"/>
  <c r="C19" i="45" s="1"/>
  <c r="E14" i="45"/>
  <c r="L4" i="24"/>
  <c r="C11" i="45" s="1"/>
  <c r="N4" i="24"/>
  <c r="E11" i="45" s="1"/>
  <c r="N4" i="23"/>
  <c r="E5" i="45" s="1"/>
  <c r="L21" i="23"/>
  <c r="C6" i="45" s="1"/>
  <c r="M37" i="23"/>
  <c r="D7" i="45" s="1"/>
  <c r="M4" i="23"/>
  <c r="D5" i="45" s="1"/>
  <c r="N54" i="23"/>
  <c r="E8" i="45" s="1"/>
  <c r="N88" i="23"/>
  <c r="E10" i="45" s="1"/>
  <c r="N71" i="23"/>
  <c r="E9" i="45" s="1"/>
  <c r="G129" i="29"/>
  <c r="F90" i="23" s="1"/>
  <c r="F172" i="29"/>
  <c r="C16" i="48" s="1"/>
  <c r="G172" i="29"/>
  <c r="D16" i="48" s="1"/>
  <c r="F18" i="29"/>
  <c r="C5" i="48" s="1"/>
  <c r="G102" i="29"/>
  <c r="D11" i="48" s="1"/>
  <c r="F75" i="29"/>
  <c r="C9" i="48" s="1"/>
  <c r="F61" i="29"/>
  <c r="C8" i="48" s="1"/>
  <c r="F129" i="29"/>
  <c r="C13" i="48" s="1"/>
  <c r="G18" i="29"/>
  <c r="D5" i="48" s="1"/>
  <c r="G46" i="29"/>
  <c r="D7" i="48" s="1"/>
  <c r="F46" i="29"/>
  <c r="C7" i="48" s="1"/>
  <c r="F144" i="29"/>
  <c r="C14" i="48" s="1"/>
  <c r="F32" i="29"/>
  <c r="C6" i="48" s="1"/>
  <c r="D4" i="48"/>
  <c r="F102" i="29"/>
  <c r="C11" i="48" s="1"/>
  <c r="G32" i="29"/>
  <c r="D6" i="48" s="1"/>
  <c r="G144" i="29"/>
  <c r="D14" i="48" s="1"/>
  <c r="G61" i="29"/>
  <c r="D8" i="48" s="1"/>
  <c r="F23" i="24"/>
  <c r="F6" i="24"/>
  <c r="E75" i="27"/>
  <c r="D9" i="47" s="1"/>
  <c r="D88" i="27"/>
  <c r="C10" i="47" s="1"/>
  <c r="D140" i="27"/>
  <c r="C14" i="47" s="1"/>
  <c r="M21" i="26"/>
  <c r="D18" i="45" s="1"/>
  <c r="L21" i="26"/>
  <c r="C18" i="45" s="1"/>
  <c r="M4" i="26"/>
  <c r="D17" i="45" s="1"/>
  <c r="M21" i="24"/>
  <c r="D12" i="45" s="1"/>
  <c r="N21" i="23"/>
  <c r="E6" i="45" s="1"/>
  <c r="D114" i="27"/>
  <c r="C12" i="47" s="1"/>
  <c r="N4" i="26"/>
  <c r="L4" i="26"/>
  <c r="D16" i="45"/>
  <c r="C15" i="45"/>
  <c r="C14" i="45"/>
  <c r="N21" i="24"/>
  <c r="E12" i="45" s="1"/>
  <c r="M4" i="24"/>
  <c r="L88" i="23"/>
  <c r="C10" i="45" s="1"/>
  <c r="M38" i="26"/>
  <c r="D19" i="45" s="1"/>
  <c r="E88" i="27"/>
  <c r="D75" i="27"/>
  <c r="C9" i="47" s="1"/>
  <c r="L4" i="23"/>
  <c r="E16" i="45"/>
  <c r="L21" i="24"/>
  <c r="C12" i="45" s="1"/>
  <c r="M88" i="23"/>
  <c r="D10" i="45" s="1"/>
  <c r="M71" i="23"/>
  <c r="D9" i="45" s="1"/>
  <c r="L37" i="23"/>
  <c r="C7" i="45" s="1"/>
  <c r="M21" i="23"/>
  <c r="D6" i="45" s="1"/>
  <c r="M72" i="26"/>
  <c r="D21" i="45" s="1"/>
  <c r="L55" i="26"/>
  <c r="C20" i="45" s="1"/>
  <c r="N38" i="26"/>
  <c r="E19" i="45" s="1"/>
  <c r="D13" i="45"/>
  <c r="E49" i="27"/>
  <c r="D7" i="47" s="1"/>
  <c r="E15" i="45"/>
  <c r="D14" i="45"/>
  <c r="L71" i="23"/>
  <c r="C9" i="45" s="1"/>
  <c r="L54" i="23"/>
  <c r="C8" i="45" s="1"/>
  <c r="C16" i="45"/>
  <c r="D15" i="45"/>
  <c r="M54" i="23"/>
  <c r="D8" i="45" s="1"/>
  <c r="N37" i="23"/>
  <c r="E7" i="45" s="1"/>
  <c r="E38" i="23" l="1"/>
  <c r="E5" i="24"/>
  <c r="D13" i="48"/>
  <c r="E56" i="26"/>
  <c r="D10" i="47"/>
  <c r="F23" i="45"/>
  <c r="F21" i="45"/>
  <c r="F22" i="45"/>
  <c r="F20" i="45"/>
  <c r="F19" i="45"/>
  <c r="F16" i="45"/>
  <c r="F6" i="45"/>
  <c r="F7" i="45"/>
  <c r="F23" i="26"/>
  <c r="F57" i="25"/>
  <c r="F57" i="26"/>
  <c r="E22" i="24"/>
  <c r="F18" i="45"/>
  <c r="F12" i="45"/>
  <c r="F9" i="45"/>
  <c r="F8" i="45"/>
  <c r="N38" i="24"/>
  <c r="E6" i="43" s="1"/>
  <c r="F14" i="45"/>
  <c r="F10" i="45"/>
  <c r="M72" i="25"/>
  <c r="D7" i="43" s="1"/>
  <c r="L38" i="24"/>
  <c r="C6" i="43" s="1"/>
  <c r="N106" i="23"/>
  <c r="E5" i="43" s="1"/>
  <c r="M106" i="23"/>
  <c r="D5" i="43" s="1"/>
  <c r="C5" i="45"/>
  <c r="F5" i="45" s="1"/>
  <c r="L106" i="23"/>
  <c r="C5" i="43" s="1"/>
  <c r="C13" i="45"/>
  <c r="F13" i="45" s="1"/>
  <c r="L72" i="25"/>
  <c r="C7" i="43" s="1"/>
  <c r="L123" i="26"/>
  <c r="C8" i="43" s="1"/>
  <c r="C17" i="45"/>
  <c r="F17" i="45" s="1"/>
  <c r="E90" i="26"/>
  <c r="E73" i="26"/>
  <c r="E5" i="23"/>
  <c r="E56" i="25"/>
  <c r="E17" i="45"/>
  <c r="N123" i="26"/>
  <c r="E8" i="43" s="1"/>
  <c r="E13" i="45"/>
  <c r="N72" i="25"/>
  <c r="E7" i="43" s="1"/>
  <c r="M123" i="26"/>
  <c r="D8" i="43" s="1"/>
  <c r="D11" i="45"/>
  <c r="F11" i="45" s="1"/>
  <c r="M38" i="24"/>
  <c r="D6" i="43" s="1"/>
  <c r="F15" i="45"/>
  <c r="G7" i="43" l="1"/>
  <c r="E4" i="43"/>
  <c r="G5" i="43"/>
  <c r="C4" i="43"/>
  <c r="G6" i="43"/>
  <c r="G8" i="43"/>
  <c r="D4" i="43"/>
  <c r="G4" i="43" l="1"/>
</calcChain>
</file>

<file path=xl/comments1.xml><?xml version="1.0" encoding="utf-8"?>
<comments xmlns="http://schemas.openxmlformats.org/spreadsheetml/2006/main">
  <authors>
    <author>Crooks, Bob (Defra)</author>
  </authors>
  <commentList>
    <comment ref="A30" authorId="0">
      <text>
        <r>
          <rPr>
            <b/>
            <sz val="9"/>
            <color indexed="81"/>
            <rFont val="Tahoma"/>
            <family val="2"/>
          </rPr>
          <t>Crooks, Bob (Defra):</t>
        </r>
        <r>
          <rPr>
            <sz val="9"/>
            <color indexed="81"/>
            <rFont val="Tahoma"/>
            <family val="2"/>
          </rPr>
          <t xml:space="preserve">
A separate powerpoint will be provided alongside the Model  showing how these tabs are llinked</t>
        </r>
      </text>
    </comment>
  </commentList>
</comments>
</file>

<file path=xl/comments10.xml><?xml version="1.0" encoding="utf-8"?>
<comments xmlns="http://schemas.openxmlformats.org/spreadsheetml/2006/main">
  <authors>
    <author>Bob C</author>
    <author>Crooks, Bob (Defra)</author>
  </authors>
  <commentList>
    <comment ref="B2" authorId="0">
      <text>
        <r>
          <rPr>
            <b/>
            <sz val="9"/>
            <color indexed="81"/>
            <rFont val="Tahoma"/>
            <family val="2"/>
          </rPr>
          <t>Bob C:</t>
        </r>
        <r>
          <rPr>
            <sz val="9"/>
            <color indexed="81"/>
            <rFont val="Tahoma"/>
            <family val="2"/>
          </rPr>
          <t xml:space="preserve">
See sep tab to record any specific examples</t>
        </r>
      </text>
    </comment>
    <comment ref="D4" authorId="1">
      <text>
        <r>
          <rPr>
            <b/>
            <sz val="9"/>
            <color indexed="81"/>
            <rFont val="Tahoma"/>
            <family val="2"/>
          </rPr>
          <t>Crooks, Bob (Defra):</t>
        </r>
        <r>
          <rPr>
            <sz val="9"/>
            <color indexed="81"/>
            <rFont val="Tahoma"/>
            <family val="2"/>
          </rPr>
          <t xml:space="preserve">
Add new line for each  organisation with whom shared or which is re-using your item(s)</t>
        </r>
      </text>
    </comment>
    <comment ref="B7" authorId="1">
      <text>
        <r>
          <rPr>
            <b/>
            <sz val="9"/>
            <color indexed="81"/>
            <rFont val="Tahoma"/>
            <family val="2"/>
          </rPr>
          <t>Crooks, Bob (Defra):</t>
        </r>
        <r>
          <rPr>
            <sz val="9"/>
            <color indexed="81"/>
            <rFont val="Tahoma"/>
            <family val="2"/>
          </rPr>
          <t xml:space="preserve">
Add additional lines as required for each sharing opportunity realised </t>
        </r>
      </text>
    </comment>
  </commentList>
</comments>
</file>

<file path=xl/comments11.xml><?xml version="1.0" encoding="utf-8"?>
<comments xmlns="http://schemas.openxmlformats.org/spreadsheetml/2006/main">
  <authors>
    <author>Bob C</author>
  </authors>
  <commentList>
    <comment ref="B2" authorId="0">
      <text>
        <r>
          <rPr>
            <b/>
            <sz val="9"/>
            <color indexed="81"/>
            <rFont val="Tahoma"/>
            <family val="2"/>
          </rPr>
          <t>Bob C:</t>
        </r>
        <r>
          <rPr>
            <sz val="9"/>
            <color indexed="81"/>
            <rFont val="Tahoma"/>
            <family val="2"/>
          </rPr>
          <t xml:space="preserve">
Record on sep tab</t>
        </r>
      </text>
    </comment>
    <comment ref="B3" authorId="0">
      <text>
        <r>
          <rPr>
            <b/>
            <sz val="9"/>
            <color indexed="81"/>
            <rFont val="Tahoma"/>
            <family val="2"/>
          </rPr>
          <t>Bob C:</t>
        </r>
        <r>
          <rPr>
            <sz val="9"/>
            <color indexed="81"/>
            <rFont val="Tahoma"/>
            <family val="2"/>
          </rPr>
          <t xml:space="preserve">
Record details on sep tab</t>
        </r>
      </text>
    </comment>
  </commentList>
</comments>
</file>

<file path=xl/comments12.xml><?xml version="1.0" encoding="utf-8"?>
<comments xmlns="http://schemas.openxmlformats.org/spreadsheetml/2006/main">
  <authors>
    <author>Bob C</author>
    <author>Crooks, Bob (Defra)</author>
  </authors>
  <commentList>
    <comment ref="C2" authorId="0">
      <text>
        <r>
          <rPr>
            <b/>
            <sz val="9"/>
            <color indexed="81"/>
            <rFont val="Tahoma"/>
            <family val="2"/>
          </rPr>
          <t>Bob C:</t>
        </r>
        <r>
          <rPr>
            <sz val="9"/>
            <color indexed="81"/>
            <rFont val="Tahoma"/>
            <family val="2"/>
          </rPr>
          <t xml:space="preserve">
If available please provide annual disposal/recycling stats on sep tab </t>
        </r>
      </text>
    </comment>
    <comment ref="E17" authorId="1">
      <text>
        <r>
          <rPr>
            <b/>
            <sz val="9"/>
            <color indexed="81"/>
            <rFont val="Tahoma"/>
            <family val="2"/>
          </rPr>
          <t>Crooks, Bob (Defra):</t>
        </r>
        <r>
          <rPr>
            <sz val="9"/>
            <color indexed="81"/>
            <rFont val="Tahoma"/>
            <family val="2"/>
          </rPr>
          <t xml:space="preserve">
Only complete orange boxes</t>
        </r>
      </text>
    </comment>
  </commentList>
</comments>
</file>

<file path=xl/comments2.xml><?xml version="1.0" encoding="utf-8"?>
<comments xmlns="http://schemas.openxmlformats.org/spreadsheetml/2006/main">
  <authors>
    <author>Crooks, Bob (Defra)</author>
    <author>Paul Bradley</author>
    <author>bainesm207</author>
  </authors>
  <commentList>
    <comment ref="A7" authorId="0">
      <text>
        <r>
          <rPr>
            <b/>
            <sz val="9"/>
            <color indexed="81"/>
            <rFont val="Tahoma"/>
            <family val="2"/>
          </rPr>
          <t>Crooks, Bob (Defra):</t>
        </r>
        <r>
          <rPr>
            <sz val="9"/>
            <color indexed="81"/>
            <rFont val="Tahoma"/>
            <family val="2"/>
          </rPr>
          <t xml:space="preserve">
Default</t>
        </r>
      </text>
    </comment>
    <comment ref="A10" authorId="0">
      <text>
        <r>
          <rPr>
            <b/>
            <sz val="9"/>
            <color indexed="81"/>
            <rFont val="Tahoma"/>
            <family val="2"/>
          </rPr>
          <t>Crooks, Bob (Defra):</t>
        </r>
        <r>
          <rPr>
            <sz val="9"/>
            <color indexed="81"/>
            <rFont val="Tahoma"/>
            <family val="2"/>
          </rPr>
          <t xml:space="preserve">
Add additonal lines if insufficient</t>
        </r>
      </text>
    </comment>
    <comment ref="B11" authorId="1">
      <text>
        <r>
          <rPr>
            <b/>
            <sz val="8"/>
            <color indexed="81"/>
            <rFont val="Tahoma"/>
            <family val="2"/>
          </rPr>
          <t>Paul Bradley:</t>
        </r>
        <r>
          <rPr>
            <sz val="8"/>
            <color indexed="81"/>
            <rFont val="Tahoma"/>
            <family val="2"/>
          </rPr>
          <t xml:space="preserve">
</t>
        </r>
        <r>
          <rPr>
            <sz val="12"/>
            <color indexed="81"/>
            <rFont val="Tahoma"/>
            <family val="2"/>
          </rPr>
          <t>Enter Dept Name</t>
        </r>
      </text>
    </comment>
    <comment ref="C11" authorId="2">
      <text>
        <r>
          <rPr>
            <b/>
            <sz val="8"/>
            <color indexed="81"/>
            <rFont val="Tahoma"/>
            <family val="2"/>
          </rPr>
          <t>bainesm207:</t>
        </r>
        <r>
          <rPr>
            <sz val="8"/>
            <color indexed="81"/>
            <rFont val="Tahoma"/>
            <family val="2"/>
          </rPr>
          <t xml:space="preserve">
</t>
        </r>
      </text>
    </comment>
    <comment ref="B12" authorId="1">
      <text>
        <r>
          <rPr>
            <b/>
            <sz val="8"/>
            <color indexed="81"/>
            <rFont val="Tahoma"/>
            <family val="2"/>
          </rPr>
          <t>Paul Bradley:</t>
        </r>
        <r>
          <rPr>
            <sz val="8"/>
            <color indexed="81"/>
            <rFont val="Tahoma"/>
            <family val="2"/>
          </rPr>
          <t xml:space="preserve">
</t>
        </r>
        <r>
          <rPr>
            <sz val="12"/>
            <color indexed="81"/>
            <rFont val="Tahoma"/>
            <family val="2"/>
          </rPr>
          <t>Enter name of org 1</t>
        </r>
      </text>
    </comment>
    <comment ref="B13" authorId="1">
      <text>
        <r>
          <rPr>
            <b/>
            <sz val="8"/>
            <color indexed="81"/>
            <rFont val="Tahoma"/>
            <family val="2"/>
          </rPr>
          <t>Paul Bradley:</t>
        </r>
        <r>
          <rPr>
            <sz val="8"/>
            <color indexed="81"/>
            <rFont val="Tahoma"/>
            <family val="2"/>
          </rPr>
          <t xml:space="preserve">
</t>
        </r>
        <r>
          <rPr>
            <sz val="12"/>
            <color indexed="81"/>
            <rFont val="Tahoma"/>
            <family val="2"/>
          </rPr>
          <t>Enter name of org 2</t>
        </r>
      </text>
    </comment>
    <comment ref="B14" authorId="1">
      <text>
        <r>
          <rPr>
            <b/>
            <sz val="8"/>
            <color indexed="81"/>
            <rFont val="Tahoma"/>
            <family val="2"/>
          </rPr>
          <t>Paul Bradley:</t>
        </r>
        <r>
          <rPr>
            <sz val="8"/>
            <color indexed="81"/>
            <rFont val="Tahoma"/>
            <family val="2"/>
          </rPr>
          <t xml:space="preserve">
</t>
        </r>
        <r>
          <rPr>
            <sz val="12"/>
            <color indexed="81"/>
            <rFont val="Tahoma"/>
            <family val="2"/>
          </rPr>
          <t>Enter name of org 3</t>
        </r>
      </text>
    </comment>
    <comment ref="B15" authorId="1">
      <text>
        <r>
          <rPr>
            <b/>
            <sz val="8"/>
            <color indexed="81"/>
            <rFont val="Tahoma"/>
            <family val="2"/>
          </rPr>
          <t>Paul Bradley:</t>
        </r>
        <r>
          <rPr>
            <sz val="8"/>
            <color indexed="81"/>
            <rFont val="Tahoma"/>
            <family val="2"/>
          </rPr>
          <t xml:space="preserve">
</t>
        </r>
        <r>
          <rPr>
            <sz val="12"/>
            <color indexed="81"/>
            <rFont val="Tahoma"/>
            <family val="2"/>
          </rPr>
          <t>Enter name of org 4</t>
        </r>
      </text>
    </comment>
    <comment ref="B16" authorId="1">
      <text>
        <r>
          <rPr>
            <b/>
            <sz val="8"/>
            <color indexed="81"/>
            <rFont val="Tahoma"/>
            <family val="2"/>
          </rPr>
          <t>Paul Bradley:</t>
        </r>
        <r>
          <rPr>
            <sz val="8"/>
            <color indexed="81"/>
            <rFont val="Tahoma"/>
            <family val="2"/>
          </rPr>
          <t xml:space="preserve">
</t>
        </r>
        <r>
          <rPr>
            <sz val="12"/>
            <color indexed="81"/>
            <rFont val="Tahoma"/>
            <family val="2"/>
          </rPr>
          <t>Enter name of org 5</t>
        </r>
      </text>
    </comment>
    <comment ref="B17" authorId="1">
      <text>
        <r>
          <rPr>
            <b/>
            <sz val="8"/>
            <color indexed="81"/>
            <rFont val="Tahoma"/>
            <family val="2"/>
          </rPr>
          <t>Paul Bradley:</t>
        </r>
        <r>
          <rPr>
            <sz val="8"/>
            <color indexed="81"/>
            <rFont val="Tahoma"/>
            <family val="2"/>
          </rPr>
          <t xml:space="preserve">
</t>
        </r>
        <r>
          <rPr>
            <sz val="12"/>
            <color indexed="81"/>
            <rFont val="Tahoma"/>
            <family val="2"/>
          </rPr>
          <t>Enter name of org 6</t>
        </r>
      </text>
    </comment>
    <comment ref="B18" authorId="1">
      <text>
        <r>
          <rPr>
            <b/>
            <sz val="8"/>
            <color indexed="81"/>
            <rFont val="Tahoma"/>
            <family val="2"/>
          </rPr>
          <t>Paul Bradley:</t>
        </r>
        <r>
          <rPr>
            <sz val="8"/>
            <color indexed="81"/>
            <rFont val="Tahoma"/>
            <family val="2"/>
          </rPr>
          <t xml:space="preserve">
</t>
        </r>
        <r>
          <rPr>
            <sz val="12"/>
            <color indexed="81"/>
            <rFont val="Tahoma"/>
            <family val="2"/>
          </rPr>
          <t>Enter name of org 7</t>
        </r>
      </text>
    </comment>
    <comment ref="B19" authorId="1">
      <text>
        <r>
          <rPr>
            <b/>
            <sz val="8"/>
            <color indexed="81"/>
            <rFont val="Tahoma"/>
            <family val="2"/>
          </rPr>
          <t>Paul Bradley:</t>
        </r>
        <r>
          <rPr>
            <sz val="8"/>
            <color indexed="81"/>
            <rFont val="Tahoma"/>
            <family val="2"/>
          </rPr>
          <t xml:space="preserve">
</t>
        </r>
        <r>
          <rPr>
            <sz val="12"/>
            <color indexed="81"/>
            <rFont val="Tahoma"/>
            <family val="2"/>
          </rPr>
          <t>Enter name of org 8</t>
        </r>
      </text>
    </comment>
    <comment ref="B20" authorId="1">
      <text>
        <r>
          <rPr>
            <b/>
            <sz val="8"/>
            <color indexed="81"/>
            <rFont val="Tahoma"/>
            <family val="2"/>
          </rPr>
          <t>Paul Bradley:</t>
        </r>
        <r>
          <rPr>
            <sz val="8"/>
            <color indexed="81"/>
            <rFont val="Tahoma"/>
            <family val="2"/>
          </rPr>
          <t xml:space="preserve">
</t>
        </r>
        <r>
          <rPr>
            <sz val="12"/>
            <color indexed="81"/>
            <rFont val="Tahoma"/>
            <family val="2"/>
          </rPr>
          <t>Enter name of org 9</t>
        </r>
      </text>
    </comment>
    <comment ref="B21" authorId="1">
      <text>
        <r>
          <rPr>
            <b/>
            <sz val="8"/>
            <color indexed="81"/>
            <rFont val="Tahoma"/>
            <family val="2"/>
          </rPr>
          <t>Paul Bradley:</t>
        </r>
        <r>
          <rPr>
            <sz val="8"/>
            <color indexed="81"/>
            <rFont val="Tahoma"/>
            <family val="2"/>
          </rPr>
          <t xml:space="preserve">
Enter name of org 10
</t>
        </r>
      </text>
    </comment>
  </commentList>
</comments>
</file>

<file path=xl/comments3.xml><?xml version="1.0" encoding="utf-8"?>
<comments xmlns="http://schemas.openxmlformats.org/spreadsheetml/2006/main">
  <authors>
    <author>Bob C</author>
  </authors>
  <commentList>
    <comment ref="D1" authorId="0">
      <text>
        <r>
          <rPr>
            <b/>
            <sz val="9"/>
            <color indexed="81"/>
            <rFont val="Tahoma"/>
            <family val="2"/>
          </rPr>
          <t>Bob C:</t>
        </r>
        <r>
          <rPr>
            <sz val="9"/>
            <color indexed="81"/>
            <rFont val="Tahoma"/>
            <family val="2"/>
          </rPr>
          <t xml:space="preserve">
URL https://www.gov.uk/government/collections/ict-strategy-resources#greening-government-ict </t>
        </r>
      </text>
    </comment>
  </commentList>
</comments>
</file>

<file path=xl/comments4.xml><?xml version="1.0" encoding="utf-8"?>
<comments xmlns="http://schemas.openxmlformats.org/spreadsheetml/2006/main">
  <authors>
    <author>Bob C</author>
  </authors>
  <commentList>
    <comment ref="D1" authorId="0">
      <text>
        <r>
          <rPr>
            <b/>
            <sz val="9"/>
            <color indexed="81"/>
            <rFont val="Tahoma"/>
            <family val="2"/>
          </rPr>
          <t>Bob C:</t>
        </r>
        <r>
          <rPr>
            <sz val="9"/>
            <color indexed="81"/>
            <rFont val="Tahoma"/>
            <family val="2"/>
          </rPr>
          <t xml:space="preserve">
URL https://www.gov.uk/government/collections/ict-strategy-resources#greening-government-ict </t>
        </r>
      </text>
    </comment>
  </commentList>
</comments>
</file>

<file path=xl/comments5.xml><?xml version="1.0" encoding="utf-8"?>
<comments xmlns="http://schemas.openxmlformats.org/spreadsheetml/2006/main">
  <authors>
    <author>Bob C</author>
  </authors>
  <commentList>
    <comment ref="D1" authorId="0">
      <text>
        <r>
          <rPr>
            <b/>
            <sz val="9"/>
            <color indexed="81"/>
            <rFont val="Tahoma"/>
            <family val="2"/>
          </rPr>
          <t>Bob C:</t>
        </r>
        <r>
          <rPr>
            <sz val="9"/>
            <color indexed="81"/>
            <rFont val="Tahoma"/>
            <family val="2"/>
          </rPr>
          <t xml:space="preserve">
URL https://www.gov.uk/government/collections/ict-strategy-resources#greening-government-ict </t>
        </r>
      </text>
    </comment>
  </commentList>
</comments>
</file>

<file path=xl/comments6.xml><?xml version="1.0" encoding="utf-8"?>
<comments xmlns="http://schemas.openxmlformats.org/spreadsheetml/2006/main">
  <authors>
    <author>Bob C</author>
  </authors>
  <commentList>
    <comment ref="D1" authorId="0">
      <text>
        <r>
          <rPr>
            <b/>
            <sz val="9"/>
            <color indexed="81"/>
            <rFont val="Tahoma"/>
            <family val="2"/>
          </rPr>
          <t>Bob C:</t>
        </r>
        <r>
          <rPr>
            <sz val="9"/>
            <color indexed="81"/>
            <rFont val="Tahoma"/>
            <family val="2"/>
          </rPr>
          <t xml:space="preserve">
URL https://www.gov.uk/government/collections/ict-strategy-resources#greening-government-ict </t>
        </r>
      </text>
    </comment>
  </commentList>
</comments>
</file>

<file path=xl/comments7.xml><?xml version="1.0" encoding="utf-8"?>
<comments xmlns="http://schemas.openxmlformats.org/spreadsheetml/2006/main">
  <authors>
    <author>Crooks, Bob (Defra)</author>
    <author>Bob C</author>
  </authors>
  <commentList>
    <comment ref="D9" authorId="0">
      <text>
        <r>
          <rPr>
            <b/>
            <sz val="9"/>
            <color indexed="81"/>
            <rFont val="Tahoma"/>
            <family val="2"/>
          </rPr>
          <t>Crooks, Bob (Defra):</t>
        </r>
        <r>
          <rPr>
            <sz val="9"/>
            <color indexed="81"/>
            <rFont val="Tahoma"/>
            <family val="2"/>
          </rPr>
          <t xml:space="preserve">
See colour key below table</t>
        </r>
      </text>
    </comment>
    <comment ref="E9" authorId="0">
      <text>
        <r>
          <rPr>
            <b/>
            <sz val="9"/>
            <color indexed="81"/>
            <rFont val="Tahoma"/>
            <family val="2"/>
          </rPr>
          <t>Crooks, Bob (Defra):</t>
        </r>
        <r>
          <rPr>
            <sz val="9"/>
            <color indexed="81"/>
            <rFont val="Tahoma"/>
            <family val="2"/>
          </rPr>
          <t xml:space="preserve">
See colour key below table</t>
        </r>
      </text>
    </comment>
    <comment ref="G9" authorId="1">
      <text>
        <r>
          <rPr>
            <b/>
            <sz val="9"/>
            <color indexed="81"/>
            <rFont val="Tahoma"/>
            <family val="2"/>
          </rPr>
          <t>Bob C:</t>
        </r>
        <r>
          <rPr>
            <sz val="9"/>
            <color indexed="81"/>
            <rFont val="Tahoma"/>
            <family val="2"/>
          </rPr>
          <t xml:space="preserve">
See workbook - https://www.gov.uk/government/collections/ict-strategy-resources#greening-government-ict </t>
        </r>
      </text>
    </comment>
  </commentList>
</comments>
</file>

<file path=xl/comments8.xml><?xml version="1.0" encoding="utf-8"?>
<comments xmlns="http://schemas.openxmlformats.org/spreadsheetml/2006/main">
  <authors>
    <author>Bob C</author>
  </authors>
  <commentList>
    <comment ref="C18" authorId="0">
      <text>
        <r>
          <rPr>
            <b/>
            <sz val="9"/>
            <color indexed="81"/>
            <rFont val="Tahoma"/>
            <family val="2"/>
          </rPr>
          <t>Bob C:</t>
        </r>
        <r>
          <rPr>
            <sz val="9"/>
            <color indexed="81"/>
            <rFont val="Tahoma"/>
            <family val="2"/>
          </rPr>
          <t xml:space="preserve">
Record key actions for each category on the Maturity Model sheets. These will form the Impl Plan</t>
        </r>
      </text>
    </comment>
    <comment ref="C61" authorId="0">
      <text>
        <r>
          <rPr>
            <b/>
            <sz val="9"/>
            <color indexed="81"/>
            <rFont val="Tahoma"/>
            <family val="2"/>
          </rPr>
          <t>Bob C:</t>
        </r>
        <r>
          <rPr>
            <sz val="9"/>
            <color indexed="81"/>
            <rFont val="Tahoma"/>
            <family val="2"/>
          </rPr>
          <t xml:space="preserve">
List contracts where GBS employed on sep tab</t>
        </r>
      </text>
    </comment>
    <comment ref="C88" authorId="0">
      <text>
        <r>
          <rPr>
            <b/>
            <sz val="9"/>
            <color indexed="81"/>
            <rFont val="Tahoma"/>
            <family val="2"/>
          </rPr>
          <t>Bob C:</t>
        </r>
        <r>
          <rPr>
            <sz val="9"/>
            <color indexed="81"/>
            <rFont val="Tahoma"/>
            <family val="2"/>
          </rPr>
          <t xml:space="preserve">
See sep tab to record any specific examples</t>
        </r>
      </text>
    </comment>
    <comment ref="C129" authorId="0">
      <text>
        <r>
          <rPr>
            <b/>
            <sz val="9"/>
            <color indexed="81"/>
            <rFont val="Tahoma"/>
            <family val="2"/>
          </rPr>
          <t>Bob C:</t>
        </r>
        <r>
          <rPr>
            <sz val="9"/>
            <color indexed="81"/>
            <rFont val="Tahoma"/>
            <family val="2"/>
          </rPr>
          <t xml:space="preserve">
If available please provide annual disposal/recycling stats on sep tab </t>
        </r>
      </text>
    </comment>
    <comment ref="C144" authorId="0">
      <text>
        <r>
          <rPr>
            <b/>
            <sz val="9"/>
            <color indexed="81"/>
            <rFont val="Tahoma"/>
            <family val="2"/>
          </rPr>
          <t>Bob C:</t>
        </r>
        <r>
          <rPr>
            <sz val="9"/>
            <color indexed="81"/>
            <rFont val="Tahoma"/>
            <family val="2"/>
          </rPr>
          <t xml:space="preserve">
Record on sep tab</t>
        </r>
      </text>
    </comment>
    <comment ref="C157" authorId="0">
      <text>
        <r>
          <rPr>
            <b/>
            <sz val="9"/>
            <color indexed="81"/>
            <rFont val="Tahoma"/>
            <family val="2"/>
          </rPr>
          <t>Bob C:</t>
        </r>
        <r>
          <rPr>
            <sz val="9"/>
            <color indexed="81"/>
            <rFont val="Tahoma"/>
            <family val="2"/>
          </rPr>
          <t xml:space="preserve">
Record on sep tab</t>
        </r>
      </text>
    </comment>
    <comment ref="C172" authorId="0">
      <text>
        <r>
          <rPr>
            <b/>
            <sz val="9"/>
            <color indexed="81"/>
            <rFont val="Tahoma"/>
            <family val="2"/>
          </rPr>
          <t>Bob C:</t>
        </r>
        <r>
          <rPr>
            <sz val="9"/>
            <color indexed="81"/>
            <rFont val="Tahoma"/>
            <family val="2"/>
          </rPr>
          <t xml:space="preserve">
Record details on sep tab</t>
        </r>
      </text>
    </comment>
  </commentList>
</comments>
</file>

<file path=xl/comments9.xml><?xml version="1.0" encoding="utf-8"?>
<comments xmlns="http://schemas.openxmlformats.org/spreadsheetml/2006/main">
  <authors>
    <author>Bob C</author>
    <author>Crooks, Bob (Defra)</author>
  </authors>
  <commentList>
    <comment ref="B2" authorId="0">
      <text>
        <r>
          <rPr>
            <b/>
            <sz val="9"/>
            <color indexed="81"/>
            <rFont val="Tahoma"/>
            <family val="2"/>
          </rPr>
          <t>Bob C:</t>
        </r>
        <r>
          <rPr>
            <sz val="9"/>
            <color indexed="81"/>
            <rFont val="Tahoma"/>
            <family val="2"/>
          </rPr>
          <t xml:space="preserve">
List contracts where GBS employed on sep tab</t>
        </r>
      </text>
    </comment>
    <comment ref="B4" authorId="1">
      <text>
        <r>
          <rPr>
            <b/>
            <sz val="9"/>
            <color indexed="81"/>
            <rFont val="Tahoma"/>
            <family val="2"/>
          </rPr>
          <t>Crooks, Bob (Defra):</t>
        </r>
        <r>
          <rPr>
            <sz val="9"/>
            <color indexed="81"/>
            <rFont val="Tahoma"/>
            <family val="2"/>
          </rPr>
          <t xml:space="preserve">
Where service contracts include deployments</t>
        </r>
      </text>
    </comment>
  </commentList>
</comments>
</file>

<file path=xl/sharedStrings.xml><?xml version="1.0" encoding="utf-8"?>
<sst xmlns="http://schemas.openxmlformats.org/spreadsheetml/2006/main" count="1490" uniqueCount="888">
  <si>
    <t>Organisation 2</t>
  </si>
  <si>
    <t>etc</t>
  </si>
  <si>
    <t>Organisation 1</t>
  </si>
  <si>
    <t>Org</t>
  </si>
  <si>
    <t xml:space="preserve">Number of studios </t>
  </si>
  <si>
    <t xml:space="preserve"> Video Conference studios</t>
  </si>
  <si>
    <t xml:space="preserve">Organisation </t>
  </si>
  <si>
    <t xml:space="preserve"> UK HM Greening Government 
Combined Assessment Model 2015</t>
  </si>
  <si>
    <r>
      <rPr>
        <b/>
        <sz val="16"/>
        <rFont val="Arial"/>
        <family val="2"/>
      </rPr>
      <t xml:space="preserve">Thank you for accessing the UK government Combined Assessment Model for Green ICT 
</t>
    </r>
    <r>
      <rPr>
        <sz val="16"/>
        <rFont val="Arial"/>
        <family val="2"/>
      </rPr>
      <t xml:space="preserve">The Combined Assessment Model incorporates the Maturity Model which provides the means for UK government to demonstrate the progress being made with embedding Green ICT into its business processes and practices, the Roadmap of Key Target Outcomes, an assessment of progress with the Other Strategy commitments (in </t>
    </r>
    <r>
      <rPr>
        <b/>
        <sz val="16"/>
        <rFont val="Arial"/>
        <family val="2"/>
      </rPr>
      <t xml:space="preserve">bold </t>
    </r>
    <r>
      <rPr>
        <sz val="16"/>
        <rFont val="Arial"/>
        <family val="2"/>
      </rPr>
      <t>on diagram below).  Alongside this Model departments are also asked to provide their Footprint assessment and any case studies in separate workbooks.</t>
    </r>
    <r>
      <rPr>
        <b/>
        <sz val="16"/>
        <rFont val="Arial"/>
        <family val="2"/>
      </rPr>
      <t xml:space="preserve">
</t>
    </r>
    <r>
      <rPr>
        <sz val="16"/>
        <rFont val="Arial"/>
        <family val="2"/>
      </rPr>
      <t xml:space="preserve">
+B8
</t>
    </r>
  </si>
  <si>
    <t xml:space="preserve">In seeking to achieve the 14 key target outcomes from improved practice set out in the Roadmap, we need at the same time to embed green and sustainability awareness into everyday ICT thinking, practices and processes  including management, governance and change processes, if we are to achieve lasting change and the Maturity Model is to reflect progress in achieving that. </t>
  </si>
  <si>
    <t>this maturity model provides a means whereby all public sector bodies can track their progress from wherever they are starting, and show the value-added  from their Green ICT work both in term of adopting best practices from the Workbook and also from embedding green ICT thinking into everyday business processes and practices.</t>
  </si>
  <si>
    <r>
      <t xml:space="preserve">If you need further clarification or have any comments or proposed improvements to the Model please contact the Green ICT Delivery Unit (GDU) by emailiing: </t>
    </r>
    <r>
      <rPr>
        <b/>
        <u/>
        <sz val="16"/>
        <rFont val="Arial"/>
        <family val="2"/>
      </rPr>
      <t xml:space="preserve">bob.crooks@defra.gsi.gov.uk  </t>
    </r>
    <r>
      <rPr>
        <sz val="16"/>
        <rFont val="Arial"/>
        <family val="2"/>
      </rPr>
      <t xml:space="preserve">  
Thank you.
</t>
    </r>
  </si>
  <si>
    <r>
      <t xml:space="preserve">The government's Green ICT Delivery Unit (GDU) has developed this model based on the CMMI (Capability Maturity Model Integration)  which is widely used for assessing the improvement of ICT practices  and processes . According to the Software Engineering Institute (SEI, 2008) at Carnegie Mellon University , who with US government and Industry first published a CMMI model in 2002 and last updated in 2008, it is an approach for </t>
    </r>
    <r>
      <rPr>
        <i/>
        <sz val="11"/>
        <color indexed="8"/>
        <rFont val="Calibri"/>
        <family val="2"/>
      </rPr>
      <t>"improving business performance, guiding  process improvement across a  project, a division, or an entire organization. It can be used to integrate traditionally separate organizational functions, set process improvement goals and priorities, provide guidance for quality processes, and act as  a point of reference for appraising current processes".</t>
    </r>
  </si>
  <si>
    <t>Within each category there are a number of sub-categories and for each of these a description of typical behaviours and processes that demonstrate and provide evidence for a given level of maturity.</t>
  </si>
  <si>
    <r>
      <t xml:space="preserve">References are also provided to the HMG Green ICT Workbook, to help understand the opportunities for action to improve maturity levels.
In this 2015 version of the Model we have also added tabs for you to record your assessments of:
- </t>
    </r>
    <r>
      <rPr>
        <b/>
        <sz val="11"/>
        <color indexed="8"/>
        <rFont val="Calibri"/>
        <family val="2"/>
      </rPr>
      <t>progress on the Roadmap of Key Target Outcomes 
- progress against the other commitments and actions set out in the Greening Government ICT strategy</t>
    </r>
    <r>
      <rPr>
        <sz val="11"/>
        <color indexed="8"/>
        <rFont val="Calibri"/>
        <family val="2"/>
      </rPr>
      <t xml:space="preserve">
</t>
    </r>
  </si>
  <si>
    <r>
      <t>And tabs for you to optionally record more detail on progress with some of these other commitments as follows:
-</t>
    </r>
    <r>
      <rPr>
        <b/>
        <sz val="11"/>
        <color indexed="8"/>
        <rFont val="Calibri"/>
        <family val="2"/>
      </rPr>
      <t xml:space="preserve"> GBS contracts, to list those goods and services contracted which sought GBS compliance
- Rationalising ICT goods and services
- Sharing and re-using ICT goods and services
- Collaboration and smart working tools including Social Media
- Disposal and recycling statistic</t>
    </r>
    <r>
      <rPr>
        <sz val="11"/>
        <color indexed="8"/>
        <rFont val="Calibri"/>
        <family val="2"/>
      </rPr>
      <t xml:space="preserve">s
</t>
    </r>
  </si>
  <si>
    <t xml:space="preserve">The purpose of the peer review is to provide some challenge to each department's assessments, to enable departments to share the tasks and achievements, what works and hasn't worked and what is planned to help each other's progress. By doing this after comleting the initial assessment, it will be possible to share what has been learnt more widely and achieve some consistency in assessments.
In the covering letter to each CIO a table is provided pairing each department with another judged to be of similar size, complexity and business. Paired Departments are asked to arrange peer reviews of each other's assessments.  It will be beneficial for this to be a face to face meeting so as to allow depts to share supporting materials they may not wish to email or share electronically across the internet. 
Please record the outcome of the Peer review assessment in the final column on each MM category tab, for each sub-category or category where changes have been made as result of peer review. </t>
  </si>
  <si>
    <r>
      <t xml:space="preserve">If there are any concerns or clarifications required on completing this Maturity Model Combined Assessment 2015, please email the GDU at:  </t>
    </r>
    <r>
      <rPr>
        <u/>
        <sz val="11"/>
        <color indexed="8"/>
        <rFont val="Calibri"/>
        <family val="2"/>
      </rPr>
      <t>bob.crooks@defra.gsi.gov.uk</t>
    </r>
  </si>
  <si>
    <t>All government organisations are also expected to achieve 10 out of the 14 Key Target Outcomes in the Roadmap.</t>
  </si>
  <si>
    <t>WHEN COMPLETED AND PEER REVIEWED</t>
  </si>
  <si>
    <t>Goods/Service contracts let/relet  between April 14 and March 15 for which  items are covered by a GBS</t>
  </si>
  <si>
    <t>Summary data for April 2014 to March 2015</t>
  </si>
  <si>
    <t xml:space="preserve">Whilst the Roadmap and underpining Workbook of Green ICT best practices provide practical actions that can be taken to reduce ICT footprints and to contribute to wider efficiencies, with UK CO2 reduction targets announced by Ministers (50% CO2 emissions on 1990 levels by 2025), the UK Public Sector is expected to lead and achieve a significant step change.  If take up is left to taking opportunities to act as and when they arise during normal business, then step changes will not be achieved consistently or fast enough across the sector.
With the Greening Government Commitments programme setting more wider Carbon and other reduction targets for government,  as a major consumer of energy and funds, ICT has a key role both as a contributor to the government's carbon footprint across the lifecycle for its products and services, and as an e-nabler for the business and behaviour changes required to meet the significant Greening Government Commitments for estates, business travel , paper and waste reductions. 
</t>
  </si>
  <si>
    <t>The following categories of ICT activity are identified for assessment and a separate tab provided for each:</t>
  </si>
  <si>
    <t>Lead Dept</t>
  </si>
  <si>
    <t>Level achieved April 2015</t>
  </si>
  <si>
    <t>Insert Name</t>
  </si>
  <si>
    <t>Insert date</t>
  </si>
  <si>
    <t>Insert number</t>
  </si>
  <si>
    <t>Insert email address</t>
  </si>
  <si>
    <t>Status @ April 14</t>
  </si>
  <si>
    <t>Progress @ April 15</t>
  </si>
  <si>
    <t>All Government departments + CCS</t>
  </si>
  <si>
    <t>previous
2014</t>
  </si>
  <si>
    <t>achieved
2015</t>
  </si>
  <si>
    <t>Total percentage by weight of materials reused or reclaimed</t>
  </si>
  <si>
    <t>£</t>
  </si>
  <si>
    <t>Total Revenue generated through re-marketing/selling of assets in 14-15</t>
  </si>
  <si>
    <t>1. Do you have internal arrangements for re-cycling kit within your organisation?</t>
  </si>
  <si>
    <t>2. Do you have a contract in place for the disposal of redundant ICT?</t>
  </si>
  <si>
    <t>3. Is this via your ICT service provider or a separate contract?</t>
  </si>
  <si>
    <t>4. Commercal arrangements</t>
  </si>
  <si>
    <t>5. Does the service include preparation of assets for internal re-use?</t>
  </si>
  <si>
    <t xml:space="preserve">1.Review applications portfolio to identify 
- those that could be of use to other depts/orgs
- those for which there are now central shareable apps available which could be more efficient in operation
</t>
  </si>
  <si>
    <t>1.Identify and exploit opportunties to use shared apps across dept boundaries and  eventually hosted on the G-Cloud
2.Technical Architecture supports sharing</t>
  </si>
  <si>
    <t>APP14</t>
  </si>
  <si>
    <t xml:space="preserve">
2.Draw up business cases and pursue opportunities</t>
  </si>
  <si>
    <t>9. Applications are virtualised and consolidated onto fewer servers.</t>
  </si>
  <si>
    <t>DC01</t>
  </si>
  <si>
    <t>1. Consolidated estate of servers/storage kit  hosted in fewer, larger data centres</t>
  </si>
  <si>
    <t xml:space="preserve">1. Participation in the central government initiative to consolidate DCs across the government estate </t>
  </si>
  <si>
    <t>1. consolidate existing centres on dept sites and with other dept sites in locality</t>
  </si>
  <si>
    <t>DC38</t>
  </si>
  <si>
    <t>1. Non-operational services or hardware are virtualised
2. Optional practice of  the EC Code of Conduct, Value 5/5</t>
  </si>
  <si>
    <t>1. Servers which cannot be decommissioned for compliance or other reasons but which are not used on a regular basis should be virtualised and then the disk images archived to a low power media. These services can then be brought online when actually required</t>
  </si>
  <si>
    <t>1. All hardware or services that are not currently part of operational services should be virtualised and archived ready for quick starting when required.</t>
  </si>
  <si>
    <t>DC39</t>
  </si>
  <si>
    <t>1. Consolidation of services on to optimised hardware
2. Optional practice of  the EC Code of Conduct, Value 5/5</t>
  </si>
  <si>
    <t>1. Existing services that do not achieve high utilisation of their hardware should be consolidated through the use of resource sharing technologies to improve the use of physical resources. This applies to servers, storage and networking devices.</t>
  </si>
  <si>
    <t>1. Resource sharing and virtualisation technologies are used for all services</t>
  </si>
  <si>
    <t>DC48</t>
  </si>
  <si>
    <t>1. Have targets for minimum or average server utilisation
2. For long term implementation.  Under Consideration for inclusion in the EC Code of Conduct for DC operations.  Value:3</t>
  </si>
  <si>
    <t>1. Minimum or average targets for the utilisation of IT equipment (servers, networking, storage). This presents substantial risk when considered without the load to power profiles of the equipment and would require substantial work.</t>
  </si>
  <si>
    <t>1. Targets are in place and energy/cooling profiles have been analysed &amp; matched with data centre infrastructure</t>
  </si>
  <si>
    <t>10. EU Data Centre Code of Conduct endorser status adopted.</t>
  </si>
  <si>
    <t>DC119</t>
  </si>
  <si>
    <t>1. Agreed  Server room/Data centre greening programme</t>
  </si>
  <si>
    <t>1.Set out DC efficiency programmes for on-site, off-site or out-sourced server rooms/DCs
2. Engage with Estates and Facilities Management
3. Validate by applying for Endorser status under the Code of Conduct</t>
  </si>
  <si>
    <t xml:space="preserve">1. Organisation registered under the EU Code of Conduct as an Endorser of the Code </t>
  </si>
  <si>
    <t xml:space="preserve">11. Server rooms are run energy efficiently </t>
  </si>
  <si>
    <t>DC22</t>
  </si>
  <si>
    <t>1. Equipment operates in extended temperature/humidity ranges
2. Expected minimum practice of the EC Code of Conduct for new IT equipment from 2012 Value 4/5</t>
  </si>
  <si>
    <t xml:space="preserve">1. Starting in 2012 new IT equipment should be able to withstand the extended air inlet temperature and relative humidity ranges of 5 to 40°C and 5 to 80% RH, non-condensing respectively, and under exceptional conditions up to +45°C. The current relevant standard is described in ETSI EN 300 019 Class 3.1.
</t>
  </si>
  <si>
    <t>1. Equipment operates at up to 27 degrees C and 60% RH</t>
  </si>
  <si>
    <t>DC23</t>
  </si>
  <si>
    <t>2. All vendors should indicate the maximum allowable temperature and humidity for all equipment to maximise the efficiency opportunities in refrigeration and free cooling.</t>
  </si>
  <si>
    <t>DC27</t>
  </si>
  <si>
    <t>1. Don't install equipment too densely for your data centre
2. Optional practice of  the EC Code of Conduct, Value 4/5</t>
  </si>
  <si>
    <t>1. Select and deploy equipment at the design power density (per rack or sq m) of the data centre to avoid running the cooling system outside design parameters.</t>
  </si>
  <si>
    <t>1. Equipment installation density matches but does not exceed design power density of data centre</t>
  </si>
  <si>
    <t>DC52</t>
  </si>
  <si>
    <t>1. Consolidated air flows 
2. Expected minimum practice of the EC Code of Conduct, Value 3/5</t>
  </si>
  <si>
    <t>1. Installation of blanking plates where there is no equipment to reduce cold air passing through gaps in the rack. This also reduces air heated by one device being ingested by another device, increasing intake temperature and reducing efficiency.</t>
  </si>
  <si>
    <t>1. All in-rack gaps are filled with blanking plates</t>
  </si>
  <si>
    <t>12. Storage capacity minimised with due regard to resilience and availability needs.</t>
  </si>
  <si>
    <t>TLM16</t>
  </si>
  <si>
    <t>1. ICT capacity meets but does not exceed business need</t>
  </si>
  <si>
    <t xml:space="preserve">1.Audit current ICT capacity provision (servers (virtual and physical)  and storage (by tier)) 
</t>
  </si>
  <si>
    <t>1.ICT Capacity plan is in place, containing capacity utilisation, capacity provision and growth profile.
2.ICT Capacity plan is regularly audited against reality.
3.ICT Capacity plan minimises overheads and excess provision.</t>
  </si>
  <si>
    <t>TLM17</t>
  </si>
  <si>
    <t xml:space="preserve">
2.Create a capacity plan that builds in current needs and future growth/reduction projections. 
</t>
  </si>
  <si>
    <t>TLM18</t>
  </si>
  <si>
    <t xml:space="preserve"> 
3.Build in annual reviews .
</t>
  </si>
  <si>
    <t>TLM19</t>
  </si>
  <si>
    <t xml:space="preserve"> 
4.Match ICT capacity provision to requirements in a lean manner, minimising unused capacity and overheads.</t>
  </si>
  <si>
    <t>IM10</t>
  </si>
  <si>
    <t>3.Have less information to store: information being stored is minimised</t>
  </si>
  <si>
    <t xml:space="preserve">1. Establish policies and practices for managing personal storage, that identify it as a transitory repository for personal and corporate information and provide the means for moving on to the corporate record, archiving and culling personal information and data using tools such as DROID
</t>
  </si>
  <si>
    <t>1.  Set capacity limits for personal folders.
2. Establish clear responsibilities for reducing data volumes as part of information governance</t>
  </si>
  <si>
    <t>IM11</t>
  </si>
  <si>
    <t xml:space="preserve">
2. Close down shared and personal drives when corporate information repositories are established 
</t>
  </si>
  <si>
    <t>IM12</t>
  </si>
  <si>
    <t xml:space="preserve">
3. Ensure all information assets are properly under the control of Information Asset Owners (IAOs) and ensure that one of the tasks of IAOs is to reduce the volume of unneeded or duplicated information/data in their area of responsibility, setting appropriate targets</t>
  </si>
  <si>
    <t>IM16</t>
  </si>
  <si>
    <t>5.Reduced space required for storing information</t>
  </si>
  <si>
    <t xml:space="preserve">1.Assess frequency of file types used for storing images and other non-text / non-data information and review availabilty of appropriate optimisation tools(these avoid compression routines and so do not need decompressing on access). 
</t>
  </si>
  <si>
    <t>1. Deploy file optimisation, compression and de-duplication techniques and tools</t>
  </si>
  <si>
    <t>IM17</t>
  </si>
  <si>
    <t xml:space="preserve">
2.Assess frequency of embedded imagery and make the case for deploying optimisation s/w to reduce size of embedded images
</t>
  </si>
  <si>
    <t>IM18</t>
  </si>
  <si>
    <t xml:space="preserve">
3. Activate email and folder compression facilities where available
</t>
  </si>
  <si>
    <t>IM19</t>
  </si>
  <si>
    <t xml:space="preserve">
4. Implement de-duplication technologies to reduce amount of duplicate data being held</t>
  </si>
  <si>
    <t>IM20</t>
  </si>
  <si>
    <t>6.Reduced space required for storing the same information</t>
  </si>
  <si>
    <t xml:space="preserve">1.  Apply data volume / green criteria for selection of file formats and systems (there can be big variances in the data volume different file formats require).
</t>
  </si>
  <si>
    <t>1. File format policy that identifies an approved list of formats that should be used</t>
  </si>
  <si>
    <t>IM21</t>
  </si>
  <si>
    <t xml:space="preserve">
2.  Assess file formats already in use and consider migration or conversion to alternative formats that take up less storage space, if these can still meet business needs; DROID can be used to identify formats held (may be particularly effective to apply this strategy for media/image formats that take up lots of space)</t>
  </si>
  <si>
    <t>GRN02</t>
  </si>
  <si>
    <t>1. Reduced use of paper, emails and storage</t>
  </si>
  <si>
    <t xml:space="preserve">1. Develop hierarchy of collaboration spaces to enable shared editing and version control of documents, information and data  eg Huddle, Sharepoint, Google docs
</t>
  </si>
  <si>
    <t xml:space="preserve">
1. Provide e-working spaces for teams to collaborate on preparation, editing and publication of documents, information, and data, </t>
  </si>
  <si>
    <t>13. Minimal levels of land-fill from disposal of ICT kit at end of life.</t>
  </si>
  <si>
    <t>TLM29</t>
  </si>
  <si>
    <t xml:space="preserve">1.Established Strategy for managing WEEE to minimise landfill </t>
  </si>
  <si>
    <t xml:space="preserve">1. Agree Waste Management Strategy with suppliers and in-house teams 
- to ensure legal obligations and processes in place for handling the disposal of equipment no longer required by the business
- to incentivise/reduce costs by establishing markets for re-use/re-cycle where supplier can retain any sale proceeds, to reduce buy-back/disposal costs for user organisation
- to provide asset tracking trajectory of device and materials to landfill
</t>
  </si>
  <si>
    <t xml:space="preserve">1. Waste Electrical &amp; Electronic Equipment(WEEE) is managed in line with the waste hierarchy: 
- Prepare for re-use
- Re-use and other disposal prevention actions
- Recycle  
- Other recovery (e.g. energy recovery)
- Disposal 
2. Compliance with relevant waste legislation, including 
(a) Duty of Care 
( http://www.netregs.gov.uk/netregs/63197.aspx)  
(b) Hazardous Waste Regulations 
( http://www.netregs.gov.uk/netregs/63464.aspx) 
(c) WEEE Regulations (http://www.bis.gov.uk/files/file54145.pdf).
3.  Use of reputable / permitted / accredited organisations for the re-use, treatment, recycling/other recovery or disposal of WEEE, 
4. asset management processes in place to update or  write off equipment from asset lists when appropriate
5. no illegal exports, by ensuring audit trail / tracking of equipment to its end destination (not just to the point where it is handed to waste collector etc.). 
6..supplier or organisation  to provide an accredited audit trail so that all items and their components (where appropriate) entering the hierarchy are accounted for 
7.Adopt landfill avoidance reporting by weight, only weighing kit that has reached end of useful life ie submitted for re-clamation and/or disposal
8.Obtain and verify statements of compliance with local and regional statutory requirements, including the RoHS, WEEE Directive etc. </t>
  </si>
  <si>
    <t>TLM30</t>
  </si>
  <si>
    <t>1.Prepare kit for re-use</t>
  </si>
  <si>
    <t>1. Establish and implement processes for preparing equipment for re-use including:  
- safety test (e.g. test electrical safety in accordance with HB 10194); 
- functionality tests; 
- data eradication (e.g. all storage/memory wiped of data and software in line with INFOSEC guidelines); 
- software removal/uploading (e.g. software licences reclaimed, removed, redeployed as appropriate); 
- removal and redeployment of consumables such as toners, paper
- clean (e.g. remove all physical means of identifying your organisation as owner ensuring no organisation residue on or in kit).  
If unable to prepare equipment for re-use in-house, use a suitably accredited and permitted re-use organisation.
- carry out a current market value assesment (independent of the re-use organisation) to establish asset value prior to collection and agree arrangements to recover proceeeds where these are significant for HMG eg agree an accepted price per item for overheads of sale eg cleaning , then recover proceeds above this from supplier</t>
  </si>
  <si>
    <t xml:space="preserve">1.When available adhere to PAS 141:2011 "Reuse of used and waste electronic equipment - Process management" when preparing equipment for re-use in-house or, if using an external organisation to prepare the equipment for re-use on your behalf, ensure in due course that they are accredited to PAS 141 
2. Deploy Information Assurance (IA) ghost data specialist service to ensure memory and hard drive destruction or erasure to meet appropriate security standards </t>
  </si>
  <si>
    <t>TLM31</t>
  </si>
  <si>
    <t>2.All kit purchased is re-used by organisation or service supplier within the current organisation to end of useable life</t>
  </si>
  <si>
    <t xml:space="preserve">
1. Maintain asset lists with owners and current use/apps hosted, tracking change of use/ownership
2. At refresh points seek to re-use spare kit eg by deploying virtual desktop solutions in line with Gov IT Desktop frameworks</t>
  </si>
  <si>
    <t xml:space="preserve">1. Re-use within organisation
- Upgrade and continue use
- Change use eg redeploy as a host for virtual Thin Client
- sell on to staff for home use
- adopt 5 year re-fresh cycle
</t>
  </si>
  <si>
    <t>TLM32</t>
  </si>
  <si>
    <t>3.All kit purchased that can not be used within the organisation is re-used by the service supplier outside the current organisation to end of life</t>
  </si>
  <si>
    <t xml:space="preserve">1.Establish a re-use network in locality or within the supplier customer base
</t>
  </si>
  <si>
    <t xml:space="preserve">1.Re-use with other customers
2.Re-sale with Charities and Schools
3.Re-sale on market
4.Free-cycle to Charities or Schools if no residual market value
</t>
  </si>
  <si>
    <t>TLM33</t>
  </si>
  <si>
    <t xml:space="preserve">4. All kit that can not be re-used within the Supplier's re-use network is re-used by 3rd party to end of life
</t>
  </si>
  <si>
    <t xml:space="preserve">1. Only use reputable / permitted / accredited organisations for the re-use, treatment, recycling/other recovery or disposal of WEEE 
2. Use draft PAS 141 text to assess re-use markets, recoveries from sale, assessing credentials of re-use organisations
3. Ensure no illegal exports:
      - take responsibility for tracking equipment
        to its end destination (not just to the point
        where it is handed to waste collector etc.).  
      - ensure agent is approved exporter (AE)
        accredited 
      - seek free service based on commercial 
        sales of WEEE and disagreggated materials
</t>
  </si>
  <si>
    <t xml:space="preserve">1. Adopt PAS 141 when issued, for re-use of WEEE
2. Agree with 3rd party to seek 
- Re-sale with Charities and Schools
- Re-sale on market
- if no residual value free-cycle to Charities or Schools 
3. Use asset registers to track the location and end destination of individual items, and produce reports on amounts re-used, recycled/recovered, and sent to landfill.
4. Remove any markings from the equipment which could be used to identify the organisation
</t>
  </si>
  <si>
    <t>TLM34</t>
  </si>
  <si>
    <t>5. All components and material constituents of  WEEE  are re-cycled</t>
  </si>
  <si>
    <t>1. Re-claim materials from equipment and components 
- dis-aggregate into materials that are fully reclaimed and redeployed 
- exploit rising value of basic materials such as copper etc to meet costs of material reclamation</t>
  </si>
  <si>
    <t>1. Only use approved authorised treatment facilities (AATF)</t>
  </si>
  <si>
    <t>TLM35</t>
  </si>
  <si>
    <t>1. All components and material constituents of  WEEE  are re-cycled</t>
  </si>
  <si>
    <t xml:space="preserve">
1. Cannabilise equipment to re-use components eg memory cards, before sending remainder for recovery
</t>
  </si>
  <si>
    <t xml:space="preserve">1 Recycle back to manufacturer/OEM for re-use of components </t>
  </si>
  <si>
    <t>TLM36</t>
  </si>
  <si>
    <t>1. Minimal material sent to landfill or incineration</t>
  </si>
  <si>
    <t>1. For residue material following re-use and re-cycling processes, exploit available opportunities for other recoveries eg through incineration for heat and energy generation for local businesses, households and the National Grid</t>
  </si>
  <si>
    <t>1. Use of accredited land-fill and other disposal sites for materials</t>
  </si>
  <si>
    <t>TLM37</t>
  </si>
  <si>
    <t>1. Maximise opportunity for repair and re-use</t>
  </si>
  <si>
    <t xml:space="preserve">1.Repair where possible and if not fully repairable re-use components that are 
  </t>
  </si>
  <si>
    <t xml:space="preserve">1 . Clear procedures and audit processes in place to track broken items and their subsequent repair or disposal
</t>
  </si>
  <si>
    <t>TLM38</t>
  </si>
  <si>
    <t xml:space="preserve">
2.Ensure suppliers process broken or damaged equipment that contains hazardous waste in line with Environment Legisaltion using transport and disposal/recycling contractors that have EA certification .  </t>
  </si>
  <si>
    <t>1. Clear procedures and audit processes in place to track broken items and their subsequent repair or disposal</t>
  </si>
  <si>
    <t xml:space="preserve">14. Business travel reductions through adoption of audio, web and video conference facilities, social media and collaboration tools </t>
  </si>
  <si>
    <t>GRN01</t>
  </si>
  <si>
    <t>1. Reduction in business travel footprint, miles and costs(direct and indirect eg staff time)</t>
  </si>
  <si>
    <t xml:space="preserve">1. Adopt a structured approach
 =&gt; Cut travel by first analysing 
- business travel profiles (location, frequency, mode, purpose, costs (£, CO2...)
- meeting profiles (frequency, purpose, location, attendee office location, costs (£, CO2...)
- who holds what travel budgets
- staff views and expectations around travel eg by conducting a travel survey
=&gt; Profile requirements (e.g. security levels, attendee characteristics and decision types) of e-meeting service(s) you require match with the type of e-meeting service available  (instant/email conversations, audio, web, video) 
=&gt; Deliver/deploy/enhance existing, e-meeting services to ensure
- simplicity in access and operation
- seamless transition from one e-meeting service to another
- reliability (one failure can reverberate for sometime!)
- availability / capacity matches demand now and expected growth
=&gt; Ensure your business case is clear, ROI is followed through and metrics captured and communicated. 
=&gt; Communicate clearly to staff so they feel part of any success.
=&gt; enable dispersed  team working, </t>
  </si>
  <si>
    <t xml:space="preserve">1. Meet, and present material in cyberspace
2. Establish hierarchy of e-meeting tools, set policies for their respective use and promote simplest first !
3. Link deployment of e-meeting tools with Travel and accommodation policies and savings/outcomes
4. Adopt Shared Services solutions as these are delivered under the Gov's ICT strategy and access is made available through PSN
</t>
  </si>
  <si>
    <t>Exploiting ICT to Green Public Services</t>
  </si>
  <si>
    <t xml:space="preserve">Key </t>
  </si>
  <si>
    <t>n/a</t>
  </si>
  <si>
    <t>Quantity</t>
  </si>
  <si>
    <t>Weight(kg)</t>
  </si>
  <si>
    <t>Total items collected</t>
  </si>
  <si>
    <t>Items supplied  schools /charities under MAR</t>
  </si>
  <si>
    <t>Reclaimed materials from waste items</t>
  </si>
  <si>
    <t>for items no longer required by the organisation</t>
  </si>
  <si>
    <t>Items for commercial sale</t>
  </si>
  <si>
    <t>Sub total of items re-utilised</t>
  </si>
  <si>
    <t>Total items for recycling</t>
  </si>
  <si>
    <t>Total of items/materials for reclamation</t>
  </si>
  <si>
    <t>residue of unrecyclable materials for landfill or incineration</t>
  </si>
  <si>
    <t>Value</t>
  </si>
  <si>
    <t>£k</t>
  </si>
  <si>
    <t xml:space="preserve">Agency </t>
  </si>
  <si>
    <t>OGD</t>
  </si>
  <si>
    <t xml:space="preserve">Other </t>
  </si>
  <si>
    <t xml:space="preserve">Type of Collaboration tool </t>
  </si>
  <si>
    <t>No of Staff for whom available</t>
  </si>
  <si>
    <t>Audio conferencing</t>
  </si>
  <si>
    <t>Web conferencing</t>
  </si>
  <si>
    <t>Internal collaboration space</t>
  </si>
  <si>
    <t>External collaboration space</t>
  </si>
  <si>
    <t xml:space="preserve">External blogging </t>
  </si>
  <si>
    <t>Internal blogging</t>
  </si>
  <si>
    <t>Twitter</t>
  </si>
  <si>
    <t>Linked in</t>
  </si>
  <si>
    <t>Facebook</t>
  </si>
  <si>
    <t>End user hardware</t>
  </si>
  <si>
    <t>Imaging hardware</t>
  </si>
  <si>
    <t>Type of rationalisation exercise</t>
  </si>
  <si>
    <t>Application</t>
  </si>
  <si>
    <t>Network</t>
  </si>
  <si>
    <t>Servers</t>
  </si>
  <si>
    <t>Software licences</t>
  </si>
  <si>
    <t>Other (please add line with description below)</t>
  </si>
  <si>
    <t>Name of contract</t>
  </si>
  <si>
    <t>No of items</t>
  </si>
  <si>
    <t>Other (please add on new lines below)</t>
  </si>
  <si>
    <t>Other (please add on new line(s) below</t>
  </si>
  <si>
    <t xml:space="preserve"> UK HM Government Green ICT Maturity Model </t>
  </si>
  <si>
    <t xml:space="preserve">
Recognising that  Public sector bodies are spread widely in the level of their adoption of green  ICT practices, 
- some having difficulties in compiling asset lists across multi-supplier/site/organisation landscapes 
- some already moving  to address the foot-printing of supplier services across the ICT lifecycle and
- others now deploying ICT services to achieve significant reduction in corporate carbon emissions eg estates and business travel</t>
  </si>
  <si>
    <t>RATIONALE FOR THE MODEL</t>
  </si>
  <si>
    <r>
      <t xml:space="preserve">Foundation - </t>
    </r>
    <r>
      <rPr>
        <sz val="11"/>
        <color indexed="8"/>
        <rFont val="Calibri"/>
        <family val="2"/>
      </rPr>
      <t>evidence and intelligence gathering to inform actions, agreed plans</t>
    </r>
  </si>
  <si>
    <r>
      <t xml:space="preserve">Embedded - </t>
    </r>
    <r>
      <rPr>
        <sz val="11"/>
        <color indexed="8"/>
        <rFont val="Calibri"/>
        <family val="2"/>
      </rPr>
      <t>show commitment and basic initial development, basic processes in place</t>
    </r>
  </si>
  <si>
    <r>
      <t xml:space="preserve">Practised - </t>
    </r>
    <r>
      <rPr>
        <sz val="11"/>
        <color indexed="8"/>
        <rFont val="Calibri"/>
        <family val="2"/>
      </rPr>
      <t>moving forward taking actions to improve, repeatable actions</t>
    </r>
  </si>
  <si>
    <r>
      <t xml:space="preserve">Enhanced  - </t>
    </r>
    <r>
      <rPr>
        <sz val="11"/>
        <color indexed="8"/>
        <rFont val="Calibri"/>
        <family val="2"/>
      </rPr>
      <t>pushing for new opportunities, adoption of best practice, improving capability</t>
    </r>
  </si>
  <si>
    <r>
      <t xml:space="preserve">Leadership - </t>
    </r>
    <r>
      <rPr>
        <sz val="11"/>
        <color indexed="8"/>
        <rFont val="Calibri"/>
        <family val="2"/>
      </rPr>
      <t>taking control,  having own vision, optimising performance</t>
    </r>
  </si>
  <si>
    <t>In addition two further levels have been defined:</t>
  </si>
  <si>
    <r>
      <t>Not Appropriate - f</t>
    </r>
    <r>
      <rPr>
        <sz val="11"/>
        <color indexed="8"/>
        <rFont val="Calibri"/>
        <family val="2"/>
      </rPr>
      <t>or categories that are not significant carbon emitters for the organisation, and/or where the organisation is unable to undertake the assessment eg due to contractual or cost constraints at the time</t>
    </r>
  </si>
  <si>
    <r>
      <t>Ad hoc -</t>
    </r>
    <r>
      <rPr>
        <sz val="11"/>
        <color indexed="8"/>
        <rFont val="Calibri"/>
        <family val="2"/>
      </rPr>
      <t xml:space="preserve"> where no direction has yet been set towards developing maturity</t>
    </r>
  </si>
  <si>
    <t>PEER REVIEW</t>
  </si>
  <si>
    <t>FEEDBACK</t>
  </si>
  <si>
    <t>EXPECTATIONS/TARGETS</t>
  </si>
  <si>
    <t>All government organisations are expected to reach an average level 3 by April 2015, across all categories that are appropriate.</t>
  </si>
  <si>
    <t>HMG Green ICT Delivery Unit</t>
  </si>
  <si>
    <t>Prepared by Her Majesty's Government Green ICT Delivery Unit</t>
  </si>
  <si>
    <t>This Green ICT Maturity Model has been developed to capture what are seen as critical steps towards lasting green performance. The CMMI 5 levels of attainment are used:</t>
  </si>
  <si>
    <t>- Managing ICT services</t>
  </si>
  <si>
    <t>- Changing  ICT services</t>
  </si>
  <si>
    <t>- Managing ICT technology</t>
  </si>
  <si>
    <t>- Exploiting ICT</t>
  </si>
  <si>
    <t>It is not expected that all organisations are to aspire to level 3 for all categories, as for some there may be insufficient carbon reduction to justify an effort to do so.</t>
  </si>
  <si>
    <t>HMG  Green ICT Delivery Unit</t>
  </si>
  <si>
    <t>Feedback/Comments from Peer review</t>
  </si>
  <si>
    <t>COMPLETION</t>
  </si>
  <si>
    <t>Organisation Name:</t>
  </si>
  <si>
    <t>Average Level attained</t>
  </si>
  <si>
    <t xml:space="preserve">Change </t>
  </si>
  <si>
    <t>Previous</t>
  </si>
  <si>
    <t>Achieved</t>
  </si>
  <si>
    <t>Desired</t>
  </si>
  <si>
    <t>Overall Average :</t>
  </si>
  <si>
    <t>Managing Services average</t>
  </si>
  <si>
    <t>Managing Technology average</t>
  </si>
  <si>
    <t>Changing Services average</t>
  </si>
  <si>
    <t>Exploiting Technology average</t>
  </si>
  <si>
    <t>on Previous
achieved</t>
  </si>
  <si>
    <t xml:space="preserve">Date completed </t>
  </si>
  <si>
    <t>Email:</t>
  </si>
  <si>
    <t>Phone:</t>
  </si>
  <si>
    <t>All</t>
  </si>
  <si>
    <t xml:space="preserve">Scope for return </t>
  </si>
  <si>
    <t>Name of Organisation</t>
  </si>
  <si>
    <t>FTE</t>
  </si>
  <si>
    <t>Lead Dept / Agency</t>
  </si>
  <si>
    <t>Org 1</t>
  </si>
  <si>
    <t>Org 2</t>
  </si>
  <si>
    <t>Org 3</t>
  </si>
  <si>
    <t>Total</t>
  </si>
  <si>
    <t xml:space="preserve">Tabs covered </t>
  </si>
  <si>
    <t>NB - If different scope for each assessment tab please copy and complete this tab
 for each assessment/group of assessment tabs where this is the case</t>
  </si>
  <si>
    <t>through ICT service provider</t>
  </si>
  <si>
    <t xml:space="preserve">direct contract </t>
  </si>
  <si>
    <t>pay to collect</t>
  </si>
  <si>
    <t>free collection</t>
  </si>
  <si>
    <t xml:space="preserve">Percentage </t>
  </si>
  <si>
    <t>( by weight)</t>
  </si>
  <si>
    <t>Laptop</t>
  </si>
  <si>
    <t xml:space="preserve">Desktop </t>
  </si>
  <si>
    <t>Tablet</t>
  </si>
  <si>
    <t>Mobile</t>
  </si>
  <si>
    <t>Quantity by type of asset</t>
  </si>
  <si>
    <t>Printer</t>
  </si>
  <si>
    <t xml:space="preserve">Server </t>
  </si>
  <si>
    <t xml:space="preserve">Screens </t>
  </si>
  <si>
    <t xml:space="preserve">Network </t>
  </si>
  <si>
    <t>get a proportion of any revenue generated through re-marketing/selling of assets</t>
  </si>
  <si>
    <t>Items broken and containing hazardous waste</t>
  </si>
  <si>
    <t>Governance &amp; Promotion</t>
  </si>
  <si>
    <t>Architecture</t>
  </si>
  <si>
    <t>Capacity Planning</t>
  </si>
  <si>
    <t>Information &amp; Data</t>
  </si>
  <si>
    <t>Running projects</t>
  </si>
  <si>
    <t xml:space="preserve">Exploiting Technology </t>
  </si>
  <si>
    <t xml:space="preserve">Changing Services </t>
  </si>
  <si>
    <t xml:space="preserve">Managing Technology </t>
  </si>
  <si>
    <t xml:space="preserve">Managing Services </t>
  </si>
  <si>
    <t>Customer services</t>
  </si>
  <si>
    <t>Travel</t>
  </si>
  <si>
    <t>Resource consumption</t>
  </si>
  <si>
    <t xml:space="preserve">Energy </t>
  </si>
  <si>
    <t>Space</t>
  </si>
  <si>
    <t>Corporate integration</t>
  </si>
  <si>
    <t>Maturity Model 
completed by :</t>
  </si>
  <si>
    <t>Comments</t>
  </si>
  <si>
    <t>Name of</t>
  </si>
  <si>
    <t>No of items 
re-used/shared</t>
  </si>
  <si>
    <t>ICT Service or asset re-used and/or shared with another organisation</t>
  </si>
  <si>
    <t>Number of deployments 
removed</t>
  </si>
  <si>
    <t>Action
4.1</t>
  </si>
  <si>
    <t>Action 5.1</t>
  </si>
  <si>
    <t>Action 5.2</t>
  </si>
  <si>
    <t>Action 8.1</t>
  </si>
  <si>
    <t>Action 9.1</t>
  </si>
  <si>
    <t>Action 
7.1</t>
  </si>
  <si>
    <t>N/A - Not appropriate
1 - Not started
2 - Under review
3 - Planned
4 - In progress
5 - Achieved 
6 - Embedded</t>
  </si>
  <si>
    <t>Org 4</t>
  </si>
  <si>
    <t>Org 5</t>
  </si>
  <si>
    <t>Org 6</t>
  </si>
  <si>
    <t>Org 7</t>
  </si>
  <si>
    <t>Org 8</t>
  </si>
  <si>
    <t>Org 9</t>
  </si>
  <si>
    <t>Y/N</t>
  </si>
  <si>
    <t>End user hardware (PC's, laptops)</t>
  </si>
  <si>
    <t>Imaging hardware  (printers)</t>
  </si>
  <si>
    <t>Network (routers, switches)</t>
  </si>
  <si>
    <t>Org 10</t>
  </si>
  <si>
    <t>Organisation</t>
  </si>
  <si>
    <t>Previous - 2014</t>
  </si>
  <si>
    <t>Achieved - 2015</t>
  </si>
  <si>
    <t>Desired - 2016</t>
  </si>
  <si>
    <t xml:space="preserve"> UK HM Greening Government ICT Strategy
Combined Assessment Model 2015</t>
  </si>
  <si>
    <t>January 2015</t>
  </si>
  <si>
    <t>The Model was originally piloted with 6 departments and has since been successfully used in the GDU's 3 Annual Reports and this year will provide a final assessment of progress against the original strategy targets and commitments. Given the General Election later this year we have agreed with Cabinet Office to roll forward the assessment process another year to provide time to develop a succeeding Strategy in conjunction with that being deveoped for the Greening Government Commitments under the new Administration.</t>
  </si>
  <si>
    <t>4th Annual assessment for 2014/15</t>
  </si>
  <si>
    <t>Government to reach level 3 (practiced and moving forward) of Green ICT Maturity Assessment Model</t>
  </si>
  <si>
    <t>Actions</t>
  </si>
  <si>
    <t>Green ICT Maturity Model fully adopted by government, self assessed and peer reviewed</t>
  </si>
  <si>
    <t>All Government departments</t>
  </si>
  <si>
    <t>Government to have improvement plans in place where below level 3</t>
  </si>
  <si>
    <t>Government will  implement at least 10 of the 14 actions from the Green ICT Roadmap  for each of its departments/agencies</t>
  </si>
  <si>
    <t>April 2013 +annually</t>
  </si>
  <si>
    <t>Government to measure or estimate operational ICT energy consumption and provide a trajectory of expected consumption out to March 2015</t>
  </si>
  <si>
    <t>The Government will work with suppliers and technology industry groups to encourage green practices</t>
  </si>
  <si>
    <t>Government will ensure Government Buying Standards (GBS) are embedded in all new contracts, awarding contracts that appropriately encompass green solutions.</t>
  </si>
  <si>
    <t>Government will identify the surplus and redundant ICT equipment and applications that can be switched off and removed</t>
  </si>
  <si>
    <t>Government will share and re-use infrastructure and services through programmes like PSN and Cloud</t>
  </si>
  <si>
    <t>Government to adopt the EU Code of Conduct for energy efficient Data centres</t>
  </si>
  <si>
    <t>Action</t>
  </si>
  <si>
    <t>Government to be registered as endorsers of EU code of conduct for energy efficient data centres and server rooms</t>
  </si>
  <si>
    <t>All redundant ICT to be recycled in whole or component parts or materials, or donated to charities and voluntary organisations as part of the Big Society.  Reductions in line with the Government Waste Strategy and Hierarchy[1]</t>
  </si>
  <si>
    <t>Government to account and track redundant ICT recycled,  donated or disposed</t>
  </si>
  <si>
    <t>The Government will use ICT to make its processes more effective and efficient and promote new ways of working</t>
  </si>
  <si>
    <t>Government will make available (to staff appropriate to location and type of work) and  exploit collaboration tools,(e.g. audio/video/web conferencing services) and mobile working technologies to avoid unnecessary travel</t>
  </si>
  <si>
    <t>The Government will seek to improve public service provision, to achieve reductions in greenhouse gas emissions, energy use, waste, travel, paper/print, office space and procurement; to increase agility and capability; to support business outcomes and a UK green economy</t>
  </si>
  <si>
    <t>Government will exploit technologies such as social media and mobile working to drive Public Services on-line and deliver green benefits</t>
  </si>
  <si>
    <t>[1] http://wastehierarchy.wrap.org.uk/ &amp; http://www.defra.gov.uk/environment/waste/</t>
  </si>
  <si>
    <t>Roadmap total score(%)</t>
  </si>
  <si>
    <t>Strategy commitments score(%)</t>
  </si>
  <si>
    <t>Level achieved April 2014</t>
  </si>
  <si>
    <t>KTO3 - device energy management
KTO6 - Network rationalisation
KTO9 - Virtualisation
KTO11 - Server room efficiency
KTO12 - Storage rationalisation</t>
  </si>
  <si>
    <t>5.1 Identify and remove redundant equipment and applications</t>
  </si>
  <si>
    <t xml:space="preserve">KTO4 - minimise devices
KTO5 - minimise print
KTO6 - Network rationalisation
KTO9 - Virtualisation
KTO12 - Storage rationalisation </t>
  </si>
  <si>
    <t>KTO1 - Green standards
KTO2 - Refresh
KTO7-Supply Chain</t>
  </si>
  <si>
    <t>Workbook links</t>
  </si>
  <si>
    <t xml:space="preserve">TLM01
(Innovation)
TLM04
(Business &amp; IT services)
</t>
  </si>
  <si>
    <t xml:space="preserve">TLM
(Business &amp; ICT services)
</t>
  </si>
  <si>
    <t>IM (all)</t>
  </si>
  <si>
    <t xml:space="preserve">TLM29
(Disposal, Re-use, Broken)
TLM30 through to 37
(re-use, re-cycle, disposal, broken)
</t>
  </si>
  <si>
    <t xml:space="preserve">All Technology tabs
TLM05-10  (Procurement &amp; Business &amp; ICT services)
TLM28
(logistics)
</t>
  </si>
  <si>
    <t xml:space="preserve">All Technology tabs
</t>
  </si>
  <si>
    <t>KTO14 - reduce travel</t>
  </si>
  <si>
    <t>KTO5 - minimise print</t>
  </si>
  <si>
    <t>8.1 Endorser registration under CoC
8.2 Participant registration for new hosting services</t>
  </si>
  <si>
    <t>KTO6 - Network rationalisation</t>
  </si>
  <si>
    <t>KTO7-Supply Chain</t>
  </si>
  <si>
    <t xml:space="preserve">4.1 Use GBS 
5.2 Share and re-use
6.2 CoC participant for new hosting services
</t>
  </si>
  <si>
    <t>KTO3 - Device Energy Management 
KTO6 - Network rationalisationKTO7-Supply Chain
KT10 - EU CoC Endorser status
KTO11 - Server room efficiency</t>
  </si>
  <si>
    <t xml:space="preserve">GRN05
</t>
  </si>
  <si>
    <t xml:space="preserve">8.1 Make available collaboration and mobile working technologies within org
8.2 Use such technologies for cross-government working
9.1 Exploit social media &amp; collaboration tools for digital services
</t>
  </si>
  <si>
    <t>Workbook link</t>
  </si>
  <si>
    <t xml:space="preserve">https://www.gov.uk/government/collections/ict-strategy-resources#greening-government-ict  </t>
  </si>
  <si>
    <t xml:space="preserve">Indicate which best practices adopted or being adopted to deliver the outcome see link above for Workbook  </t>
  </si>
  <si>
    <t>HMG Green ICT  - Supporting guide with workbook references for relevant approaches and best practice</t>
  </si>
  <si>
    <t>Workbook references for relevant approaches and best practices</t>
  </si>
  <si>
    <t>Level achieved
(optional)</t>
  </si>
  <si>
    <t>UIN</t>
  </si>
  <si>
    <t>Desired Outcomes
(DO)</t>
  </si>
  <si>
    <t>Suggested actions and approaches
(SA)</t>
  </si>
  <si>
    <t>Best practice
(BP)</t>
  </si>
  <si>
    <t xml:space="preserve">1. ICT equipment and services procured using Government Buying or International Standards where appropriate. </t>
  </si>
  <si>
    <t>UAD02</t>
  </si>
  <si>
    <t>1. Minimum environmental footprint over lifecycle for UAD deployed</t>
  </si>
  <si>
    <t xml:space="preserve">2. Use contract refresh points to incorporate  appropriate  GBS criteria(which include Energy Star) at best practice level  into Supplier's procurement and deployment specifications 
</t>
  </si>
  <si>
    <t>1. At next refresh point or initial procurement, consider buying into central government standard UAD specificatons and framework contracts
2. Only if case can be made not to use central solutions, adopt appropriate Government Buying Standards (GBS) criteria at best practice level  in IT contracts both for UADs purchased directly and for those deployed by a supplier as part of an IT service - see http://www.defra.gov.uk/sustainable/government/advice/public/buying/products/office 
Currently these require
- compliance with Energy Star ratings or better for 
   *Minimum energy efficiency levels 
   *Provision of Off/hibernate and Sleep power modes
   *Annual maxima for Typical Energy  Consumption (TEC)  based on profiles of power modes
- facilitation of part/component segregation to aid re-use and recovery at end of life
- Upgradeability
- Servicing beyond end of life
- Maximum noise levels
- Minimal, if any, use of Hazardous and Environmentally  dangerous chemicals
 - Recycled paper in documentation and packaging</t>
  </si>
  <si>
    <t>CON03</t>
  </si>
  <si>
    <t>1.Minimum environmental footprint for paper purchased</t>
  </si>
  <si>
    <t xml:space="preserve">1.Incorporation of GBS compliance requirement  into supplier contracts, at refresh points - including
- requirements and standards for 100% recycled paper
- evidence of robust environmental management processes and sustainability guarantees throughout chain of custody 
</t>
  </si>
  <si>
    <t xml:space="preserve">1. Review and relet paper supply contracts to conform with 
- GBS for Office Paper
- ECO label standards
- Timber regulations inlcuding
    - FSC accreditation
    - PEFC accreditation
2.see 
http://www.defra.gov.uk/sustainable/government/advice/public/buying/products/paper/index.htm </t>
  </si>
  <si>
    <t>2. Decisions to replace equipment based on business utility rather than set refresh points.</t>
  </si>
  <si>
    <t>UAD01</t>
  </si>
  <si>
    <t xml:space="preserve">1. If asset being replaced is not at end of life, assess energy saving, re-cycle/re-use opportunities and disposal impacts of a refresh and only replace if there are positive green impacts and net energy savings over remaining expected lifetime.
</t>
  </si>
  <si>
    <t xml:space="preserve">
1. At next refresh point or initial procurement, consider buying into central government standard UAD specificatons and framework contracts
2. Only if case can be made not to use central solutions, adopt appropriate Government Buying Standards (GBS) criteria at best practice level  in IT contracts both for UADs purchased directly and for those deployed by a supplier as part of an IT service - see http://www.defra.gov.uk/sustainable/government/advice/public/buying/products/office 
Currently these require
- compliance with Energy Star ratings or better for 
   *Minimum energy efficiency levels 
   *Provision of Off/hibernate and Sleep power modes
   *Annual maxima for Typical Energy  Consumption (TEC)  based on profiles of power modes
- facilitation of part/component segregation to aid re-use and recovery at end of life
- Upgradeability
- Servicing beyond end of life
- Maximum noise levels
- Minimal, if any, use of Hazardous and Environmentally  dangerous chemicals
 - Recycled paper in documentation and packaging
</t>
  </si>
  <si>
    <t>UAD03</t>
  </si>
  <si>
    <t xml:space="preserve">
3. Provide for GBS updates in contract terms, to enable a case to be made for upgrading UADs, if the updates provide sufficient Carbon/WEnergy saving over continued use of existing kit 
</t>
  </si>
  <si>
    <t>3. Power consumption minimised for end user access devices.</t>
  </si>
  <si>
    <t xml:space="preserve">energy management strategies in place across ICT Estate encompassing as appropriate
- behaviour change
- operating system settings
- networked automated energy saving tools </t>
  </si>
  <si>
    <t>UAD06</t>
  </si>
  <si>
    <t xml:space="preserve">3. Minimum possible  energy consumed by UAD when not being used </t>
  </si>
  <si>
    <t xml:space="preserve">1. Introduce or improve corporate graduated / automated power management programme, setting automatic defaults for idle, sleep and hibernate modes, scheduling different timings depending on time of day/week etc seeking to minimise the time delays before invoking the next level down of standby /power off mode
</t>
  </si>
  <si>
    <t xml:space="preserve">
1. Adoption of corporate-wide default power settings for all UADs
2. Adoption of corporate-wide power down facilities for office networked and plugged-in  UADs
3. Set default timings for operation of power standby modes including:
    a) latency time setting allowing setting of the period of inactivity before the current default mode operates
    b) facility to enable default settings to be changed depending on time of day or day of week
   c) system reversion to original defaults at end of user session
4 Put power sockets on desks  
5. Surveys eg by security or cleaning staff, as to what UADs have been left plugged in, with feedback mechanisms to change beahviours</t>
  </si>
  <si>
    <t>UAD07</t>
  </si>
  <si>
    <t xml:space="preserve">2 Unplug devices where appropriate eg  leave plugged in for Wake on LAN or background processing
</t>
  </si>
  <si>
    <t>as above</t>
  </si>
  <si>
    <t>UAD08</t>
  </si>
  <si>
    <t xml:space="preserve">3.  Introduce communications / awareness campaign, incentives  programmes -  for example display boards, mouse pads, posters, and email etc
</t>
  </si>
  <si>
    <t>UAD09</t>
  </si>
  <si>
    <t xml:space="preserve">
4.  Use of 'last to leave' staff arrangements, security guards or cleaners to unplug devices suitably labelled
</t>
  </si>
  <si>
    <t>UAD10</t>
  </si>
  <si>
    <t xml:space="preserve">
5. Purchase of product(s) to implement corporate power-off settings automatically  eg through a UAD, use of networked power management tool, current sensitive plug technologies 
</t>
  </si>
  <si>
    <t>1. Automatic power down on detecting no activity for a pre-set period of time</t>
  </si>
  <si>
    <t>UAD17</t>
  </si>
  <si>
    <t>6. Staff can see impact of their power management behaviours</t>
  </si>
  <si>
    <t xml:space="preserve">1. Sampling device energy consumptions with meters , use in-device tools, socket meters. 
</t>
  </si>
  <si>
    <t xml:space="preserve">1. Establish an IT carbon footprint, understand and communicate it, provide a target for reduction, track and report against a trajectory to the target </t>
  </si>
  <si>
    <t>uad18</t>
  </si>
  <si>
    <t xml:space="preserve">
2. Provide visual feedback to users on effects of their energy consumption behaviours, eg through an on-screen icon 
</t>
  </si>
  <si>
    <t>uad26</t>
  </si>
  <si>
    <t xml:space="preserve">3. Reduced energy consumption </t>
  </si>
  <si>
    <t xml:space="preserve">1. Prepare and issue staff with clear guidance and use awareness/training campaigns to promote actions that can reduce energy consumption (See Metrics tab for some orders of magnitude on these measures )
</t>
  </si>
  <si>
    <t xml:space="preserve"> - Reduce screen brightness and upping contrast
- Disable USB and internal drives when not using
- Disconnect power lead when laptop battery is fully charged  
- Unplug power lead when laptop is not connected to it
- After checking settings shut laptop lid when using external monitor
- Turn wireless connection OFF when not in use. </t>
  </si>
  <si>
    <t>VDE07</t>
  </si>
  <si>
    <t xml:space="preserve">1. Zero energy consumed by VDE when not being used </t>
  </si>
  <si>
    <t xml:space="preserve">2. Introduce or improve graduated / automated power management programme, moving from idle to sleep to off modes, scheduling different timings depending on time of day/week etc 
</t>
  </si>
  <si>
    <t>1. Put power sockets on top of desks 
2. Surveys eg by security or cleaning staff, as to what VDEs have been left plugged in, with feedback mechanisms to change behaviours 
3. Switch off and unplug the VDE at the socket when not being used
4. Use of timer switches/smart plugs for Non-UAD linked VDEs
5. Remove active screen savers from all corporate-wide VDE driver settings on UADs</t>
  </si>
  <si>
    <t>VDE08</t>
  </si>
  <si>
    <t xml:space="preserve">3. Ensure that if user can adjust power management settings, defaults are re-set on starting a new session
</t>
  </si>
  <si>
    <t>VDE09</t>
  </si>
  <si>
    <t xml:space="preserve">4.  Introduce communications / awareness campaign, incentives  programmes -  for example display boards, mouse pads, posters, and email etc, rewarding behaviour change 
</t>
  </si>
  <si>
    <t>VDE10</t>
  </si>
  <si>
    <t xml:space="preserve">5. Regular reporting on departmental performance and competitions between teams
</t>
  </si>
  <si>
    <t>VDE11</t>
  </si>
  <si>
    <t xml:space="preserve">6.  Use of 'last to leave' staff arrangements, security guards or cleaners to unplug devices suitably labelled
</t>
  </si>
  <si>
    <t>DC30</t>
  </si>
  <si>
    <t>1. IT equipment is installed with power management turned on.
2. Expected minimum practice of the EC Codeof Conduct, Value 3/5</t>
  </si>
  <si>
    <t>1. Formally change the deployment process to include the enabling of power management features on IT hardware as it is deployed. This includes BIOS, operating system and driver settings.</t>
  </si>
  <si>
    <t>1. Deployment processes for IT equipment include step of enabling and optimising power management settings</t>
  </si>
  <si>
    <t>4. Number of end user access devices reduced to minimum necessary for business needs</t>
  </si>
  <si>
    <t>UAD11</t>
  </si>
  <si>
    <t xml:space="preserve">4. Technologies in place that permit greater sharing of devices </t>
  </si>
  <si>
    <t xml:space="preserve">1. Procure technologies that facilitate sharing of desktop PCs/hot-desking arrangements (but beware peak demands) 
- Laptops
- Virtual Desktop solutions (VDI), or  "PC on a stick" , but beware that this frees up choice of hardware device which could lead to increased energy being consumed by users.
- PC 'hives' with many screens and user sessions supported by a 'queen' PC (but check security sufficient and power required for additional server loads )
- Provide multi-user UADs or virtual Thin clients allowing users to work through any UAD in the office
- When available use PSN to access services regardless of location
</t>
  </si>
  <si>
    <t xml:space="preserve">
1. Rather than buy additional devices apply mobile / remote access / sharing technologies eg deploy virtual thin clients on existing UAD
2. Use of internal device pools to facilitate sharing of devices</t>
  </si>
  <si>
    <t>UAD12</t>
  </si>
  <si>
    <t>5. One UAD per member of staff</t>
  </si>
  <si>
    <t xml:space="preserve">1. Assess current device/staff ratio. 
</t>
  </si>
  <si>
    <t>1. Subject to any Health and Safety or Business requirements move to a 1:1 ratio for knowledge workers. 
2. Rather than buy additional devices apply mobile / remote access technologies. 
3. Use of internal device pools to facilitate sharing of devices</t>
  </si>
  <si>
    <t>UAD13</t>
  </si>
  <si>
    <t xml:space="preserve">2. Set a policy and plan for driving down the device/staff ratio subject to specialist business requriement or Health and Safety reasons 
</t>
  </si>
  <si>
    <t>UAD14</t>
  </si>
  <si>
    <t xml:space="preserve">3. Prevent a laptop being issued or purchased if a staff member currently has a desktop. 
</t>
  </si>
  <si>
    <t>UAD15</t>
  </si>
  <si>
    <t xml:space="preserve">4. Actively monitor and challenge. Have an amnesty for return of kit
</t>
  </si>
  <si>
    <t>UAD16</t>
  </si>
  <si>
    <t>5. Incentivise suppliers to reduce deployments.</t>
  </si>
  <si>
    <t>6. Staff can see impact of their energy management behaviours</t>
  </si>
  <si>
    <t>UAD18</t>
  </si>
  <si>
    <t xml:space="preserve">2. Provide visual feedback to users on effects of their energy consumption behaviours, eg through an on-screen icon 
</t>
  </si>
  <si>
    <t>VDE14</t>
  </si>
  <si>
    <t>1.Reduced staff/monitor ratio</t>
  </si>
  <si>
    <t xml:space="preserve">1. Support shared desk approach by providing 'keyboard, video, mouse' (KVM) switches for laptop users to connect to rather than have spare unused monitor capacity.
</t>
  </si>
  <si>
    <t>TEL01</t>
  </si>
  <si>
    <t>1.Minimised number of devices</t>
  </si>
  <si>
    <t xml:space="preserve">1. Assess the roles of staff, and the environment in which they work, to minimise the number and variety of devices they require (desk phones, mobile phones, smart phones, pagers). 
</t>
  </si>
  <si>
    <t>1. One voice device per user (except where security considerations require more)
2. Device deployed is the simplest required to meet the user need</t>
  </si>
  <si>
    <t>TEL02</t>
  </si>
  <si>
    <t xml:space="preserve">2. Take into account functionality, security, portability, mobile phone coverage and other factors, 
</t>
  </si>
  <si>
    <t>TEL03</t>
  </si>
  <si>
    <t xml:space="preserve"> 3. Seek to give staff the simplest device or devices to meet their business needs. 
</t>
  </si>
  <si>
    <t>TEL04</t>
  </si>
  <si>
    <t>4. Consider the case for merging  voice and user access devices (PC/laptop...) through the use of VOIP technologies and devices and opportunity to use a common network for voice and data as will be provided by PSN</t>
  </si>
  <si>
    <t>5. Number of printers and volume of print reduced to minimum necessary for business needs</t>
  </si>
  <si>
    <t>PRN10</t>
  </si>
  <si>
    <t xml:space="preserve">3. Overall year on year reduction in the total footprint of the organisations print activities </t>
  </si>
  <si>
    <t xml:space="preserve">1. Maximise economies of scale by centralising procurement and management of devices, paper, consumables, and service/support contracts.
</t>
  </si>
  <si>
    <t xml:space="preserve">
1. Move from single function to multi-function devices
2. Move towards 1:20 printer/staff ratio or better where accommodation topology permits
3. Encompass all print mechanisms, printers, copiers, faxes, telexes
4. Provide network print facilities; where appropriate, remove local,single user print devices
5. Restrict access to colour printing (costs at least 8x or more to print in colour as to print in b/w)
6. Include reutilisation, maintenance costs, toner cartridge costs etc in audit and communicatoins 
7. Adopt mechs including case studies, visible quantification of improvements to incentivise and promote behaviour change
8. Adopt remote printer management procedures with local experts trained to fix jams and replace toners etc
9. Adopt comprehensive recording of print activity by device, user, dept etc
10. Consider physical location for large shared devices to maximise use of any cold spots and existing cooling services
</t>
  </si>
  <si>
    <t>PRN11</t>
  </si>
  <si>
    <t xml:space="preserve">
2. Conduct audit and surveys to establish numbers and topology for devices, print volumes, estimate energy/CO2 emission/costs to footprint print activities (NB some large Print companies will undertake such work for minimal cost)
</t>
  </si>
  <si>
    <t>1. Move from single function to multi-function devices
2. Move towards 1:20 printer/staff ratio or better where accommodation topology permits
3. Encompass all print mechanisms, printers, copiers, faxes, telexes
4. Provide network print facilities; where appropriate, remove local,single user print devices
5. Restrict access to colour printing (costs at least 8x or more to print in colour as to print in b/w)
6. Include reutilisation, maintenance costs, toner cartridge costs etc in audit and communicatoins 
7. Adopt mechs including case studies, visible quantification of improvements to incentivise and promote behaviour change
8. Adopt remote printer management procedures with local experts trained to fix jams and replace toners etc
9. Adopt comprehensive recording of print activity by device, user, dept etc
10. Consider physical location for large shared devices to maximise use of any cold spots and existing cooling services</t>
  </si>
  <si>
    <t>PRN12</t>
  </si>
  <si>
    <t xml:space="preserve">
3. Match print capability and capacity to demand and not to user numbers
</t>
  </si>
  <si>
    <t>1. Move from single function to multi-function devices
2. Move towards 1:20 printer/staff ratio or better where accommodation topology permits
3. Encompass all print mechanisms, printers, copiers, faxes, telexes
4. Provide network print facilities; where appropriate, remove local,single user print devices
5. Restrict access to colour printing (costs at least 8x or more to print in colour as to print in b/w)
6. Include reutilisation, maintenance costs, toner cartridge costs etc in audit and communicatoins 
7. Adopt mechanisms including case studies, visible quantification of improvements, to incentivise and promote behaviour change
8. Adopt remote printer management procedures with local experts trained to fix jams and replace toners etc
9. Adopt comprehensive recording of print activity by device, user, dept etc
10. Consider physical location for large shared devices to maximise use of any cold spots and existing cooling services</t>
  </si>
  <si>
    <t>PRN13</t>
  </si>
  <si>
    <t xml:space="preserve">
4. Use standby mechanisms to ensure that only the minimal number of printers on-line for demand at a given time
</t>
  </si>
  <si>
    <t>PRN14</t>
  </si>
  <si>
    <t xml:space="preserve">
5. Draw up a print management strategy setting clear objectives and culture for print reduction with top level adoption
</t>
  </si>
  <si>
    <t>PRN15</t>
  </si>
  <si>
    <t xml:space="preserve">6. Investigate use of Corporate Print management solutions that provide:
a)    rules based print management, eg avoidance of b/w printing on colour printers where single (B/W 
       and Colour combined) cartridges are used and an alternative mono printer is available, default
       print route to duplex  printers, use large printers for large jobs 
b)    unified multi-vendor support infrastructure
c)    print activity audit trail by device, user, department,  organisation, Colour vs. B&amp;W, Fax and 
        Scanning
d)    take control of cartridge purchase to starve non-compliant printers of toner, balance with 
        opportunity to delegate print budgets to stem colour printing
e)    introduce higher charge for colour printing (actual charge is often 6x b/w equivalent)
f)     ensure Records Management policies and systems accept  PDF or similar 'unalterable' formats 
        for the organisation and Public Record to avoid printing hard copy 
</t>
  </si>
  <si>
    <t>PRN16</t>
  </si>
  <si>
    <t xml:space="preserve">
7.Adopt single 'Print Management' solution (in-house or from a supplier) to get control over end to end print costs and footprints, and provide opportunity for incentivising supplier to drive down costs of printing
</t>
  </si>
  <si>
    <t>PRN17</t>
  </si>
  <si>
    <t xml:space="preserve"> </t>
  </si>
  <si>
    <t xml:space="preserve">
8. Once deployed ensure equipment is regularly cleaned and maintained</t>
  </si>
  <si>
    <t>PRN18</t>
  </si>
  <si>
    <t>4. Obtain maximum number of printed pages per cartridge used</t>
  </si>
  <si>
    <t xml:space="preserve">1. Survey existing printers and ensure all ink reduction settings available are set as defaults 
</t>
  </si>
  <si>
    <t xml:space="preserve">
1. Set driver defaults for:
    a) greyscale
    b) DRAFT quality
    c) low ink/toner density font e.g. ecofont
2. Minimise the use of banners, and size of signature panels, liability clauses at end of emails, colour in documents/emails, etc
3. Always preview the print especially if printing web pages
4. Provide more advanced settings for users to deploy for toner reduction on setting print jobs
</t>
  </si>
  <si>
    <t>PRN22</t>
  </si>
  <si>
    <t xml:space="preserve">5. Year on year reduction in paper consumed </t>
  </si>
  <si>
    <t xml:space="preserve">1. Reduce paper publications
</t>
  </si>
  <si>
    <t xml:space="preserve">
1. Set drive defaults for  duplex/double sided printing and if not provided seek at refresh/replacement point
2. Ensure all internal handbooks, correspondence, transactions, manuals and materials are made available on-line,  eg on Intranets
3. Set default script to ask user on accessing driver whether this print can be avoided
4. Provide more advanced settings for users to deploy for greater intensity of material on a page when setting print jobs,  eg booklet printing (2-up side by side)
</t>
  </si>
  <si>
    <t>PRN23</t>
  </si>
  <si>
    <t xml:space="preserve">
2. Use Internet and Intranet as first point of publication
</t>
  </si>
  <si>
    <t xml:space="preserve">
2. Ensure all internal handbooks, correspondence, transactions, manuals and materials are made available on-line,  eg on Intranets
</t>
  </si>
  <si>
    <t>PRN24</t>
  </si>
  <si>
    <t xml:space="preserve">
3. Avoid high volume printing
</t>
  </si>
  <si>
    <t>PRN25</t>
  </si>
  <si>
    <t xml:space="preserve">
4. Use hyperlinks whenever possible
</t>
  </si>
  <si>
    <t xml:space="preserve">
2. Ensure all internal handbooks, correspondence, transactions, manuals and materials are made available on-line,  eg on Intranets
</t>
  </si>
  <si>
    <t>PRN26</t>
  </si>
  <si>
    <t xml:space="preserve">
5. Structure documents so that customers if necessary can print selectively and provide summaries etc to increase options for to reduce the amount of printing necessary to get info required
</t>
  </si>
  <si>
    <t xml:space="preserve">
3. Set default script to ask user on accessing driver whether this print can be avoided
4. Provide more advanced settings for users to deploy for greater intensity of material on a page when setting print jobs,  eg booklet printing (2-up side by side)
</t>
  </si>
  <si>
    <t>PRN27</t>
  </si>
  <si>
    <t xml:space="preserve">
6. Set up communication prompts etc asking staff whether they need to print at all
</t>
  </si>
  <si>
    <t xml:space="preserve">
3. Set default script to ask user on accessing driver whether this print can be avoided
</t>
  </si>
  <si>
    <t>PRN28</t>
  </si>
  <si>
    <t>1. No paper printing from fax machines</t>
  </si>
  <si>
    <t xml:space="preserve">1. Avoid spam faxes by registering FAX numbers with FAX preference service
</t>
  </si>
  <si>
    <t>1. Ensure all fax numbers are registered
2. Enable FAX to email to avoid paper usage where appropriate
3. Turn-off default printing of confirmation sheets</t>
  </si>
  <si>
    <t>PRN29</t>
  </si>
  <si>
    <t xml:space="preserve">
2. Scan to email whenever possible, avoids print, fax, courier, post costs
</t>
  </si>
  <si>
    <t>PRN30</t>
  </si>
  <si>
    <t xml:space="preserve">
3. Review network security on GSI if required to permit e-faxing
</t>
  </si>
  <si>
    <t>PRN31</t>
  </si>
  <si>
    <t xml:space="preserve">
4. Seek to remove faxing from operations</t>
  </si>
  <si>
    <t>6. Networks audited, reduced and shared with due regard to resilience needs.</t>
  </si>
  <si>
    <t>Net01</t>
  </si>
  <si>
    <t>1.Reduced energy and resources consumption</t>
  </si>
  <si>
    <t>1. Match equipment and configuration to the availablity and capacity needed by the organisation including
a) only provide the resilence required to meet business needs
b) operate "cold" standby if that gives availablity required
c) take account of capacity plans when installing equipment - do not provide capacity greater than needed (unless the equipment that delivers higher capacity uses fewer resources in total than that delivering lower capacity).
d) when available use of PSN will enable sharing of networks within buildings and eliminate equipment duplication</t>
  </si>
  <si>
    <t>1. Minimum amount and capacity of equipment installed and operated
2. Migration to PSN standards to achieve this idc</t>
  </si>
  <si>
    <t>Net02</t>
  </si>
  <si>
    <t>2. Use virtualised/multifunction devices where available and acceptable (multi-function devices can share "overheads", such as power supplies, between several functions).</t>
  </si>
  <si>
    <t>1. Minimise the amount of physical equipment used to deliver the business requirement
2. Migration to PSN standards to achieve this idc</t>
  </si>
  <si>
    <t>7. Suppliers engaged in monitoring and improving environmental performance of the ICT supply chain.</t>
  </si>
  <si>
    <t>TLM05</t>
  </si>
  <si>
    <t>1.Adherence to best practice in sourcing ICT services</t>
  </si>
  <si>
    <t>1. Align ICT procurement processes with DEFRA's Flexible Framework for sustainable procurement</t>
  </si>
  <si>
    <t>1. Align ICT procurement processes with DEFRA's Flexible Framework for sustainable procurement
2. Establish whether there is a need to procure capital items eg are there opportunities to sweat the asset for longer, or move to a Cloud service   
3. Ensure procurement is undertaken with a view to minimising end of life and disposal costs, eg avoid use of hazardous substances,  maximise opportunity for re-use and recycling of components and materials (build can be disaggregated into components and constituent materials for re-cycling)
4. Close the loop and allow for purchase of recycled kit and consumables</t>
  </si>
  <si>
    <t>TLm06</t>
  </si>
  <si>
    <t xml:space="preserve">2.Strong management of environmental impacts in supply chain for ICT services </t>
  </si>
  <si>
    <t xml:space="preserve">1.Implement supply chain scoring and/or a minimum standards charter.  
</t>
  </si>
  <si>
    <t>1. Entire ICT supply chain is signed up to a minimum standards charter and their sustainability performance is actively improved through joint working, ensuring that SMEs are not disadvantaged by a disproportionate demand for performance.data</t>
  </si>
  <si>
    <t>TLM07</t>
  </si>
  <si>
    <t xml:space="preserve">  
2.Drive down the ICT supply chain requiring accountability.</t>
  </si>
  <si>
    <t>1. Entire ICT supply chain is signed up to a minimum standards charter and their sustainability performance is actively improved through joint working ensuring that SMEs are not disadvantaged by a disproportionate demand for performance.data</t>
  </si>
  <si>
    <t xml:space="preserve">8. Business needs met through shared applications hosted in-house, or as services on the web </t>
  </si>
  <si>
    <t>APP01</t>
  </si>
  <si>
    <t>1. Reduction in number of new applications developed</t>
  </si>
  <si>
    <t xml:space="preserve">1.Check existing application portfolios and data libraries/schemas/models within org and the Government Apps store , for same or similar functionality and data  to that required and seek to
- Build new apps from existing web services and libraries within the org and across HMG
- Access existing data sets
</t>
  </si>
  <si>
    <t>1. Meet business requirements by using existing solutions or modifying requirements to fit existing solutions
2. When available connections to PSN will enable access to applications stored elsewhere avoiding need to create new or host locally</t>
  </si>
  <si>
    <t>APP02</t>
  </si>
  <si>
    <t xml:space="preserve">
2.Change business practices and requirements to fit with available applications/services within and beyond the org
- Move towards Gov standards for open source tools</t>
  </si>
  <si>
    <t>APP08</t>
  </si>
  <si>
    <t>1. Maximise opportunities for sharing code</t>
  </si>
  <si>
    <t xml:space="preserve">1. Utilise Industry and government standard compliant tool sets in a Technical architecture in line with Gov IT strategies and architectures that provides tools and practices for developing efficient and shareable software code and sharing of data where appropriate
</t>
  </si>
  <si>
    <t xml:space="preserve">1. Re-use and build to share
</t>
  </si>
  <si>
    <t>APP09</t>
  </si>
  <si>
    <t xml:space="preserve">
2. Adopt practices that would enable future substitution of in-house developed modules with more efficient modules from other sources/portfolios/apps stores
</t>
  </si>
  <si>
    <t>APP10</t>
  </si>
  <si>
    <t>1. Comprehensive inventory of live applications and data sets</t>
  </si>
  <si>
    <t xml:space="preserve">1.Undertake an application audit to identify duplicate and/or unused applications currently running. </t>
  </si>
  <si>
    <t>1.Maintain Applications Portfolio and libraries of data models/schemas
2.Only single copies of used apps and data sets are served on-line
3.All unwanted apps and data sets are archived and/or decommissioned
4. Virtualise all live applications with a view to moving them into the G-Cloud idc</t>
  </si>
  <si>
    <t>APP11</t>
  </si>
  <si>
    <t xml:space="preserve"> 2.Decommission those surplus to requirements, curtail/re-use any associated licences, establish availability and performance characteristics to enable tiering within Data centre
</t>
  </si>
  <si>
    <t>APP12</t>
  </si>
  <si>
    <t xml:space="preserve">
3. Undertake an audit of data assets to remove duplication, identify usability / availability requirements. Use these to inform decisions to move away from legacy or other applications with high green impact, migrating data to new or existing systems, reducing redundant systems and legacy applications</t>
  </si>
  <si>
    <t>APP13</t>
  </si>
  <si>
    <t>2. All applications are sourced from central Apps store</t>
  </si>
  <si>
    <t>Resource optimistation extended beyond immediate organisation and down supply chain with clear contribution to wider government sustainability targets including Green Government commitments 
Sustainability impacts of asset and resource lifecycles understood and plans in place for reduction with appropriate use of ICT to achieve targets.</t>
  </si>
  <si>
    <t xml:space="preserve">Estates and ICT teams begin work together to understand size of estate, occupancy levels and ICT provision. 
Staff surveys to understand staff commuting profiles/costs, views and preferences. 
</t>
  </si>
  <si>
    <t xml:space="preserve">Opportunities from current IT provisions as a means to reducing building occupancy assessed. 
Strategy for additional IT provision to support reduction of space agreed.
</t>
  </si>
  <si>
    <t xml:space="preserve">New IT provisions being implemented - hot desking, telephony/video conferencing service, managed room booking, online collaboration spaces and e-meeting technologies.
Begin work with HR and Estates teams on deploying ICT to support longer term workforce planning and management.
</t>
  </si>
  <si>
    <t>Strategy in place and IT provision means that staff able to choose the degree of separation from office presence and the time at which they work, including 3rd party locations and home working.</t>
  </si>
  <si>
    <t>Organisation estate management strategy realised and reviewed to see where opportunities exist to contribute to wider government goals.</t>
  </si>
  <si>
    <t xml:space="preserve">Reporting done at a basic level. 
Asset list in place but not regularly audited. 
</t>
  </si>
  <si>
    <t xml:space="preserve">Baseline operational footprint of ICT assets established and trajectory for footprint from assessment of upcoming business and ICT projects/changes. </t>
  </si>
  <si>
    <t xml:space="preserve">Progress tracked regularly to harvest emission and energy savings 
PAS 2050 used to extend footprint to encompass the emissions from major elements of the service wrap eg support staff travel.
</t>
  </si>
  <si>
    <t>Some cross corporate service work occurring, usually confined to specific projects.</t>
  </si>
  <si>
    <t xml:space="preserve">1. Foundation </t>
  </si>
  <si>
    <t xml:space="preserve">2. Embedded  </t>
  </si>
  <si>
    <t xml:space="preserve">3. Practised  </t>
  </si>
  <si>
    <t xml:space="preserve">4. Enhanced  </t>
  </si>
  <si>
    <t xml:space="preserve">5. Leadership  </t>
  </si>
  <si>
    <t>The environmental costs of some major projects are being assessed and a process for assessing all major projects is in development.</t>
  </si>
  <si>
    <t>Environmental costs for all major projects are assessed as part of their business case development.  This includes both the cost of running the project and  changes to costs of ongoing services.</t>
  </si>
  <si>
    <t>Environmental costs of project delivery include the costs of subcontractors.  Changed environmental costs of ongoing systems include the costs of subcontracted services such as data centres.  Systems are in place to measure actual environmental costs.</t>
  </si>
  <si>
    <t>Virtualisation (or equivalent) is the expected norm for servers. Other central devices starting to be virtualised. Users have access to a single laptop/desktop and/or mobile/smartphone where the business need allows. Consolidation of peripherals determined by physical constraints (eg building layouts) and capacity of peripheral.</t>
  </si>
  <si>
    <t>Consolidation extends to business continuity and disaster mangement provision. Virtualisation used to reduce the need for physical equipment in both centralised and distributed environments. Standardisation of virtual environment used to speed deployment and management of applications.</t>
  </si>
  <si>
    <t>Project delivery teams  aware of corporate environmental policies.</t>
  </si>
  <si>
    <t>Waste volumes and approaches are understood. Legislative requirements met.</t>
  </si>
  <si>
    <t>Delivery approach starting to take account of environmental impacts.</t>
  </si>
  <si>
    <t xml:space="preserve">Policies in place to support  green delivery methods.  Starting to measure and report on the environmental impacts of project delivery. </t>
  </si>
  <si>
    <t>Projects delivered according to an agreed approach to minimise environmental impacts, share resources and deliver efficiencies. Success factors include environmental outcomes and lessons are learnt.</t>
  </si>
  <si>
    <t xml:space="preserve">Resources deployed on development  of green ICT strategy with progress reported to CIO/ICT board. ICT stakeholders starting to engage and become familiar with green issues. </t>
  </si>
  <si>
    <t>Architects understand the environmental impact of design decisions and are starting to consider these when designing solutions.</t>
  </si>
  <si>
    <t xml:space="preserve">Solutions are aligned with environmental policies. Common standards utilised, shared solutions considered. </t>
  </si>
  <si>
    <t>Procurement</t>
  </si>
  <si>
    <t>Disposal</t>
  </si>
  <si>
    <t>Capacity planning</t>
  </si>
  <si>
    <t>Category</t>
  </si>
  <si>
    <t>Information asset register is in place, with a defined lifecycle and retention policy for all information assets.  Tiered information storage technologies with graded environmental &amp; financial costs are being investigated.</t>
  </si>
  <si>
    <t>Travel reduction</t>
  </si>
  <si>
    <t>Energy optimisation</t>
  </si>
  <si>
    <t>Space optimisation</t>
  </si>
  <si>
    <t>Reducing the amount of space the organisation has to occupy</t>
  </si>
  <si>
    <t>Reducing the amount of energy that is needed to run the organisation</t>
  </si>
  <si>
    <t>Corporate reporting</t>
  </si>
  <si>
    <t>Enterprise and Solutions Architecture</t>
  </si>
  <si>
    <t>Organisation has a clear understanding of the lifecycle stages and required service levels of its information and has started to define its information assets.</t>
  </si>
  <si>
    <t>Technology is used in many circumstances to underpin the information lifecycle, automating the  transition between stages.  Storage options with varied environmental impact are often used.  Information is always held on the storage with the lowest appropriate impact.</t>
  </si>
  <si>
    <t>Governance &amp; promotion</t>
  </si>
  <si>
    <t>Encompass related strands of Travel, Estates and HR within a single focus on environmental impact management</t>
  </si>
  <si>
    <t>Subcategory</t>
  </si>
  <si>
    <t>Changing Services</t>
  </si>
  <si>
    <t>Managing Services</t>
  </si>
  <si>
    <t xml:space="preserve">Technical architects aware of environmental policies at corporate level. </t>
  </si>
  <si>
    <t>Project delivered using tools, policies and common ways of working to minimise environmental impacts.</t>
  </si>
  <si>
    <t>Exploiting ICT</t>
  </si>
  <si>
    <t>as demonstrated by...</t>
  </si>
  <si>
    <t>Utilisation</t>
  </si>
  <si>
    <t xml:space="preserve">Consolidation </t>
  </si>
  <si>
    <t>Managing Technology</t>
  </si>
  <si>
    <t>End User Support</t>
  </si>
  <si>
    <t>Foundation</t>
  </si>
  <si>
    <t>Embedded</t>
  </si>
  <si>
    <t>Practised</t>
  </si>
  <si>
    <t>Enhanced</t>
  </si>
  <si>
    <t>Leadership</t>
  </si>
  <si>
    <t>TLM11(Operational footprints)</t>
  </si>
  <si>
    <t>GRN04</t>
  </si>
  <si>
    <t>GRN01,02 &amp; 03</t>
  </si>
  <si>
    <t>Solution design</t>
  </si>
  <si>
    <t xml:space="preserve">Maturity </t>
  </si>
  <si>
    <t>Agreed plan with ICT Board and CIO to develop and implement  a "Green ICT strategy". Key ICT staff start to promote green approaches to ICT delivery.</t>
  </si>
  <si>
    <t>Strategy for shifting to electronic channels signed off and built into service delivery plans</t>
  </si>
  <si>
    <t>Business cases for individual services - with Green metrics captured and communicated. Green business case built in as the norm for decisions on future service design</t>
  </si>
  <si>
    <t xml:space="preserve">Effectiveness of service delivery in terms of carbon reduction measured, reviewed and regularly updated. Service seen as an exemplar across government in terms of both digital delivery and sustainability </t>
  </si>
  <si>
    <t xml:space="preserve">Organisation has a basic understanding of the current travel profile (by cost and means of transport)
More detailed analysis  of travel profile and meeting profile, current arrangements for budgeting and profile requirements underway
</t>
  </si>
  <si>
    <t>Analysis and staff travel survey completed and presented to board as part of travel reduction strategy</t>
  </si>
  <si>
    <t xml:space="preserve">Footprint well understood and used to drive improvement.
Processes aligned with reporting on footprint of wider organisation and supports organisational goals. 
</t>
  </si>
  <si>
    <t>Incident and Problem management resolution strategies are designed based on environmental targets &gt;90% of incidents are resolved remotely.</t>
  </si>
  <si>
    <t>Resource optimisation</t>
  </si>
  <si>
    <t xml:space="preserve">Delivering services to customers  anywhere, anyhow and at any time
</t>
  </si>
  <si>
    <t>Consistent application of Green ICT across organisation, actively seeking to learn and improve. Strategy aligned with wider green ambitions. Active  ICT governance in place driving green outcomes.  Sponsorship responsibility is well defined and active.</t>
  </si>
  <si>
    <t>Governance structure in place ensure systems designed appropriately to deliver environmental improvements. Technical roadmaps in place which support green outcomes. Enterprise architecture starting to align with environmental outcomes and adopting shared solutions across org boundaries</t>
  </si>
  <si>
    <t xml:space="preserve">Enterprise and technical architectures encompass green policies and are aligned with wider environmental goals. Solutions appropriate to organisational needs with options to scale as needs change. Promote sharing of own and other solutions across government </t>
  </si>
  <si>
    <t>Green impacts within the Project lifecycle are understood and documented. Key products are aligned with environmental policies. Environmental impact of significant projects  understood and utilised in assessing solutions
Shared solutions considered</t>
  </si>
  <si>
    <t>Environmental impact of the business project portfolio is understood. Working with suppliers to understand supply chain and whole lifecycle impacts. Shared solutions adopted as  default</t>
  </si>
  <si>
    <t>Business and ICT Portfolio and project planning  fully aligned with green policies and outcomes. Programmes are  actively managed to reduce environmental impacts and deliver carbon savings. Clear goals and reporting contribute to continuous improvement. Enable own solutions to be shareable across government</t>
  </si>
  <si>
    <r>
      <t>Asset list is known to be accurate and is regularly audited.
Approach developed</t>
    </r>
    <r>
      <rPr>
        <sz val="10"/>
        <color indexed="10"/>
        <rFont val="Calibri"/>
        <family val="2"/>
      </rPr>
      <t xml:space="preserve">(ing) </t>
    </r>
    <r>
      <rPr>
        <sz val="10"/>
        <color indexed="8"/>
        <rFont val="Calibri"/>
        <family val="2"/>
      </rPr>
      <t>to derive operational footprints for asset types with large volumes
Processes in place to derive ICT operational footprint.</t>
    </r>
  </si>
  <si>
    <t>Directions of travel</t>
  </si>
  <si>
    <t xml:space="preserve">A green ICT strategy developed and agreed with implementation and uptake growing across the organisation.
Green ICT on Corporate Sustainability agendas
Sponsorship is in place from suppliers and lead ICT managers. </t>
  </si>
  <si>
    <t>Green ICT strategy fully embedded. Effectiveness of strategy measured, frequently reviewed and updated. Senior corporate sponsors actively promote the green ICT strategy. Green ICT strategy used to inform enterprise and other architectures and linked into wider org sustainability programmes</t>
  </si>
  <si>
    <t>Investment decisions</t>
  </si>
  <si>
    <t>Embedding Green ICT into
- CIO objectives 
- ICT governance  
- Sustainability governance
Seeking improvement and innovation
Developing leadership, sponsorship &amp; engagement</t>
  </si>
  <si>
    <t>Running Projects</t>
  </si>
  <si>
    <t>Assessment of the "environmental business case" is part of the formal business case for projects, and part of the decision factors in deciding whether to proceed.  Benefits of medium-sized projects are assessed.  A formal post-project review assesses whether the estimates of costs and benefits were correct.  Environmental benefits are included in "benefits realisation" reviews.</t>
  </si>
  <si>
    <t>Assessing ICT solutions  to reduce bad and enhance good sustainability outcomes . Integrating assessments of Green ICT efficiencies and ICT exploitation for business green efficiencies at key points in design of Business and ICT solutions</t>
  </si>
  <si>
    <t>Identified points in ICT project lifecycle where green assessment required to deliver green solutions and Prioritised plan for interventions into processes and tools used</t>
  </si>
  <si>
    <t>TLM20&amp;21
(Resilience)
TLM22
(Risk Man)
GRN08 &amp; 09 (Resilience)</t>
  </si>
  <si>
    <t>Information and Data</t>
  </si>
  <si>
    <t xml:space="preserve">Procurement policies are understood and governance in place. Organisation has evaluated the impact of implementing the Government Buying Standards and working to ensure their application.
Removing commitments to asset refresh and minimum asset numbers. Model in place for moving from purchase of infrastructure to purchase of services </t>
  </si>
  <si>
    <t>Environmental impact of procuremnet decisions starting to be understood and green procurement policies planned. 
Move from specifying ICT solutions in terms of assets towards specifying services and functions</t>
  </si>
  <si>
    <t>Government Buying Standards best practice criteria are being met. Managed services designed to encourage and reward green behaviour. Standard green terms and conditions agreed and included in all contracts.
Assessments of remaining owned ICT estate costs and sustainability impacts, comparing with service model for provision and plans drawn up for transition when appropriate</t>
  </si>
  <si>
    <t xml:space="preserve">Government Buying Standards class leader criteria are being met.  Feedback on the standards is being provided to DEFRA. Managed services designed to reward green behaviour and continuous improvement. Suppliers working / contracted to assess sustainability impacts of delivering their ICT services including supply chains used and openly report findings.
Embedded carbon and lifecycle impacts of buying infrastrcuture, platforms, systems and business processes as a service are assessed routinely </t>
  </si>
  <si>
    <t>Reducing Environmental impacts from project work through adoption of lower carbon ways of working; 
Adopting the principles of re-use, sharing, and the use of virtual teams and collaboration tools.</t>
  </si>
  <si>
    <t xml:space="preserve">Matching ICT capacity to demand with minimal headroom to meet safety and resilience </t>
  </si>
  <si>
    <t>TLM16
(Capacity)</t>
  </si>
  <si>
    <t>TLM23&amp;26
(Incident &amp; Problem Man)
TLM27
(training)
TLM28 
(Logistics)</t>
  </si>
  <si>
    <t>Organisation has an understanding of the need to manage information through its lifecycle and has done some assessment of replication and sharing opportunities</t>
  </si>
  <si>
    <t>Asset registers under development for all devices and deployed apps.  Multiple distributed devices per user, with little sharing of peripherals.</t>
  </si>
  <si>
    <t>Minimising number of assets deployed to deliver functionality and access levels required, 
Seeking economies of scale down the supply chain, 
Moving from delivery of assets to adoption of services</t>
  </si>
  <si>
    <t>For procurement of ICT systems and services adopting :
- Government Buying Standards 
- Sustainable Procurement policies 
- Standard T&amp;Cs  for sustainability
Sweating assets to end of life &amp; avoiding refresh
Minimising consumption and supply chain emissions 
Exploiting opportunities for sharing, consolidation, re-use and recycling at end of useful life
Moving from owning ICT assets and infrastructure to service and Cloud provisions</t>
  </si>
  <si>
    <t xml:space="preserve">Aligning technical architectures and strategies with Green ICT principles of maximising 
-utilisation, 
-efficiency, 
-sharing and 
-consolidation, 
whilst minimising environmental impacts. </t>
  </si>
  <si>
    <t>Enabling the organisation to report on its environmental performance, by having clear baselines and trajectories in place</t>
  </si>
  <si>
    <t xml:space="preserve">Level </t>
  </si>
  <si>
    <t>Not applicable</t>
  </si>
  <si>
    <t>N/A</t>
  </si>
  <si>
    <t>desired</t>
  </si>
  <si>
    <t>Average level for category</t>
  </si>
  <si>
    <t>Including assessment of the environmental costs and benefits across the life cycle in 
- Business Cases 
- Approval &amp; prioritsation processes
- Gate reviews 
for ICT investments.
Assessing actual environmental costs and benefits as part of benefit realisation plans</t>
  </si>
  <si>
    <t>Environmental benefits of major projects are included and are compared to the costs.  Medium sized projects are assessed for costs.  Environmental costs and benefits are assessed prior to projects being given formal permission to proceed.  Some cases include assessments across life-cycle. Systems are in place to measure actual environmental benefits.</t>
  </si>
  <si>
    <t>Ad hoc</t>
  </si>
  <si>
    <t>Reducing the environmental impacts of support services including Help Desk, training, patching, upgrading
Moving to remote support models</t>
  </si>
  <si>
    <t xml:space="preserve">Some project tools contain green criteria (e.g. business case, risk register). Projects with significant environmental impact (positive and negative) are highlighted. Defining where Green ICT impacts the business investment/project lifecycle, delivery gates and key products.   </t>
  </si>
  <si>
    <t xml:space="preserve">Government Buying Standards minimum criteria are being met. Managed services contain green ICT terms and conditions and outcomes. 
Contract commitments in place to adopt 'per use' charging. 
Infrastructure out-sourced to service provider thus saving purchase and disposals to meet changes in demand </t>
  </si>
  <si>
    <t>Utilising collaboration services  to reduce travel and physical meetings</t>
  </si>
  <si>
    <t xml:space="preserve">1st tier of reducing business travel to meetings - promoting simplest and existing tools first to staff
Business case for any investment (e.g. VC) signed off - ensuring it meets VFM and wider carbon reduction considerations
</t>
  </si>
  <si>
    <t>All policies embedded in organisation and number of new purchases reduced. Resource consumption reducing with tracking in place  and visible for all key resources. 
ICT systems in place to optimise use of key assets and consumables including People, Offices, Transport, materials used in product construction, and utilities.
Investigations underway into supply chain and embedded carbon for all assets being used.</t>
  </si>
  <si>
    <t>Profile of current demand and supply is understood across the day and seasons .   No attempts yet made to smooth out peaks and troughs nor assess environmental impact of capacity decisions.</t>
  </si>
  <si>
    <t>Basic demand profile and forward capacity plan have been produced and are updated on a regular basis. Capacity better matched to demand and surplus resource decommissioned</t>
  </si>
  <si>
    <t xml:space="preserve">Over and under provision of capacity to meet demands are identified and tracked at each component level of the ICT service Plans laid to smooth out and rationalise utilisation of capacity ,  Future demand profile is in development. </t>
  </si>
  <si>
    <t>Capacity plan factors in environmental impact when deciding on thresholds for capacity upgrades and when planning new capacity. Demands are brought together to better realise sharing and higher utilisation of existing resources to avoid new purchases</t>
  </si>
  <si>
    <t>Capacity plan is led by both future need predictions and by carbon footprint targets.  Demand is managed with drive to adjust requirements to acheive solutions with lower carbon impacts eg by reducing need for new builds and purchases</t>
  </si>
  <si>
    <t>Expert users in business offices are used to resolve initial issues.  Remote support is encouraged.</t>
  </si>
  <si>
    <t xml:space="preserve">Problem management identifies common problems and their solutions, which are communicated to local Expert  users and/or automated in remote support scripts. </t>
  </si>
  <si>
    <t>A phone support service is available.  Self-help advice for users is in place.  Travel footprint of end user support is in the process of being assessed</t>
  </si>
  <si>
    <t xml:space="preserve">Remote support systems are in place and support footprint understood, and remote control access to end user systems.  Expert users are given specific support. </t>
  </si>
  <si>
    <t>Ensuring that information is optimally managed through life, with data and information policies and practices minimising environmental impacts, removing duplication, using  collaboration tools, tiering and compression services for storage media</t>
  </si>
  <si>
    <t>Electronically enabling customer services</t>
  </si>
  <si>
    <t>Using ICT smartly to reduce the amount of material the organisation uses in operating its business</t>
  </si>
  <si>
    <t>Technology to automate information lifecycle management is being investigated.  Tiered storage is available, to match information accessibility demands, with more than one information storage tier in place.</t>
  </si>
  <si>
    <t>Automated workload and power management of servers and networks to match the powered-up resource to that needed to deliver the workload. Distributed systems deployed to differentiate between capability needs of user communities.</t>
  </si>
  <si>
    <t>Utilisation targets set for servers and networks, and progress to these targets monitored. Distributed equipment shut down automatically during periods of planned non-use.</t>
  </si>
  <si>
    <t>Utilisation statistics used for planning of system purchase, deployment and disposal in line with capacity plans Distributed equipment manually powered down when not required.</t>
  </si>
  <si>
    <t>Maximising use of assets, within business safety and accessibility/availability requirements, 
Minimising energy consumption and carbon emissions in meeting demands</t>
  </si>
  <si>
    <t>Asset discovery complete. New applications being virtualised and deployed onto shared servers where suitable. Consolidation plans in place. High level targets set for reducing number of distributed devices.</t>
  </si>
  <si>
    <t>Consolidation of applications onto shared servers extended to legacy . Where security and other business issues permit, users only have one device to provide a class of functionality. Peripherals (such as printers and scanners) shared among many users. Other distributed devices centralised where feasible.</t>
  </si>
  <si>
    <t>Business continuity and disaster recovery mechanisms included in standard workload management of servers. Distributed systems make use of power managemenr tools while running. Applications selected using their suitability for running in a highly utilised, virtualised environment as well as their business function; efficiency of application (in terms of ICT resource consumption) considered in design and procurement decisions.</t>
  </si>
  <si>
    <t>Assessing impacts of extending asset life at refresh points 
Recording / tracking of all ICT device disposals by weight 
Adopting the Waste Hierarchy to minimise disposal - Re-use, Re-furbish, Re-cycle, and Re-claim.</t>
  </si>
  <si>
    <t xml:space="preserve">A waste policy is under development for ICT kit to encompass ing avoidance of disposal eg through extended refresh periods and sweating existing assets to end of life, and the Waste Hierarchy </t>
  </si>
  <si>
    <t xml:space="preserve">A waste policy is in place and used to guide disposal activities. Corporate sponsorship is clear and suppliers engaged providing regular reports on re-use, re-sells, donations, re-clamation of components and materials and land fill </t>
  </si>
  <si>
    <t>Procurement avoidance and re-marketing/re-use are prioritised as appropriate over new equipment.  Purchases are made with view to re-use of components. Transparent reporting of waste volumes and targets for improvement set. Transport and packaging approach minimises environmental impact.</t>
  </si>
  <si>
    <t>Remarketing or donation are common.  An internal re-use and redeployment process is in place. Metrics on volumes are used to drive behaviour changes and reductions in disposals. Transport and packaging impacts of new purchases understood and minimised</t>
  </si>
  <si>
    <t xml:space="preserve">Assessment of current customer  services, their delivery methods and under-pinning business process </t>
  </si>
  <si>
    <t>Organisation’s channel shift strategy is aligned and contributing to wider Digital by Default strategy Sponsored and promoted within organisation by leadership team</t>
  </si>
  <si>
    <t xml:space="preserve">The organisation actively uses virtual team collaboration environments 
Senior team promoting and using  e-meeting technologies as enabling dispersed
 team working, with removal of location as a barrier for participation adn realising travel cost and staff timesavings
Fully engaged with organisation's Greening Gov commitment programme 
</t>
  </si>
  <si>
    <t>Travel budgets top sliced to drive take-up of conferencing services. ICT leading further innovations in travel reduction programme(s), moving to encompass commuting reductions using remote working commmunicaiotn technologies 
Transition to sharing emerging cross-government solutions</t>
  </si>
  <si>
    <t>Asset and material discovery underway. for key materials/ consumables associated with ICT use including paper,  equipment, ofice space, transport.
Plans in place  for assessment of future demand and development of policies for control.</t>
  </si>
  <si>
    <t xml:space="preserve">Clear understanding and registers of assets and materials being used including stocks, remaining life etc
Assessment of future demand complete and agreement on stopping non-essential purchase by Management Board.
Policies and plans for shared end user devices, peripherals and printers 
</t>
  </si>
  <si>
    <t>Policy in place for limiting the purchase of new material/assets and move to use of services
Resource Management plans for all assets deployed are being implemented including extending life of assets, removal of refresh points,  reducing number per user, and reuse.
Print strategy being implemented to reduce paper demand
Plans in place to manage use of other consumables including stock management, consumption reduction targets, re-use.
ICT development plans in place to enable implementation and future controls of all resources.</t>
  </si>
  <si>
    <t>Governance structure established to ensure decisions relating to the running of the business are considered by all corporate services inlcuding ICT</t>
  </si>
  <si>
    <t>Programme of work agreed to use ICT to support other departmental sustainability work e.g. Greening Government targets.</t>
  </si>
  <si>
    <t>Engaged with Business Planning, to maximise opportunity that ICT can bring to reduce business footprints and improve delivery (streamlined business processes).</t>
  </si>
  <si>
    <t>ICT adopted as a key enabler for the business to reduce its environmental impact - quantifiable footprint savings achieved</t>
  </si>
  <si>
    <t xml:space="preserve">Energy consumption of organisation as a whole understood but not in enough granularity to manage effectively. 
Exercise begun to assess energy footprint breakdown.
</t>
  </si>
  <si>
    <t xml:space="preserve">ICT energy consumption plans being implemented and progress tracked.
Staff engagement - quick wins switch off campaign
In conjunction with estates team, strategy to deploy ICT to reduce energy consumption of the wider organisation e.g. using hot-desking to bunch staff at low occupancy times, sensors and timers to control heating, lighting and other building infrastructure services, Building Management Systems for reporting and control.
</t>
  </si>
  <si>
    <t>Buildings being actively managed at times of low occupancy and energy consumption tracked and reported. With BMSs 
On-site ICT infrastructure eg server and comms rooms actively managed to reduce energy consumption</t>
  </si>
  <si>
    <t>Footprint, power consumption and cost of energy being measured and reduced for buildings and office services using appropriate technologies and remote support mechanisms
All server and comms rooms being operated to high levels of energy and cooling efficiency in line with DC Code of Conduct practices. Power smoothing devices being introduced</t>
  </si>
  <si>
    <t xml:space="preserve">Breakdown of energy consumption understood by business area/location/use
Strategy in place to optimise the direct energy consumption of the ICT estate including how to measure and reduce
Work embedded within Greening Gov Commitments programme and governance
</t>
  </si>
  <si>
    <t>KTO5</t>
  </si>
  <si>
    <t>Utilisation statistics available on request for infrastructure services eg networks and servers.</t>
  </si>
  <si>
    <t>GRN01,02 &amp; 03
KTO14</t>
  </si>
  <si>
    <t>Evidence &amp; planned actions =&gt;</t>
  </si>
  <si>
    <t>xxxxxxxx
yyyyyyyy
zzzzzzzz</t>
  </si>
  <si>
    <t>aaaaaaa
bbbbbbb</t>
  </si>
  <si>
    <t>by</t>
  </si>
  <si>
    <t>KTO7-Supply Chain
KTO10 - EU CoC Endorser status</t>
  </si>
  <si>
    <t>KTO8 - Apps rationalisation
KTO12 - Storage rationalisation</t>
  </si>
  <si>
    <t>KTO5 - minimise print
KTO11 - Server room efficiency
KTO12 - Storage rationalisation</t>
  </si>
  <si>
    <t>KTO12 - Storage rationalisation</t>
  </si>
  <si>
    <t>ROADMAP LINKS</t>
  </si>
  <si>
    <t>OTHER STRATEGY COMMITMENTS</t>
  </si>
  <si>
    <t>HMG Green ICT - Roadmap of key outcomes achieved from adoption of best practice</t>
  </si>
  <si>
    <t>Organisation:</t>
  </si>
  <si>
    <t>Completed by :</t>
  </si>
  <si>
    <t>Date completed :</t>
  </si>
  <si>
    <t>Priority areas for improving practice</t>
  </si>
  <si>
    <t>Key target outcome</t>
  </si>
  <si>
    <t>Description</t>
  </si>
  <si>
    <t>kg CO2 saved where measured</t>
  </si>
  <si>
    <t xml:space="preserve">KTO1. ICT equipment and services procured using Government Buying or International Standards where appropriate. </t>
  </si>
  <si>
    <t xml:space="preserve">At initial procurement or next refresh point for purchase/lease  GBS applied where available. Where not available international standards for greener electronics applied , with use of accreditation schemes such as  (eg EPEAT, or ECMA) to confirm compliance </t>
  </si>
  <si>
    <t>KTO2. Decisions to replace equipment based on business utility rather than set refresh points.</t>
  </si>
  <si>
    <t>At refresh points, process in place to review whether to refresh equipment, balancing the footprint from continuing to use and support, against the footprint from procuring, installing and running more efficient kit and disposing of the existing devices</t>
  </si>
  <si>
    <t>Energy Management</t>
  </si>
  <si>
    <t>KTO3. Power consumption minimised for end user access devices.</t>
  </si>
  <si>
    <t xml:space="preserve">Energy management strategies in place across ICT Estate encompassing as appropriate
- behaviour change
- operating system settings
- networked automated energy saving tools </t>
  </si>
  <si>
    <t>Consolidation</t>
  </si>
  <si>
    <t>KTO4. Number of end user access devices reduced to minimum necessary for business needs</t>
  </si>
  <si>
    <t xml:space="preserve">Device intensity reduced through sharing and device reduction initiatives, adopting for example:
- device pools
- virtual desktop technologies 
- thin clients
- PC hives
- VOIP
- Soft Phones
</t>
  </si>
  <si>
    <t>Print</t>
  </si>
  <si>
    <t>KTO5. Number of printers and volume of print reduced to minimum necessary for business needs</t>
  </si>
  <si>
    <t xml:space="preserve">Print reduction strategy developed and adopted incorporating
- behaviour changes
- print settings e.g. duplex
- consolidation of print functions e.g. MFDs
- technologies for efficiencies e.g. proximity printing, print volume reporting by organisation and individual
- settings to reduce use of toner 
- measures to minimise colour printing
</t>
  </si>
  <si>
    <t>Network rationalisation</t>
  </si>
  <si>
    <t>KTO6. Networks audited, reduced and shared with due regard to resilience needs.</t>
  </si>
  <si>
    <t xml:space="preserve">Network infrastructure rationalised and shared
- Audit existing provisions and resilience arrangements
- Align networks and remove duplication 
- Match provisions to requirement
- Power management efficiencies
- Use shared/cloud based services and migrate to PSN provisions where appropriate
</t>
  </si>
  <si>
    <t>Supply chain</t>
  </si>
  <si>
    <t>KTO7. Suppliers engaged in monitoring and improving environmental performance of the ICT supply chain.</t>
  </si>
  <si>
    <t xml:space="preserve">Improved environmental performance of the ICT supply chain through 
- incentivised contracts to deliver greener products, services and innovative behaviours
- adoption of GBS for product types covered
- reporting of energy/carbon footprints for products and services
 </t>
  </si>
  <si>
    <t>Apps rationalisation</t>
  </si>
  <si>
    <t xml:space="preserve">KTO8. Business needs met through shared applications hosted in-house, or as services on the web </t>
  </si>
  <si>
    <t xml:space="preserve">Existing applications and services and business reqs , are audited and rationalised,  those apps and services not required being decommissioning, and new development avoided by sharing those available within organisation and beyond </t>
  </si>
  <si>
    <t>Virtualisation</t>
  </si>
  <si>
    <t>KTO9. Applications are virtualised and consolidated onto fewer servers.</t>
  </si>
  <si>
    <t>Applications virtualised where appropriate, removing/reducing hardware dependencies, and consolidated onto fewer servers that are loaded to maximum levels of utilisation with due regard to resilience needs</t>
  </si>
  <si>
    <t>KTO10. EU Data Centre Code of Conduct endorser status adopted.</t>
  </si>
  <si>
    <t>Programme of energy efficiency improvements drawn up and implemented and Endorser status gained under EU CoC for energy efficient data centres and server rooms</t>
  </si>
  <si>
    <t>DC/SR Efficiency</t>
  </si>
  <si>
    <t xml:space="preserve">KTO11. Server rooms are run energy efficiently </t>
  </si>
  <si>
    <t xml:space="preserve">The  impact of data centres and server rooms on the environment is understood and managed with active supplier engagement continuously seeking efficiencies and reduced impacts. </t>
  </si>
  <si>
    <t>Storage 
rationalisation</t>
  </si>
  <si>
    <t>KTO12. Storage capacity minimised with due regard to resilience and availability needs.</t>
  </si>
  <si>
    <t xml:space="preserve">Data storage capacity, deloyment and gorwth is controlled and managed with 
- policies and guidance in place for managing emails and documents, 
- use of tiering and compression technologies 
- availability of collaboration spaces </t>
  </si>
  <si>
    <t>Re-cycling</t>
  </si>
  <si>
    <t>KTO13. Minimal levels of land-fill from disposal of ICT kit at end of life.</t>
  </si>
  <si>
    <t xml:space="preserve">Disposals reduced  through policies and practices for re-using and re-cycling ICT kit at end of useful life </t>
  </si>
  <si>
    <t>Ways of working</t>
  </si>
  <si>
    <t xml:space="preserve">KTO14. Business travel reductions through adoption of audio, web and video conference facilities, social media and collaboration tools </t>
  </si>
  <si>
    <t xml:space="preserve">Engaged with staff and the organisation's Greening Government programme, ICT is being exploited to change individual and organisational ways of working and reduce environmental impacts </t>
  </si>
  <si>
    <t>6 - Embedded</t>
  </si>
  <si>
    <t xml:space="preserve">5 - Achieved </t>
  </si>
  <si>
    <t>4 - In progress</t>
  </si>
  <si>
    <t>3 - Planned</t>
  </si>
  <si>
    <t>2 - Under review</t>
  </si>
  <si>
    <t>1 - Not started</t>
  </si>
  <si>
    <t>N/A - Not Appropriate</t>
  </si>
  <si>
    <t>5.2 Share and re-use infrastructure and services across HMG
7.1 Account and track redundant/recycled ICT</t>
  </si>
  <si>
    <t>KTO13 - Minimise land-fill</t>
  </si>
  <si>
    <t>Commitments and actions</t>
  </si>
  <si>
    <t>Delivery timescale</t>
  </si>
  <si>
    <t>Owner</t>
  </si>
  <si>
    <t>Measurement and Progress Reporting</t>
  </si>
  <si>
    <t>Commitment</t>
  </si>
  <si>
    <t>Example - Test Org 1</t>
  </si>
  <si>
    <t>Example - Test Org 2</t>
  </si>
  <si>
    <t>Key Target Outcome (KTO)</t>
  </si>
  <si>
    <t>Level Achieved April 2014</t>
  </si>
  <si>
    <t>Level Achieved April 2015</t>
  </si>
  <si>
    <t>KTO Description</t>
  </si>
  <si>
    <t>KTO1</t>
  </si>
  <si>
    <t>KTO2</t>
  </si>
  <si>
    <t>KTO3</t>
  </si>
  <si>
    <t>KTO4</t>
  </si>
  <si>
    <t>KTO6</t>
  </si>
  <si>
    <t>KTO7</t>
  </si>
  <si>
    <t>KTO8</t>
  </si>
  <si>
    <t>KTO9</t>
  </si>
  <si>
    <t>KTO10</t>
  </si>
  <si>
    <t>KTO11</t>
  </si>
  <si>
    <t>KTO12</t>
  </si>
  <si>
    <t>KTO13</t>
  </si>
  <si>
    <t>KTO14</t>
  </si>
  <si>
    <t>Government Target</t>
  </si>
  <si>
    <t>Achieved April 2014</t>
  </si>
  <si>
    <t>Achieved April 2015</t>
  </si>
  <si>
    <t>Government to adopt at least 10 of the 14 key areas set out in the Roadmap for improving its Green ICT practices.</t>
  </si>
  <si>
    <t>Government to report on operational ICT energy consumption using agreed standards for products and services</t>
  </si>
  <si>
    <t>Greening the ICT Infrastructure</t>
  </si>
  <si>
    <t>Government will operate a greener ICT lifecycle, purchasing and using less ICT by appropriate sharing and re-use.</t>
  </si>
  <si>
    <t>Government to require any data centre or cooled server room used in delivering a new ICT service to be registered as Participants under the EU Code of Conduct for energy efficient data centres</t>
  </si>
  <si>
    <t>April 2014 onwards</t>
  </si>
  <si>
    <t>Exploiting A27ICT to Green Government</t>
  </si>
  <si>
    <t>Government will deploy collaboration services locally and across Government to support cross-Government joined up working</t>
  </si>
  <si>
    <t>This Summary Page Automatically Completes - Do Not Enter Data Here</t>
  </si>
  <si>
    <t>Version 0.4</t>
  </si>
  <si>
    <t>mmmmmmm</t>
  </si>
  <si>
    <t>xxxx
xxxx</t>
  </si>
  <si>
    <t>yyyyy</t>
  </si>
  <si>
    <t>zzzz</t>
  </si>
  <si>
    <r>
      <t xml:space="preserve">The completed and peer reviewed MM Combined Assessment should then be emailed to:  </t>
    </r>
    <r>
      <rPr>
        <b/>
        <u/>
        <sz val="11"/>
        <color indexed="8"/>
        <rFont val="Calibri"/>
        <family val="2"/>
      </rPr>
      <t xml:space="preserve">bob.crooks@defra.gsi.gov.uk , </t>
    </r>
    <r>
      <rPr>
        <sz val="11"/>
        <color indexed="8"/>
        <rFont val="Calibri"/>
        <family val="2"/>
      </rPr>
      <t>by 31st</t>
    </r>
    <r>
      <rPr>
        <b/>
        <sz val="11"/>
        <color indexed="8"/>
        <rFont val="Calibri"/>
        <family val="2"/>
      </rPr>
      <t xml:space="preserve"> May 2015.</t>
    </r>
    <r>
      <rPr>
        <b/>
        <u/>
        <sz val="11"/>
        <color indexed="8"/>
        <rFont val="Calibri"/>
        <family val="2"/>
      </rPr>
      <t xml:space="preserve">
</t>
    </r>
    <r>
      <rPr>
        <sz val="11"/>
        <color indexed="8"/>
        <rFont val="Calibri"/>
        <family val="2"/>
      </rPr>
      <t xml:space="preserve">Overall MM scores, RM and Other Commitments assessments will be published in the 4th Annual GDU Annual Report by the end of July 2015.
</t>
    </r>
  </si>
  <si>
    <t>Target</t>
  </si>
  <si>
    <t xml:space="preserve">                                                   </t>
  </si>
  <si>
    <t xml:space="preserve">UK HM Greening Government  ICT Strategy - Combined assessment Model  2015 </t>
  </si>
  <si>
    <t>Foreward</t>
  </si>
  <si>
    <t>Dept/ALB</t>
  </si>
  <si>
    <t>xxxxxxxxxxxxxxx</t>
  </si>
  <si>
    <t>Current service</t>
  </si>
  <si>
    <t xml:space="preserve">New Cloud service </t>
  </si>
  <si>
    <t xml:space="preserve">Business function /
service outsourced to Cloud </t>
  </si>
  <si>
    <t xml:space="preserve">Supplier </t>
  </si>
  <si>
    <t>Name of service</t>
  </si>
  <si>
    <t>Supplier of Hosting service</t>
  </si>
  <si>
    <t>Hosting Service Data Centre location - on site/off site</t>
  </si>
  <si>
    <t>Total disk space attibuted to current service</t>
  </si>
  <si>
    <t xml:space="preserve">Measured or Estimated </t>
  </si>
  <si>
    <t xml:space="preserve">Power Consumption of DC attributed to current service </t>
  </si>
  <si>
    <t>PUE of DC</t>
  </si>
  <si>
    <t xml:space="preserve">EU Code of Conduct Participant </t>
  </si>
  <si>
    <t xml:space="preserve">Data Centre location </t>
  </si>
  <si>
    <t>Total disk space attibuted to Hosted  service</t>
  </si>
  <si>
    <t xml:space="preserve">Power Consumption of DC atttributed to the Hosted service </t>
  </si>
  <si>
    <t>PUE of supplier data centre</t>
  </si>
  <si>
    <t>TB</t>
  </si>
  <si>
    <t>(M/E)</t>
  </si>
  <si>
    <t>kW</t>
  </si>
  <si>
    <t>(Y/N/?)</t>
  </si>
  <si>
    <t>Totals</t>
  </si>
  <si>
    <t>HR</t>
  </si>
  <si>
    <t>ATOS</t>
  </si>
  <si>
    <t>HR enterprise</t>
  </si>
  <si>
    <t>On-site</t>
  </si>
  <si>
    <t xml:space="preserve">M </t>
  </si>
  <si>
    <t>E</t>
  </si>
  <si>
    <t>1.9</t>
  </si>
  <si>
    <t>Y</t>
  </si>
  <si>
    <t>ABC Partner Org</t>
  </si>
  <si>
    <t>M/S Dynamics</t>
  </si>
  <si>
    <t>Microsoft</t>
  </si>
  <si>
    <t>Dublin, Amsterdam</t>
  </si>
  <si>
    <t>N</t>
  </si>
  <si>
    <t>Example</t>
  </si>
  <si>
    <r>
      <t xml:space="preserve">For the Other commitments, MM and RM KTO assessments you are asked to bring forward last year's scores - if you do not have access to those then please first access the GDU Huddle site https://my.huddle.net/huddleworkspace/default.aspx?workspaceid=10343550 - if that fails then please contact </t>
    </r>
    <r>
      <rPr>
        <b/>
        <u/>
        <sz val="11"/>
        <color indexed="8"/>
        <rFont val="Calibri"/>
        <family val="2"/>
      </rPr>
      <t>bob.crooks@defra.gsi.gov.u</t>
    </r>
    <r>
      <rPr>
        <u/>
        <sz val="11"/>
        <color indexed="8"/>
        <rFont val="Calibri"/>
        <family val="2"/>
      </rPr>
      <t xml:space="preserve">k. </t>
    </r>
  </si>
  <si>
    <t xml:space="preserve">You are asked to complete the Roadmap and Other commitments assessments first as we have integrated those assessments with the appropriate Categories and Sub-categories on the Maturity Model tabs by showing the overall percentage achievements of Roadmap KTOs and Other commitments. When you then come to completing each Maturity Model tabs (4), you will see (in percentages) the Maturity Level's reached and Desired for each sub-category and can take them into account in reaching your score. </t>
  </si>
  <si>
    <r>
      <t>For the MM assessment itself you are asked to record in the rows under each sub-category line, for each of your organisations
-</t>
    </r>
    <r>
      <rPr>
        <u/>
        <sz val="11"/>
        <color indexed="8"/>
        <rFont val="Calibri"/>
        <family val="2"/>
      </rPr>
      <t xml:space="preserve"> the previous level achieved</t>
    </r>
    <r>
      <rPr>
        <sz val="11"/>
        <color indexed="8"/>
        <rFont val="Calibri"/>
        <family val="2"/>
      </rPr>
      <t xml:space="preserve">
-</t>
    </r>
    <r>
      <rPr>
        <u/>
        <sz val="11"/>
        <color indexed="8"/>
        <rFont val="Calibri"/>
        <family val="2"/>
      </rPr>
      <t xml:space="preserve"> the current level achieved</t>
    </r>
    <r>
      <rPr>
        <sz val="11"/>
        <color indexed="8"/>
        <rFont val="Calibri"/>
        <family val="2"/>
      </rPr>
      <t xml:space="preserve"> 
- </t>
    </r>
    <r>
      <rPr>
        <u/>
        <sz val="11"/>
        <color indexed="8"/>
        <rFont val="Calibri"/>
        <family val="2"/>
      </rPr>
      <t xml:space="preserve">the level desired 
</t>
    </r>
    <r>
      <rPr>
        <sz val="11"/>
        <color indexed="8"/>
        <rFont val="Calibri"/>
        <family val="2"/>
      </rPr>
      <t xml:space="preserve">
In the evidence line for each sub-category, you are asked to provide</t>
    </r>
    <r>
      <rPr>
        <u/>
        <sz val="11"/>
        <color indexed="8"/>
        <rFont val="Calibri"/>
        <family val="2"/>
      </rPr>
      <t xml:space="preserve"> a short list of the evidence</t>
    </r>
    <r>
      <rPr>
        <sz val="11"/>
        <color indexed="8"/>
        <rFont val="Calibri"/>
        <family val="2"/>
      </rPr>
      <t xml:space="preserve"> to support your assessment in the evidence column for the level achieved, and to carry forward from last year the evidence provided under the level achieved then.  You should round up the organisation overall weighted scores to determine the overall level achieved.
To meet the requirement to provide an action plan to reach Level 3 by 2015 you are then asked to record a</t>
    </r>
    <r>
      <rPr>
        <u/>
        <sz val="11"/>
        <color indexed="8"/>
        <rFont val="Calibri"/>
        <family val="2"/>
      </rPr>
      <t xml:space="preserve"> short list of the proposed actions </t>
    </r>
    <r>
      <rPr>
        <sz val="11"/>
        <color indexed="8"/>
        <rFont val="Calibri"/>
        <family val="2"/>
      </rPr>
      <t xml:space="preserve">to achieve the Desired level, in the evidence column for the Desired level for each sub-category. You should round up the organisation overall weighted scores to determine the overall level desired.
If marking N/A or 0, please enter an explanation as to why in the appropriate evidence box </t>
    </r>
  </si>
  <si>
    <r>
      <t>Note 2:</t>
    </r>
    <r>
      <rPr>
        <b/>
        <sz val="11"/>
        <color indexed="8"/>
        <rFont val="Calibri"/>
        <family val="2"/>
      </rPr>
      <t xml:space="preserve"> C</t>
    </r>
    <r>
      <rPr>
        <sz val="11"/>
        <color indexed="8"/>
        <rFont val="Calibri"/>
        <family val="2"/>
      </rPr>
      <t xml:space="preserve">ells in which information is to be entered are orange or not shaded.  PLEASE DO NOT ENTER TEXT/DATA INTO GREY/GREEN/BLUE/WHITE SHADED AREAS. </t>
    </r>
  </si>
  <si>
    <r>
      <t>NOTE 3:</t>
    </r>
    <r>
      <rPr>
        <sz val="11"/>
        <color indexed="8"/>
        <rFont val="Calibri"/>
        <family val="2"/>
      </rPr>
      <t xml:space="preserve"> For 2015,  we have added additional lines under each assessed item to give you the option to input assessments for your core department, Agencies and other Arms Length Bodies(ALBs) in the orange boxes. For each organisation  you will need to record staff numbers (FTE) as at end March 2015 in the Cover Note for Return tab. Formulas will then carry out the weighting calculations in the blue boxes so that individual organisation scores are weighted by staff numbers before being aggregated into a final score for the department . If you have more than 10 ALBs, please contact bob.crooks@defra.gsi.gov.uk. If you only wish to report for your department or for one organisation then enter your assessments in the Orange boxes in the  columns at the end of each sub-category or other assessment line</t>
    </r>
  </si>
  <si>
    <r>
      <t>NOTE 1:</t>
    </r>
    <r>
      <rPr>
        <sz val="11"/>
        <color indexed="8"/>
        <rFont val="Calibri"/>
        <family val="2"/>
      </rPr>
      <t xml:space="preserve"> Example entries are included for each sub category on all tabs and the Cover Note, which need to be deleted before you provide your own assessments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</si>
</sst>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0.0"/>
  </numFmts>
  <fonts count="79" x14ac:knownFonts="1">
    <font>
      <sz val="10"/>
      <color theme="1"/>
      <name val="Arial"/>
      <family val="2"/>
    </font>
    <font>
      <sz val="10"/>
      <color indexed="8"/>
      <name val="Arial"/>
      <family val="2"/>
    </font>
    <font>
      <sz val="8"/>
      <name val="Arial"/>
      <family val="2"/>
    </font>
    <font>
      <sz val="10"/>
      <color indexed="8"/>
      <name val="Calibri"/>
      <family val="2"/>
    </font>
    <font>
      <b/>
      <sz val="8"/>
      <color indexed="8"/>
      <name val="Calibri"/>
      <family val="2"/>
    </font>
    <font>
      <b/>
      <sz val="12"/>
      <color indexed="8"/>
      <name val="Calibri"/>
      <family val="2"/>
    </font>
    <font>
      <b/>
      <sz val="10"/>
      <color indexed="8"/>
      <name val="Calibri"/>
      <family val="2"/>
    </font>
    <font>
      <sz val="10"/>
      <name val="Arial"/>
      <family val="2"/>
    </font>
    <font>
      <b/>
      <i/>
      <sz val="10"/>
      <color indexed="8"/>
      <name val="Calibri"/>
      <family val="2"/>
    </font>
    <font>
      <i/>
      <sz val="10"/>
      <color indexed="8"/>
      <name val="Calibri"/>
      <family val="2"/>
    </font>
    <font>
      <b/>
      <sz val="10"/>
      <color indexed="10"/>
      <name val="Calibri"/>
      <family val="2"/>
    </font>
    <font>
      <sz val="10"/>
      <color indexed="10"/>
      <name val="Calibri"/>
      <family val="2"/>
    </font>
    <font>
      <sz val="10"/>
      <color indexed="8"/>
      <name val="Calibri"/>
      <family val="2"/>
    </font>
    <font>
      <b/>
      <sz val="10"/>
      <color indexed="8"/>
      <name val="Calibri"/>
      <family val="2"/>
    </font>
    <font>
      <b/>
      <sz val="10"/>
      <color indexed="9"/>
      <name val="Arial"/>
      <family val="2"/>
    </font>
    <font>
      <b/>
      <i/>
      <u/>
      <sz val="10"/>
      <name val="Arial"/>
      <family val="2"/>
    </font>
    <font>
      <u/>
      <sz val="10"/>
      <name val="Arial"/>
      <family val="2"/>
    </font>
    <font>
      <b/>
      <sz val="10"/>
      <name val="Arial"/>
      <family val="2"/>
    </font>
    <font>
      <b/>
      <u/>
      <sz val="10"/>
      <name val="Arial"/>
      <family val="2"/>
    </font>
    <font>
      <i/>
      <sz val="10"/>
      <name val="Arial"/>
      <family val="2"/>
    </font>
    <font>
      <sz val="9"/>
      <color indexed="81"/>
      <name val="Tahoma"/>
      <family val="2"/>
    </font>
    <font>
      <b/>
      <sz val="9"/>
      <color indexed="81"/>
      <name val="Tahoma"/>
      <family val="2"/>
    </font>
    <font>
      <b/>
      <sz val="10"/>
      <color indexed="8"/>
      <name val="Calibri"/>
      <family val="2"/>
    </font>
    <font>
      <sz val="10"/>
      <color indexed="8"/>
      <name val="Calibri"/>
      <family val="2"/>
    </font>
    <font>
      <b/>
      <sz val="10"/>
      <color indexed="8"/>
      <name val="Arial"/>
      <family val="2"/>
    </font>
    <font>
      <b/>
      <sz val="36"/>
      <color indexed="9"/>
      <name val="Arial"/>
      <family val="2"/>
    </font>
    <font>
      <sz val="36"/>
      <name val="Arial"/>
      <family val="2"/>
    </font>
    <font>
      <sz val="26"/>
      <name val="Arial"/>
      <family val="2"/>
    </font>
    <font>
      <b/>
      <sz val="26"/>
      <name val="Arial"/>
      <family val="2"/>
    </font>
    <font>
      <sz val="24"/>
      <name val="Arial"/>
      <family val="2"/>
    </font>
    <font>
      <sz val="16"/>
      <name val="Arial"/>
      <family val="2"/>
    </font>
    <font>
      <b/>
      <sz val="24"/>
      <color indexed="9"/>
      <name val="Arial"/>
      <family val="2"/>
    </font>
    <font>
      <b/>
      <sz val="24"/>
      <name val="Arial"/>
      <family val="2"/>
    </font>
    <font>
      <b/>
      <sz val="22"/>
      <name val="Arial"/>
      <family val="2"/>
    </font>
    <font>
      <b/>
      <sz val="16"/>
      <name val="Arial"/>
      <family val="2"/>
    </font>
    <font>
      <b/>
      <u/>
      <sz val="11"/>
      <color indexed="8"/>
      <name val="Calibri"/>
      <family val="2"/>
    </font>
    <font>
      <sz val="11"/>
      <color indexed="8"/>
      <name val="Calibri"/>
      <family val="2"/>
    </font>
    <font>
      <i/>
      <sz val="11"/>
      <color indexed="8"/>
      <name val="Calibri"/>
      <family val="2"/>
    </font>
    <font>
      <b/>
      <sz val="11"/>
      <color indexed="8"/>
      <name val="Calibri"/>
      <family val="2"/>
    </font>
    <font>
      <u/>
      <sz val="11"/>
      <color indexed="8"/>
      <name val="Calibri"/>
      <family val="2"/>
    </font>
    <font>
      <b/>
      <u/>
      <sz val="16"/>
      <name val="Arial"/>
      <family val="2"/>
    </font>
    <font>
      <b/>
      <sz val="16"/>
      <color indexed="8"/>
      <name val="Calibri"/>
      <family val="2"/>
    </font>
    <font>
      <sz val="16"/>
      <color indexed="8"/>
      <name val="Calibri"/>
      <family val="2"/>
    </font>
    <font>
      <b/>
      <sz val="16"/>
      <color indexed="53"/>
      <name val="Arial"/>
      <family val="2"/>
    </font>
    <font>
      <b/>
      <u/>
      <sz val="12"/>
      <name val="Arial"/>
      <family val="2"/>
    </font>
    <font>
      <b/>
      <sz val="12"/>
      <name val="Arial"/>
      <family val="2"/>
    </font>
    <font>
      <sz val="12"/>
      <name val="Arial"/>
      <family val="2"/>
    </font>
    <font>
      <b/>
      <sz val="16"/>
      <color indexed="9"/>
      <name val="Arial"/>
      <family val="2"/>
    </font>
    <font>
      <b/>
      <sz val="14"/>
      <color indexed="9"/>
      <name val="Arial"/>
      <family val="2"/>
    </font>
    <font>
      <sz val="14"/>
      <name val="Arial"/>
      <family val="2"/>
    </font>
    <font>
      <b/>
      <sz val="18"/>
      <color indexed="9"/>
      <name val="Arial"/>
      <family val="2"/>
    </font>
    <font>
      <sz val="18"/>
      <name val="Arial"/>
      <family val="2"/>
    </font>
    <font>
      <b/>
      <sz val="10"/>
      <color indexed="8"/>
      <name val="Arial"/>
      <family val="2"/>
    </font>
    <font>
      <b/>
      <sz val="16"/>
      <color indexed="9"/>
      <name val="Arial"/>
      <family val="2"/>
    </font>
    <font>
      <u/>
      <sz val="10"/>
      <color indexed="9"/>
      <name val="Arial"/>
      <family val="2"/>
    </font>
    <font>
      <b/>
      <u/>
      <sz val="14"/>
      <color indexed="9"/>
      <name val="Arial"/>
      <family val="2"/>
    </font>
    <font>
      <b/>
      <u/>
      <sz val="10"/>
      <color indexed="9"/>
      <name val="Arial"/>
      <family val="2"/>
    </font>
    <font>
      <b/>
      <sz val="12"/>
      <color indexed="9"/>
      <name val="Arial"/>
      <family val="2"/>
    </font>
    <font>
      <sz val="12"/>
      <color indexed="8"/>
      <name val="Arial"/>
      <family val="2"/>
    </font>
    <font>
      <b/>
      <u/>
      <sz val="10"/>
      <color indexed="8"/>
      <name val="Arial"/>
      <family val="2"/>
    </font>
    <font>
      <sz val="8"/>
      <color indexed="8"/>
      <name val="Calibri"/>
      <family val="2"/>
    </font>
    <font>
      <b/>
      <sz val="11"/>
      <color indexed="56"/>
      <name val="Calibri"/>
      <family val="2"/>
    </font>
    <font>
      <sz val="11"/>
      <color indexed="56"/>
      <name val="Calibri"/>
      <family val="2"/>
    </font>
    <font>
      <u/>
      <sz val="10"/>
      <color indexed="8"/>
      <name val="Arial"/>
      <family val="2"/>
    </font>
    <font>
      <b/>
      <u/>
      <sz val="11"/>
      <color indexed="56"/>
      <name val="Calibri"/>
      <family val="2"/>
    </font>
    <font>
      <b/>
      <sz val="12"/>
      <color indexed="8"/>
      <name val="Arial"/>
      <family val="2"/>
    </font>
    <font>
      <b/>
      <sz val="10"/>
      <color indexed="8"/>
      <name val="Calibri"/>
      <family val="2"/>
    </font>
    <font>
      <sz val="10"/>
      <color indexed="8"/>
      <name val="Calibri"/>
      <family val="2"/>
    </font>
    <font>
      <sz val="8"/>
      <color indexed="81"/>
      <name val="Tahoma"/>
      <family val="2"/>
    </font>
    <font>
      <b/>
      <sz val="8"/>
      <color indexed="81"/>
      <name val="Tahoma"/>
      <family val="2"/>
    </font>
    <font>
      <sz val="12"/>
      <color indexed="81"/>
      <name val="Tahoma"/>
      <family val="2"/>
    </font>
    <font>
      <u/>
      <sz val="12"/>
      <color indexed="12"/>
      <name val="Arial"/>
      <family val="2"/>
    </font>
    <font>
      <u/>
      <sz val="10"/>
      <color theme="10"/>
      <name val="Arial"/>
      <family val="2"/>
    </font>
    <font>
      <b/>
      <sz val="10"/>
      <color theme="1"/>
      <name val="Arial"/>
      <family val="2"/>
    </font>
    <font>
      <sz val="12"/>
      <color theme="1"/>
      <name val="Arial"/>
      <family val="2"/>
    </font>
    <font>
      <b/>
      <sz val="12"/>
      <color theme="1"/>
      <name val="Arial"/>
      <family val="2"/>
    </font>
    <font>
      <sz val="10"/>
      <color theme="1"/>
      <name val="Arial"/>
      <family val="2"/>
    </font>
    <font>
      <b/>
      <sz val="11"/>
      <color theme="1"/>
      <name val="Calibri"/>
      <family val="2"/>
      <scheme val="minor"/>
    </font>
    <font>
      <sz val="11"/>
      <name val="Arial"/>
      <family val="2"/>
    </font>
  </fonts>
  <fills count="1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36"/>
        <bgColor indexed="64"/>
      </patternFill>
    </fill>
    <fill>
      <patternFill patternType="solid">
        <fgColor indexed="46"/>
        <bgColor indexed="64"/>
      </patternFill>
    </fill>
    <fill>
      <patternFill patternType="solid">
        <fgColor indexed="55"/>
        <bgColor indexed="64"/>
      </patternFill>
    </fill>
    <fill>
      <patternFill patternType="solid">
        <fgColor indexed="9"/>
        <bgColor indexed="8"/>
      </patternFill>
    </fill>
    <fill>
      <patternFill patternType="solid">
        <fgColor indexed="51"/>
        <bgColor indexed="64"/>
      </patternFill>
    </fill>
    <fill>
      <patternFill patternType="solid">
        <fgColor indexed="40"/>
        <bgColor indexed="64"/>
      </patternFill>
    </fill>
    <fill>
      <patternFill patternType="solid">
        <fgColor indexed="57"/>
        <bgColor indexed="64"/>
      </patternFill>
    </fill>
    <fill>
      <patternFill patternType="solid">
        <fgColor rgb="FFFFC000"/>
        <bgColor indexed="64"/>
      </patternFill>
    </fill>
    <fill>
      <patternFill patternType="solid">
        <fgColor rgb="FF00B0F0"/>
        <bgColor indexed="64"/>
      </patternFill>
    </fill>
  </fills>
  <borders count="37">
    <border>
      <left/>
      <right/>
      <top/>
      <bottom/>
      <diagonal/>
    </border>
    <border>
      <left style="hair">
        <color indexed="21"/>
      </left>
      <right style="hair">
        <color indexed="21"/>
      </right>
      <top style="hair">
        <color indexed="21"/>
      </top>
      <bottom style="hair">
        <color indexed="21"/>
      </bottom>
      <diagonal/>
    </border>
    <border>
      <left/>
      <right style="hair">
        <color indexed="21"/>
      </right>
      <top/>
      <bottom style="hair">
        <color indexed="21"/>
      </bottom>
      <diagonal/>
    </border>
    <border>
      <left style="hair">
        <color indexed="21"/>
      </left>
      <right style="hair">
        <color indexed="21"/>
      </right>
      <top/>
      <bottom style="hair">
        <color indexed="21"/>
      </bottom>
      <diagonal/>
    </border>
    <border>
      <left/>
      <right style="hair">
        <color indexed="21"/>
      </right>
      <top style="hair">
        <color indexed="21"/>
      </top>
      <bottom style="hair">
        <color indexed="21"/>
      </bottom>
      <diagonal/>
    </border>
    <border>
      <left style="hair">
        <color indexed="21"/>
      </left>
      <right style="hair">
        <color indexed="21"/>
      </right>
      <top style="hair">
        <color indexed="21"/>
      </top>
      <bottom/>
      <diagonal/>
    </border>
    <border>
      <left style="hair">
        <color indexed="21"/>
      </left>
      <right style="hair">
        <color indexed="21"/>
      </right>
      <top style="thin">
        <color indexed="21"/>
      </top>
      <bottom style="thin">
        <color indexed="21"/>
      </bottom>
      <diagonal/>
    </border>
    <border>
      <left style="hair">
        <color indexed="21"/>
      </left>
      <right/>
      <top style="hair">
        <color indexed="21"/>
      </top>
      <bottom style="hair">
        <color indexed="21"/>
      </bottom>
      <diagonal/>
    </border>
    <border>
      <left/>
      <right/>
      <top style="hair">
        <color indexed="21"/>
      </top>
      <bottom/>
      <diagonal/>
    </border>
    <border>
      <left/>
      <right style="hair">
        <color indexed="21"/>
      </right>
      <top style="hair">
        <color indexed="21"/>
      </top>
      <bottom/>
      <diagonal/>
    </border>
    <border>
      <left style="hair">
        <color indexed="21"/>
      </left>
      <right/>
      <top/>
      <bottom/>
      <diagonal/>
    </border>
    <border>
      <left/>
      <right/>
      <top style="hair">
        <color indexed="21"/>
      </top>
      <bottom style="hair">
        <color indexed="21"/>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bottom style="hair">
        <color indexed="21"/>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bottom/>
      <diagonal/>
    </border>
    <border>
      <left style="thin">
        <color indexed="64"/>
      </left>
      <right/>
      <top/>
      <bottom/>
      <diagonal/>
    </border>
    <border>
      <left style="hair">
        <color indexed="21"/>
      </left>
      <right/>
      <top/>
      <bottom style="hair">
        <color indexed="21"/>
      </bottom>
      <diagonal/>
    </border>
    <border>
      <left style="thin">
        <color indexed="64"/>
      </left>
      <right/>
      <top/>
      <bottom style="medium">
        <color indexed="8"/>
      </bottom>
      <diagonal/>
    </border>
    <border>
      <left/>
      <right/>
      <top/>
      <bottom style="medium">
        <color indexed="8"/>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indexed="8"/>
      </right>
      <top/>
      <bottom style="medium">
        <color indexed="8"/>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72" fillId="0" borderId="0" applyNumberFormat="0" applyFill="0" applyBorder="0" applyAlignment="0" applyProtection="0">
      <alignment vertical="top"/>
      <protection locked="0"/>
    </xf>
    <xf numFmtId="0" fontId="7" fillId="0" borderId="0"/>
    <xf numFmtId="9" fontId="76" fillId="0" borderId="0" applyFont="0" applyFill="0" applyBorder="0" applyAlignment="0" applyProtection="0"/>
  </cellStyleXfs>
  <cellXfs count="274">
    <xf numFmtId="0" fontId="0" fillId="0" borderId="0" xfId="0"/>
    <xf numFmtId="0" fontId="3" fillId="2" borderId="0" xfId="0" applyFont="1" applyFill="1"/>
    <xf numFmtId="0" fontId="4" fillId="2" borderId="0" xfId="0" applyFont="1" applyFill="1" applyAlignment="1">
      <alignment vertical="top"/>
    </xf>
    <xf numFmtId="0" fontId="3" fillId="2" borderId="0" xfId="0" applyFont="1" applyFill="1" applyAlignment="1">
      <alignment wrapText="1"/>
    </xf>
    <xf numFmtId="0" fontId="3" fillId="3" borderId="1"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0" fillId="0" borderId="0" xfId="0" applyAlignment="1">
      <alignment wrapText="1"/>
    </xf>
    <xf numFmtId="0" fontId="6" fillId="3" borderId="4" xfId="0" applyFont="1" applyFill="1" applyBorder="1" applyAlignment="1">
      <alignment vertical="top" wrapText="1"/>
    </xf>
    <xf numFmtId="0" fontId="6" fillId="2" borderId="0" xfId="0" applyFont="1" applyFill="1"/>
    <xf numFmtId="0" fontId="6" fillId="3" borderId="1" xfId="0" applyFont="1" applyFill="1" applyBorder="1" applyAlignment="1">
      <alignment vertical="top" wrapText="1"/>
    </xf>
    <xf numFmtId="0" fontId="6" fillId="2" borderId="0" xfId="0" applyFont="1" applyFill="1" applyAlignment="1">
      <alignment wrapText="1"/>
    </xf>
    <xf numFmtId="0" fontId="8" fillId="2" borderId="0" xfId="0" applyFont="1" applyFill="1"/>
    <xf numFmtId="0" fontId="10" fillId="2" borderId="0" xfId="0" applyFont="1" applyFill="1"/>
    <xf numFmtId="0" fontId="3" fillId="3" borderId="5" xfId="0" applyFont="1" applyFill="1" applyBorder="1" applyAlignment="1">
      <alignment vertical="top" wrapText="1"/>
    </xf>
    <xf numFmtId="0" fontId="6" fillId="3" borderId="5" xfId="0" applyFont="1" applyFill="1" applyBorder="1" applyAlignment="1">
      <alignment vertical="top" wrapText="1"/>
    </xf>
    <xf numFmtId="0" fontId="6" fillId="2" borderId="0" xfId="0" applyFont="1" applyFill="1" applyAlignment="1">
      <alignment vertical="top"/>
    </xf>
    <xf numFmtId="0" fontId="0" fillId="0" borderId="0" xfId="0" quotePrefix="1" applyAlignment="1">
      <alignment horizontal="right"/>
    </xf>
    <xf numFmtId="0" fontId="4" fillId="2" borderId="0" xfId="0" applyFont="1" applyFill="1" applyAlignment="1">
      <alignment horizontal="right" vertical="center"/>
    </xf>
    <xf numFmtId="0" fontId="4" fillId="2" borderId="6" xfId="0" applyFont="1" applyFill="1" applyBorder="1" applyAlignment="1">
      <alignment horizontal="right" vertical="center"/>
    </xf>
    <xf numFmtId="0" fontId="3" fillId="3" borderId="7" xfId="0" applyNumberFormat="1" applyFont="1" applyFill="1" applyBorder="1" applyAlignment="1">
      <alignment horizontal="right" vertical="center" wrapText="1"/>
    </xf>
    <xf numFmtId="0" fontId="6" fillId="2" borderId="0" xfId="0" applyFont="1" applyFill="1" applyAlignment="1">
      <alignment horizontal="right" vertical="center"/>
    </xf>
    <xf numFmtId="0" fontId="9" fillId="4" borderId="7" xfId="0" applyNumberFormat="1" applyFont="1" applyFill="1" applyBorder="1" applyAlignment="1" applyProtection="1">
      <alignment horizontal="right" vertical="center" wrapText="1"/>
      <protection locked="0"/>
    </xf>
    <xf numFmtId="0" fontId="6" fillId="3" borderId="1" xfId="0" applyFont="1" applyFill="1" applyBorder="1" applyAlignment="1">
      <alignment horizontal="center" vertical="center" wrapText="1"/>
    </xf>
    <xf numFmtId="0" fontId="7" fillId="0" borderId="0" xfId="3"/>
    <xf numFmtId="0" fontId="7" fillId="0" borderId="0" xfId="3" applyAlignment="1">
      <alignment wrapText="1"/>
    </xf>
    <xf numFmtId="0" fontId="9" fillId="0" borderId="7"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vertical="top" wrapText="1"/>
      <protection locked="0"/>
    </xf>
    <xf numFmtId="0" fontId="0" fillId="0" borderId="0" xfId="0" applyAlignment="1"/>
    <xf numFmtId="0" fontId="12" fillId="3" borderId="1" xfId="0" applyFont="1" applyFill="1" applyBorder="1" applyAlignment="1">
      <alignment vertical="top" wrapText="1"/>
    </xf>
    <xf numFmtId="0" fontId="4" fillId="2" borderId="0" xfId="0" applyFont="1" applyFill="1" applyAlignment="1">
      <alignment vertical="top" wrapText="1"/>
    </xf>
    <xf numFmtId="0" fontId="3" fillId="3" borderId="0" xfId="0" applyNumberFormat="1" applyFont="1" applyFill="1" applyBorder="1" applyAlignment="1">
      <alignment horizontal="right" vertical="center" wrapText="1"/>
    </xf>
    <xf numFmtId="0" fontId="13" fillId="3" borderId="8" xfId="0" applyFont="1" applyFill="1" applyBorder="1" applyAlignment="1">
      <alignment vertical="top" wrapText="1"/>
    </xf>
    <xf numFmtId="0" fontId="13" fillId="3" borderId="9" xfId="0" applyFont="1" applyFill="1" applyBorder="1" applyAlignment="1">
      <alignment vertical="top" wrapText="1"/>
    </xf>
    <xf numFmtId="0" fontId="13" fillId="3" borderId="5" xfId="0" applyNumberFormat="1" applyFont="1" applyFill="1" applyBorder="1" applyAlignment="1">
      <alignment vertical="top" wrapText="1"/>
    </xf>
    <xf numFmtId="0" fontId="12" fillId="3" borderId="5" xfId="0" applyNumberFormat="1" applyFont="1" applyFill="1" applyBorder="1" applyAlignment="1">
      <alignment vertical="top" wrapText="1"/>
    </xf>
    <xf numFmtId="2" fontId="3" fillId="4" borderId="7" xfId="0" applyNumberFormat="1" applyFont="1" applyFill="1" applyBorder="1" applyAlignment="1" applyProtection="1">
      <alignment horizontal="right" vertical="center" wrapText="1"/>
      <protection locked="0"/>
    </xf>
    <xf numFmtId="0" fontId="5" fillId="3" borderId="1" xfId="0" applyFont="1" applyFill="1" applyBorder="1" applyAlignment="1">
      <alignment vertical="top" wrapText="1"/>
    </xf>
    <xf numFmtId="0" fontId="6" fillId="3" borderId="7" xfId="0" applyFont="1" applyFill="1" applyBorder="1" applyAlignment="1">
      <alignment vertical="top" wrapText="1"/>
    </xf>
    <xf numFmtId="0" fontId="9" fillId="4" borderId="10"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vertical="top" wrapText="1"/>
      <protection locked="0"/>
    </xf>
    <xf numFmtId="0" fontId="6" fillId="3" borderId="11" xfId="0" applyFont="1" applyFill="1" applyBorder="1" applyAlignment="1">
      <alignment vertical="top" wrapText="1"/>
    </xf>
    <xf numFmtId="0" fontId="53" fillId="5" borderId="0" xfId="3" applyFont="1" applyFill="1"/>
    <xf numFmtId="0" fontId="54" fillId="5" borderId="0" xfId="3" applyFont="1" applyFill="1"/>
    <xf numFmtId="0" fontId="54" fillId="5" borderId="0" xfId="3" applyFont="1" applyFill="1" applyAlignment="1">
      <alignment vertical="top" wrapText="1"/>
    </xf>
    <xf numFmtId="0" fontId="55" fillId="5" borderId="0" xfId="3" applyFont="1" applyFill="1"/>
    <xf numFmtId="0" fontId="56" fillId="5" borderId="0" xfId="3" applyFont="1" applyFill="1"/>
    <xf numFmtId="0" fontId="15" fillId="0" borderId="0" xfId="3" applyFont="1"/>
    <xf numFmtId="49" fontId="7" fillId="0" borderId="0" xfId="3" applyNumberFormat="1" applyFont="1"/>
    <xf numFmtId="49" fontId="7" fillId="0" borderId="0" xfId="3" applyNumberFormat="1"/>
    <xf numFmtId="0" fontId="16" fillId="0" borderId="0" xfId="3" applyFont="1"/>
    <xf numFmtId="0" fontId="7" fillId="0" borderId="0" xfId="3" applyAlignment="1">
      <alignment vertical="top" wrapText="1"/>
    </xf>
    <xf numFmtId="0" fontId="17" fillId="0" borderId="12" xfId="3" applyFont="1" applyBorder="1" applyAlignment="1">
      <alignment vertical="top" wrapText="1"/>
    </xf>
    <xf numFmtId="0" fontId="18" fillId="0" borderId="12" xfId="3" applyFont="1" applyBorder="1" applyAlignment="1">
      <alignment vertical="top" wrapText="1"/>
    </xf>
    <xf numFmtId="0" fontId="14" fillId="3" borderId="0" xfId="3" applyFont="1" applyFill="1" applyBorder="1" applyAlignment="1">
      <alignment horizontal="center" vertical="center" wrapText="1"/>
    </xf>
    <xf numFmtId="0" fontId="17" fillId="0" borderId="12" xfId="3" applyFont="1" applyBorder="1" applyAlignment="1">
      <alignment vertical="top"/>
    </xf>
    <xf numFmtId="49" fontId="7" fillId="0" borderId="12" xfId="3" applyNumberFormat="1" applyFont="1" applyBorder="1" applyAlignment="1">
      <alignment vertical="top" wrapText="1"/>
    </xf>
    <xf numFmtId="0" fontId="7" fillId="0" borderId="12" xfId="3" applyFont="1" applyBorder="1" applyAlignment="1">
      <alignment vertical="top" wrapText="1"/>
    </xf>
    <xf numFmtId="1" fontId="7" fillId="0" borderId="12" xfId="3" applyNumberFormat="1" applyBorder="1" applyAlignment="1">
      <alignment vertical="top" wrapText="1"/>
    </xf>
    <xf numFmtId="3" fontId="7" fillId="0" borderId="12" xfId="3" applyNumberFormat="1" applyBorder="1" applyAlignment="1">
      <alignment vertical="top" wrapText="1"/>
    </xf>
    <xf numFmtId="0" fontId="7" fillId="0" borderId="0" xfId="3" applyFont="1" applyAlignment="1">
      <alignment vertical="top" wrapText="1"/>
    </xf>
    <xf numFmtId="0" fontId="7" fillId="0" borderId="12" xfId="3" applyBorder="1" applyAlignment="1">
      <alignment vertical="top" wrapText="1"/>
    </xf>
    <xf numFmtId="0" fontId="19" fillId="0" borderId="0" xfId="3" applyFont="1" applyAlignment="1"/>
    <xf numFmtId="0" fontId="7" fillId="0" borderId="0" xfId="3" applyAlignment="1">
      <alignment horizontal="left"/>
    </xf>
    <xf numFmtId="0" fontId="7" fillId="0" borderId="0" xfId="3" applyFont="1" applyAlignment="1">
      <alignment horizontal="left"/>
    </xf>
    <xf numFmtId="0" fontId="19" fillId="0" borderId="0" xfId="3" applyFont="1" applyAlignment="1">
      <alignment wrapText="1"/>
    </xf>
    <xf numFmtId="0" fontId="57" fillId="6" borderId="13" xfId="0" applyFont="1" applyFill="1" applyBorder="1" applyAlignment="1">
      <alignment vertical="center" wrapText="1"/>
    </xf>
    <xf numFmtId="0" fontId="58" fillId="0" borderId="14" xfId="0" applyFont="1" applyBorder="1" applyAlignment="1">
      <alignment vertical="center" wrapText="1"/>
    </xf>
    <xf numFmtId="17" fontId="58" fillId="0" borderId="14" xfId="0" applyNumberFormat="1" applyFont="1" applyBorder="1" applyAlignment="1">
      <alignment vertical="center" wrapText="1"/>
    </xf>
    <xf numFmtId="0" fontId="72" fillId="0" borderId="0" xfId="2" applyAlignment="1" applyProtection="1">
      <alignment vertical="center"/>
    </xf>
    <xf numFmtId="0" fontId="57" fillId="6" borderId="15" xfId="0" applyFont="1" applyFill="1" applyBorder="1" applyAlignment="1">
      <alignment vertical="center" wrapText="1"/>
    </xf>
    <xf numFmtId="0" fontId="58" fillId="7" borderId="14" xfId="0" applyFont="1" applyFill="1" applyBorder="1" applyAlignment="1">
      <alignment vertical="center" wrapText="1"/>
    </xf>
    <xf numFmtId="17" fontId="58" fillId="7" borderId="14" xfId="0" applyNumberFormat="1" applyFont="1" applyFill="1" applyBorder="1" applyAlignment="1">
      <alignment vertical="center" wrapText="1"/>
    </xf>
    <xf numFmtId="0" fontId="58" fillId="7" borderId="16" xfId="0" applyFont="1" applyFill="1" applyBorder="1" applyAlignment="1">
      <alignment vertical="center" wrapText="1"/>
    </xf>
    <xf numFmtId="1" fontId="7" fillId="7" borderId="12" xfId="3" applyNumberFormat="1" applyFill="1" applyBorder="1" applyAlignment="1">
      <alignment vertical="top" wrapText="1"/>
    </xf>
    <xf numFmtId="0" fontId="6" fillId="3" borderId="9" xfId="0" applyFont="1" applyFill="1" applyBorder="1" applyAlignment="1">
      <alignment vertical="top" wrapText="1"/>
    </xf>
    <xf numFmtId="0" fontId="3" fillId="3" borderId="4" xfId="0" applyFont="1" applyFill="1" applyBorder="1" applyAlignment="1">
      <alignment vertical="top" wrapText="1"/>
    </xf>
    <xf numFmtId="0" fontId="22" fillId="3" borderId="11" xfId="0" applyFont="1" applyFill="1" applyBorder="1" applyAlignment="1">
      <alignment vertical="top" wrapText="1"/>
    </xf>
    <xf numFmtId="0" fontId="22" fillId="3" borderId="4" xfId="0" applyFont="1" applyFill="1" applyBorder="1" applyAlignment="1">
      <alignment vertical="top" wrapText="1"/>
    </xf>
    <xf numFmtId="0" fontId="23" fillId="3" borderId="1" xfId="0" applyFont="1" applyFill="1" applyBorder="1" applyAlignment="1">
      <alignment vertical="top" wrapText="1"/>
    </xf>
    <xf numFmtId="0" fontId="18" fillId="3" borderId="12" xfId="3" applyFont="1" applyFill="1" applyBorder="1" applyAlignment="1">
      <alignment horizontal="left" vertical="top" wrapText="1"/>
    </xf>
    <xf numFmtId="0" fontId="56" fillId="5" borderId="0" xfId="3" applyFont="1" applyFill="1" applyAlignment="1">
      <alignment vertical="top" wrapText="1"/>
    </xf>
    <xf numFmtId="0" fontId="56" fillId="5" borderId="0" xfId="3" applyFont="1" applyFill="1" applyAlignment="1">
      <alignment wrapText="1"/>
    </xf>
    <xf numFmtId="0" fontId="18" fillId="0" borderId="0" xfId="3" applyFont="1" applyAlignment="1">
      <alignment vertical="top" wrapText="1"/>
    </xf>
    <xf numFmtId="0" fontId="17" fillId="0" borderId="0" xfId="3" applyFont="1" applyAlignment="1">
      <alignment wrapText="1"/>
    </xf>
    <xf numFmtId="0" fontId="17" fillId="0" borderId="0" xfId="3" applyFont="1" applyAlignment="1">
      <alignment vertical="top" wrapText="1"/>
    </xf>
    <xf numFmtId="0" fontId="14" fillId="8" borderId="12" xfId="3" applyFont="1" applyFill="1" applyBorder="1" applyAlignment="1">
      <alignment horizontal="center" vertical="top" wrapText="1"/>
    </xf>
    <xf numFmtId="0" fontId="14" fillId="8" borderId="12" xfId="3" applyFont="1" applyFill="1" applyBorder="1" applyAlignment="1">
      <alignment horizontal="center" vertical="center" wrapText="1"/>
    </xf>
    <xf numFmtId="0" fontId="17" fillId="0" borderId="0" xfId="3" applyFont="1" applyAlignment="1">
      <alignment vertical="top"/>
    </xf>
    <xf numFmtId="49" fontId="7" fillId="0" borderId="0" xfId="3" applyNumberFormat="1" applyAlignment="1">
      <alignment vertical="top" wrapText="1"/>
    </xf>
    <xf numFmtId="1" fontId="7" fillId="0" borderId="0" xfId="3" applyNumberFormat="1" applyAlignment="1">
      <alignment vertical="top" wrapText="1"/>
    </xf>
    <xf numFmtId="0" fontId="7" fillId="0" borderId="0" xfId="3" applyAlignment="1">
      <alignment vertical="top"/>
    </xf>
    <xf numFmtId="0" fontId="52" fillId="0" borderId="0" xfId="0" applyFont="1"/>
    <xf numFmtId="0" fontId="59" fillId="0" borderId="0" xfId="0" applyFont="1"/>
    <xf numFmtId="0" fontId="59" fillId="0" borderId="17" xfId="0" applyFont="1" applyBorder="1" applyAlignment="1">
      <alignment vertical="center" wrapText="1"/>
    </xf>
    <xf numFmtId="1" fontId="6" fillId="2" borderId="0" xfId="0" applyNumberFormat="1" applyFont="1" applyFill="1" applyAlignment="1">
      <alignment vertical="top"/>
    </xf>
    <xf numFmtId="0" fontId="27" fillId="0" borderId="0" xfId="3" applyFont="1" applyAlignment="1">
      <alignment horizontal="center"/>
    </xf>
    <xf numFmtId="0" fontId="28" fillId="0" borderId="0" xfId="3" applyFont="1"/>
    <xf numFmtId="0" fontId="26" fillId="0" borderId="0" xfId="3" applyFont="1"/>
    <xf numFmtId="0" fontId="29" fillId="0" borderId="0" xfId="3" applyFont="1" applyAlignment="1">
      <alignment horizontal="center"/>
    </xf>
    <xf numFmtId="0" fontId="29" fillId="0" borderId="0" xfId="3" applyFont="1" applyAlignment="1"/>
    <xf numFmtId="0" fontId="29" fillId="0" borderId="0" xfId="3" applyFont="1" applyAlignment="1">
      <alignment horizontal="right"/>
    </xf>
    <xf numFmtId="0" fontId="30" fillId="0" borderId="0" xfId="3" applyNumberFormat="1" applyFont="1" applyBorder="1" applyAlignment="1">
      <alignment vertical="center" wrapText="1"/>
    </xf>
    <xf numFmtId="0" fontId="28" fillId="0" borderId="0" xfId="3" applyFont="1" applyAlignment="1">
      <alignment wrapText="1"/>
    </xf>
    <xf numFmtId="0" fontId="32" fillId="0" borderId="0" xfId="3" applyFont="1" applyAlignment="1">
      <alignment wrapText="1"/>
    </xf>
    <xf numFmtId="0" fontId="33" fillId="0" borderId="0" xfId="3" applyFont="1" applyAlignment="1">
      <alignment vertical="top" wrapText="1"/>
    </xf>
    <xf numFmtId="0" fontId="34" fillId="0" borderId="0" xfId="3" applyNumberFormat="1" applyFont="1" applyBorder="1" applyAlignment="1">
      <alignment vertical="center" wrapText="1"/>
    </xf>
    <xf numFmtId="0" fontId="52" fillId="0" borderId="0" xfId="0" applyFont="1" applyAlignment="1">
      <alignment vertical="top" wrapText="1"/>
    </xf>
    <xf numFmtId="17" fontId="34" fillId="0" borderId="0" xfId="3" quotePrefix="1" applyNumberFormat="1" applyFont="1" applyBorder="1" applyAlignment="1">
      <alignment vertical="center" wrapText="1"/>
    </xf>
    <xf numFmtId="0" fontId="7" fillId="0" borderId="0" xfId="3" applyNumberFormat="1" applyAlignment="1">
      <alignment wrapText="1"/>
    </xf>
    <xf numFmtId="0" fontId="7" fillId="0" borderId="0" xfId="3" applyBorder="1" applyAlignment="1">
      <alignment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8" fillId="0" borderId="0" xfId="0" applyFont="1" applyAlignment="1">
      <alignment horizontal="left" vertical="top" wrapText="1"/>
    </xf>
    <xf numFmtId="0" fontId="24" fillId="0" borderId="0" xfId="0" applyFont="1" applyAlignment="1">
      <alignment vertical="top" wrapText="1"/>
    </xf>
    <xf numFmtId="0" fontId="0" fillId="0" borderId="0" xfId="0" applyAlignment="1">
      <alignment vertical="top" wrapText="1"/>
    </xf>
    <xf numFmtId="0" fontId="30" fillId="0" borderId="0" xfId="3" applyNumberFormat="1" applyFont="1" applyBorder="1" applyAlignment="1">
      <alignment vertical="top" wrapText="1"/>
    </xf>
    <xf numFmtId="0" fontId="38" fillId="0" borderId="0" xfId="0" quotePrefix="1" applyFont="1" applyAlignment="1">
      <alignment horizontal="left" vertical="top" wrapText="1"/>
    </xf>
    <xf numFmtId="0" fontId="41" fillId="4" borderId="12" xfId="0" applyFont="1" applyFill="1" applyBorder="1" applyAlignment="1" applyProtection="1">
      <alignment vertical="top"/>
      <protection locked="0"/>
    </xf>
    <xf numFmtId="0" fontId="41" fillId="3" borderId="12" xfId="0" applyFont="1" applyFill="1" applyBorder="1" applyAlignment="1">
      <alignment vertical="top"/>
    </xf>
    <xf numFmtId="0" fontId="6" fillId="9" borderId="7" xfId="0" applyNumberFormat="1" applyFont="1" applyFill="1" applyBorder="1" applyAlignment="1">
      <alignment vertical="center" wrapText="1"/>
    </xf>
    <xf numFmtId="0" fontId="6" fillId="3" borderId="7" xfId="0" applyNumberFormat="1" applyFont="1" applyFill="1" applyBorder="1" applyAlignment="1">
      <alignment vertical="top" wrapText="1"/>
    </xf>
    <xf numFmtId="0" fontId="6" fillId="9" borderId="7" xfId="0" applyNumberFormat="1" applyFont="1" applyFill="1" applyBorder="1" applyAlignment="1">
      <alignment vertical="top" wrapText="1"/>
    </xf>
    <xf numFmtId="0" fontId="41" fillId="3" borderId="12" xfId="0" applyFont="1" applyFill="1" applyBorder="1"/>
    <xf numFmtId="164" fontId="42" fillId="8" borderId="12" xfId="1" applyNumberFormat="1" applyFont="1" applyFill="1" applyBorder="1" applyAlignment="1">
      <alignment horizontal="right"/>
    </xf>
    <xf numFmtId="0" fontId="42" fillId="3" borderId="12" xfId="0" applyFont="1" applyFill="1" applyBorder="1"/>
    <xf numFmtId="0" fontId="7" fillId="3" borderId="0" xfId="3" applyFill="1" applyBorder="1"/>
    <xf numFmtId="1" fontId="7" fillId="3" borderId="0" xfId="3" applyNumberFormat="1" applyFill="1" applyBorder="1"/>
    <xf numFmtId="1" fontId="17" fillId="3" borderId="0" xfId="3" applyNumberFormat="1" applyFont="1" applyFill="1" applyBorder="1"/>
    <xf numFmtId="1" fontId="43" fillId="3" borderId="0" xfId="3" applyNumberFormat="1" applyFont="1" applyFill="1" applyBorder="1"/>
    <xf numFmtId="0" fontId="44" fillId="3" borderId="0" xfId="3" applyFont="1" applyFill="1" applyBorder="1"/>
    <xf numFmtId="1" fontId="45" fillId="3" borderId="0" xfId="3" applyNumberFormat="1" applyFont="1" applyFill="1" applyBorder="1"/>
    <xf numFmtId="1" fontId="46" fillId="3" borderId="0" xfId="3" applyNumberFormat="1" applyFont="1" applyFill="1" applyBorder="1"/>
    <xf numFmtId="0" fontId="45" fillId="3" borderId="0" xfId="3" applyFont="1" applyFill="1" applyBorder="1"/>
    <xf numFmtId="0" fontId="46" fillId="3" borderId="0" xfId="3" applyFont="1" applyFill="1" applyBorder="1"/>
    <xf numFmtId="0" fontId="45" fillId="3" borderId="12" xfId="3" applyFont="1" applyFill="1" applyBorder="1"/>
    <xf numFmtId="0" fontId="17" fillId="3" borderId="0" xfId="3" applyFont="1" applyFill="1" applyBorder="1"/>
    <xf numFmtId="0" fontId="46" fillId="3" borderId="12" xfId="3" applyFont="1" applyFill="1" applyBorder="1"/>
    <xf numFmtId="0" fontId="60" fillId="0" borderId="0" xfId="3" applyFont="1"/>
    <xf numFmtId="0" fontId="61" fillId="0" borderId="12" xfId="3" applyFont="1" applyBorder="1" applyAlignment="1">
      <alignment vertical="center" wrapText="1"/>
    </xf>
    <xf numFmtId="0" fontId="52" fillId="0" borderId="12" xfId="3" applyFont="1" applyBorder="1" applyAlignment="1">
      <alignment vertical="center"/>
    </xf>
    <xf numFmtId="0" fontId="62" fillId="0" borderId="12" xfId="3" applyFont="1" applyBorder="1" applyAlignment="1">
      <alignment horizontal="right" vertical="center" wrapText="1"/>
    </xf>
    <xf numFmtId="0" fontId="62" fillId="0" borderId="0" xfId="3" applyFont="1" applyAlignment="1">
      <alignment vertical="center" wrapText="1"/>
    </xf>
    <xf numFmtId="0" fontId="59" fillId="0" borderId="0" xfId="3" applyFont="1"/>
    <xf numFmtId="0" fontId="52" fillId="0" borderId="0" xfId="3" applyFont="1"/>
    <xf numFmtId="0" fontId="63" fillId="0" borderId="0" xfId="3" applyFont="1"/>
    <xf numFmtId="9" fontId="7" fillId="0" borderId="0" xfId="3" applyNumberFormat="1" applyAlignment="1">
      <alignment horizontal="right"/>
    </xf>
    <xf numFmtId="10" fontId="7" fillId="0" borderId="0" xfId="3" applyNumberFormat="1"/>
    <xf numFmtId="0" fontId="41" fillId="4" borderId="0" xfId="0" applyFont="1" applyFill="1" applyBorder="1" applyAlignment="1" applyProtection="1">
      <alignment vertical="top"/>
      <protection locked="0"/>
    </xf>
    <xf numFmtId="0" fontId="45" fillId="3" borderId="12" xfId="3" applyFont="1" applyFill="1" applyBorder="1" applyAlignment="1">
      <alignment horizontal="center"/>
    </xf>
    <xf numFmtId="0" fontId="59" fillId="0" borderId="0" xfId="0" applyFont="1" applyAlignment="1">
      <alignment wrapText="1"/>
    </xf>
    <xf numFmtId="0" fontId="59" fillId="0" borderId="0" xfId="0" applyFont="1" applyAlignment="1">
      <alignment horizontal="center" vertical="center" wrapText="1"/>
    </xf>
    <xf numFmtId="0" fontId="59" fillId="0" borderId="0" xfId="0" applyFont="1" applyBorder="1" applyAlignment="1">
      <alignment vertical="center" wrapText="1"/>
    </xf>
    <xf numFmtId="0" fontId="59" fillId="0" borderId="0" xfId="0" applyFont="1" applyAlignment="1">
      <alignment horizontal="center" wrapText="1"/>
    </xf>
    <xf numFmtId="0" fontId="59" fillId="0" borderId="0" xfId="0" applyFont="1" applyAlignment="1">
      <alignment horizontal="center"/>
    </xf>
    <xf numFmtId="0" fontId="64" fillId="0" borderId="12" xfId="3" applyFont="1" applyBorder="1" applyAlignment="1">
      <alignment vertical="top" wrapText="1"/>
    </xf>
    <xf numFmtId="0" fontId="59" fillId="0" borderId="14" xfId="0" applyFont="1" applyBorder="1" applyAlignment="1">
      <alignment horizontal="right" vertical="center" wrapText="1"/>
    </xf>
    <xf numFmtId="0" fontId="59" fillId="0" borderId="17" xfId="0" applyFont="1" applyBorder="1" applyAlignment="1">
      <alignment horizontal="right" vertical="center" wrapText="1"/>
    </xf>
    <xf numFmtId="0" fontId="61" fillId="0" borderId="12" xfId="3" applyFont="1" applyBorder="1" applyAlignment="1">
      <alignment horizontal="right" vertical="top" wrapText="1"/>
    </xf>
    <xf numFmtId="0" fontId="6" fillId="3" borderId="18" xfId="0" applyFont="1" applyFill="1" applyBorder="1" applyAlignment="1">
      <alignment vertical="top" wrapText="1"/>
    </xf>
    <xf numFmtId="0" fontId="6" fillId="3" borderId="2" xfId="0" applyFont="1" applyFill="1" applyBorder="1" applyAlignment="1">
      <alignment vertical="top" wrapText="1"/>
    </xf>
    <xf numFmtId="0" fontId="3" fillId="3" borderId="3" xfId="0" applyFont="1" applyFill="1" applyBorder="1" applyAlignment="1">
      <alignment vertical="top" wrapText="1"/>
    </xf>
    <xf numFmtId="0" fontId="67" fillId="10" borderId="12" xfId="0" applyFont="1" applyFill="1" applyBorder="1" applyAlignment="1">
      <alignment vertical="top" wrapText="1"/>
    </xf>
    <xf numFmtId="0" fontId="6" fillId="10" borderId="0" xfId="0" applyFont="1" applyFill="1"/>
    <xf numFmtId="0" fontId="58" fillId="0" borderId="21" xfId="0" applyFont="1" applyBorder="1" applyAlignment="1">
      <alignment vertical="center" wrapText="1"/>
    </xf>
    <xf numFmtId="0" fontId="58" fillId="0" borderId="15" xfId="0" applyFont="1" applyBorder="1" applyAlignment="1">
      <alignment vertical="center" wrapText="1"/>
    </xf>
    <xf numFmtId="0" fontId="57" fillId="6" borderId="17" xfId="0" applyFont="1" applyFill="1" applyBorder="1" applyAlignment="1">
      <alignment vertical="center" wrapText="1"/>
    </xf>
    <xf numFmtId="0" fontId="58" fillId="0" borderId="16" xfId="0" applyFont="1" applyBorder="1" applyAlignment="1">
      <alignment vertical="center" wrapText="1"/>
    </xf>
    <xf numFmtId="0" fontId="58" fillId="0" borderId="22" xfId="0" applyFont="1" applyBorder="1" applyAlignment="1">
      <alignment vertical="center" wrapText="1"/>
    </xf>
    <xf numFmtId="17" fontId="58" fillId="0" borderId="22" xfId="0" applyNumberFormat="1" applyFont="1" applyBorder="1" applyAlignment="1">
      <alignment vertical="center" wrapText="1"/>
    </xf>
    <xf numFmtId="0" fontId="7" fillId="0" borderId="12" xfId="3" applyBorder="1" applyAlignment="1">
      <alignment vertical="top"/>
    </xf>
    <xf numFmtId="6" fontId="0" fillId="0" borderId="0" xfId="0" applyNumberFormat="1"/>
    <xf numFmtId="0" fontId="67" fillId="3" borderId="1" xfId="0" applyFont="1" applyFill="1" applyBorder="1" applyAlignment="1">
      <alignment vertical="top" wrapText="1"/>
    </xf>
    <xf numFmtId="0" fontId="66" fillId="0" borderId="12" xfId="0" applyFont="1" applyFill="1" applyBorder="1" applyAlignment="1">
      <alignment vertical="top" wrapText="1"/>
    </xf>
    <xf numFmtId="0" fontId="66" fillId="0" borderId="11" xfId="0" applyFont="1" applyFill="1" applyBorder="1" applyAlignment="1">
      <alignment vertical="top" wrapText="1"/>
    </xf>
    <xf numFmtId="0" fontId="52" fillId="0" borderId="0" xfId="0" applyFont="1" applyAlignment="1">
      <alignment vertical="center" wrapText="1"/>
    </xf>
    <xf numFmtId="0" fontId="0" fillId="0" borderId="0" xfId="0" applyAlignment="1">
      <alignment vertical="center"/>
    </xf>
    <xf numFmtId="49" fontId="52" fillId="0" borderId="0" xfId="0" applyNumberFormat="1" applyFont="1" applyAlignment="1">
      <alignment vertical="center" wrapText="1"/>
    </xf>
    <xf numFmtId="0" fontId="66" fillId="0" borderId="1" xfId="0" applyFont="1" applyFill="1" applyBorder="1" applyAlignment="1">
      <alignment vertical="top" wrapText="1"/>
    </xf>
    <xf numFmtId="0" fontId="67" fillId="0" borderId="12" xfId="0" applyFont="1" applyFill="1" applyBorder="1" applyAlignment="1">
      <alignment vertical="top" wrapText="1"/>
    </xf>
    <xf numFmtId="0" fontId="67" fillId="0" borderId="1" xfId="0" applyFont="1" applyFill="1" applyBorder="1" applyAlignment="1">
      <alignment vertical="top" wrapText="1"/>
    </xf>
    <xf numFmtId="0" fontId="67" fillId="11" borderId="12" xfId="0" applyFont="1" applyFill="1" applyBorder="1" applyAlignment="1">
      <alignment vertical="top" wrapText="1"/>
    </xf>
    <xf numFmtId="0" fontId="6" fillId="3" borderId="0" xfId="0" applyFont="1" applyFill="1" applyBorder="1" applyAlignment="1">
      <alignment vertical="top" wrapText="1"/>
    </xf>
    <xf numFmtId="2" fontId="67" fillId="0" borderId="12" xfId="0" applyNumberFormat="1" applyFont="1" applyFill="1" applyBorder="1" applyAlignment="1">
      <alignment horizontal="center" vertical="center" wrapText="1"/>
    </xf>
    <xf numFmtId="2" fontId="67" fillId="11" borderId="12" xfId="0" applyNumberFormat="1" applyFont="1" applyFill="1" applyBorder="1" applyAlignment="1">
      <alignment horizontal="center" vertical="center" wrapText="1"/>
    </xf>
    <xf numFmtId="2" fontId="67" fillId="11" borderId="12" xfId="0" applyNumberFormat="1" applyFont="1" applyFill="1" applyBorder="1" applyAlignment="1">
      <alignment vertical="top" wrapText="1"/>
    </xf>
    <xf numFmtId="0" fontId="7" fillId="0" borderId="12" xfId="3" applyFont="1" applyBorder="1" applyAlignment="1">
      <alignment vertical="top"/>
    </xf>
    <xf numFmtId="0" fontId="67" fillId="0" borderId="0" xfId="0" applyFont="1" applyFill="1" applyBorder="1" applyAlignment="1">
      <alignment vertical="top" wrapText="1"/>
    </xf>
    <xf numFmtId="49" fontId="7" fillId="0" borderId="0" xfId="3" applyNumberFormat="1" applyBorder="1"/>
    <xf numFmtId="14" fontId="67" fillId="0" borderId="0" xfId="0" applyNumberFormat="1" applyFont="1" applyFill="1" applyBorder="1" applyAlignment="1">
      <alignment vertical="top" wrapText="1"/>
    </xf>
    <xf numFmtId="15" fontId="29" fillId="0" borderId="0" xfId="3" applyNumberFormat="1" applyFont="1" applyBorder="1" applyAlignment="1">
      <alignment horizontal="right" vertical="center" wrapText="1"/>
    </xf>
    <xf numFmtId="0" fontId="7" fillId="10" borderId="0" xfId="3" applyFill="1"/>
    <xf numFmtId="0" fontId="72" fillId="0" borderId="0" xfId="2" applyAlignment="1" applyProtection="1">
      <alignment wrapText="1"/>
    </xf>
    <xf numFmtId="0" fontId="17" fillId="0" borderId="0" xfId="3" applyFont="1" applyFill="1" applyBorder="1"/>
    <xf numFmtId="0" fontId="59" fillId="0" borderId="0" xfId="3" applyFont="1" applyAlignment="1">
      <alignment horizontal="center" vertical="center"/>
    </xf>
    <xf numFmtId="0" fontId="0" fillId="10" borderId="0" xfId="0" applyFill="1"/>
    <xf numFmtId="0" fontId="46" fillId="13" borderId="12" xfId="3" applyFont="1" applyFill="1" applyBorder="1"/>
    <xf numFmtId="0" fontId="45" fillId="13" borderId="12" xfId="3" applyFont="1" applyFill="1" applyBorder="1"/>
    <xf numFmtId="0" fontId="46" fillId="13" borderId="0" xfId="3" applyFont="1" applyFill="1" applyBorder="1"/>
    <xf numFmtId="0" fontId="71" fillId="13" borderId="0" xfId="2" applyFont="1" applyFill="1" applyBorder="1" applyAlignment="1" applyProtection="1"/>
    <xf numFmtId="14" fontId="46" fillId="13" borderId="0" xfId="3" applyNumberFormat="1" applyFont="1" applyFill="1" applyBorder="1"/>
    <xf numFmtId="2" fontId="67" fillId="0" borderId="12" xfId="0" applyNumberFormat="1" applyFont="1" applyFill="1" applyBorder="1" applyAlignment="1">
      <alignment vertical="top" wrapText="1"/>
    </xf>
    <xf numFmtId="49" fontId="0" fillId="0" borderId="0" xfId="0" applyNumberFormat="1" applyAlignment="1">
      <alignment wrapText="1"/>
    </xf>
    <xf numFmtId="2" fontId="0" fillId="0" borderId="0" xfId="0" applyNumberFormat="1"/>
    <xf numFmtId="2" fontId="0" fillId="0" borderId="0" xfId="0" applyNumberFormat="1" applyAlignment="1">
      <alignment wrapText="1"/>
    </xf>
    <xf numFmtId="0" fontId="73" fillId="0" borderId="0" xfId="0" applyFont="1" applyAlignment="1">
      <alignment wrapText="1"/>
    </xf>
    <xf numFmtId="0" fontId="73" fillId="0" borderId="0" xfId="0" applyFont="1"/>
    <xf numFmtId="3" fontId="7" fillId="0" borderId="12" xfId="3" applyNumberFormat="1" applyFill="1" applyBorder="1" applyAlignment="1">
      <alignment vertical="top" wrapText="1"/>
    </xf>
    <xf numFmtId="0" fontId="74" fillId="0" borderId="28" xfId="0" applyFont="1" applyBorder="1" applyAlignment="1">
      <alignment vertical="center" wrapText="1"/>
    </xf>
    <xf numFmtId="0" fontId="74" fillId="0" borderId="27" xfId="0" applyFont="1" applyBorder="1" applyAlignment="1">
      <alignment vertical="center" wrapText="1"/>
    </xf>
    <xf numFmtId="17" fontId="74" fillId="0" borderId="27" xfId="0" applyNumberFormat="1" applyFont="1" applyBorder="1" applyAlignment="1">
      <alignment vertical="center" wrapText="1"/>
    </xf>
    <xf numFmtId="0" fontId="74" fillId="0" borderId="32" xfId="0" applyFont="1" applyBorder="1" applyAlignment="1">
      <alignment vertical="center" wrapText="1"/>
    </xf>
    <xf numFmtId="0" fontId="31" fillId="12" borderId="23" xfId="3" applyFont="1" applyFill="1" applyBorder="1" applyAlignment="1">
      <alignment horizontal="left" vertical="center"/>
    </xf>
    <xf numFmtId="0" fontId="29" fillId="0" borderId="0" xfId="3" applyFont="1" applyAlignment="1"/>
    <xf numFmtId="0" fontId="0" fillId="0" borderId="18" xfId="0" applyBorder="1" applyAlignment="1">
      <alignment horizontal="center" vertical="center" wrapText="1"/>
    </xf>
    <xf numFmtId="0" fontId="3" fillId="3" borderId="7" xfId="0" applyNumberFormat="1" applyFont="1" applyFill="1" applyBorder="1" applyAlignment="1">
      <alignment horizontal="left" vertical="center" wrapText="1"/>
    </xf>
    <xf numFmtId="0" fontId="6" fillId="0" borderId="12" xfId="0" applyFont="1" applyFill="1" applyBorder="1" applyAlignment="1">
      <alignment vertical="top" wrapText="1"/>
    </xf>
    <xf numFmtId="0" fontId="6" fillId="0" borderId="1" xfId="0" applyFont="1" applyFill="1" applyBorder="1" applyAlignment="1">
      <alignment vertical="top" wrapText="1"/>
    </xf>
    <xf numFmtId="2" fontId="6" fillId="0" borderId="12" xfId="0" applyNumberFormat="1" applyFont="1" applyFill="1" applyBorder="1" applyAlignment="1">
      <alignment horizontal="center" vertical="center" wrapText="1"/>
    </xf>
    <xf numFmtId="0" fontId="8" fillId="0" borderId="0"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vertical="top" wrapText="1"/>
      <protection locked="0"/>
    </xf>
    <xf numFmtId="0" fontId="7" fillId="3" borderId="0" xfId="3" applyFill="1" applyBorder="1" applyAlignment="1">
      <alignment vertical="top"/>
    </xf>
    <xf numFmtId="0" fontId="44" fillId="3" borderId="0" xfId="3" applyFont="1" applyFill="1" applyBorder="1" applyAlignment="1">
      <alignment vertical="top"/>
    </xf>
    <xf numFmtId="0" fontId="45" fillId="3" borderId="0" xfId="3" applyFont="1" applyFill="1" applyBorder="1" applyAlignment="1">
      <alignment vertical="top" wrapText="1"/>
    </xf>
    <xf numFmtId="0" fontId="78" fillId="3" borderId="0" xfId="3" applyFont="1" applyFill="1" applyBorder="1"/>
    <xf numFmtId="0" fontId="77" fillId="0" borderId="12" xfId="0" applyFont="1" applyBorder="1" applyAlignment="1">
      <alignment wrapText="1"/>
    </xf>
    <xf numFmtId="0" fontId="77" fillId="0" borderId="12" xfId="0" applyFont="1" applyBorder="1" applyAlignment="1">
      <alignment horizontal="center" wrapText="1"/>
    </xf>
    <xf numFmtId="49" fontId="77" fillId="0" borderId="12" xfId="4" applyNumberFormat="1" applyFont="1" applyBorder="1" applyAlignment="1">
      <alignment horizontal="center" wrapText="1"/>
    </xf>
    <xf numFmtId="0" fontId="0" fillId="0" borderId="34" xfId="0" applyBorder="1" applyAlignment="1">
      <alignment horizontal="right"/>
    </xf>
    <xf numFmtId="49" fontId="0" fillId="0" borderId="34" xfId="4" applyNumberFormat="1" applyFont="1" applyBorder="1" applyAlignment="1">
      <alignment horizontal="right"/>
    </xf>
    <xf numFmtId="0" fontId="0" fillId="0" borderId="0" xfId="0" applyAlignment="1">
      <alignment horizontal="right"/>
    </xf>
    <xf numFmtId="0" fontId="77" fillId="0" borderId="35" xfId="0" applyFont="1" applyBorder="1"/>
    <xf numFmtId="0" fontId="77" fillId="14" borderId="35" xfId="0" applyFont="1" applyFill="1" applyBorder="1"/>
    <xf numFmtId="49" fontId="77" fillId="0" borderId="35" xfId="4" applyNumberFormat="1" applyFont="1" applyBorder="1" applyAlignment="1">
      <alignment horizontal="center"/>
    </xf>
    <xf numFmtId="0" fontId="0" fillId="0" borderId="36" xfId="0" applyBorder="1"/>
    <xf numFmtId="0" fontId="0" fillId="0" borderId="36" xfId="0" applyFill="1" applyBorder="1"/>
    <xf numFmtId="49" fontId="0" fillId="0" borderId="36" xfId="4" applyNumberFormat="1" applyFont="1" applyBorder="1" applyAlignment="1">
      <alignment horizontal="center"/>
    </xf>
    <xf numFmtId="0" fontId="25" fillId="12" borderId="23" xfId="3" applyFont="1" applyFill="1" applyBorder="1" applyAlignment="1">
      <alignment horizontal="center" vertical="center" wrapText="1"/>
    </xf>
    <xf numFmtId="0" fontId="26" fillId="0" borderId="0" xfId="3" applyFont="1" applyAlignment="1">
      <alignment horizontal="center"/>
    </xf>
    <xf numFmtId="0" fontId="50" fillId="12" borderId="23" xfId="3" applyFont="1" applyFill="1" applyBorder="1" applyAlignment="1">
      <alignment horizontal="left" vertical="center"/>
    </xf>
    <xf numFmtId="0" fontId="51" fillId="0" borderId="0" xfId="3" applyFont="1" applyAlignment="1">
      <alignment horizontal="left"/>
    </xf>
    <xf numFmtId="0" fontId="44" fillId="3" borderId="0" xfId="3" applyFont="1" applyFill="1" applyBorder="1" applyAlignment="1">
      <alignment wrapText="1"/>
    </xf>
    <xf numFmtId="0" fontId="0" fillId="0" borderId="0" xfId="0" applyAlignment="1"/>
    <xf numFmtId="0" fontId="50" fillId="12" borderId="23" xfId="3" applyFont="1" applyFill="1" applyBorder="1" applyAlignment="1">
      <alignment horizontal="center" vertical="center" wrapText="1"/>
    </xf>
    <xf numFmtId="0" fontId="51" fillId="0" borderId="0" xfId="3" applyFont="1" applyAlignment="1">
      <alignment horizontal="center"/>
    </xf>
    <xf numFmtId="0" fontId="5" fillId="3" borderId="24"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 fillId="3" borderId="10" xfId="0" applyFont="1" applyFill="1" applyBorder="1" applyAlignment="1">
      <alignment horizontal="center" vertical="center" wrapText="1"/>
    </xf>
    <xf numFmtId="0" fontId="0" fillId="0" borderId="0" xfId="0" applyBorder="1" applyAlignment="1">
      <alignment horizontal="center" vertical="center" wrapText="1"/>
    </xf>
    <xf numFmtId="0" fontId="18" fillId="0" borderId="0" xfId="3" applyFont="1" applyAlignment="1">
      <alignment vertical="top" wrapText="1"/>
    </xf>
    <xf numFmtId="0" fontId="18" fillId="0" borderId="0" xfId="3" applyFont="1" applyAlignment="1"/>
    <xf numFmtId="0" fontId="47" fillId="12" borderId="25" xfId="3" applyFont="1" applyFill="1" applyBorder="1" applyAlignment="1">
      <alignment horizontal="left" vertical="center"/>
    </xf>
    <xf numFmtId="0" fontId="0" fillId="0" borderId="26" xfId="0" applyBorder="1" applyAlignment="1">
      <alignment horizontal="left"/>
    </xf>
    <xf numFmtId="0" fontId="75" fillId="0" borderId="29" xfId="0" applyFont="1" applyBorder="1" applyAlignment="1">
      <alignment vertical="center" wrapText="1"/>
    </xf>
    <xf numFmtId="0" fontId="75" fillId="0" borderId="30" xfId="0" applyFont="1" applyBorder="1" applyAlignment="1">
      <alignment vertical="center" wrapText="1"/>
    </xf>
    <xf numFmtId="0" fontId="75" fillId="0" borderId="31" xfId="0" applyFont="1" applyBorder="1" applyAlignment="1">
      <alignment vertical="center" wrapText="1"/>
    </xf>
    <xf numFmtId="0" fontId="65" fillId="0" borderId="14" xfId="0" applyFont="1" applyBorder="1" applyAlignment="1">
      <alignment vertical="center" wrapText="1"/>
    </xf>
    <xf numFmtId="0" fontId="0" fillId="0" borderId="26" xfId="0" applyBorder="1" applyAlignment="1">
      <alignment vertical="center" wrapText="1"/>
    </xf>
    <xf numFmtId="0" fontId="0" fillId="0" borderId="33" xfId="0" applyBorder="1" applyAlignment="1">
      <alignment vertical="center" wrapText="1"/>
    </xf>
    <xf numFmtId="0" fontId="65" fillId="0" borderId="17"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57" fillId="6" borderId="17"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47" fillId="12" borderId="23" xfId="3" applyFont="1" applyFill="1" applyBorder="1" applyAlignment="1">
      <alignment horizontal="left" vertical="center"/>
    </xf>
    <xf numFmtId="0" fontId="30" fillId="0" borderId="0" xfId="3" applyFont="1" applyAlignment="1">
      <alignment horizontal="left"/>
    </xf>
    <xf numFmtId="0" fontId="48" fillId="12" borderId="23" xfId="3" applyFont="1" applyFill="1" applyBorder="1" applyAlignment="1">
      <alignment horizontal="left" vertical="center"/>
    </xf>
    <xf numFmtId="0" fontId="49" fillId="0" borderId="0" xfId="3" applyFont="1" applyAlignment="1">
      <alignment horizontal="left"/>
    </xf>
    <xf numFmtId="0" fontId="59" fillId="0" borderId="0" xfId="3" applyFont="1" applyBorder="1" applyAlignment="1">
      <alignment vertical="center" wrapText="1"/>
    </xf>
    <xf numFmtId="0" fontId="7" fillId="0" borderId="0" xfId="3" applyAlignment="1"/>
    <xf numFmtId="0" fontId="35" fillId="0" borderId="0" xfId="0" applyFont="1" applyBorder="1" applyAlignment="1">
      <alignment horizontal="left" vertical="top" wrapText="1"/>
    </xf>
    <xf numFmtId="0" fontId="36" fillId="0" borderId="0" xfId="0" applyFont="1" applyBorder="1" applyAlignment="1">
      <alignment horizontal="left" vertical="top" wrapText="1"/>
    </xf>
  </cellXfs>
  <cellStyles count="5">
    <cellStyle name="Comma 2" xfId="1"/>
    <cellStyle name="Hyperlink" xfId="2" builtinId="8"/>
    <cellStyle name="Normal" xfId="0" builtinId="0"/>
    <cellStyle name="Normal 2" xfId="3"/>
    <cellStyle name="Percent" xfId="4" builtinId="5"/>
  </cellStyles>
  <dxfs count="6156">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condense val="0"/>
        <extend val="0"/>
        <color rgb="FF9C0006"/>
      </font>
      <fill>
        <patternFill>
          <bgColor rgb="FFFFC7CE"/>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70C0"/>
        </patternFill>
      </fill>
    </dxf>
    <dxf>
      <fill>
        <patternFill>
          <bgColor rgb="FF00B0F0"/>
        </patternFill>
      </fill>
    </dxf>
    <dxf>
      <fill>
        <patternFill>
          <bgColor rgb="FFCC3300"/>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condense val="0"/>
        <extend val="0"/>
        <color rgb="FF9C0006"/>
      </font>
      <fill>
        <patternFill>
          <bgColor rgb="FFFFC7CE"/>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70C0"/>
        </patternFill>
      </fill>
    </dxf>
    <dxf>
      <fill>
        <patternFill>
          <bgColor rgb="FF00B0F0"/>
        </patternFill>
      </fill>
    </dxf>
    <dxf>
      <fill>
        <patternFill>
          <bgColor rgb="FFCC3300"/>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condense val="0"/>
        <extend val="0"/>
        <color rgb="FF9C0006"/>
      </font>
      <fill>
        <patternFill>
          <bgColor rgb="FFFFC7CE"/>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70C0"/>
        </patternFill>
      </fill>
    </dxf>
    <dxf>
      <fill>
        <patternFill>
          <bgColor rgb="FF00B0F0"/>
        </patternFill>
      </fill>
    </dxf>
    <dxf>
      <fill>
        <patternFill>
          <bgColor rgb="FFCC3300"/>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condense val="0"/>
        <extend val="0"/>
        <color rgb="FF9C0006"/>
      </font>
      <fill>
        <patternFill>
          <bgColor rgb="FFFFC7CE"/>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70C0"/>
        </patternFill>
      </fill>
    </dxf>
    <dxf>
      <fill>
        <patternFill>
          <bgColor rgb="FF00B0F0"/>
        </patternFill>
      </fill>
    </dxf>
    <dxf>
      <fill>
        <patternFill>
          <bgColor rgb="FFCC3300"/>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indexed="8"/>
        <name val="Calibri"/>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left/>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dxf>
    <dxf>
      <border outline="0">
        <bottom style="hair">
          <color indexed="21"/>
        </bottom>
      </border>
    </dxf>
    <dxf>
      <font>
        <b/>
        <i val="0"/>
        <strike val="0"/>
        <condense val="0"/>
        <extend val="0"/>
        <outline val="0"/>
        <shadow val="0"/>
        <u val="none"/>
        <vertAlign val="baseline"/>
        <sz val="12"/>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i val="0"/>
        <strike val="0"/>
        <condense val="0"/>
        <extend val="0"/>
        <outline val="0"/>
        <shadow val="0"/>
        <u val="none"/>
        <vertAlign val="baseline"/>
        <sz val="8"/>
        <color indexed="8"/>
        <name val="Calibri"/>
        <scheme val="none"/>
      </font>
      <fill>
        <patternFill patternType="solid">
          <fgColor indexed="64"/>
          <bgColor indexed="42"/>
        </patternFill>
      </fill>
      <alignment horizontal="general" vertical="top" textRotation="0" wrapText="0" relativeIndent="0" justifyLastLine="0" shrinkToFit="0" readingOrder="0"/>
      <border diagonalUp="0" diagonalDown="0" outline="0">
        <left style="hair">
          <color indexed="21"/>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dxf>
    <dxf>
      <border outline="0">
        <bottom style="hair">
          <color indexed="21"/>
        </bottom>
      </border>
    </dxf>
    <dxf>
      <font>
        <b/>
        <i val="0"/>
        <strike val="0"/>
        <condense val="0"/>
        <extend val="0"/>
        <outline val="0"/>
        <shadow val="0"/>
        <u val="none"/>
        <vertAlign val="baseline"/>
        <sz val="12"/>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i val="0"/>
        <strike val="0"/>
        <condense val="0"/>
        <extend val="0"/>
        <outline val="0"/>
        <shadow val="0"/>
        <u val="none"/>
        <vertAlign val="baseline"/>
        <sz val="8"/>
        <color indexed="8"/>
        <name val="Calibri"/>
        <scheme val="none"/>
      </font>
      <fill>
        <patternFill patternType="solid">
          <fgColor indexed="64"/>
          <bgColor indexed="42"/>
        </patternFill>
      </fill>
      <alignment horizontal="general" vertical="top" textRotation="0" wrapText="0" relativeIndent="0" justifyLastLine="0" shrinkToFit="0" readingOrder="0"/>
      <border diagonalUp="0" diagonalDown="0" outline="0">
        <left style="hair">
          <color indexed="21"/>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right style="hair">
          <color indexed="21"/>
        </right>
        <top style="hair">
          <color indexed="21"/>
        </top>
        <bottom style="hair">
          <color indexed="21"/>
        </bottom>
      </border>
    </dxf>
    <dxf>
      <font>
        <b/>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dxf>
    <dxf>
      <border outline="0">
        <bottom style="hair">
          <color indexed="21"/>
        </bottom>
      </border>
    </dxf>
    <dxf>
      <font>
        <b/>
        <i val="0"/>
        <strike val="0"/>
        <condense val="0"/>
        <extend val="0"/>
        <outline val="0"/>
        <shadow val="0"/>
        <u val="none"/>
        <vertAlign val="baseline"/>
        <sz val="12"/>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indexed="8"/>
        <name val="Calibri"/>
        <scheme val="none"/>
      </font>
      <fill>
        <patternFill patternType="solid">
          <fgColor indexed="64"/>
          <bgColor indexed="42"/>
        </patternFill>
      </fill>
      <alignment horizontal="general" vertical="bottom" textRotation="0" wrapText="1" relativeIndent="0" justifyLastLine="0" shrinkToFit="0" readingOrder="0"/>
      <border diagonalUp="0" diagonalDown="0" outline="0">
        <left/>
        <right/>
        <top/>
        <bottom/>
      </border>
    </dxf>
    <dxf>
      <font>
        <b/>
        <i val="0"/>
        <strike val="0"/>
        <condense val="0"/>
        <extend val="0"/>
        <outline val="0"/>
        <shadow val="0"/>
        <u val="none"/>
        <vertAlign val="baseline"/>
        <sz val="8"/>
        <color indexed="8"/>
        <name val="Calibri"/>
        <scheme val="none"/>
      </font>
      <fill>
        <patternFill patternType="solid">
          <fgColor indexed="64"/>
          <bgColor indexed="42"/>
        </patternFill>
      </fill>
      <alignment horizontal="general" vertical="top" textRotation="0" wrapText="0" relativeIndent="0" justifyLastLine="0" shrinkToFit="0" readingOrder="0"/>
      <border diagonalUp="0" diagonalDown="0" outline="0">
        <left style="hair">
          <color indexed="21"/>
        </left>
        <right style="hair">
          <color indexed="21"/>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right style="hair">
          <color indexed="21"/>
        </right>
        <top style="hair">
          <color indexed="21"/>
        </top>
        <bottom style="hair">
          <color indexed="21"/>
        </bottom>
      </border>
    </dxf>
    <dxf>
      <font>
        <b/>
        <i val="0"/>
        <strike val="0"/>
        <condense val="0"/>
        <extend val="0"/>
        <outline val="0"/>
        <shadow val="0"/>
        <u val="none"/>
        <vertAlign val="baseline"/>
        <sz val="8"/>
        <color indexed="8"/>
        <name val="Calibri"/>
        <scheme val="none"/>
      </font>
      <fill>
        <patternFill patternType="solid">
          <fgColor indexed="64"/>
          <bgColor indexed="42"/>
        </patternFill>
      </fill>
      <alignment horizontal="general" vertical="top" textRotation="0" wrapText="0" relativeIndent="0" justifyLastLine="0" shrinkToFit="0" readingOrder="0"/>
      <border diagonalUp="0" diagonalDown="0" outline="0">
        <left/>
        <right style="hair">
          <color indexed="21"/>
        </right>
        <top style="hair">
          <color indexed="21"/>
        </top>
        <bottom style="hair">
          <color indexed="21"/>
        </bottom>
      </border>
    </dxf>
    <dxf>
      <font>
        <b/>
        <i val="0"/>
        <strike val="0"/>
        <condense val="0"/>
        <extend val="0"/>
        <outline val="0"/>
        <shadow val="0"/>
        <u val="none"/>
        <vertAlign val="baseline"/>
        <sz val="8"/>
        <color indexed="8"/>
        <name val="Calibri"/>
        <scheme val="none"/>
      </font>
      <fill>
        <patternFill patternType="solid">
          <fgColor indexed="64"/>
          <bgColor indexed="42"/>
        </patternFill>
      </fill>
      <alignment horizontal="general" vertical="top" textRotation="0" wrapText="0" relativeIndent="0" justifyLastLine="0" shrinkToFit="0" readingOrder="0"/>
      <border diagonalUp="0" diagonalDown="0" outline="0">
        <left/>
        <right/>
        <top style="hair">
          <color indexed="21"/>
        </top>
        <bottom style="hair">
          <color indexed="21"/>
        </bottom>
      </border>
    </dxf>
    <dxf>
      <font>
        <b val="0"/>
        <i val="0"/>
        <strike val="0"/>
        <condense val="0"/>
        <extend val="0"/>
        <outline val="0"/>
        <shadow val="0"/>
        <u val="none"/>
        <vertAlign val="baseline"/>
        <sz val="10"/>
        <color indexed="8"/>
        <name val="Calibri"/>
        <scheme val="none"/>
      </font>
      <fill>
        <patternFill patternType="solid">
          <fgColor indexed="64"/>
          <bgColor indexed="9"/>
        </patternFill>
      </fill>
      <alignment horizontal="general" vertical="top" textRotation="0" wrapText="1" relativeIndent="0" justifyLastLine="0" shrinkToFit="0" readingOrder="0"/>
    </dxf>
    <dxf>
      <border outline="0">
        <bottom style="hair">
          <color indexed="21"/>
        </bottom>
      </border>
    </dxf>
    <dxf>
      <font>
        <b/>
        <i val="0"/>
        <strike val="0"/>
        <condense val="0"/>
        <extend val="0"/>
        <outline val="0"/>
        <shadow val="0"/>
        <u val="none"/>
        <vertAlign val="baseline"/>
        <sz val="12"/>
        <color indexed="8"/>
        <name val="Calibri"/>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hair">
          <color indexed="21"/>
        </left>
        <right style="hair">
          <color indexed="21"/>
        </right>
        <top/>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fill>
        <patternFill>
          <bgColor indexed="11"/>
        </patternFill>
      </fill>
    </dxf>
    <dxf>
      <border>
        <bottom style="thin">
          <color indexed="8"/>
        </bottom>
      </border>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
      <border>
        <bottom style="thin">
          <color indexed="8"/>
        </bottom>
      </border>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2742537313432835"/>
          <c:y val="0.41934995297003796"/>
          <c:w val="0.1707089552238806"/>
          <c:h val="0.24362235363021253"/>
        </c:manualLayout>
      </c:layout>
      <c:pieChart>
        <c:varyColors val="1"/>
        <c:ser>
          <c:idx val="0"/>
          <c:order val="0"/>
          <c:tx>
            <c:strRef>
              <c:f>'Cover note for return'!$C$89</c:f>
              <c:strCache>
                <c:ptCount val="1"/>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numRef>
              <c:f>'Cover note for return'!$B$90:$B$95</c:f>
              <c:numCache>
                <c:formatCode>General</c:formatCode>
                <c:ptCount val="6"/>
              </c:numCache>
            </c:numRef>
          </c:cat>
          <c:val>
            <c:numRef>
              <c:f>'Cover note for return'!$C$90:$C$95</c:f>
              <c:numCache>
                <c:formatCode>General</c:formatCode>
                <c:ptCount val="6"/>
              </c:numCache>
            </c:numRef>
          </c:val>
        </c:ser>
        <c:ser>
          <c:idx val="1"/>
          <c:order val="1"/>
          <c:tx>
            <c:strRef>
              <c:f>'Cover note for return'!$D$89</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numRef>
              <c:f>'Cover note for return'!$B$90:$B$95</c:f>
              <c:numCache>
                <c:formatCode>General</c:formatCode>
                <c:ptCount val="6"/>
              </c:numCache>
            </c:numRef>
          </c:cat>
          <c:val>
            <c:numRef>
              <c:f>'Cover note for return'!$D$90:$D$95</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9477611940298509"/>
          <c:y val="0.44331280742546875"/>
          <c:w val="0.16511194029850745"/>
          <c:h val="0.45130042557727895"/>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2320779863568"/>
          <c:y val="0.1318411162962442"/>
          <c:w val="0.40163988009077239"/>
          <c:h val="0.73134506020935464"/>
        </c:manualLayout>
      </c:layout>
      <c:radarChart>
        <c:radarStyle val="marker"/>
        <c:varyColors val="0"/>
        <c:ser>
          <c:idx val="0"/>
          <c:order val="0"/>
          <c:tx>
            <c:strRef>
              <c:f>'Overall scores'!$C$3</c:f>
              <c:strCache>
                <c:ptCount val="1"/>
                <c:pt idx="0">
                  <c:v>Previous</c:v>
                </c:pt>
              </c:strCache>
            </c:strRef>
          </c:tx>
          <c:spPr>
            <a:ln>
              <a:solidFill>
                <a:srgbClr val="EEECE1">
                  <a:lumMod val="50000"/>
                </a:srgbClr>
              </a:solidFill>
            </a:ln>
          </c:spPr>
          <c:marker>
            <c:spPr>
              <a:solidFill>
                <a:srgbClr val="EEECE1">
                  <a:lumMod val="50000"/>
                </a:srgbClr>
              </a:solidFill>
              <a:ln>
                <a:solidFill>
                  <a:srgbClr val="EEECE1">
                    <a:lumMod val="50000"/>
                  </a:srgbClr>
                </a:solidFill>
              </a:ln>
            </c:spPr>
          </c:marker>
          <c:cat>
            <c:strRef>
              <c:f>'Overall scores'!$B$4:$B$8</c:f>
              <c:strCache>
                <c:ptCount val="5"/>
                <c:pt idx="0">
                  <c:v>Overall Average :</c:v>
                </c:pt>
                <c:pt idx="1">
                  <c:v>Managing Services average</c:v>
                </c:pt>
                <c:pt idx="2">
                  <c:v>Managing Technology average</c:v>
                </c:pt>
                <c:pt idx="3">
                  <c:v>Changing Services average</c:v>
                </c:pt>
                <c:pt idx="4">
                  <c:v>Exploiting Technology average</c:v>
                </c:pt>
              </c:strCache>
            </c:strRef>
          </c:cat>
          <c:val>
            <c:numRef>
              <c:f>'Overall scores'!$C$4:$C$8</c:f>
              <c:numCache>
                <c:formatCode>0.0</c:formatCode>
                <c:ptCount val="5"/>
                <c:pt idx="0">
                  <c:v>2.1349206349206349</c:v>
                </c:pt>
                <c:pt idx="1">
                  <c:v>2.1111111111111112</c:v>
                </c:pt>
                <c:pt idx="2">
                  <c:v>2.333333333333333</c:v>
                </c:pt>
                <c:pt idx="3">
                  <c:v>1.9999999999999998</c:v>
                </c:pt>
                <c:pt idx="4">
                  <c:v>2.0952380952380953</c:v>
                </c:pt>
              </c:numCache>
            </c:numRef>
          </c:val>
        </c:ser>
        <c:ser>
          <c:idx val="1"/>
          <c:order val="1"/>
          <c:tx>
            <c:strRef>
              <c:f>'Overall scores'!$D$3</c:f>
              <c:strCache>
                <c:ptCount val="1"/>
                <c:pt idx="0">
                  <c:v>Achieved</c:v>
                </c:pt>
              </c:strCache>
            </c:strRef>
          </c:tx>
          <c:spPr>
            <a:ln>
              <a:solidFill>
                <a:srgbClr val="92D050"/>
              </a:solidFill>
            </a:ln>
          </c:spPr>
          <c:marker>
            <c:spPr>
              <a:ln>
                <a:solidFill>
                  <a:srgbClr val="92D050"/>
                </a:solidFill>
              </a:ln>
            </c:spPr>
          </c:marker>
          <c:dPt>
            <c:idx val="0"/>
            <c:marker>
              <c:spPr>
                <a:solidFill>
                  <a:srgbClr val="92D050"/>
                </a:solidFill>
                <a:ln>
                  <a:solidFill>
                    <a:srgbClr val="92D050"/>
                  </a:solidFill>
                </a:ln>
              </c:spPr>
            </c:marker>
            <c:bubble3D val="0"/>
          </c:dPt>
          <c:dPt>
            <c:idx val="1"/>
            <c:marker>
              <c:spPr>
                <a:solidFill>
                  <a:srgbClr val="92D050"/>
                </a:solidFill>
                <a:ln>
                  <a:solidFill>
                    <a:srgbClr val="92D050"/>
                  </a:solidFill>
                </a:ln>
              </c:spPr>
            </c:marker>
            <c:bubble3D val="0"/>
          </c:dPt>
          <c:dPt>
            <c:idx val="2"/>
            <c:marker>
              <c:spPr>
                <a:solidFill>
                  <a:srgbClr val="92D050"/>
                </a:solidFill>
                <a:ln>
                  <a:solidFill>
                    <a:srgbClr val="92D050"/>
                  </a:solidFill>
                </a:ln>
              </c:spPr>
            </c:marker>
            <c:bubble3D val="0"/>
          </c:dPt>
          <c:dPt>
            <c:idx val="3"/>
            <c:marker>
              <c:spPr>
                <a:solidFill>
                  <a:srgbClr val="92D050"/>
                </a:solidFill>
                <a:ln>
                  <a:solidFill>
                    <a:srgbClr val="92D050"/>
                  </a:solidFill>
                </a:ln>
              </c:spPr>
            </c:marker>
            <c:bubble3D val="0"/>
          </c:dPt>
          <c:dPt>
            <c:idx val="4"/>
            <c:marker>
              <c:spPr>
                <a:solidFill>
                  <a:srgbClr val="92D050"/>
                </a:solidFill>
                <a:ln>
                  <a:solidFill>
                    <a:srgbClr val="92D050"/>
                  </a:solidFill>
                </a:ln>
              </c:spPr>
            </c:marker>
            <c:bubble3D val="0"/>
          </c:dPt>
          <c:cat>
            <c:strRef>
              <c:f>'Overall scores'!$B$4:$B$8</c:f>
              <c:strCache>
                <c:ptCount val="5"/>
                <c:pt idx="0">
                  <c:v>Overall Average :</c:v>
                </c:pt>
                <c:pt idx="1">
                  <c:v>Managing Services average</c:v>
                </c:pt>
                <c:pt idx="2">
                  <c:v>Managing Technology average</c:v>
                </c:pt>
                <c:pt idx="3">
                  <c:v>Changing Services average</c:v>
                </c:pt>
                <c:pt idx="4">
                  <c:v>Exploiting Technology average</c:v>
                </c:pt>
              </c:strCache>
            </c:strRef>
          </c:cat>
          <c:val>
            <c:numRef>
              <c:f>'Overall scores'!$D$4:$D$8</c:f>
              <c:numCache>
                <c:formatCode>0.0</c:formatCode>
                <c:ptCount val="5"/>
                <c:pt idx="0">
                  <c:v>3.1349206349206344</c:v>
                </c:pt>
                <c:pt idx="1">
                  <c:v>3.1111111111111107</c:v>
                </c:pt>
                <c:pt idx="2">
                  <c:v>3.333333333333333</c:v>
                </c:pt>
                <c:pt idx="3">
                  <c:v>3</c:v>
                </c:pt>
                <c:pt idx="4">
                  <c:v>3.0952380952380953</c:v>
                </c:pt>
              </c:numCache>
            </c:numRef>
          </c:val>
        </c:ser>
        <c:ser>
          <c:idx val="2"/>
          <c:order val="2"/>
          <c:tx>
            <c:strRef>
              <c:f>'Overall scores'!$E$3</c:f>
              <c:strCache>
                <c:ptCount val="1"/>
                <c:pt idx="0">
                  <c:v>Desired</c:v>
                </c:pt>
              </c:strCache>
            </c:strRef>
          </c:tx>
          <c:spPr>
            <a:ln>
              <a:solidFill>
                <a:srgbClr val="1F497D">
                  <a:lumMod val="60000"/>
                  <a:lumOff val="40000"/>
                </a:srgbClr>
              </a:solidFill>
            </a:ln>
          </c:spPr>
          <c:marker>
            <c:spPr>
              <a:solidFill>
                <a:srgbClr val="1F497D">
                  <a:lumMod val="60000"/>
                  <a:lumOff val="40000"/>
                </a:srgbClr>
              </a:solidFill>
              <a:ln>
                <a:solidFill>
                  <a:srgbClr val="1F497D">
                    <a:lumMod val="60000"/>
                    <a:lumOff val="40000"/>
                  </a:srgbClr>
                </a:solidFill>
              </a:ln>
            </c:spPr>
          </c:marker>
          <c:cat>
            <c:strRef>
              <c:f>'Overall scores'!$B$4:$B$8</c:f>
              <c:strCache>
                <c:ptCount val="5"/>
                <c:pt idx="0">
                  <c:v>Overall Average :</c:v>
                </c:pt>
                <c:pt idx="1">
                  <c:v>Managing Services average</c:v>
                </c:pt>
                <c:pt idx="2">
                  <c:v>Managing Technology average</c:v>
                </c:pt>
                <c:pt idx="3">
                  <c:v>Changing Services average</c:v>
                </c:pt>
                <c:pt idx="4">
                  <c:v>Exploiting Technology average</c:v>
                </c:pt>
              </c:strCache>
            </c:strRef>
          </c:cat>
          <c:val>
            <c:numRef>
              <c:f>'Overall scores'!$E$4:$E$8</c:f>
              <c:numCache>
                <c:formatCode>0.0</c:formatCode>
                <c:ptCount val="5"/>
                <c:pt idx="0">
                  <c:v>4.0595238095238093</c:v>
                </c:pt>
                <c:pt idx="1">
                  <c:v>4</c:v>
                </c:pt>
                <c:pt idx="2">
                  <c:v>4.3333333333333339</c:v>
                </c:pt>
                <c:pt idx="3">
                  <c:v>4</c:v>
                </c:pt>
                <c:pt idx="4">
                  <c:v>3.9047619047619047</c:v>
                </c:pt>
              </c:numCache>
            </c:numRef>
          </c:val>
        </c:ser>
        <c:ser>
          <c:idx val="3"/>
          <c:order val="3"/>
          <c:tx>
            <c:strRef>
              <c:f>'Overall scores'!$F$3</c:f>
              <c:strCache>
                <c:ptCount val="1"/>
                <c:pt idx="0">
                  <c:v>Target</c:v>
                </c:pt>
              </c:strCache>
            </c:strRef>
          </c:tx>
          <c:spPr>
            <a:ln>
              <a:solidFill>
                <a:srgbClr val="C00000"/>
              </a:solidFill>
            </a:ln>
          </c:spPr>
          <c:cat>
            <c:strRef>
              <c:f>'Overall scores'!$B$4:$B$8</c:f>
              <c:strCache>
                <c:ptCount val="5"/>
                <c:pt idx="0">
                  <c:v>Overall Average :</c:v>
                </c:pt>
                <c:pt idx="1">
                  <c:v>Managing Services average</c:v>
                </c:pt>
                <c:pt idx="2">
                  <c:v>Managing Technology average</c:v>
                </c:pt>
                <c:pt idx="3">
                  <c:v>Changing Services average</c:v>
                </c:pt>
                <c:pt idx="4">
                  <c:v>Exploiting Technology average</c:v>
                </c:pt>
              </c:strCache>
            </c:strRef>
          </c:cat>
          <c:val>
            <c:numRef>
              <c:f>'Overall scores'!$F$4:$F$8</c:f>
              <c:numCache>
                <c:formatCode>0.0</c:formatCode>
                <c:ptCount val="5"/>
                <c:pt idx="0">
                  <c:v>3</c:v>
                </c:pt>
                <c:pt idx="1">
                  <c:v>3</c:v>
                </c:pt>
                <c:pt idx="2">
                  <c:v>3</c:v>
                </c:pt>
                <c:pt idx="3">
                  <c:v>3</c:v>
                </c:pt>
                <c:pt idx="4">
                  <c:v>3</c:v>
                </c:pt>
              </c:numCache>
            </c:numRef>
          </c:val>
        </c:ser>
        <c:dLbls>
          <c:showLegendKey val="0"/>
          <c:showVal val="0"/>
          <c:showCatName val="0"/>
          <c:showSerName val="0"/>
          <c:showPercent val="0"/>
          <c:showBubbleSize val="0"/>
        </c:dLbls>
        <c:axId val="123494784"/>
        <c:axId val="123496320"/>
      </c:radarChart>
      <c:catAx>
        <c:axId val="12349478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3496320"/>
        <c:crosses val="autoZero"/>
        <c:auto val="0"/>
        <c:lblAlgn val="ctr"/>
        <c:lblOffset val="100"/>
        <c:noMultiLvlLbl val="0"/>
      </c:catAx>
      <c:valAx>
        <c:axId val="123496320"/>
        <c:scaling>
          <c:orientation val="minMax"/>
          <c:max val="5"/>
        </c:scaling>
        <c:delete val="0"/>
        <c:axPos val="l"/>
        <c:majorGridlines/>
        <c:numFmt formatCode="0.0"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3494784"/>
        <c:crosses val="autoZero"/>
        <c:crossBetween val="between"/>
      </c:valAx>
    </c:plotArea>
    <c:legend>
      <c:legendPos val="r"/>
      <c:layout>
        <c:manualLayout>
          <c:xMode val="edge"/>
          <c:yMode val="edge"/>
          <c:x val="0.82377148311006587"/>
          <c:y val="0.40298603978850472"/>
          <c:w val="0.1002887446086783"/>
          <c:h val="0.2205160586810706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2320779863568"/>
          <c:y val="0.1318411162962442"/>
          <c:w val="0.40163988009077239"/>
          <c:h val="0.73134506020935464"/>
        </c:manualLayout>
      </c:layout>
      <c:radarChart>
        <c:radarStyle val="marker"/>
        <c:varyColors val="0"/>
        <c:ser>
          <c:idx val="0"/>
          <c:order val="0"/>
          <c:tx>
            <c:strRef>
              <c:f>'Composite scores'!$C$4</c:f>
              <c:strCache>
                <c:ptCount val="1"/>
                <c:pt idx="0">
                  <c:v>Previous</c:v>
                </c:pt>
              </c:strCache>
            </c:strRef>
          </c:tx>
          <c:spPr>
            <a:ln>
              <a:solidFill>
                <a:srgbClr val="EEECE1">
                  <a:lumMod val="50000"/>
                </a:srgbClr>
              </a:solidFill>
            </a:ln>
          </c:spPr>
          <c:marker>
            <c:spPr>
              <a:solidFill>
                <a:srgbClr val="EEECE1">
                  <a:lumMod val="50000"/>
                </a:srgbClr>
              </a:solidFill>
              <a:ln>
                <a:solidFill>
                  <a:srgbClr val="EEECE1">
                    <a:lumMod val="50000"/>
                  </a:srgbClr>
                </a:solidFill>
              </a:ln>
            </c:spPr>
          </c:marker>
          <c:cat>
            <c:strRef>
              <c:f>'Composite scores'!$B$5:$B$23</c:f>
              <c:strCache>
                <c:ptCount val="19"/>
                <c:pt idx="0">
                  <c:v>Governance &amp; Promotion</c:v>
                </c:pt>
                <c:pt idx="1">
                  <c:v>Architecture</c:v>
                </c:pt>
                <c:pt idx="2">
                  <c:v>Capacity Planning</c:v>
                </c:pt>
                <c:pt idx="3">
                  <c:v>End User Support</c:v>
                </c:pt>
                <c:pt idx="4">
                  <c:v>Information &amp; Data</c:v>
                </c:pt>
                <c:pt idx="5">
                  <c:v>Disposal</c:v>
                </c:pt>
                <c:pt idx="6">
                  <c:v>Utilisation</c:v>
                </c:pt>
                <c:pt idx="7">
                  <c:v>Consolidation</c:v>
                </c:pt>
                <c:pt idx="8">
                  <c:v>Investment decisions</c:v>
                </c:pt>
                <c:pt idx="9">
                  <c:v>Running projects</c:v>
                </c:pt>
                <c:pt idx="10">
                  <c:v>Solution design</c:v>
                </c:pt>
                <c:pt idx="11">
                  <c:v>Procurement</c:v>
                </c:pt>
                <c:pt idx="12">
                  <c:v>Customer services</c:v>
                </c:pt>
                <c:pt idx="13">
                  <c:v>Travel</c:v>
                </c:pt>
                <c:pt idx="14">
                  <c:v>Resource consumption</c:v>
                </c:pt>
                <c:pt idx="15">
                  <c:v>Energy </c:v>
                </c:pt>
                <c:pt idx="16">
                  <c:v>Space</c:v>
                </c:pt>
                <c:pt idx="17">
                  <c:v>Corporate reporting</c:v>
                </c:pt>
                <c:pt idx="18">
                  <c:v>Corporate integration</c:v>
                </c:pt>
              </c:strCache>
            </c:strRef>
          </c:cat>
          <c:val>
            <c:numRef>
              <c:f>'Composite scores'!$C$5:$C$23</c:f>
              <c:numCache>
                <c:formatCode>0.0</c:formatCode>
                <c:ptCount val="19"/>
                <c:pt idx="0">
                  <c:v>2.6666666666666665</c:v>
                </c:pt>
                <c:pt idx="1">
                  <c:v>2</c:v>
                </c:pt>
                <c:pt idx="2">
                  <c:v>2.6666666666666665</c:v>
                </c:pt>
                <c:pt idx="3">
                  <c:v>2</c:v>
                </c:pt>
                <c:pt idx="4">
                  <c:v>2</c:v>
                </c:pt>
                <c:pt idx="5">
                  <c:v>1.3333333333333333</c:v>
                </c:pt>
                <c:pt idx="6">
                  <c:v>2</c:v>
                </c:pt>
                <c:pt idx="7">
                  <c:v>2.6666666666666665</c:v>
                </c:pt>
                <c:pt idx="8">
                  <c:v>2</c:v>
                </c:pt>
                <c:pt idx="9">
                  <c:v>2.6666666666666665</c:v>
                </c:pt>
                <c:pt idx="10">
                  <c:v>1.3333333333333333</c:v>
                </c:pt>
                <c:pt idx="11">
                  <c:v>2</c:v>
                </c:pt>
                <c:pt idx="12">
                  <c:v>2</c:v>
                </c:pt>
                <c:pt idx="13">
                  <c:v>2.6666666666666665</c:v>
                </c:pt>
                <c:pt idx="14">
                  <c:v>2</c:v>
                </c:pt>
                <c:pt idx="15">
                  <c:v>1.3333333333333333</c:v>
                </c:pt>
                <c:pt idx="16">
                  <c:v>2</c:v>
                </c:pt>
                <c:pt idx="17">
                  <c:v>2.6666666666666665</c:v>
                </c:pt>
                <c:pt idx="18">
                  <c:v>2</c:v>
                </c:pt>
              </c:numCache>
            </c:numRef>
          </c:val>
        </c:ser>
        <c:ser>
          <c:idx val="1"/>
          <c:order val="1"/>
          <c:tx>
            <c:strRef>
              <c:f>'Composite scores'!$D$4</c:f>
              <c:strCache>
                <c:ptCount val="1"/>
                <c:pt idx="0">
                  <c:v>Achieved</c:v>
                </c:pt>
              </c:strCache>
            </c:strRef>
          </c:tx>
          <c:spPr>
            <a:ln>
              <a:solidFill>
                <a:srgbClr val="92D050"/>
              </a:solidFill>
            </a:ln>
          </c:spPr>
          <c:marker>
            <c:spPr>
              <a:solidFill>
                <a:srgbClr val="92D050"/>
              </a:solidFill>
              <a:ln>
                <a:solidFill>
                  <a:srgbClr val="92D050"/>
                </a:solidFill>
              </a:ln>
            </c:spPr>
          </c:marker>
          <c:cat>
            <c:strRef>
              <c:f>'Composite scores'!$B$5:$B$23</c:f>
              <c:strCache>
                <c:ptCount val="19"/>
                <c:pt idx="0">
                  <c:v>Governance &amp; Promotion</c:v>
                </c:pt>
                <c:pt idx="1">
                  <c:v>Architecture</c:v>
                </c:pt>
                <c:pt idx="2">
                  <c:v>Capacity Planning</c:v>
                </c:pt>
                <c:pt idx="3">
                  <c:v>End User Support</c:v>
                </c:pt>
                <c:pt idx="4">
                  <c:v>Information &amp; Data</c:v>
                </c:pt>
                <c:pt idx="5">
                  <c:v>Disposal</c:v>
                </c:pt>
                <c:pt idx="6">
                  <c:v>Utilisation</c:v>
                </c:pt>
                <c:pt idx="7">
                  <c:v>Consolidation</c:v>
                </c:pt>
                <c:pt idx="8">
                  <c:v>Investment decisions</c:v>
                </c:pt>
                <c:pt idx="9">
                  <c:v>Running projects</c:v>
                </c:pt>
                <c:pt idx="10">
                  <c:v>Solution design</c:v>
                </c:pt>
                <c:pt idx="11">
                  <c:v>Procurement</c:v>
                </c:pt>
                <c:pt idx="12">
                  <c:v>Customer services</c:v>
                </c:pt>
                <c:pt idx="13">
                  <c:v>Travel</c:v>
                </c:pt>
                <c:pt idx="14">
                  <c:v>Resource consumption</c:v>
                </c:pt>
                <c:pt idx="15">
                  <c:v>Energy </c:v>
                </c:pt>
                <c:pt idx="16">
                  <c:v>Space</c:v>
                </c:pt>
                <c:pt idx="17">
                  <c:v>Corporate reporting</c:v>
                </c:pt>
                <c:pt idx="18">
                  <c:v>Corporate integration</c:v>
                </c:pt>
              </c:strCache>
            </c:strRef>
          </c:cat>
          <c:val>
            <c:numRef>
              <c:f>'Composite scores'!$D$5:$D$23</c:f>
              <c:numCache>
                <c:formatCode>0.0</c:formatCode>
                <c:ptCount val="19"/>
                <c:pt idx="0">
                  <c:v>3.6666666666666665</c:v>
                </c:pt>
                <c:pt idx="1">
                  <c:v>3</c:v>
                </c:pt>
                <c:pt idx="2">
                  <c:v>3.6666666666666665</c:v>
                </c:pt>
                <c:pt idx="3">
                  <c:v>3</c:v>
                </c:pt>
                <c:pt idx="4">
                  <c:v>3</c:v>
                </c:pt>
                <c:pt idx="5">
                  <c:v>2.333333333333333</c:v>
                </c:pt>
                <c:pt idx="6">
                  <c:v>3</c:v>
                </c:pt>
                <c:pt idx="7">
                  <c:v>3.6666666666666665</c:v>
                </c:pt>
                <c:pt idx="8">
                  <c:v>3</c:v>
                </c:pt>
                <c:pt idx="9">
                  <c:v>3.6666666666666665</c:v>
                </c:pt>
                <c:pt idx="10">
                  <c:v>2.333333333333333</c:v>
                </c:pt>
                <c:pt idx="11">
                  <c:v>3</c:v>
                </c:pt>
                <c:pt idx="12">
                  <c:v>3</c:v>
                </c:pt>
                <c:pt idx="13">
                  <c:v>3.6666666666666665</c:v>
                </c:pt>
                <c:pt idx="14">
                  <c:v>3</c:v>
                </c:pt>
                <c:pt idx="15">
                  <c:v>2.333333333333333</c:v>
                </c:pt>
                <c:pt idx="16">
                  <c:v>3</c:v>
                </c:pt>
                <c:pt idx="17">
                  <c:v>3.6666666666666665</c:v>
                </c:pt>
                <c:pt idx="18">
                  <c:v>3</c:v>
                </c:pt>
              </c:numCache>
            </c:numRef>
          </c:val>
        </c:ser>
        <c:ser>
          <c:idx val="2"/>
          <c:order val="2"/>
          <c:tx>
            <c:strRef>
              <c:f>'Composite scores'!$E$4</c:f>
              <c:strCache>
                <c:ptCount val="1"/>
                <c:pt idx="0">
                  <c:v>Desired</c:v>
                </c:pt>
              </c:strCache>
            </c:strRef>
          </c:tx>
          <c:spPr>
            <a:ln>
              <a:solidFill>
                <a:srgbClr val="1F497D">
                  <a:lumMod val="60000"/>
                  <a:lumOff val="40000"/>
                </a:srgbClr>
              </a:solidFill>
            </a:ln>
          </c:spPr>
          <c:marker>
            <c:spPr>
              <a:solidFill>
                <a:srgbClr val="1F497D">
                  <a:lumMod val="60000"/>
                  <a:lumOff val="40000"/>
                </a:srgbClr>
              </a:solidFill>
              <a:ln>
                <a:solidFill>
                  <a:srgbClr val="1F497D">
                    <a:lumMod val="60000"/>
                    <a:lumOff val="40000"/>
                  </a:srgbClr>
                </a:solidFill>
              </a:ln>
            </c:spPr>
          </c:marker>
          <c:cat>
            <c:strRef>
              <c:f>'Composite scores'!$B$5:$B$23</c:f>
              <c:strCache>
                <c:ptCount val="19"/>
                <c:pt idx="0">
                  <c:v>Governance &amp; Promotion</c:v>
                </c:pt>
                <c:pt idx="1">
                  <c:v>Architecture</c:v>
                </c:pt>
                <c:pt idx="2">
                  <c:v>Capacity Planning</c:v>
                </c:pt>
                <c:pt idx="3">
                  <c:v>End User Support</c:v>
                </c:pt>
                <c:pt idx="4">
                  <c:v>Information &amp; Data</c:v>
                </c:pt>
                <c:pt idx="5">
                  <c:v>Disposal</c:v>
                </c:pt>
                <c:pt idx="6">
                  <c:v>Utilisation</c:v>
                </c:pt>
                <c:pt idx="7">
                  <c:v>Consolidation</c:v>
                </c:pt>
                <c:pt idx="8">
                  <c:v>Investment decisions</c:v>
                </c:pt>
                <c:pt idx="9">
                  <c:v>Running projects</c:v>
                </c:pt>
                <c:pt idx="10">
                  <c:v>Solution design</c:v>
                </c:pt>
                <c:pt idx="11">
                  <c:v>Procurement</c:v>
                </c:pt>
                <c:pt idx="12">
                  <c:v>Customer services</c:v>
                </c:pt>
                <c:pt idx="13">
                  <c:v>Travel</c:v>
                </c:pt>
                <c:pt idx="14">
                  <c:v>Resource consumption</c:v>
                </c:pt>
                <c:pt idx="15">
                  <c:v>Energy </c:v>
                </c:pt>
                <c:pt idx="16">
                  <c:v>Space</c:v>
                </c:pt>
                <c:pt idx="17">
                  <c:v>Corporate reporting</c:v>
                </c:pt>
                <c:pt idx="18">
                  <c:v>Corporate integration</c:v>
                </c:pt>
              </c:strCache>
            </c:strRef>
          </c:cat>
          <c:val>
            <c:numRef>
              <c:f>'Composite scores'!$E$5:$E$23</c:f>
              <c:numCache>
                <c:formatCode>0.0</c:formatCode>
                <c:ptCount val="19"/>
                <c:pt idx="0">
                  <c:v>4.666666666666667</c:v>
                </c:pt>
                <c:pt idx="1">
                  <c:v>4</c:v>
                </c:pt>
                <c:pt idx="2">
                  <c:v>4.666666666666667</c:v>
                </c:pt>
                <c:pt idx="3">
                  <c:v>4</c:v>
                </c:pt>
                <c:pt idx="4">
                  <c:v>3.333333333333333</c:v>
                </c:pt>
                <c:pt idx="5">
                  <c:v>3.333333333333333</c:v>
                </c:pt>
                <c:pt idx="6">
                  <c:v>4</c:v>
                </c:pt>
                <c:pt idx="7">
                  <c:v>4.666666666666667</c:v>
                </c:pt>
                <c:pt idx="8">
                  <c:v>4</c:v>
                </c:pt>
                <c:pt idx="9">
                  <c:v>4.666666666666667</c:v>
                </c:pt>
                <c:pt idx="10">
                  <c:v>3.333333333333333</c:v>
                </c:pt>
                <c:pt idx="11">
                  <c:v>4</c:v>
                </c:pt>
                <c:pt idx="12">
                  <c:v>4</c:v>
                </c:pt>
                <c:pt idx="13">
                  <c:v>4.666666666666667</c:v>
                </c:pt>
                <c:pt idx="14">
                  <c:v>4</c:v>
                </c:pt>
                <c:pt idx="15">
                  <c:v>3.333333333333333</c:v>
                </c:pt>
                <c:pt idx="16">
                  <c:v>3.333333333333333</c:v>
                </c:pt>
                <c:pt idx="17">
                  <c:v>4</c:v>
                </c:pt>
                <c:pt idx="18">
                  <c:v>4</c:v>
                </c:pt>
              </c:numCache>
            </c:numRef>
          </c:val>
        </c:ser>
        <c:dLbls>
          <c:showLegendKey val="0"/>
          <c:showVal val="0"/>
          <c:showCatName val="0"/>
          <c:showSerName val="0"/>
          <c:showPercent val="0"/>
          <c:showBubbleSize val="0"/>
        </c:dLbls>
        <c:axId val="124170240"/>
        <c:axId val="124172160"/>
      </c:radarChart>
      <c:catAx>
        <c:axId val="1241702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4172160"/>
        <c:crosses val="autoZero"/>
        <c:auto val="0"/>
        <c:lblAlgn val="ctr"/>
        <c:lblOffset val="100"/>
        <c:noMultiLvlLbl val="0"/>
      </c:catAx>
      <c:valAx>
        <c:axId val="124172160"/>
        <c:scaling>
          <c:orientation val="minMax"/>
          <c:max val="5"/>
        </c:scaling>
        <c:delete val="0"/>
        <c:axPos val="l"/>
        <c:majorGridlines/>
        <c:numFmt formatCode="0.0"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4170240"/>
        <c:crosses val="autoZero"/>
        <c:crossBetween val="between"/>
      </c:valAx>
    </c:plotArea>
    <c:legend>
      <c:legendPos val="r"/>
      <c:layout>
        <c:manualLayout>
          <c:xMode val="edge"/>
          <c:yMode val="edge"/>
          <c:x val="0.82377148311006587"/>
          <c:y val="0.40298603978850472"/>
          <c:w val="0.11659569826498961"/>
          <c:h val="0.1855800271342893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'Roadmap Overall Scores'!$C$3</c:f>
              <c:strCache>
                <c:ptCount val="1"/>
                <c:pt idx="0">
                  <c:v>Level Achieved April 2014</c:v>
                </c:pt>
              </c:strCache>
            </c:strRef>
          </c:tx>
          <c:cat>
            <c:strRef>
              <c:f>'Roadmap Overall Scores'!$A$4:$A$17</c:f>
              <c:strCache>
                <c:ptCount val="14"/>
                <c:pt idx="0">
                  <c:v>KTO1</c:v>
                </c:pt>
                <c:pt idx="1">
                  <c:v>KTO2</c:v>
                </c:pt>
                <c:pt idx="2">
                  <c:v>KTO3</c:v>
                </c:pt>
                <c:pt idx="3">
                  <c:v>KTO4</c:v>
                </c:pt>
                <c:pt idx="4">
                  <c:v>KTO5</c:v>
                </c:pt>
                <c:pt idx="5">
                  <c:v>KTO6</c:v>
                </c:pt>
                <c:pt idx="6">
                  <c:v>KTO7</c:v>
                </c:pt>
                <c:pt idx="7">
                  <c:v>KTO8</c:v>
                </c:pt>
                <c:pt idx="8">
                  <c:v>KTO9</c:v>
                </c:pt>
                <c:pt idx="9">
                  <c:v>KTO10</c:v>
                </c:pt>
                <c:pt idx="10">
                  <c:v>KTO11</c:v>
                </c:pt>
                <c:pt idx="11">
                  <c:v>KTO12</c:v>
                </c:pt>
                <c:pt idx="12">
                  <c:v>KTO13</c:v>
                </c:pt>
                <c:pt idx="13">
                  <c:v>KTO14</c:v>
                </c:pt>
              </c:strCache>
            </c:strRef>
          </c:cat>
          <c:val>
            <c:numRef>
              <c:f>'Roadmap Overall Scores'!$C$4:$C$17</c:f>
              <c:numCache>
                <c:formatCode>0.00</c:formatCode>
                <c:ptCount val="14"/>
                <c:pt idx="0">
                  <c:v>1.6666666666666665</c:v>
                </c:pt>
                <c:pt idx="1">
                  <c:v>3</c:v>
                </c:pt>
                <c:pt idx="2">
                  <c:v>2.3333333333333335</c:v>
                </c:pt>
                <c:pt idx="3">
                  <c:v>1.6666666666666665</c:v>
                </c:pt>
                <c:pt idx="4">
                  <c:v>2.3333333333333335</c:v>
                </c:pt>
                <c:pt idx="5">
                  <c:v>3</c:v>
                </c:pt>
                <c:pt idx="6">
                  <c:v>1.6666666666666665</c:v>
                </c:pt>
                <c:pt idx="7">
                  <c:v>2.3333333333333335</c:v>
                </c:pt>
                <c:pt idx="8">
                  <c:v>3</c:v>
                </c:pt>
                <c:pt idx="9">
                  <c:v>2.3333333333333335</c:v>
                </c:pt>
                <c:pt idx="10">
                  <c:v>1.6666666666666665</c:v>
                </c:pt>
                <c:pt idx="11">
                  <c:v>2.3333333333333335</c:v>
                </c:pt>
                <c:pt idx="12">
                  <c:v>1.6666666666666665</c:v>
                </c:pt>
                <c:pt idx="13">
                  <c:v>3</c:v>
                </c:pt>
              </c:numCache>
            </c:numRef>
          </c:val>
        </c:ser>
        <c:ser>
          <c:idx val="1"/>
          <c:order val="1"/>
          <c:tx>
            <c:strRef>
              <c:f>'Roadmap Overall Scores'!$D$3</c:f>
              <c:strCache>
                <c:ptCount val="1"/>
                <c:pt idx="0">
                  <c:v>Level Achieved April 2015</c:v>
                </c:pt>
              </c:strCache>
            </c:strRef>
          </c:tx>
          <c:cat>
            <c:strRef>
              <c:f>'Roadmap Overall Scores'!$A$4:$A$17</c:f>
              <c:strCache>
                <c:ptCount val="14"/>
                <c:pt idx="0">
                  <c:v>KTO1</c:v>
                </c:pt>
                <c:pt idx="1">
                  <c:v>KTO2</c:v>
                </c:pt>
                <c:pt idx="2">
                  <c:v>KTO3</c:v>
                </c:pt>
                <c:pt idx="3">
                  <c:v>KTO4</c:v>
                </c:pt>
                <c:pt idx="4">
                  <c:v>KTO5</c:v>
                </c:pt>
                <c:pt idx="5">
                  <c:v>KTO6</c:v>
                </c:pt>
                <c:pt idx="6">
                  <c:v>KTO7</c:v>
                </c:pt>
                <c:pt idx="7">
                  <c:v>KTO8</c:v>
                </c:pt>
                <c:pt idx="8">
                  <c:v>KTO9</c:v>
                </c:pt>
                <c:pt idx="9">
                  <c:v>KTO10</c:v>
                </c:pt>
                <c:pt idx="10">
                  <c:v>KTO11</c:v>
                </c:pt>
                <c:pt idx="11">
                  <c:v>KTO12</c:v>
                </c:pt>
                <c:pt idx="12">
                  <c:v>KTO13</c:v>
                </c:pt>
                <c:pt idx="13">
                  <c:v>KTO14</c:v>
                </c:pt>
              </c:strCache>
            </c:strRef>
          </c:cat>
          <c:val>
            <c:numRef>
              <c:f>'Roadmap Overall Scores'!$D$4:$D$17</c:f>
              <c:numCache>
                <c:formatCode>0.00</c:formatCode>
                <c:ptCount val="14"/>
                <c:pt idx="0">
                  <c:v>2.6666666666666665</c:v>
                </c:pt>
                <c:pt idx="1">
                  <c:v>4</c:v>
                </c:pt>
                <c:pt idx="2">
                  <c:v>3.333333333333333</c:v>
                </c:pt>
                <c:pt idx="3">
                  <c:v>3.333333333333333</c:v>
                </c:pt>
                <c:pt idx="4">
                  <c:v>4</c:v>
                </c:pt>
                <c:pt idx="5">
                  <c:v>3.333333333333333</c:v>
                </c:pt>
                <c:pt idx="6">
                  <c:v>2</c:v>
                </c:pt>
                <c:pt idx="7">
                  <c:v>3.333333333333333</c:v>
                </c:pt>
                <c:pt idx="8">
                  <c:v>3.333333333333333</c:v>
                </c:pt>
                <c:pt idx="9">
                  <c:v>4</c:v>
                </c:pt>
                <c:pt idx="10">
                  <c:v>2.6666666666666665</c:v>
                </c:pt>
                <c:pt idx="11">
                  <c:v>3.333333333333333</c:v>
                </c:pt>
                <c:pt idx="12">
                  <c:v>2</c:v>
                </c:pt>
                <c:pt idx="13">
                  <c:v>3.333333333333333</c:v>
                </c:pt>
              </c:numCache>
            </c:numRef>
          </c:val>
        </c:ser>
        <c:ser>
          <c:idx val="2"/>
          <c:order val="2"/>
          <c:tx>
            <c:strRef>
              <c:f>'Roadmap Overall Scores'!$E$3</c:f>
              <c:strCache>
                <c:ptCount val="1"/>
                <c:pt idx="0">
                  <c:v>Government Target</c:v>
                </c:pt>
              </c:strCache>
            </c:strRef>
          </c:tx>
          <c:val>
            <c:numRef>
              <c:f>'Roadmap Overall Scores'!$E$4:$E$17</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ser>
        <c:dLbls>
          <c:showLegendKey val="0"/>
          <c:showVal val="0"/>
          <c:showCatName val="0"/>
          <c:showSerName val="0"/>
          <c:showPercent val="0"/>
          <c:showBubbleSize val="0"/>
        </c:dLbls>
        <c:axId val="149775104"/>
        <c:axId val="149776640"/>
      </c:radarChart>
      <c:catAx>
        <c:axId val="149775104"/>
        <c:scaling>
          <c:orientation val="minMax"/>
        </c:scaling>
        <c:delete val="0"/>
        <c:axPos val="b"/>
        <c:majorGridlines/>
        <c:majorTickMark val="out"/>
        <c:minorTickMark val="none"/>
        <c:tickLblPos val="nextTo"/>
        <c:crossAx val="149776640"/>
        <c:crosses val="autoZero"/>
        <c:auto val="1"/>
        <c:lblAlgn val="ctr"/>
        <c:lblOffset val="100"/>
        <c:noMultiLvlLbl val="0"/>
      </c:catAx>
      <c:valAx>
        <c:axId val="149776640"/>
        <c:scaling>
          <c:orientation val="minMax"/>
          <c:max val="6"/>
        </c:scaling>
        <c:delete val="0"/>
        <c:axPos val="l"/>
        <c:majorGridlines/>
        <c:numFmt formatCode="0.00" sourceLinked="1"/>
        <c:majorTickMark val="cross"/>
        <c:minorTickMark val="none"/>
        <c:tickLblPos val="nextTo"/>
        <c:crossAx val="149775104"/>
        <c:crosses val="autoZero"/>
        <c:crossBetween val="between"/>
        <c:majorUnit val="1"/>
        <c:minorUnit val="0.1"/>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'Commitments Overall Scores '!$C$3</c:f>
              <c:strCache>
                <c:ptCount val="1"/>
                <c:pt idx="0">
                  <c:v>Achieved April 2014</c:v>
                </c:pt>
              </c:strCache>
            </c:strRef>
          </c:tx>
          <c:cat>
            <c:numRef>
              <c:f>'Commitments Overall Scores '!$A$4:$A$16</c:f>
              <c:numCache>
                <c:formatCode>General</c:formatCode>
                <c:ptCount val="13"/>
                <c:pt idx="0">
                  <c:v>1.1000000000000001</c:v>
                </c:pt>
                <c:pt idx="1">
                  <c:v>1.2</c:v>
                </c:pt>
                <c:pt idx="2">
                  <c:v>2.2000000000000002</c:v>
                </c:pt>
                <c:pt idx="3">
                  <c:v>3.2</c:v>
                </c:pt>
                <c:pt idx="4">
                  <c:v>4.0999999999999996</c:v>
                </c:pt>
                <c:pt idx="5">
                  <c:v>5.0999999999999996</c:v>
                </c:pt>
                <c:pt idx="6">
                  <c:v>5.2</c:v>
                </c:pt>
                <c:pt idx="7">
                  <c:v>6.1</c:v>
                </c:pt>
                <c:pt idx="8">
                  <c:v>6.2</c:v>
                </c:pt>
                <c:pt idx="9">
                  <c:v>7.1</c:v>
                </c:pt>
                <c:pt idx="10">
                  <c:v>8.1</c:v>
                </c:pt>
                <c:pt idx="11">
                  <c:v>8.1999999999999993</c:v>
                </c:pt>
                <c:pt idx="12">
                  <c:v>9.1</c:v>
                </c:pt>
              </c:numCache>
            </c:numRef>
          </c:cat>
          <c:val>
            <c:numRef>
              <c:f>'Commitments Overall Scores '!$C$4:$C$16</c:f>
              <c:numCache>
                <c:formatCode>0.00</c:formatCode>
                <c:ptCount val="13"/>
                <c:pt idx="0">
                  <c:v>3.6666666666666665</c:v>
                </c:pt>
                <c:pt idx="1">
                  <c:v>3.6666666666666665</c:v>
                </c:pt>
                <c:pt idx="2">
                  <c:v>3</c:v>
                </c:pt>
                <c:pt idx="3">
                  <c:v>3.6666666666666665</c:v>
                </c:pt>
                <c:pt idx="4">
                  <c:v>3</c:v>
                </c:pt>
                <c:pt idx="5">
                  <c:v>3.6666666666666665</c:v>
                </c:pt>
                <c:pt idx="6">
                  <c:v>3.6666666666666665</c:v>
                </c:pt>
                <c:pt idx="7">
                  <c:v>4.3333333333333339</c:v>
                </c:pt>
                <c:pt idx="8">
                  <c:v>4.3333333333333339</c:v>
                </c:pt>
                <c:pt idx="9">
                  <c:v>3.6666666666666665</c:v>
                </c:pt>
                <c:pt idx="10">
                  <c:v>3.666666666666667</c:v>
                </c:pt>
                <c:pt idx="11">
                  <c:v>3.6666666666666665</c:v>
                </c:pt>
                <c:pt idx="12">
                  <c:v>4.3333333333333339</c:v>
                </c:pt>
              </c:numCache>
            </c:numRef>
          </c:val>
        </c:ser>
        <c:ser>
          <c:idx val="1"/>
          <c:order val="1"/>
          <c:tx>
            <c:strRef>
              <c:f>'Commitments Overall Scores '!$D$3</c:f>
              <c:strCache>
                <c:ptCount val="1"/>
                <c:pt idx="0">
                  <c:v>Achieved April 2015</c:v>
                </c:pt>
              </c:strCache>
            </c:strRef>
          </c:tx>
          <c:cat>
            <c:numRef>
              <c:f>'Commitments Overall Scores '!$A$4:$A$16</c:f>
              <c:numCache>
                <c:formatCode>General</c:formatCode>
                <c:ptCount val="13"/>
                <c:pt idx="0">
                  <c:v>1.1000000000000001</c:v>
                </c:pt>
                <c:pt idx="1">
                  <c:v>1.2</c:v>
                </c:pt>
                <c:pt idx="2">
                  <c:v>2.2000000000000002</c:v>
                </c:pt>
                <c:pt idx="3">
                  <c:v>3.2</c:v>
                </c:pt>
                <c:pt idx="4">
                  <c:v>4.0999999999999996</c:v>
                </c:pt>
                <c:pt idx="5">
                  <c:v>5.0999999999999996</c:v>
                </c:pt>
                <c:pt idx="6">
                  <c:v>5.2</c:v>
                </c:pt>
                <c:pt idx="7">
                  <c:v>6.1</c:v>
                </c:pt>
                <c:pt idx="8">
                  <c:v>6.2</c:v>
                </c:pt>
                <c:pt idx="9">
                  <c:v>7.1</c:v>
                </c:pt>
                <c:pt idx="10">
                  <c:v>8.1</c:v>
                </c:pt>
                <c:pt idx="11">
                  <c:v>8.1999999999999993</c:v>
                </c:pt>
                <c:pt idx="12">
                  <c:v>9.1</c:v>
                </c:pt>
              </c:numCache>
            </c:numRef>
          </c:cat>
          <c:val>
            <c:numRef>
              <c:f>'Commitments Overall Scores '!$D$4:$D$16</c:f>
              <c:numCache>
                <c:formatCode>0.00</c:formatCode>
                <c:ptCount val="13"/>
                <c:pt idx="0">
                  <c:v>4.666666666666667</c:v>
                </c:pt>
                <c:pt idx="1">
                  <c:v>4</c:v>
                </c:pt>
                <c:pt idx="2">
                  <c:v>4</c:v>
                </c:pt>
                <c:pt idx="3">
                  <c:v>4.666666666666667</c:v>
                </c:pt>
                <c:pt idx="4">
                  <c:v>4.666666666666667</c:v>
                </c:pt>
                <c:pt idx="5">
                  <c:v>4.666666666666667</c:v>
                </c:pt>
                <c:pt idx="6">
                  <c:v>4.666666666666667</c:v>
                </c:pt>
                <c:pt idx="7">
                  <c:v>5.333333333333333</c:v>
                </c:pt>
                <c:pt idx="8">
                  <c:v>5.333333333333333</c:v>
                </c:pt>
                <c:pt idx="9">
                  <c:v>4.666666666666667</c:v>
                </c:pt>
                <c:pt idx="10">
                  <c:v>4.6666666666666661</c:v>
                </c:pt>
                <c:pt idx="11">
                  <c:v>4.666666666666667</c:v>
                </c:pt>
                <c:pt idx="12">
                  <c:v>5.333333333333333</c:v>
                </c:pt>
              </c:numCache>
            </c:numRef>
          </c:val>
        </c:ser>
        <c:ser>
          <c:idx val="2"/>
          <c:order val="2"/>
          <c:tx>
            <c:strRef>
              <c:f>'Commitments Overall Scores '!$E$3</c:f>
              <c:strCache>
                <c:ptCount val="1"/>
                <c:pt idx="0">
                  <c:v>Government Target</c:v>
                </c:pt>
              </c:strCache>
            </c:strRef>
          </c:tx>
          <c:cat>
            <c:numRef>
              <c:f>'Commitments Overall Scores '!$A$4:$A$16</c:f>
              <c:numCache>
                <c:formatCode>General</c:formatCode>
                <c:ptCount val="13"/>
                <c:pt idx="0">
                  <c:v>1.1000000000000001</c:v>
                </c:pt>
                <c:pt idx="1">
                  <c:v>1.2</c:v>
                </c:pt>
                <c:pt idx="2">
                  <c:v>2.2000000000000002</c:v>
                </c:pt>
                <c:pt idx="3">
                  <c:v>3.2</c:v>
                </c:pt>
                <c:pt idx="4">
                  <c:v>4.0999999999999996</c:v>
                </c:pt>
                <c:pt idx="5">
                  <c:v>5.0999999999999996</c:v>
                </c:pt>
                <c:pt idx="6">
                  <c:v>5.2</c:v>
                </c:pt>
                <c:pt idx="7">
                  <c:v>6.1</c:v>
                </c:pt>
                <c:pt idx="8">
                  <c:v>6.2</c:v>
                </c:pt>
                <c:pt idx="9">
                  <c:v>7.1</c:v>
                </c:pt>
                <c:pt idx="10">
                  <c:v>8.1</c:v>
                </c:pt>
                <c:pt idx="11">
                  <c:v>8.1999999999999993</c:v>
                </c:pt>
                <c:pt idx="12">
                  <c:v>9.1</c:v>
                </c:pt>
              </c:numCache>
            </c:numRef>
          </c:cat>
          <c:val>
            <c:numRef>
              <c:f>'Commitments Overall Scores '!$E$4:$E$16</c:f>
              <c:numCache>
                <c:formatCode>General</c:formatCode>
                <c:ptCount val="13"/>
                <c:pt idx="0">
                  <c:v>5</c:v>
                </c:pt>
                <c:pt idx="1">
                  <c:v>5</c:v>
                </c:pt>
                <c:pt idx="2">
                  <c:v>5</c:v>
                </c:pt>
                <c:pt idx="3">
                  <c:v>5</c:v>
                </c:pt>
                <c:pt idx="4">
                  <c:v>5</c:v>
                </c:pt>
                <c:pt idx="5">
                  <c:v>5</c:v>
                </c:pt>
                <c:pt idx="6">
                  <c:v>5</c:v>
                </c:pt>
                <c:pt idx="7">
                  <c:v>5</c:v>
                </c:pt>
                <c:pt idx="8">
                  <c:v>5</c:v>
                </c:pt>
                <c:pt idx="9">
                  <c:v>5</c:v>
                </c:pt>
                <c:pt idx="10">
                  <c:v>5</c:v>
                </c:pt>
                <c:pt idx="11">
                  <c:v>5</c:v>
                </c:pt>
                <c:pt idx="12">
                  <c:v>5</c:v>
                </c:pt>
              </c:numCache>
            </c:numRef>
          </c:val>
        </c:ser>
        <c:dLbls>
          <c:showLegendKey val="0"/>
          <c:showVal val="0"/>
          <c:showCatName val="0"/>
          <c:showSerName val="0"/>
          <c:showPercent val="0"/>
          <c:showBubbleSize val="0"/>
        </c:dLbls>
        <c:axId val="151758336"/>
        <c:axId val="151759872"/>
      </c:radarChart>
      <c:catAx>
        <c:axId val="151758336"/>
        <c:scaling>
          <c:orientation val="minMax"/>
        </c:scaling>
        <c:delete val="0"/>
        <c:axPos val="b"/>
        <c:majorGridlines/>
        <c:numFmt formatCode="General" sourceLinked="1"/>
        <c:majorTickMark val="out"/>
        <c:minorTickMark val="none"/>
        <c:tickLblPos val="nextTo"/>
        <c:crossAx val="151759872"/>
        <c:crosses val="autoZero"/>
        <c:auto val="1"/>
        <c:lblAlgn val="ctr"/>
        <c:lblOffset val="100"/>
        <c:noMultiLvlLbl val="0"/>
      </c:catAx>
      <c:valAx>
        <c:axId val="151759872"/>
        <c:scaling>
          <c:orientation val="minMax"/>
          <c:max val="6"/>
        </c:scaling>
        <c:delete val="0"/>
        <c:axPos val="l"/>
        <c:majorGridlines/>
        <c:numFmt formatCode="0.00" sourceLinked="1"/>
        <c:majorTickMark val="cross"/>
        <c:minorTickMark val="none"/>
        <c:tickLblPos val="nextTo"/>
        <c:crossAx val="151758336"/>
        <c:crosses val="autoZero"/>
        <c:crossBetween val="between"/>
        <c:majorUnit val="1"/>
        <c:minorUnit val="0.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17_Tool'!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161925</xdr:rowOff>
    </xdr:from>
    <xdr:to>
      <xdr:col>1</xdr:col>
      <xdr:colOff>2933700</xdr:colOff>
      <xdr:row>4</xdr:row>
      <xdr:rowOff>85725</xdr:rowOff>
    </xdr:to>
    <xdr:pic>
      <xdr:nvPicPr>
        <xdr:cNvPr id="33793" name="Picture 3"/>
        <xdr:cNvPicPr>
          <a:picLocks noChangeAspect="1"/>
        </xdr:cNvPicPr>
      </xdr:nvPicPr>
      <xdr:blipFill>
        <a:blip xmlns:r="http://schemas.openxmlformats.org/officeDocument/2006/relationships" r:embed="rId1" cstate="print"/>
        <a:srcRect/>
        <a:stretch>
          <a:fillRect/>
        </a:stretch>
      </xdr:blipFill>
      <xdr:spPr bwMode="auto">
        <a:xfrm>
          <a:off x="9525" y="1847850"/>
          <a:ext cx="3971925"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2520280</xdr:colOff>
      <xdr:row>6</xdr:row>
      <xdr:rowOff>873621</xdr:rowOff>
    </xdr:from>
    <xdr:to>
      <xdr:col>1</xdr:col>
      <xdr:colOff>4536504</xdr:colOff>
      <xdr:row>6</xdr:row>
      <xdr:rowOff>1449685</xdr:rowOff>
    </xdr:to>
    <xdr:sp macro="" textlink="">
      <xdr:nvSpPr>
        <xdr:cNvPr id="5" name="TextBox 6"/>
        <xdr:cNvSpPr txBox="1"/>
      </xdr:nvSpPr>
      <xdr:spPr>
        <a:xfrm>
          <a:off x="3568030" y="4178796"/>
          <a:ext cx="2016224" cy="576064"/>
        </a:xfrm>
        <a:prstGeom prst="rect">
          <a:avLst/>
        </a:prstGeom>
        <a:noFill/>
        <a:ln>
          <a:solidFill>
            <a:schemeClr val="tx1">
              <a:alpha val="52000"/>
            </a:schemeClr>
          </a:solidFill>
        </a:ln>
      </xdr:spPr>
      <xdr:txBody>
        <a:bodyPr wrap="square"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a:t>Combined Assessment Model</a:t>
          </a:r>
        </a:p>
      </xdr:txBody>
    </xdr:sp>
    <xdr:clientData/>
  </xdr:twoCellAnchor>
  <xdr:twoCellAnchor>
    <xdr:from>
      <xdr:col>1</xdr:col>
      <xdr:colOff>512524</xdr:colOff>
      <xdr:row>6</xdr:row>
      <xdr:rowOff>2112189</xdr:rowOff>
    </xdr:from>
    <xdr:to>
      <xdr:col>1</xdr:col>
      <xdr:colOff>2528748</xdr:colOff>
      <xdr:row>6</xdr:row>
      <xdr:rowOff>2707295</xdr:rowOff>
    </xdr:to>
    <xdr:sp macro="" textlink="">
      <xdr:nvSpPr>
        <xdr:cNvPr id="6" name="TextBox 7"/>
        <xdr:cNvSpPr txBox="1"/>
      </xdr:nvSpPr>
      <xdr:spPr>
        <a:xfrm>
          <a:off x="1560274" y="5417364"/>
          <a:ext cx="2016224" cy="595106"/>
        </a:xfrm>
        <a:prstGeom prst="rect">
          <a:avLst/>
        </a:prstGeom>
        <a:noFill/>
        <a:ln>
          <a:solidFill>
            <a:schemeClr val="tx1">
              <a:alpha val="52000"/>
            </a:schemeClr>
          </a:solidFill>
        </a:ln>
      </xdr:spPr>
      <xdr:txBody>
        <a:bodyPr wrap="square" rtlCol="0">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Maturity Model</a:t>
          </a:r>
        </a:p>
      </xdr:txBody>
    </xdr:sp>
    <xdr:clientData/>
  </xdr:twoCellAnchor>
  <xdr:twoCellAnchor>
    <xdr:from>
      <xdr:col>1</xdr:col>
      <xdr:colOff>3421103</xdr:colOff>
      <xdr:row>6</xdr:row>
      <xdr:rowOff>2136145</xdr:rowOff>
    </xdr:from>
    <xdr:to>
      <xdr:col>1</xdr:col>
      <xdr:colOff>5437327</xdr:colOff>
      <xdr:row>6</xdr:row>
      <xdr:rowOff>2721653</xdr:rowOff>
    </xdr:to>
    <xdr:sp macro="" textlink="">
      <xdr:nvSpPr>
        <xdr:cNvPr id="7" name="TextBox 8"/>
        <xdr:cNvSpPr txBox="1"/>
      </xdr:nvSpPr>
      <xdr:spPr>
        <a:xfrm>
          <a:off x="4468853" y="5441320"/>
          <a:ext cx="2016224" cy="585508"/>
        </a:xfrm>
        <a:prstGeom prst="rect">
          <a:avLst/>
        </a:prstGeom>
        <a:noFill/>
        <a:ln>
          <a:solidFill>
            <a:schemeClr val="tx1">
              <a:alpha val="52000"/>
            </a:schemeClr>
          </a:solidFill>
        </a:ln>
      </xdr:spPr>
      <xdr:txBody>
        <a:bodyPr wrap="square"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Roadmap of improving practices</a:t>
          </a:r>
        </a:p>
      </xdr:txBody>
    </xdr:sp>
    <xdr:clientData/>
  </xdr:twoCellAnchor>
  <xdr:twoCellAnchor>
    <xdr:from>
      <xdr:col>1</xdr:col>
      <xdr:colOff>3421103</xdr:colOff>
      <xdr:row>6</xdr:row>
      <xdr:rowOff>3081761</xdr:rowOff>
    </xdr:from>
    <xdr:to>
      <xdr:col>1</xdr:col>
      <xdr:colOff>5437327</xdr:colOff>
      <xdr:row>6</xdr:row>
      <xdr:rowOff>3432070</xdr:rowOff>
    </xdr:to>
    <xdr:sp macro="" textlink="">
      <xdr:nvSpPr>
        <xdr:cNvPr id="8" name="TextBox 9"/>
        <xdr:cNvSpPr txBox="1"/>
      </xdr:nvSpPr>
      <xdr:spPr>
        <a:xfrm>
          <a:off x="4468853" y="6386936"/>
          <a:ext cx="2016224" cy="350309"/>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a:t>Workbook</a:t>
          </a:r>
        </a:p>
      </xdr:txBody>
    </xdr:sp>
    <xdr:clientData/>
  </xdr:twoCellAnchor>
  <xdr:twoCellAnchor>
    <xdr:from>
      <xdr:col>1</xdr:col>
      <xdr:colOff>8226898</xdr:colOff>
      <xdr:row>6</xdr:row>
      <xdr:rowOff>910404</xdr:rowOff>
    </xdr:from>
    <xdr:to>
      <xdr:col>1</xdr:col>
      <xdr:colOff>10243122</xdr:colOff>
      <xdr:row>6</xdr:row>
      <xdr:rowOff>1500907</xdr:rowOff>
    </xdr:to>
    <xdr:sp macro="" textlink="">
      <xdr:nvSpPr>
        <xdr:cNvPr id="9" name="TextBox 10"/>
        <xdr:cNvSpPr txBox="1"/>
      </xdr:nvSpPr>
      <xdr:spPr>
        <a:xfrm>
          <a:off x="9280421" y="3676406"/>
          <a:ext cx="2016224" cy="580979"/>
        </a:xfrm>
        <a:prstGeom prst="rect">
          <a:avLst/>
        </a:prstGeom>
        <a:noFill/>
        <a:ln>
          <a:solidFill>
            <a:schemeClr val="tx1">
              <a:alpha val="52000"/>
            </a:schemeClr>
          </a:solidFill>
        </a:ln>
      </xdr:spPr>
      <xdr:txBody>
        <a:bodyPr wrap="square" rtlCol="0">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a:t>Case studies</a:t>
          </a:r>
        </a:p>
      </xdr:txBody>
    </xdr:sp>
    <xdr:clientData/>
  </xdr:twoCellAnchor>
  <xdr:twoCellAnchor>
    <xdr:from>
      <xdr:col>1</xdr:col>
      <xdr:colOff>1530161</xdr:colOff>
      <xdr:row>6</xdr:row>
      <xdr:rowOff>1440160</xdr:rowOff>
    </xdr:from>
    <xdr:to>
      <xdr:col>1</xdr:col>
      <xdr:colOff>3528356</xdr:colOff>
      <xdr:row>6</xdr:row>
      <xdr:rowOff>2102664</xdr:rowOff>
    </xdr:to>
    <xdr:cxnSp macro="">
      <xdr:nvCxnSpPr>
        <xdr:cNvPr id="12" name="Straight Connector 11"/>
        <xdr:cNvCxnSpPr>
          <a:stCxn id="5" idx="2"/>
          <a:endCxn id="6" idx="0"/>
        </xdr:cNvCxnSpPr>
      </xdr:nvCxnSpPr>
      <xdr:spPr>
        <a:xfrm rot="5400000">
          <a:off x="3245757" y="4077489"/>
          <a:ext cx="662504" cy="19981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3528393</xdr:colOff>
      <xdr:row>6</xdr:row>
      <xdr:rowOff>1440159</xdr:rowOff>
    </xdr:from>
    <xdr:to>
      <xdr:col>1</xdr:col>
      <xdr:colOff>4419691</xdr:colOff>
      <xdr:row>6</xdr:row>
      <xdr:rowOff>2107560</xdr:rowOff>
    </xdr:to>
    <xdr:cxnSp macro="">
      <xdr:nvCxnSpPr>
        <xdr:cNvPr id="13" name="Straight Connector 12"/>
        <xdr:cNvCxnSpPr>
          <a:stCxn id="5" idx="2"/>
          <a:endCxn id="7" idx="0"/>
        </xdr:cNvCxnSpPr>
      </xdr:nvCxnSpPr>
      <xdr:spPr>
        <a:xfrm rot="16200000" flipH="1">
          <a:off x="4688091" y="4633386"/>
          <a:ext cx="667401" cy="8912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4418897</xdr:colOff>
      <xdr:row>6</xdr:row>
      <xdr:rowOff>2722446</xdr:rowOff>
    </xdr:from>
    <xdr:to>
      <xdr:col>1</xdr:col>
      <xdr:colOff>4420485</xdr:colOff>
      <xdr:row>6</xdr:row>
      <xdr:rowOff>3082601</xdr:rowOff>
    </xdr:to>
    <xdr:cxnSp macro="">
      <xdr:nvCxnSpPr>
        <xdr:cNvPr id="14" name="Straight Connector 13"/>
        <xdr:cNvCxnSpPr>
          <a:stCxn id="7" idx="2"/>
          <a:endCxn id="8" idx="0"/>
        </xdr:cNvCxnSpPr>
      </xdr:nvCxnSpPr>
      <xdr:spPr>
        <a:xfrm rot="5400000">
          <a:off x="5287363" y="6206905"/>
          <a:ext cx="36015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5651743</xdr:colOff>
      <xdr:row>6</xdr:row>
      <xdr:rowOff>524452</xdr:rowOff>
    </xdr:from>
    <xdr:to>
      <xdr:col>1</xdr:col>
      <xdr:colOff>9235010</xdr:colOff>
      <xdr:row>6</xdr:row>
      <xdr:rowOff>910404</xdr:rowOff>
    </xdr:to>
    <xdr:cxnSp macro="">
      <xdr:nvCxnSpPr>
        <xdr:cNvPr id="15" name="Straight Connector 14"/>
        <xdr:cNvCxnSpPr>
          <a:stCxn id="34" idx="2"/>
          <a:endCxn id="9" idx="0"/>
        </xdr:cNvCxnSpPr>
      </xdr:nvCxnSpPr>
      <xdr:spPr>
        <a:xfrm>
          <a:off x="6705266" y="3290454"/>
          <a:ext cx="3583267" cy="3859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5651743</xdr:colOff>
      <xdr:row>6</xdr:row>
      <xdr:rowOff>524452</xdr:rowOff>
    </xdr:from>
    <xdr:to>
      <xdr:col>1</xdr:col>
      <xdr:colOff>6347884</xdr:colOff>
      <xdr:row>6</xdr:row>
      <xdr:rowOff>870722</xdr:rowOff>
    </xdr:to>
    <xdr:cxnSp macro="">
      <xdr:nvCxnSpPr>
        <xdr:cNvPr id="18" name="Straight Connector 17"/>
        <xdr:cNvCxnSpPr>
          <a:stCxn id="34" idx="2"/>
          <a:endCxn id="19" idx="0"/>
        </xdr:cNvCxnSpPr>
      </xdr:nvCxnSpPr>
      <xdr:spPr>
        <a:xfrm>
          <a:off x="6705266" y="3290454"/>
          <a:ext cx="696141" cy="3558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5330247</xdr:colOff>
      <xdr:row>6</xdr:row>
      <xdr:rowOff>899391</xdr:rowOff>
    </xdr:from>
    <xdr:to>
      <xdr:col>1</xdr:col>
      <xdr:colOff>7346471</xdr:colOff>
      <xdr:row>6</xdr:row>
      <xdr:rowOff>1503943</xdr:rowOff>
    </xdr:to>
    <xdr:sp macro="" textlink="">
      <xdr:nvSpPr>
        <xdr:cNvPr id="19" name="TextBox 8"/>
        <xdr:cNvSpPr txBox="1"/>
      </xdr:nvSpPr>
      <xdr:spPr>
        <a:xfrm>
          <a:off x="6393295" y="3646343"/>
          <a:ext cx="2016224" cy="595106"/>
        </a:xfrm>
        <a:prstGeom prst="rect">
          <a:avLst/>
        </a:prstGeom>
        <a:noFill/>
        <a:ln>
          <a:solidFill>
            <a:schemeClr val="tx1">
              <a:alpha val="52000"/>
            </a:schemeClr>
          </a:solidFill>
        </a:ln>
      </xdr:spPr>
      <xdr:txBody>
        <a:bodyPr wrap="square"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a:t>Operational Energy Footprint</a:t>
          </a:r>
        </a:p>
      </xdr:txBody>
    </xdr:sp>
    <xdr:clientData/>
  </xdr:twoCellAnchor>
  <xdr:twoCellAnchor>
    <xdr:from>
      <xdr:col>1</xdr:col>
      <xdr:colOff>6040581</xdr:colOff>
      <xdr:row>6</xdr:row>
      <xdr:rowOff>2129560</xdr:rowOff>
    </xdr:from>
    <xdr:to>
      <xdr:col>1</xdr:col>
      <xdr:colOff>8056805</xdr:colOff>
      <xdr:row>6</xdr:row>
      <xdr:rowOff>2724666</xdr:rowOff>
    </xdr:to>
    <xdr:sp macro="" textlink="">
      <xdr:nvSpPr>
        <xdr:cNvPr id="21" name="TextBox 8"/>
        <xdr:cNvSpPr txBox="1"/>
      </xdr:nvSpPr>
      <xdr:spPr>
        <a:xfrm>
          <a:off x="7094104" y="5443971"/>
          <a:ext cx="2016224" cy="585508"/>
        </a:xfrm>
        <a:prstGeom prst="rect">
          <a:avLst/>
        </a:prstGeom>
        <a:noFill/>
        <a:ln>
          <a:solidFill>
            <a:schemeClr val="tx1">
              <a:alpha val="52000"/>
            </a:schemeClr>
          </a:solidFill>
        </a:ln>
      </xdr:spPr>
      <xdr:txBody>
        <a:bodyPr wrap="square"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Other Commitments </a:t>
          </a:r>
        </a:p>
      </xdr:txBody>
    </xdr:sp>
    <xdr:clientData/>
  </xdr:twoCellAnchor>
  <xdr:twoCellAnchor>
    <xdr:from>
      <xdr:col>1</xdr:col>
      <xdr:colOff>3528392</xdr:colOff>
      <xdr:row>6</xdr:row>
      <xdr:rowOff>1440160</xdr:rowOff>
    </xdr:from>
    <xdr:to>
      <xdr:col>1</xdr:col>
      <xdr:colOff>7048693</xdr:colOff>
      <xdr:row>6</xdr:row>
      <xdr:rowOff>2129560</xdr:rowOff>
    </xdr:to>
    <xdr:cxnSp macro="">
      <xdr:nvCxnSpPr>
        <xdr:cNvPr id="22" name="Straight Connector 21"/>
        <xdr:cNvCxnSpPr>
          <a:stCxn id="5" idx="2"/>
          <a:endCxn id="21" idx="0"/>
        </xdr:cNvCxnSpPr>
      </xdr:nvCxnSpPr>
      <xdr:spPr>
        <a:xfrm>
          <a:off x="4581915" y="4754571"/>
          <a:ext cx="3520301" cy="689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4413124</xdr:colOff>
      <xdr:row>6</xdr:row>
      <xdr:rowOff>2722735</xdr:rowOff>
    </xdr:from>
    <xdr:to>
      <xdr:col>1</xdr:col>
      <xdr:colOff>4414712</xdr:colOff>
      <xdr:row>6</xdr:row>
      <xdr:rowOff>3082890</xdr:rowOff>
    </xdr:to>
    <xdr:cxnSp macro="">
      <xdr:nvCxnSpPr>
        <xdr:cNvPr id="25" name="Straight Connector 24"/>
        <xdr:cNvCxnSpPr/>
      </xdr:nvCxnSpPr>
      <xdr:spPr>
        <a:xfrm rot="5400000">
          <a:off x="5287363" y="6206905"/>
          <a:ext cx="36015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7034953</xdr:colOff>
      <xdr:row>6</xdr:row>
      <xdr:rowOff>2701954</xdr:rowOff>
    </xdr:from>
    <xdr:to>
      <xdr:col>1</xdr:col>
      <xdr:colOff>7097176</xdr:colOff>
      <xdr:row>6</xdr:row>
      <xdr:rowOff>4752972</xdr:rowOff>
    </xdr:to>
    <xdr:cxnSp macro="">
      <xdr:nvCxnSpPr>
        <xdr:cNvPr id="26" name="Straight Connector 25"/>
        <xdr:cNvCxnSpPr>
          <a:endCxn id="33" idx="1"/>
        </xdr:cNvCxnSpPr>
      </xdr:nvCxnSpPr>
      <xdr:spPr>
        <a:xfrm>
          <a:off x="8088476" y="6006840"/>
          <a:ext cx="62223" cy="20510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3419475</xdr:colOff>
      <xdr:row>6</xdr:row>
      <xdr:rowOff>3086100</xdr:rowOff>
    </xdr:from>
    <xdr:to>
      <xdr:col>1</xdr:col>
      <xdr:colOff>5429250</xdr:colOff>
      <xdr:row>6</xdr:row>
      <xdr:rowOff>3429000</xdr:rowOff>
    </xdr:to>
    <xdr:sp macro="" textlink="">
      <xdr:nvSpPr>
        <xdr:cNvPr id="34832" name="TextBox 9"/>
        <xdr:cNvSpPr txBox="1">
          <a:spLocks noChangeArrowheads="1"/>
        </xdr:cNvSpPr>
      </xdr:nvSpPr>
      <xdr:spPr bwMode="auto">
        <a:xfrm>
          <a:off x="4467225" y="5838825"/>
          <a:ext cx="2009775" cy="342900"/>
        </a:xfrm>
        <a:prstGeom prst="rect">
          <a:avLst/>
        </a:prstGeom>
        <a:noFill/>
        <a:ln w="9525">
          <a:solidFill>
            <a:srgbClr val="000000">
              <a:alpha val="52156"/>
            </a:srgbClr>
          </a:solidFill>
          <a:miter lim="800000"/>
          <a:headEnd/>
          <a:tailEnd/>
        </a:ln>
      </xdr:spPr>
    </xdr:sp>
    <xdr:clientData/>
  </xdr:twoCellAnchor>
  <xdr:twoCellAnchor>
    <xdr:from>
      <xdr:col>1</xdr:col>
      <xdr:colOff>7089093</xdr:colOff>
      <xdr:row>6</xdr:row>
      <xdr:rowOff>4177425</xdr:rowOff>
    </xdr:from>
    <xdr:to>
      <xdr:col>1</xdr:col>
      <xdr:colOff>9105317</xdr:colOff>
      <xdr:row>6</xdr:row>
      <xdr:rowOff>4527734</xdr:rowOff>
    </xdr:to>
    <xdr:sp macro="" textlink="">
      <xdr:nvSpPr>
        <xdr:cNvPr id="29" name="TextBox 9"/>
        <xdr:cNvSpPr txBox="1"/>
      </xdr:nvSpPr>
      <xdr:spPr>
        <a:xfrm>
          <a:off x="8142616" y="7491836"/>
          <a:ext cx="2016224" cy="350309"/>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Collab/SmartWork</a:t>
          </a:r>
        </a:p>
      </xdr:txBody>
    </xdr:sp>
    <xdr:clientData/>
  </xdr:twoCellAnchor>
  <xdr:twoCellAnchor>
    <xdr:from>
      <xdr:col>1</xdr:col>
      <xdr:colOff>7097174</xdr:colOff>
      <xdr:row>6</xdr:row>
      <xdr:rowOff>3762077</xdr:rowOff>
    </xdr:from>
    <xdr:to>
      <xdr:col>1</xdr:col>
      <xdr:colOff>9113398</xdr:colOff>
      <xdr:row>6</xdr:row>
      <xdr:rowOff>4102918</xdr:rowOff>
    </xdr:to>
    <xdr:sp macro="" textlink="">
      <xdr:nvSpPr>
        <xdr:cNvPr id="30" name="TextBox 9"/>
        <xdr:cNvSpPr txBox="1"/>
      </xdr:nvSpPr>
      <xdr:spPr>
        <a:xfrm>
          <a:off x="8150697" y="7066963"/>
          <a:ext cx="2016224" cy="350309"/>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Re-use and Sharing</a:t>
          </a:r>
        </a:p>
      </xdr:txBody>
    </xdr:sp>
    <xdr:clientData/>
  </xdr:twoCellAnchor>
  <xdr:twoCellAnchor>
    <xdr:from>
      <xdr:col>1</xdr:col>
      <xdr:colOff>7085919</xdr:colOff>
      <xdr:row>6</xdr:row>
      <xdr:rowOff>3332297</xdr:rowOff>
    </xdr:from>
    <xdr:to>
      <xdr:col>1</xdr:col>
      <xdr:colOff>9102143</xdr:colOff>
      <xdr:row>6</xdr:row>
      <xdr:rowOff>3673138</xdr:rowOff>
    </xdr:to>
    <xdr:sp macro="" textlink="">
      <xdr:nvSpPr>
        <xdr:cNvPr id="31" name="TextBox 9"/>
        <xdr:cNvSpPr txBox="1"/>
      </xdr:nvSpPr>
      <xdr:spPr>
        <a:xfrm>
          <a:off x="8129917" y="6627658"/>
          <a:ext cx="2016224" cy="350309"/>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Rationalising ICT </a:t>
          </a:r>
        </a:p>
      </xdr:txBody>
    </xdr:sp>
    <xdr:clientData/>
  </xdr:twoCellAnchor>
  <xdr:twoCellAnchor>
    <xdr:from>
      <xdr:col>1</xdr:col>
      <xdr:colOff>7055613</xdr:colOff>
      <xdr:row>6</xdr:row>
      <xdr:rowOff>2907425</xdr:rowOff>
    </xdr:from>
    <xdr:to>
      <xdr:col>1</xdr:col>
      <xdr:colOff>9071837</xdr:colOff>
      <xdr:row>6</xdr:row>
      <xdr:rowOff>3248266</xdr:rowOff>
    </xdr:to>
    <xdr:sp macro="" textlink="">
      <xdr:nvSpPr>
        <xdr:cNvPr id="32" name="TextBox 9"/>
        <xdr:cNvSpPr txBox="1"/>
      </xdr:nvSpPr>
      <xdr:spPr>
        <a:xfrm>
          <a:off x="8109136" y="6202786"/>
          <a:ext cx="2016224" cy="350309"/>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GBS contracts</a:t>
          </a:r>
        </a:p>
      </xdr:txBody>
    </xdr:sp>
    <xdr:clientData/>
  </xdr:twoCellAnchor>
  <xdr:twoCellAnchor>
    <xdr:from>
      <xdr:col>1</xdr:col>
      <xdr:colOff>7097176</xdr:colOff>
      <xdr:row>6</xdr:row>
      <xdr:rowOff>4594218</xdr:rowOff>
    </xdr:from>
    <xdr:to>
      <xdr:col>1</xdr:col>
      <xdr:colOff>9183541</xdr:colOff>
      <xdr:row>6</xdr:row>
      <xdr:rowOff>4930776</xdr:rowOff>
    </xdr:to>
    <xdr:sp macro="" textlink="">
      <xdr:nvSpPr>
        <xdr:cNvPr id="33" name="TextBox 9"/>
        <xdr:cNvSpPr txBox="1"/>
      </xdr:nvSpPr>
      <xdr:spPr>
        <a:xfrm>
          <a:off x="8150699" y="7889579"/>
          <a:ext cx="2095892" cy="336558"/>
        </a:xfrm>
        <a:prstGeom prst="rect">
          <a:avLst/>
        </a:prstGeom>
        <a:noFill/>
        <a:ln>
          <a:solidFill>
            <a:schemeClr val="tx1">
              <a:alpha val="52000"/>
            </a:schemeClr>
          </a:solidFill>
        </a:ln>
      </xdr:spPr>
      <xdr:txBody>
        <a:bodyPr wrap="square" rtlCol="0">
          <a:normAutofit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Disposal&amp;Recycling</a:t>
          </a:r>
          <a:r>
            <a:rPr lang="en-GB"/>
            <a:t> </a:t>
          </a:r>
        </a:p>
      </xdr:txBody>
    </xdr:sp>
    <xdr:clientData/>
  </xdr:twoCellAnchor>
  <xdr:twoCellAnchor>
    <xdr:from>
      <xdr:col>1</xdr:col>
      <xdr:colOff>3163940</xdr:colOff>
      <xdr:row>6</xdr:row>
      <xdr:rowOff>123455</xdr:rowOff>
    </xdr:from>
    <xdr:to>
      <xdr:col>1</xdr:col>
      <xdr:colOff>8139546</xdr:colOff>
      <xdr:row>6</xdr:row>
      <xdr:rowOff>533977</xdr:rowOff>
    </xdr:to>
    <xdr:sp macro="" textlink="">
      <xdr:nvSpPr>
        <xdr:cNvPr id="34" name="TextBox 6"/>
        <xdr:cNvSpPr txBox="1"/>
      </xdr:nvSpPr>
      <xdr:spPr>
        <a:xfrm>
          <a:off x="4217463" y="2879932"/>
          <a:ext cx="4975606" cy="410522"/>
        </a:xfrm>
        <a:prstGeom prst="rect">
          <a:avLst/>
        </a:prstGeom>
        <a:noFill/>
        <a:ln>
          <a:solidFill>
            <a:schemeClr val="tx1">
              <a:alpha val="52000"/>
            </a:schemeClr>
          </a:solidFill>
        </a:ln>
      </xdr:spPr>
      <xdr:txBody>
        <a:bodyPr wrap="square" rtlCol="0">
          <a:normAutofit fontScale="92500" lnSpcReduction="10000"/>
        </a:bodyPr>
        <a:lstStyle/>
        <a:p>
          <a:pPr algn="ctr" rtl="0">
            <a:defRPr sz="1000"/>
          </a:pPr>
          <a:r>
            <a:rPr lang="en-GB" sz="1800" b="0" i="0" u="none" strike="noStrike" baseline="0">
              <a:solidFill>
                <a:srgbClr val="000000"/>
              </a:solidFill>
              <a:latin typeface="Calibri"/>
            </a:rPr>
            <a:t>Greening government ICT Strategy 2015 reporting</a:t>
          </a:r>
        </a:p>
      </xdr:txBody>
    </xdr:sp>
    <xdr:clientData/>
  </xdr:twoCellAnchor>
  <xdr:twoCellAnchor>
    <xdr:from>
      <xdr:col>1</xdr:col>
      <xdr:colOff>3528392</xdr:colOff>
      <xdr:row>6</xdr:row>
      <xdr:rowOff>524452</xdr:rowOff>
    </xdr:from>
    <xdr:to>
      <xdr:col>1</xdr:col>
      <xdr:colOff>5651743</xdr:colOff>
      <xdr:row>6</xdr:row>
      <xdr:rowOff>864096</xdr:rowOff>
    </xdr:to>
    <xdr:cxnSp macro="">
      <xdr:nvCxnSpPr>
        <xdr:cNvPr id="35" name="Straight Connector 34"/>
        <xdr:cNvCxnSpPr>
          <a:stCxn id="34" idx="2"/>
          <a:endCxn id="5" idx="0"/>
        </xdr:cNvCxnSpPr>
      </xdr:nvCxnSpPr>
      <xdr:spPr>
        <a:xfrm flipH="1">
          <a:off x="4581915" y="3290454"/>
          <a:ext cx="2123351" cy="3396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116158</xdr:colOff>
      <xdr:row>1</xdr:row>
      <xdr:rowOff>24393</xdr:rowOff>
    </xdr:from>
    <xdr:to>
      <xdr:col>1</xdr:col>
      <xdr:colOff>2914185</xdr:colOff>
      <xdr:row>1</xdr:row>
      <xdr:rowOff>395516</xdr:rowOff>
    </xdr:to>
    <xdr:pic>
      <xdr:nvPicPr>
        <xdr:cNvPr id="34840" name="Picture 3"/>
        <xdr:cNvPicPr>
          <a:picLocks noChangeAspect="1"/>
        </xdr:cNvPicPr>
      </xdr:nvPicPr>
      <xdr:blipFill>
        <a:blip xmlns:r="http://schemas.openxmlformats.org/officeDocument/2006/relationships" r:embed="rId1" cstate="print"/>
        <a:srcRect/>
        <a:stretch>
          <a:fillRect/>
        </a:stretch>
      </xdr:blipFill>
      <xdr:spPr bwMode="auto">
        <a:xfrm>
          <a:off x="1161585" y="744576"/>
          <a:ext cx="2798027" cy="37112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97</xdr:row>
      <xdr:rowOff>152400</xdr:rowOff>
    </xdr:from>
    <xdr:to>
      <xdr:col>4</xdr:col>
      <xdr:colOff>0</xdr:colOff>
      <xdr:row>113</xdr:row>
      <xdr:rowOff>0</xdr:rowOff>
    </xdr:to>
    <xdr:graphicFrame macro="">
      <xdr:nvGraphicFramePr>
        <xdr:cNvPr id="215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xdr:colOff>
      <xdr:row>24</xdr:row>
      <xdr:rowOff>0</xdr:rowOff>
    </xdr:from>
    <xdr:to>
      <xdr:col>4</xdr:col>
      <xdr:colOff>311150</xdr:colOff>
      <xdr:row>24</xdr:row>
      <xdr:rowOff>144039</xdr:rowOff>
    </xdr:to>
    <xdr:sp macro="" textlink="">
      <xdr:nvSpPr>
        <xdr:cNvPr id="3" name="Rounded Rectangle 2">
          <a:hlinkClick xmlns:r="http://schemas.openxmlformats.org/officeDocument/2006/relationships" r:id="rId2"/>
        </xdr:cNvPr>
        <xdr:cNvSpPr/>
      </xdr:nvSpPr>
      <xdr:spPr bwMode="auto">
        <a:xfrm>
          <a:off x="2200275" y="9763125"/>
          <a:ext cx="3559175" cy="144039"/>
        </a:xfrm>
        <a:prstGeom prst="roundRect">
          <a:avLst/>
        </a:prstGeom>
        <a:no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381000</xdr:colOff>
      <xdr:row>35</xdr:row>
      <xdr:rowOff>57150</xdr:rowOff>
    </xdr:to>
    <xdr:graphicFrame macro="">
      <xdr:nvGraphicFramePr>
        <xdr:cNvPr id="3686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381000</xdr:colOff>
      <xdr:row>50</xdr:row>
      <xdr:rowOff>57150</xdr:rowOff>
    </xdr:to>
    <xdr:graphicFrame macro="">
      <xdr:nvGraphicFramePr>
        <xdr:cNvPr id="389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17</xdr:row>
      <xdr:rowOff>95250</xdr:rowOff>
    </xdr:from>
    <xdr:to>
      <xdr:col>3</xdr:col>
      <xdr:colOff>800100</xdr:colOff>
      <xdr:row>43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90485</xdr:colOff>
      <xdr:row>16</xdr:row>
      <xdr:rowOff>28574</xdr:rowOff>
    </xdr:from>
    <xdr:to>
      <xdr:col>4</xdr:col>
      <xdr:colOff>809624</xdr:colOff>
      <xdr:row>52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bs%20G%20docs\susops\GDU\Roadmaps\2011\HMG%20Green%20ICT%20Strategy%20-%20Roadmap%20of%20improving%20practice%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bs%20G%20docs\susops\GDU\Roadmaps\2013\HMG%20Green%20ICT%20Roadmap%202013%20v0%201%20(Autosav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bs%20G%20docs\susops\GDU\2013%20-%202nd%20round%20assessments\Dept%20returns\Roadmap\HMG-Green-ICT-Roadmap-%202013%20template%20for%20assess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Foreword"/>
      <sheetName val="Roadmap Guidance"/>
      <sheetName val="Outcomes assessment"/>
      <sheetName val="Roadmap of key outcomes "/>
      <sheetName val="Lists"/>
    </sheetNames>
    <sheetDataSet>
      <sheetData sheetId="0"/>
      <sheetData sheetId="1"/>
      <sheetData sheetId="2"/>
      <sheetData sheetId="3"/>
      <sheetData sheetId="4"/>
      <sheetData sheetId="5">
        <row r="10">
          <cell r="A10">
            <v>1</v>
          </cell>
        </row>
        <row r="11">
          <cell r="A11">
            <v>2</v>
          </cell>
        </row>
        <row r="12">
          <cell r="A12">
            <v>3</v>
          </cell>
        </row>
        <row r="13">
          <cell r="A13">
            <v>4</v>
          </cell>
        </row>
        <row r="14">
          <cell r="A14">
            <v>5</v>
          </cell>
        </row>
        <row r="15">
          <cell r="A15">
            <v>6</v>
          </cell>
        </row>
        <row r="16">
          <cell r="A16"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Foreword"/>
      <sheetName val="Guidance "/>
      <sheetName val="Outcome assessment "/>
      <sheetName val="Workbook Refs "/>
      <sheetName val="Lists"/>
    </sheetNames>
    <sheetDataSet>
      <sheetData sheetId="0" refreshError="1"/>
      <sheetData sheetId="1" refreshError="1"/>
      <sheetData sheetId="2" refreshError="1"/>
      <sheetData sheetId="3"/>
      <sheetData sheetId="4" refreshError="1"/>
      <sheetData sheetId="5">
        <row r="10">
          <cell r="A10">
            <v>1</v>
          </cell>
        </row>
        <row r="11">
          <cell r="A11">
            <v>2</v>
          </cell>
        </row>
        <row r="12">
          <cell r="A12">
            <v>3</v>
          </cell>
        </row>
        <row r="13">
          <cell r="A13">
            <v>4</v>
          </cell>
        </row>
        <row r="14">
          <cell r="A14">
            <v>5</v>
          </cell>
        </row>
        <row r="15">
          <cell r="A15">
            <v>6</v>
          </cell>
        </row>
        <row r="16">
          <cell r="A1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Foreword"/>
      <sheetName val="Guidance "/>
      <sheetName val="Outcome assessment "/>
      <sheetName val="Workbook Refs "/>
      <sheetName val="Lists"/>
    </sheetNames>
    <sheetDataSet>
      <sheetData sheetId="0" refreshError="1"/>
      <sheetData sheetId="1" refreshError="1"/>
      <sheetData sheetId="2" refreshError="1"/>
      <sheetData sheetId="3" refreshError="1"/>
      <sheetData sheetId="4" refreshError="1"/>
      <sheetData sheetId="5">
        <row r="10">
          <cell r="A10">
            <v>1</v>
          </cell>
        </row>
        <row r="11">
          <cell r="A11">
            <v>2</v>
          </cell>
        </row>
        <row r="12">
          <cell r="A12">
            <v>3</v>
          </cell>
        </row>
        <row r="13">
          <cell r="A13">
            <v>4</v>
          </cell>
        </row>
        <row r="14">
          <cell r="A14">
            <v>5</v>
          </cell>
        </row>
        <row r="15">
          <cell r="A15">
            <v>6</v>
          </cell>
        </row>
        <row r="16">
          <cell r="A16" t="str">
            <v>N/A</v>
          </cell>
        </row>
      </sheetData>
    </sheetDataSet>
  </externalBook>
</externalLink>
</file>

<file path=xl/tables/table1.xml><?xml version="1.0" encoding="utf-8"?>
<table xmlns="http://schemas.openxmlformats.org/spreadsheetml/2006/main" id="29" name="List1111830" displayName="List1111830" ref="A1:K106" totalsRowShown="0" headerRowDxfId="4767" dataDxfId="4765" headerRowBorderDxfId="4766">
  <tableColumns count="11">
    <tableColumn id="9" name="Category" dataDxfId="4764"/>
    <tableColumn id="1" name="Subcategory" dataDxfId="4763"/>
    <tableColumn id="2" name="Directions of travel" dataDxfId="4762"/>
    <tableColumn id="14" name="Workbook links" dataDxfId="4761"/>
    <tableColumn id="20" name="ROADMAP LINKS" dataDxfId="4760"/>
    <tableColumn id="21" name="OTHER STRATEGY COMMITMENTS" dataDxfId="4759"/>
    <tableColumn id="3" name="1. Foundation " dataDxfId="4758"/>
    <tableColumn id="4" name="2. Embedded  " dataDxfId="4757"/>
    <tableColumn id="5" name="3. Practised  " dataDxfId="4756"/>
    <tableColumn id="6" name="4. Enhanced  " dataDxfId="4755"/>
    <tableColumn id="7" name="5. Leadership  " dataDxfId="4754"/>
  </tableColumns>
  <tableStyleInfo showFirstColumn="0" showLastColumn="0" showRowStripes="1" showColumnStripes="0"/>
</table>
</file>

<file path=xl/tables/table2.xml><?xml version="1.0" encoding="utf-8"?>
<table xmlns="http://schemas.openxmlformats.org/spreadsheetml/2006/main" id="30" name="List1111831" displayName="List1111831" ref="A1:K38" totalsRowShown="0" headerRowDxfId="4111" dataDxfId="4109" headerRowBorderDxfId="4110">
  <tableColumns count="11">
    <tableColumn id="9" name="Category" dataDxfId="4108"/>
    <tableColumn id="1" name="Subcategory" dataDxfId="4107"/>
    <tableColumn id="2" name="Directions of travel" dataDxfId="4106"/>
    <tableColumn id="14" name="Workbook links" dataDxfId="4105"/>
    <tableColumn id="19" name="ROADMAP LINKS" dataDxfId="4104"/>
    <tableColumn id="20" name="OTHER STRATEGY COMMITMENTS" dataDxfId="4103"/>
    <tableColumn id="3" name="1. Foundation " dataDxfId="4102"/>
    <tableColumn id="4" name="2. Embedded  " dataDxfId="4101"/>
    <tableColumn id="5" name="3. Practised  " dataDxfId="4100"/>
    <tableColumn id="6" name="4. Enhanced  " dataDxfId="4099"/>
    <tableColumn id="7" name="5. Leadership  " dataDxfId="4098"/>
  </tableColumns>
  <tableStyleInfo showFirstColumn="0" showLastColumn="0" showRowStripes="1" showColumnStripes="0"/>
</table>
</file>

<file path=xl/tables/table3.xml><?xml version="1.0" encoding="utf-8"?>
<table xmlns="http://schemas.openxmlformats.org/spreadsheetml/2006/main" id="31" name="List1111832" displayName="List1111832" ref="A1:K72" totalsRowShown="0" headerRowDxfId="3177" dataDxfId="3175" headerRowBorderDxfId="3176">
  <tableColumns count="11">
    <tableColumn id="9" name="Category" dataDxfId="3174"/>
    <tableColumn id="1" name="Subcategory" dataDxfId="3173"/>
    <tableColumn id="2" name="Directions of travel" dataDxfId="3172"/>
    <tableColumn id="14" name="Workbook links" dataDxfId="3171"/>
    <tableColumn id="19" name="ROADMAP LINKS" dataDxfId="3170"/>
    <tableColumn id="20" name="OTHER STRATEGY COMMITMENTS" dataDxfId="3169"/>
    <tableColumn id="3" name="1. Foundation " dataDxfId="3168"/>
    <tableColumn id="4" name="2. Embedded  " dataDxfId="3167"/>
    <tableColumn id="5" name="3. Practised  " dataDxfId="3166"/>
    <tableColumn id="6" name="4. Enhanced  " dataDxfId="3165"/>
    <tableColumn id="7" name="5. Leadership  " dataDxfId="3164"/>
  </tableColumns>
  <tableStyleInfo showFirstColumn="0" showLastColumn="0" showRowStripes="1" showColumnStripes="0"/>
</table>
</file>

<file path=xl/tables/table4.xml><?xml version="1.0" encoding="utf-8"?>
<table xmlns="http://schemas.openxmlformats.org/spreadsheetml/2006/main" id="32" name="List1111833" displayName="List1111833" ref="A1:K121" insertRowShift="1" totalsRowShown="0" headerRowDxfId="2231" dataDxfId="2229" headerRowBorderDxfId="2230">
  <tableColumns count="11">
    <tableColumn id="9" name="Category" dataDxfId="2228"/>
    <tableColumn id="1" name="Subcategory" dataDxfId="2227"/>
    <tableColumn id="2" name="Directions of travel" dataDxfId="2226"/>
    <tableColumn id="14" name="Workbook links" dataDxfId="2225"/>
    <tableColumn id="19" name="ROADMAP LINKS" dataDxfId="2224"/>
    <tableColumn id="20" name="OTHER STRATEGY COMMITMENTS" dataDxfId="2223"/>
    <tableColumn id="3" name="1. Foundation " dataDxfId="2222"/>
    <tableColumn id="4" name="2. Embedded  " dataDxfId="2221"/>
    <tableColumn id="5" name="3. Practised  " dataDxfId="2220"/>
    <tableColumn id="6" name="4. Enhanced  " dataDxfId="2219"/>
    <tableColumn id="7" name="5. Leadership  " dataDxfId="221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hyperlink" Target="https://www.gov.uk/government/collections/ict-strategy-resources"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C15"/>
  <sheetViews>
    <sheetView showGridLines="0" view="pageLayout" topLeftCell="A7" zoomScale="60" zoomScaleNormal="17" zoomScalePageLayoutView="60" workbookViewId="0">
      <selection activeCell="B9" sqref="B9"/>
    </sheetView>
  </sheetViews>
  <sheetFormatPr defaultColWidth="8.85546875" defaultRowHeight="12.75" x14ac:dyDescent="0.2"/>
  <cols>
    <col min="1" max="1" width="15.7109375" style="24" customWidth="1"/>
    <col min="2" max="2" width="200.42578125" style="24" customWidth="1"/>
    <col min="3" max="3" width="15.7109375" style="24" customWidth="1"/>
    <col min="4" max="4" width="145.42578125" style="24" customWidth="1"/>
    <col min="5" max="8" width="8.85546875" style="24" customWidth="1"/>
    <col min="9" max="9" width="33.7109375" style="24" customWidth="1"/>
    <col min="10" max="10" width="15.28515625" style="24" customWidth="1"/>
    <col min="11" max="16384" width="8.85546875" style="24"/>
  </cols>
  <sheetData>
    <row r="1" spans="1:3" ht="99.75" customHeight="1" x14ac:dyDescent="0.55000000000000004">
      <c r="A1" s="237" t="s">
        <v>322</v>
      </c>
      <c r="B1" s="238"/>
      <c r="C1" s="238"/>
    </row>
    <row r="2" spans="1:3" ht="33" customHeight="1" x14ac:dyDescent="0.2"/>
    <row r="3" spans="1:3" ht="33" customHeight="1" x14ac:dyDescent="0.45">
      <c r="B3" s="96"/>
    </row>
    <row r="5" spans="1:3" ht="33" customHeight="1" x14ac:dyDescent="0.5">
      <c r="B5" s="97"/>
    </row>
    <row r="6" spans="1:3" ht="33" customHeight="1" x14ac:dyDescent="0.5">
      <c r="B6" s="97"/>
    </row>
    <row r="7" spans="1:3" s="98" customFormat="1" ht="99.75" customHeight="1" x14ac:dyDescent="0.55000000000000004"/>
    <row r="8" spans="1:3" ht="34.5" customHeight="1" x14ac:dyDescent="0.4">
      <c r="B8" s="99"/>
      <c r="C8" s="100"/>
    </row>
    <row r="9" spans="1:3" ht="34.5" customHeight="1" x14ac:dyDescent="0.4">
      <c r="B9" s="99"/>
      <c r="C9" s="100"/>
    </row>
    <row r="10" spans="1:3" ht="34.5" customHeight="1" x14ac:dyDescent="0.4">
      <c r="B10" s="101" t="s">
        <v>835</v>
      </c>
      <c r="C10" s="100"/>
    </row>
    <row r="11" spans="1:3" ht="34.5" customHeight="1" x14ac:dyDescent="0.4">
      <c r="B11" s="101"/>
      <c r="C11" s="100"/>
    </row>
    <row r="12" spans="1:3" ht="52.5" customHeight="1" x14ac:dyDescent="0.2">
      <c r="B12" s="190">
        <v>42017</v>
      </c>
    </row>
    <row r="13" spans="1:3" ht="18" customHeight="1" x14ac:dyDescent="0.2">
      <c r="B13" s="102"/>
    </row>
    <row r="14" spans="1:3" ht="72" customHeight="1" x14ac:dyDescent="0.4">
      <c r="B14" s="101" t="s">
        <v>226</v>
      </c>
    </row>
    <row r="15" spans="1:3" ht="33" customHeight="1" x14ac:dyDescent="0.2">
      <c r="B15" s="102"/>
    </row>
  </sheetData>
  <mergeCells count="1">
    <mergeCell ref="A1:C1"/>
  </mergeCells>
  <phoneticPr fontId="2" type="noConversion"/>
  <pageMargins left="0.7" right="0.7" top="0.75" bottom="0.75" header="0.3" footer="0.3"/>
  <pageSetup paperSize="8" scale="85" orientation="landscape" verticalDpi="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157"/>
  <sheetViews>
    <sheetView zoomScale="64" zoomScaleNormal="64" zoomScaleSheetLayoutView="75" workbookViewId="0">
      <pane ySplit="1" topLeftCell="A90" activePane="bottomLeft" state="frozen"/>
      <selection pane="bottomLeft" activeCell="F108" sqref="F108"/>
    </sheetView>
  </sheetViews>
  <sheetFormatPr defaultRowHeight="12.75" x14ac:dyDescent="0.2"/>
  <cols>
    <col min="1" max="1" width="15" style="9" customWidth="1"/>
    <col min="2" max="2" width="18.7109375" style="9" customWidth="1"/>
    <col min="3" max="3" width="38.140625" style="1" customWidth="1"/>
    <col min="4" max="4" width="17.7109375" style="9" customWidth="1"/>
    <col min="5" max="6" width="20" style="9" customWidth="1"/>
    <col min="7" max="7" width="20.7109375" style="1" customWidth="1"/>
    <col min="8" max="8" width="21.85546875" style="1" customWidth="1"/>
    <col min="9" max="9" width="23.42578125" style="1" customWidth="1"/>
    <col min="10" max="10" width="24.85546875" style="1" customWidth="1"/>
    <col min="11" max="11" width="27.85546875" style="1" customWidth="1"/>
    <col min="12" max="12" width="10.5703125" style="1" customWidth="1"/>
    <col min="13" max="13" width="10.7109375" style="1" customWidth="1"/>
    <col min="14" max="14" width="8.42578125" style="1" customWidth="1"/>
    <col min="15" max="15" width="9.140625" style="1"/>
    <col min="16" max="16" width="29.7109375" style="1" customWidth="1"/>
    <col min="17" max="16384" width="9.140625" style="1"/>
  </cols>
  <sheetData>
    <row r="1" spans="1:87" s="2" customFormat="1" ht="48.75" customHeight="1" x14ac:dyDescent="0.2">
      <c r="A1" s="5" t="s">
        <v>599</v>
      </c>
      <c r="B1" s="6" t="s">
        <v>612</v>
      </c>
      <c r="C1" s="6" t="s">
        <v>650</v>
      </c>
      <c r="D1" s="6" t="s">
        <v>355</v>
      </c>
      <c r="E1" s="37" t="s">
        <v>741</v>
      </c>
      <c r="F1" s="37" t="s">
        <v>742</v>
      </c>
      <c r="G1" s="6" t="s">
        <v>578</v>
      </c>
      <c r="H1" s="6" t="s">
        <v>579</v>
      </c>
      <c r="I1" s="6" t="s">
        <v>580</v>
      </c>
      <c r="J1" s="6" t="s">
        <v>581</v>
      </c>
      <c r="K1" s="6" t="s">
        <v>582</v>
      </c>
      <c r="L1" s="248" t="s">
        <v>675</v>
      </c>
      <c r="M1" s="249"/>
      <c r="N1" s="242"/>
      <c r="O1" s="28"/>
      <c r="P1" s="23" t="s">
        <v>234</v>
      </c>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row>
    <row r="2" spans="1:87" s="2" customFormat="1" ht="31.5" customHeight="1" x14ac:dyDescent="0.2">
      <c r="G2" s="16" t="s">
        <v>618</v>
      </c>
      <c r="L2" s="30" t="s">
        <v>33</v>
      </c>
      <c r="M2" s="30" t="s">
        <v>34</v>
      </c>
      <c r="N2" s="2" t="s">
        <v>678</v>
      </c>
      <c r="O2" s="2" t="s">
        <v>736</v>
      </c>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row>
    <row r="3" spans="1:87" s="2" customFormat="1" x14ac:dyDescent="0.2">
      <c r="L3" s="18"/>
      <c r="M3" s="21"/>
      <c r="N3" s="21"/>
      <c r="O3" s="21"/>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row>
    <row r="4" spans="1:87" s="9" customFormat="1" ht="113.25" customHeight="1" x14ac:dyDescent="0.2">
      <c r="A4" s="8" t="s">
        <v>617</v>
      </c>
      <c r="B4" s="10" t="s">
        <v>699</v>
      </c>
      <c r="C4" s="4" t="s">
        <v>642</v>
      </c>
      <c r="D4" s="10" t="s">
        <v>630</v>
      </c>
      <c r="E4" s="10"/>
      <c r="F4" s="10"/>
      <c r="G4" s="4" t="s">
        <v>714</v>
      </c>
      <c r="H4" s="4" t="s">
        <v>634</v>
      </c>
      <c r="I4" s="4" t="s">
        <v>635</v>
      </c>
      <c r="J4" s="4" t="s">
        <v>715</v>
      </c>
      <c r="K4" s="4" t="s">
        <v>636</v>
      </c>
      <c r="L4" s="184">
        <f>SUM(L8:L19)</f>
        <v>2</v>
      </c>
      <c r="M4" s="184">
        <f>SUM(M8:M19)</f>
        <v>3</v>
      </c>
      <c r="N4" s="184">
        <f>SUM(N8:N19)</f>
        <v>4</v>
      </c>
      <c r="O4" s="26"/>
      <c r="P4" s="27"/>
    </row>
    <row r="5" spans="1:87" s="9" customFormat="1" ht="21" customHeight="1" x14ac:dyDescent="0.2">
      <c r="A5" s="77"/>
      <c r="B5" s="78"/>
      <c r="C5" s="8" t="s">
        <v>348</v>
      </c>
      <c r="D5" s="2"/>
      <c r="E5" s="95" t="s">
        <v>677</v>
      </c>
      <c r="F5" s="16"/>
      <c r="G5" s="79"/>
      <c r="H5" s="79"/>
      <c r="I5" s="79"/>
      <c r="J5" s="79"/>
      <c r="K5" s="79"/>
      <c r="L5" s="39"/>
      <c r="M5" s="39"/>
      <c r="N5" s="39"/>
      <c r="O5" s="39"/>
      <c r="P5" s="40"/>
    </row>
    <row r="6" spans="1:87" s="9" customFormat="1" ht="17.25" customHeight="1" x14ac:dyDescent="0.2">
      <c r="A6" s="77"/>
      <c r="B6" s="78"/>
      <c r="C6" s="8" t="s">
        <v>349</v>
      </c>
      <c r="D6" s="2"/>
      <c r="E6" s="16"/>
      <c r="F6" s="95" t="s">
        <v>677</v>
      </c>
      <c r="G6" s="79"/>
      <c r="H6" s="79"/>
      <c r="I6" s="79"/>
      <c r="J6" s="79"/>
      <c r="K6" s="79"/>
      <c r="L6" s="39"/>
      <c r="M6" s="39"/>
      <c r="N6" s="39"/>
      <c r="O6" s="39"/>
      <c r="P6" s="40"/>
    </row>
    <row r="7" spans="1:87" s="9" customFormat="1" ht="60.75" customHeight="1" x14ac:dyDescent="0.2">
      <c r="A7" s="2"/>
      <c r="B7" s="2"/>
      <c r="C7" s="8" t="s">
        <v>733</v>
      </c>
      <c r="D7" s="20"/>
      <c r="E7" s="20"/>
      <c r="F7" s="20"/>
      <c r="G7" s="20"/>
      <c r="H7" s="20"/>
      <c r="I7" s="20"/>
      <c r="J7" s="20"/>
      <c r="K7" s="20"/>
      <c r="L7" s="19"/>
      <c r="M7" s="19"/>
      <c r="N7" s="19"/>
      <c r="O7" s="19"/>
      <c r="P7" s="40"/>
    </row>
    <row r="8" spans="1:87" s="163" customFormat="1" ht="23.25" customHeight="1" x14ac:dyDescent="0.2">
      <c r="A8" s="41"/>
      <c r="B8" s="216"/>
      <c r="C8" s="8" t="s">
        <v>318</v>
      </c>
      <c r="D8" s="10"/>
      <c r="E8" s="216"/>
      <c r="F8" s="182"/>
      <c r="G8" s="10" t="s">
        <v>319</v>
      </c>
      <c r="H8" s="10" t="s">
        <v>320</v>
      </c>
      <c r="I8" s="10" t="s">
        <v>321</v>
      </c>
      <c r="J8" s="10" t="s">
        <v>254</v>
      </c>
      <c r="K8" s="217"/>
      <c r="L8" s="218"/>
      <c r="M8" s="218"/>
      <c r="N8" s="218"/>
      <c r="O8" s="219"/>
      <c r="P8" s="220"/>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row>
    <row r="9" spans="1:87" s="163" customFormat="1" ht="23.25" customHeight="1" x14ac:dyDescent="0.2">
      <c r="A9" s="173"/>
      <c r="B9" s="173"/>
      <c r="C9" s="181" t="str">
        <f>'Cover note for return'!B$11</f>
        <v>Lead Dept</v>
      </c>
      <c r="D9" s="173"/>
      <c r="E9" s="173"/>
      <c r="F9" s="173"/>
      <c r="G9" s="179"/>
      <c r="H9" s="179"/>
      <c r="I9" s="179"/>
      <c r="J9" s="179"/>
      <c r="K9" s="179"/>
      <c r="L9" s="201"/>
      <c r="M9" s="201"/>
      <c r="N9" s="201"/>
      <c r="O9" s="179"/>
      <c r="P9" s="17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row>
    <row r="10" spans="1:87" s="163" customFormat="1" ht="23.25" customHeight="1" x14ac:dyDescent="0.2">
      <c r="A10" s="173"/>
      <c r="B10" s="173"/>
      <c r="C10" s="181" t="str">
        <f>'Cover note for return'!B$12</f>
        <v>Example - Test Org 1</v>
      </c>
      <c r="D10" s="173"/>
      <c r="E10" s="173"/>
      <c r="F10" s="173"/>
      <c r="G10" s="162">
        <v>2</v>
      </c>
      <c r="H10" s="162">
        <v>3</v>
      </c>
      <c r="I10" s="162">
        <v>4</v>
      </c>
      <c r="J10" s="181">
        <f>'Cover note for return'!C$12</f>
        <v>1000</v>
      </c>
      <c r="K10" s="179"/>
      <c r="L10" s="185">
        <f>G10*$J10/(SUM($J9:$J19))</f>
        <v>0.66666666666666663</v>
      </c>
      <c r="M10" s="185">
        <f>H10*$J10/(SUM($J9:$J19))</f>
        <v>1</v>
      </c>
      <c r="N10" s="185">
        <f>I10*$J10/(SUM($J9:$J19))</f>
        <v>1.3333333333333333</v>
      </c>
      <c r="O10" s="179"/>
      <c r="P10" s="17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row>
    <row r="11" spans="1:87" s="163" customFormat="1" ht="23.25" customHeight="1" x14ac:dyDescent="0.2">
      <c r="A11" s="173"/>
      <c r="B11" s="173"/>
      <c r="C11" s="181" t="str">
        <f>'Cover note for return'!B$13</f>
        <v>Example - Test Org 2</v>
      </c>
      <c r="D11" s="173"/>
      <c r="E11" s="173"/>
      <c r="F11" s="173"/>
      <c r="G11" s="162">
        <v>2</v>
      </c>
      <c r="H11" s="162">
        <v>3</v>
      </c>
      <c r="I11" s="162">
        <v>4</v>
      </c>
      <c r="J11" s="181">
        <f>'Cover note for return'!C$13</f>
        <v>2000</v>
      </c>
      <c r="K11" s="179"/>
      <c r="L11" s="185">
        <f>G11*$J11/(SUM($J9:$J19))</f>
        <v>1.3333333333333333</v>
      </c>
      <c r="M11" s="185">
        <f>H11*$J11/(SUM($J9:$J19))</f>
        <v>2</v>
      </c>
      <c r="N11" s="185">
        <f>I11*$J11/(SUM($J9:$J19))</f>
        <v>2.6666666666666665</v>
      </c>
      <c r="O11" s="179"/>
      <c r="P11" s="17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row>
    <row r="12" spans="1:87" s="163" customFormat="1" ht="23.25" customHeight="1" x14ac:dyDescent="0.2">
      <c r="A12" s="173"/>
      <c r="B12" s="173"/>
      <c r="C12" s="181">
        <f>'Cover note for return'!B$14</f>
        <v>0</v>
      </c>
      <c r="D12" s="173"/>
      <c r="E12" s="173"/>
      <c r="F12" s="173"/>
      <c r="G12" s="162"/>
      <c r="H12" s="162"/>
      <c r="I12" s="162"/>
      <c r="J12" s="181">
        <f>'Cover note for return'!C$14</f>
        <v>0</v>
      </c>
      <c r="K12" s="179"/>
      <c r="L12" s="185">
        <f>G12*$J12/(SUM($J9:$J19))</f>
        <v>0</v>
      </c>
      <c r="M12" s="185">
        <f>H12*$J12/(SUM($J9:$J19))</f>
        <v>0</v>
      </c>
      <c r="N12" s="185">
        <f>I12*$J12/(SUM($J9:$J19))</f>
        <v>0</v>
      </c>
      <c r="O12" s="179"/>
      <c r="P12" s="17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row>
    <row r="13" spans="1:87" s="163" customFormat="1" ht="23.25" customHeight="1" x14ac:dyDescent="0.2">
      <c r="A13" s="173"/>
      <c r="B13" s="173"/>
      <c r="C13" s="181">
        <f>'Cover note for return'!B$15</f>
        <v>0</v>
      </c>
      <c r="D13" s="173"/>
      <c r="E13" s="173"/>
      <c r="F13" s="173"/>
      <c r="G13" s="162"/>
      <c r="H13" s="162"/>
      <c r="I13" s="162"/>
      <c r="J13" s="181">
        <f>'Cover note for return'!C$15</f>
        <v>0</v>
      </c>
      <c r="K13" s="179"/>
      <c r="L13" s="185">
        <f>G13*$J13/(SUM($J9:$J19))</f>
        <v>0</v>
      </c>
      <c r="M13" s="185">
        <f>H13*$J13/(SUM($J9:$J19))</f>
        <v>0</v>
      </c>
      <c r="N13" s="185">
        <f>I13*$J13/(SUM($J9:$J19))</f>
        <v>0</v>
      </c>
      <c r="O13" s="179"/>
      <c r="P13" s="17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s="163" customFormat="1" ht="23.25" customHeight="1" x14ac:dyDescent="0.2">
      <c r="A14" s="173"/>
      <c r="B14" s="173"/>
      <c r="C14" s="181">
        <f>'Cover note for return'!B$16</f>
        <v>0</v>
      </c>
      <c r="D14" s="173"/>
      <c r="E14" s="173"/>
      <c r="F14" s="173"/>
      <c r="G14" s="162"/>
      <c r="H14" s="162"/>
      <c r="I14" s="162"/>
      <c r="J14" s="181">
        <f>'Cover note for return'!C$16</f>
        <v>0</v>
      </c>
      <c r="K14" s="179"/>
      <c r="L14" s="185">
        <f>G14*$J14/(SUM($J9:$J19))</f>
        <v>0</v>
      </c>
      <c r="M14" s="185">
        <f>H14*$J14/(SUM($J9:$J19))</f>
        <v>0</v>
      </c>
      <c r="N14" s="185">
        <f>I14*$J14/(SUM($J9:$J19))</f>
        <v>0</v>
      </c>
      <c r="O14" s="179"/>
      <c r="P14" s="17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163" customFormat="1" ht="23.25" customHeight="1" x14ac:dyDescent="0.2">
      <c r="A15" s="173"/>
      <c r="B15" s="173"/>
      <c r="C15" s="181">
        <f>'Cover note for return'!B$17</f>
        <v>0</v>
      </c>
      <c r="D15" s="173"/>
      <c r="E15" s="173"/>
      <c r="F15" s="173"/>
      <c r="G15" s="162"/>
      <c r="H15" s="162"/>
      <c r="I15" s="162"/>
      <c r="J15" s="181">
        <f>'Cover note for return'!C$17</f>
        <v>0</v>
      </c>
      <c r="K15" s="179"/>
      <c r="L15" s="185">
        <f>G15*$J15/(SUM($J9:$J19))</f>
        <v>0</v>
      </c>
      <c r="M15" s="185">
        <f>H15*$J15/(SUM($J9:$J19))</f>
        <v>0</v>
      </c>
      <c r="N15" s="185">
        <f>I15*$J15/(SUM($J9:$J19))</f>
        <v>0</v>
      </c>
      <c r="O15" s="179"/>
      <c r="P15" s="17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row>
    <row r="16" spans="1:87" s="163" customFormat="1" ht="23.25" customHeight="1" x14ac:dyDescent="0.2">
      <c r="A16" s="173"/>
      <c r="B16" s="173"/>
      <c r="C16" s="181">
        <f>'Cover note for return'!B$18</f>
        <v>0</v>
      </c>
      <c r="D16" s="173"/>
      <c r="E16" s="173"/>
      <c r="F16" s="173"/>
      <c r="G16" s="162"/>
      <c r="H16" s="162"/>
      <c r="I16" s="162"/>
      <c r="J16" s="181">
        <f>'Cover note for return'!C$18</f>
        <v>0</v>
      </c>
      <c r="K16" s="179"/>
      <c r="L16" s="185">
        <f>G16*$J16/(SUM($J9:$J19))</f>
        <v>0</v>
      </c>
      <c r="M16" s="185">
        <f>H16*$J16/(SUM($J9:$J19))</f>
        <v>0</v>
      </c>
      <c r="N16" s="185">
        <f>I16*$J16/(SUM($J9:$J19))</f>
        <v>0</v>
      </c>
      <c r="O16" s="179"/>
      <c r="P16" s="17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row>
    <row r="17" spans="1:87" s="163" customFormat="1" ht="23.25" customHeight="1" x14ac:dyDescent="0.2">
      <c r="A17" s="174"/>
      <c r="B17" s="173"/>
      <c r="C17" s="181">
        <f>'Cover note for return'!B$19</f>
        <v>0</v>
      </c>
      <c r="D17" s="173"/>
      <c r="E17" s="173"/>
      <c r="F17" s="173"/>
      <c r="G17" s="162"/>
      <c r="H17" s="162"/>
      <c r="I17" s="162"/>
      <c r="J17" s="181">
        <f>'Cover note for return'!C$19</f>
        <v>0</v>
      </c>
      <c r="K17" s="179"/>
      <c r="L17" s="185">
        <f>G17*$J17/(SUM($J9:$J19))</f>
        <v>0</v>
      </c>
      <c r="M17" s="185">
        <f>H17*$J17/(SUM($J9:$J19))</f>
        <v>0</v>
      </c>
      <c r="N17" s="185">
        <f>I17*$J17/(SUM($J9:$J19))</f>
        <v>0</v>
      </c>
      <c r="O17" s="179"/>
      <c r="P17" s="17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row>
    <row r="18" spans="1:87" s="163" customFormat="1" ht="23.25" customHeight="1" x14ac:dyDescent="0.2">
      <c r="A18" s="174"/>
      <c r="B18" s="173"/>
      <c r="C18" s="181">
        <f>'Cover note for return'!B$20</f>
        <v>0</v>
      </c>
      <c r="D18" s="178"/>
      <c r="E18" s="173"/>
      <c r="F18" s="173"/>
      <c r="G18" s="162"/>
      <c r="H18" s="162"/>
      <c r="I18" s="162"/>
      <c r="J18" s="181">
        <f>'Cover note for return'!C$20</f>
        <v>0</v>
      </c>
      <c r="K18" s="180"/>
      <c r="L18" s="185">
        <f>G18*$J18/(SUM($J8:$J19))</f>
        <v>0</v>
      </c>
      <c r="M18" s="185">
        <f>H18*$J18/(SUM($J8:$J19))</f>
        <v>0</v>
      </c>
      <c r="N18" s="185">
        <f>I18*$J18/(SUM($J8:$J19))</f>
        <v>0</v>
      </c>
      <c r="O18" s="179"/>
      <c r="P18" s="17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row>
    <row r="19" spans="1:87" s="163" customFormat="1" ht="27" customHeight="1" x14ac:dyDescent="0.2">
      <c r="A19" s="173"/>
      <c r="B19" s="173"/>
      <c r="C19" s="181">
        <f>'Cover note for return'!B$21</f>
        <v>0</v>
      </c>
      <c r="D19" s="173"/>
      <c r="E19" s="173"/>
      <c r="F19" s="173"/>
      <c r="G19" s="162"/>
      <c r="H19" s="162"/>
      <c r="I19" s="162"/>
      <c r="J19" s="181">
        <f>'Cover note for return'!C$21</f>
        <v>0</v>
      </c>
      <c r="K19" s="179"/>
      <c r="L19" s="185">
        <f>G19*$J19/(SUM($J9:$J19))</f>
        <v>0</v>
      </c>
      <c r="M19" s="185">
        <f>H19*$J19/(SUM($J9:$J19))</f>
        <v>0</v>
      </c>
      <c r="N19" s="185">
        <f>I19*$J19/(SUM($J9:$J19))</f>
        <v>0</v>
      </c>
      <c r="O19" s="179"/>
      <c r="P19" s="17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row>
    <row r="20" spans="1:87" s="2" customFormat="1" x14ac:dyDescent="0.2">
      <c r="L20" s="18"/>
      <c r="M20" s="21"/>
      <c r="N20" s="21"/>
      <c r="O20" s="21"/>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row>
    <row r="21" spans="1:87" s="9" customFormat="1" ht="244.5" customHeight="1" x14ac:dyDescent="0.2">
      <c r="A21" s="8" t="s">
        <v>617</v>
      </c>
      <c r="B21" s="10" t="s">
        <v>601</v>
      </c>
      <c r="C21" s="4" t="s">
        <v>686</v>
      </c>
      <c r="D21" s="10" t="s">
        <v>732</v>
      </c>
      <c r="E21" s="10" t="s">
        <v>362</v>
      </c>
      <c r="F21" s="10" t="s">
        <v>370</v>
      </c>
      <c r="G21" s="4" t="s">
        <v>637</v>
      </c>
      <c r="H21" s="4" t="s">
        <v>638</v>
      </c>
      <c r="I21" s="4" t="s">
        <v>687</v>
      </c>
      <c r="J21" s="4" t="s">
        <v>716</v>
      </c>
      <c r="K21" s="4" t="s">
        <v>717</v>
      </c>
      <c r="L21" s="184">
        <f>SUM(L25:L36)</f>
        <v>2.6666666666666665</v>
      </c>
      <c r="M21" s="184">
        <f>SUM(M25:M36)</f>
        <v>3.6666666666666665</v>
      </c>
      <c r="N21" s="184">
        <f>SUM(N25:N36)</f>
        <v>4.666666666666667</v>
      </c>
      <c r="O21" s="26"/>
      <c r="P21" s="27"/>
    </row>
    <row r="22" spans="1:87" s="9" customFormat="1" ht="18" customHeight="1" x14ac:dyDescent="0.2">
      <c r="A22" s="77"/>
      <c r="B22" s="78"/>
      <c r="C22" s="8" t="s">
        <v>348</v>
      </c>
      <c r="D22" s="2"/>
      <c r="E22" s="95">
        <f>'Roadmap Outcome assessment'!E179*100/6</f>
        <v>55.55555555555555</v>
      </c>
      <c r="F22" s="16"/>
      <c r="G22" s="79"/>
      <c r="H22" s="79"/>
      <c r="I22" s="79"/>
      <c r="J22" s="79"/>
      <c r="K22" s="79"/>
      <c r="L22" s="39"/>
      <c r="M22" s="39"/>
      <c r="N22" s="39"/>
      <c r="O22" s="39"/>
      <c r="P22" s="40"/>
    </row>
    <row r="23" spans="1:87" s="9" customFormat="1" ht="18" customHeight="1" x14ac:dyDescent="0.2">
      <c r="A23" s="77"/>
      <c r="B23" s="78"/>
      <c r="C23" s="8" t="s">
        <v>349</v>
      </c>
      <c r="D23" s="2"/>
      <c r="E23" s="16"/>
      <c r="F23" s="95">
        <f>('Commitments assessment'!G144+'Commitments assessment'!G156+'Commitments assessment'!G172)*100/18</f>
        <v>55.555555555555557</v>
      </c>
      <c r="G23" s="79"/>
      <c r="H23" s="79"/>
      <c r="I23" s="79"/>
      <c r="J23" s="79"/>
      <c r="K23" s="79"/>
      <c r="L23" s="39"/>
      <c r="M23" s="39"/>
      <c r="N23" s="39"/>
      <c r="O23" s="39"/>
      <c r="P23" s="40"/>
    </row>
    <row r="24" spans="1:87" s="9" customFormat="1" ht="64.5" customHeight="1" x14ac:dyDescent="0.2">
      <c r="A24" s="2"/>
      <c r="B24" s="2"/>
      <c r="C24" s="8" t="s">
        <v>733</v>
      </c>
      <c r="D24" s="20"/>
      <c r="E24" s="20"/>
      <c r="F24" s="20"/>
      <c r="G24" s="20"/>
      <c r="H24" s="20"/>
      <c r="I24" s="20"/>
      <c r="J24" s="20"/>
      <c r="K24" s="20"/>
      <c r="L24" s="19"/>
      <c r="M24" s="19"/>
      <c r="N24" s="19"/>
      <c r="O24" s="19"/>
      <c r="P24" s="40"/>
    </row>
    <row r="25" spans="1:87" s="163" customFormat="1" ht="23.25" customHeight="1" x14ac:dyDescent="0.2">
      <c r="A25" s="41"/>
      <c r="B25" s="216"/>
      <c r="C25" s="8" t="s">
        <v>318</v>
      </c>
      <c r="D25" s="10"/>
      <c r="E25" s="216"/>
      <c r="F25" s="182"/>
      <c r="G25" s="10" t="s">
        <v>319</v>
      </c>
      <c r="H25" s="10" t="s">
        <v>320</v>
      </c>
      <c r="I25" s="10" t="s">
        <v>321</v>
      </c>
      <c r="J25" s="10" t="s">
        <v>254</v>
      </c>
      <c r="K25" s="217"/>
      <c r="L25" s="218"/>
      <c r="M25" s="218"/>
      <c r="N25" s="218"/>
      <c r="O25" s="219"/>
      <c r="P25" s="220"/>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row>
    <row r="26" spans="1:87" s="163" customFormat="1" ht="23.25" customHeight="1" x14ac:dyDescent="0.2">
      <c r="A26" s="173"/>
      <c r="B26" s="173"/>
      <c r="C26" s="181" t="str">
        <f>'Cover note for return'!B$11</f>
        <v>Lead Dept</v>
      </c>
      <c r="D26" s="173"/>
      <c r="E26" s="173"/>
      <c r="F26" s="173"/>
      <c r="G26" s="179"/>
      <c r="H26" s="179"/>
      <c r="I26" s="179"/>
      <c r="J26" s="179"/>
      <c r="K26" s="179"/>
      <c r="L26" s="201"/>
      <c r="M26" s="201"/>
      <c r="N26" s="201"/>
      <c r="O26" s="179"/>
      <c r="P26" s="17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s="163" customFormat="1" ht="23.25" customHeight="1" x14ac:dyDescent="0.2">
      <c r="A27" s="173"/>
      <c r="B27" s="173"/>
      <c r="C27" s="181" t="str">
        <f>'Cover note for return'!B$12</f>
        <v>Example - Test Org 1</v>
      </c>
      <c r="D27" s="173"/>
      <c r="E27" s="173"/>
      <c r="F27" s="173"/>
      <c r="G27" s="162">
        <v>2</v>
      </c>
      <c r="H27" s="162">
        <v>3</v>
      </c>
      <c r="I27" s="162">
        <v>4</v>
      </c>
      <c r="J27" s="181">
        <f>'Cover note for return'!C$12</f>
        <v>1000</v>
      </c>
      <c r="K27" s="179"/>
      <c r="L27" s="185">
        <f>G27*$J27/(SUM($J26:$J36))</f>
        <v>0.66666666666666663</v>
      </c>
      <c r="M27" s="185">
        <f>H27*$J27/(SUM($J26:$J36))</f>
        <v>1</v>
      </c>
      <c r="N27" s="185">
        <f>I27*$J27/(SUM($J26:$J36))</f>
        <v>1.3333333333333333</v>
      </c>
      <c r="O27" s="179"/>
      <c r="P27" s="17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s="163" customFormat="1" ht="23.25" customHeight="1" x14ac:dyDescent="0.2">
      <c r="A28" s="173"/>
      <c r="B28" s="173"/>
      <c r="C28" s="181" t="str">
        <f>'Cover note for return'!B$13</f>
        <v>Example - Test Org 2</v>
      </c>
      <c r="D28" s="173"/>
      <c r="E28" s="173"/>
      <c r="F28" s="173"/>
      <c r="G28" s="162">
        <v>3</v>
      </c>
      <c r="H28" s="162">
        <v>4</v>
      </c>
      <c r="I28" s="162">
        <v>5</v>
      </c>
      <c r="J28" s="181">
        <f>'Cover note for return'!C$13</f>
        <v>2000</v>
      </c>
      <c r="K28" s="179"/>
      <c r="L28" s="185">
        <f>G28*$J28/(SUM($J26:$J36))</f>
        <v>2</v>
      </c>
      <c r="M28" s="185">
        <f>H28*$J28/(SUM($J26:$J36))</f>
        <v>2.6666666666666665</v>
      </c>
      <c r="N28" s="185">
        <f>I28*$J28/(SUM($J26:$J36))</f>
        <v>3.3333333333333335</v>
      </c>
      <c r="O28" s="179"/>
      <c r="P28" s="17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s="163" customFormat="1" ht="23.25" customHeight="1" x14ac:dyDescent="0.2">
      <c r="A29" s="173"/>
      <c r="B29" s="173"/>
      <c r="C29" s="181">
        <f>'Cover note for return'!B$14</f>
        <v>0</v>
      </c>
      <c r="D29" s="173"/>
      <c r="E29" s="173"/>
      <c r="F29" s="173"/>
      <c r="G29" s="162"/>
      <c r="H29" s="162"/>
      <c r="I29" s="162"/>
      <c r="J29" s="181">
        <f>'Cover note for return'!C$14</f>
        <v>0</v>
      </c>
      <c r="K29" s="179"/>
      <c r="L29" s="185">
        <f>G29*$J29/(SUM($J26:$J36))</f>
        <v>0</v>
      </c>
      <c r="M29" s="185">
        <f>H29*$J29/(SUM($J26:$J36))</f>
        <v>0</v>
      </c>
      <c r="N29" s="185">
        <f>I29*$J29/(SUM($J26:$J36))</f>
        <v>0</v>
      </c>
      <c r="O29" s="179"/>
      <c r="P29" s="17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row>
    <row r="30" spans="1:87" s="163" customFormat="1" ht="23.25" customHeight="1" x14ac:dyDescent="0.2">
      <c r="A30" s="173"/>
      <c r="B30" s="173"/>
      <c r="C30" s="181">
        <f>'Cover note for return'!B$15</f>
        <v>0</v>
      </c>
      <c r="D30" s="173"/>
      <c r="E30" s="173"/>
      <c r="F30" s="173"/>
      <c r="G30" s="162"/>
      <c r="H30" s="162"/>
      <c r="I30" s="162"/>
      <c r="J30" s="181">
        <f>'Cover note for return'!C$15</f>
        <v>0</v>
      </c>
      <c r="K30" s="179"/>
      <c r="L30" s="185">
        <f>G30*$J30/(SUM($J26:$J36))</f>
        <v>0</v>
      </c>
      <c r="M30" s="185">
        <f>H30*$J30/(SUM($J26:$J36))</f>
        <v>0</v>
      </c>
      <c r="N30" s="185">
        <f>I30*$J30/(SUM($J26:$J36))</f>
        <v>0</v>
      </c>
      <c r="O30" s="179"/>
      <c r="P30" s="17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row>
    <row r="31" spans="1:87" s="163" customFormat="1" ht="23.25" customHeight="1" x14ac:dyDescent="0.2">
      <c r="A31" s="173"/>
      <c r="B31" s="173"/>
      <c r="C31" s="181">
        <f>'Cover note for return'!B$16</f>
        <v>0</v>
      </c>
      <c r="D31" s="173"/>
      <c r="E31" s="173"/>
      <c r="F31" s="173"/>
      <c r="G31" s="162"/>
      <c r="H31" s="162"/>
      <c r="I31" s="162"/>
      <c r="J31" s="181">
        <f>'Cover note for return'!C$16</f>
        <v>0</v>
      </c>
      <c r="K31" s="179"/>
      <c r="L31" s="185">
        <f>G31*$J31/(SUM($J26:$J36))</f>
        <v>0</v>
      </c>
      <c r="M31" s="185">
        <f>H31*$J31/(SUM($J26:$J36))</f>
        <v>0</v>
      </c>
      <c r="N31" s="185">
        <f>I31*$J31/(SUM($J26:$J36))</f>
        <v>0</v>
      </c>
      <c r="O31" s="179"/>
      <c r="P31" s="17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row>
    <row r="32" spans="1:87" s="163" customFormat="1" ht="23.25" customHeight="1" x14ac:dyDescent="0.2">
      <c r="A32" s="173"/>
      <c r="B32" s="173"/>
      <c r="C32" s="181">
        <f>'Cover note for return'!B$17</f>
        <v>0</v>
      </c>
      <c r="D32" s="173"/>
      <c r="E32" s="173"/>
      <c r="F32" s="173"/>
      <c r="G32" s="162"/>
      <c r="H32" s="162"/>
      <c r="I32" s="162"/>
      <c r="J32" s="181">
        <f>'Cover note for return'!C$17</f>
        <v>0</v>
      </c>
      <c r="K32" s="179"/>
      <c r="L32" s="185">
        <f>G32*$J32/(SUM($J26:$J36))</f>
        <v>0</v>
      </c>
      <c r="M32" s="185">
        <f>H32*$J32/(SUM($J26:$J36))</f>
        <v>0</v>
      </c>
      <c r="N32" s="185">
        <f>I32*$J32/(SUM($J26:$J36))</f>
        <v>0</v>
      </c>
      <c r="O32" s="179"/>
      <c r="P32" s="17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row>
    <row r="33" spans="1:87" s="163" customFormat="1" ht="23.25" customHeight="1" x14ac:dyDescent="0.2">
      <c r="A33" s="173"/>
      <c r="B33" s="173"/>
      <c r="C33" s="181">
        <f>'Cover note for return'!B$18</f>
        <v>0</v>
      </c>
      <c r="D33" s="173"/>
      <c r="E33" s="173"/>
      <c r="F33" s="173"/>
      <c r="G33" s="162"/>
      <c r="H33" s="162"/>
      <c r="I33" s="162"/>
      <c r="J33" s="181">
        <f>'Cover note for return'!C$18</f>
        <v>0</v>
      </c>
      <c r="K33" s="179"/>
      <c r="L33" s="185">
        <f>G33*$J33/(SUM($J26:$J36))</f>
        <v>0</v>
      </c>
      <c r="M33" s="185">
        <f>H33*$J33/(SUM($J26:$J36))</f>
        <v>0</v>
      </c>
      <c r="N33" s="185">
        <f>I33*$J33/(SUM($J26:$J36))</f>
        <v>0</v>
      </c>
      <c r="O33" s="179"/>
      <c r="P33" s="17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row>
    <row r="34" spans="1:87" s="163" customFormat="1" ht="23.25" customHeight="1" x14ac:dyDescent="0.2">
      <c r="A34" s="174"/>
      <c r="B34" s="173"/>
      <c r="C34" s="181">
        <f>'Cover note for return'!B$19</f>
        <v>0</v>
      </c>
      <c r="D34" s="173"/>
      <c r="E34" s="173"/>
      <c r="F34" s="173"/>
      <c r="G34" s="162"/>
      <c r="H34" s="162"/>
      <c r="I34" s="162"/>
      <c r="J34" s="181">
        <f>'Cover note for return'!C$19</f>
        <v>0</v>
      </c>
      <c r="K34" s="179"/>
      <c r="L34" s="185">
        <f>G34*$J34/(SUM($J26:$J36))</f>
        <v>0</v>
      </c>
      <c r="M34" s="185">
        <f>H34*$J34/(SUM($J26:$J36))</f>
        <v>0</v>
      </c>
      <c r="N34" s="185">
        <f>I34*$J34/(SUM($J26:$J36))</f>
        <v>0</v>
      </c>
      <c r="O34" s="179"/>
      <c r="P34" s="17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row>
    <row r="35" spans="1:87" s="163" customFormat="1" ht="23.25" customHeight="1" x14ac:dyDescent="0.2">
      <c r="A35" s="174"/>
      <c r="B35" s="173"/>
      <c r="C35" s="181">
        <f>'Cover note for return'!B$20</f>
        <v>0</v>
      </c>
      <c r="D35" s="178"/>
      <c r="E35" s="173"/>
      <c r="F35" s="173"/>
      <c r="G35" s="162"/>
      <c r="H35" s="162"/>
      <c r="I35" s="162"/>
      <c r="J35" s="181">
        <f>'Cover note for return'!C$20</f>
        <v>0</v>
      </c>
      <c r="K35" s="180"/>
      <c r="L35" s="185">
        <f>G35*$J35/(SUM($J25:$J36))</f>
        <v>0</v>
      </c>
      <c r="M35" s="185">
        <f>H35*$J35/(SUM($J25:$J36))</f>
        <v>0</v>
      </c>
      <c r="N35" s="185">
        <f>I35*$J35/(SUM($J25:$J36))</f>
        <v>0</v>
      </c>
      <c r="O35" s="179"/>
      <c r="P35" s="17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row>
    <row r="36" spans="1:87" s="163" customFormat="1" ht="27" customHeight="1" x14ac:dyDescent="0.2">
      <c r="A36" s="173"/>
      <c r="B36" s="173"/>
      <c r="C36" s="181">
        <f>'Cover note for return'!B$21</f>
        <v>0</v>
      </c>
      <c r="D36" s="173"/>
      <c r="E36" s="173"/>
      <c r="F36" s="173"/>
      <c r="G36" s="162"/>
      <c r="H36" s="162"/>
      <c r="I36" s="162"/>
      <c r="J36" s="181">
        <f>'Cover note for return'!C$21</f>
        <v>0</v>
      </c>
      <c r="K36" s="179"/>
      <c r="L36" s="185">
        <f>G36*$J36/(SUM($J26:$J36))</f>
        <v>0</v>
      </c>
      <c r="M36" s="185">
        <f>H36*$J36/(SUM($J26:$J36))</f>
        <v>0</v>
      </c>
      <c r="N36" s="185">
        <f>I36*$J36/(SUM($J26:$J36))</f>
        <v>0</v>
      </c>
      <c r="O36" s="179"/>
      <c r="P36" s="17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row>
    <row r="37" spans="1:87" s="2" customFormat="1" x14ac:dyDescent="0.2">
      <c r="L37" s="18"/>
      <c r="M37" s="21"/>
      <c r="N37" s="21"/>
      <c r="O37" s="21"/>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row>
    <row r="38" spans="1:87" s="12" customFormat="1" ht="327" customHeight="1" x14ac:dyDescent="0.2">
      <c r="A38" s="8" t="s">
        <v>617</v>
      </c>
      <c r="B38" s="10" t="s">
        <v>641</v>
      </c>
      <c r="C38" s="4" t="s">
        <v>700</v>
      </c>
      <c r="D38" s="10" t="s">
        <v>730</v>
      </c>
      <c r="E38" s="10" t="s">
        <v>363</v>
      </c>
      <c r="F38" s="10"/>
      <c r="G38" s="4" t="s">
        <v>718</v>
      </c>
      <c r="H38" s="4" t="s">
        <v>719</v>
      </c>
      <c r="I38" s="4" t="s">
        <v>720</v>
      </c>
      <c r="J38" s="4" t="s">
        <v>688</v>
      </c>
      <c r="K38" s="4" t="s">
        <v>568</v>
      </c>
      <c r="L38" s="184">
        <f>SUM(L42:L53)</f>
        <v>2</v>
      </c>
      <c r="M38" s="184">
        <f>SUM(M42:M53)</f>
        <v>3</v>
      </c>
      <c r="N38" s="184">
        <f>SUM(N42:N53)</f>
        <v>4</v>
      </c>
      <c r="O38" s="26"/>
      <c r="P38" s="27"/>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row>
    <row r="39" spans="1:87" s="12" customFormat="1" ht="22.5" customHeight="1" x14ac:dyDescent="0.2">
      <c r="A39" s="77"/>
      <c r="B39" s="78"/>
      <c r="C39" s="8" t="s">
        <v>348</v>
      </c>
      <c r="D39" s="2"/>
      <c r="E39" s="95">
        <f>'Roadmap Outcome assessment'!E62*100/6</f>
        <v>66.666666666666671</v>
      </c>
      <c r="F39" s="16"/>
      <c r="G39" s="79"/>
      <c r="H39" s="79"/>
      <c r="I39" s="79"/>
      <c r="J39" s="79"/>
      <c r="K39" s="79"/>
      <c r="L39" s="39"/>
      <c r="M39" s="39"/>
      <c r="N39" s="39"/>
      <c r="O39" s="39"/>
      <c r="P39" s="40"/>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row>
    <row r="40" spans="1:87" s="12" customFormat="1" ht="22.5" customHeight="1" x14ac:dyDescent="0.2">
      <c r="A40" s="77"/>
      <c r="B40" s="78"/>
      <c r="C40" s="8" t="s">
        <v>349</v>
      </c>
      <c r="D40" s="2"/>
      <c r="E40" s="16"/>
      <c r="F40" s="95" t="s">
        <v>677</v>
      </c>
      <c r="G40" s="79"/>
      <c r="H40" s="79"/>
      <c r="I40" s="79"/>
      <c r="J40" s="79"/>
      <c r="K40" s="79"/>
      <c r="L40" s="39"/>
      <c r="M40" s="39"/>
      <c r="N40" s="39"/>
      <c r="O40" s="39"/>
      <c r="P40" s="4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row>
    <row r="41" spans="1:87" s="9" customFormat="1" ht="56.25" customHeight="1" x14ac:dyDescent="0.2">
      <c r="A41" s="2"/>
      <c r="B41" s="2"/>
      <c r="C41" s="8" t="s">
        <v>733</v>
      </c>
      <c r="D41" s="20"/>
      <c r="E41" s="20"/>
      <c r="F41" s="20"/>
      <c r="G41" s="20"/>
      <c r="H41" s="20"/>
      <c r="I41" s="20"/>
      <c r="J41" s="20"/>
      <c r="K41" s="20"/>
      <c r="L41" s="19"/>
      <c r="M41" s="19"/>
      <c r="N41" s="19"/>
      <c r="O41" s="19"/>
      <c r="P41" s="40"/>
    </row>
    <row r="42" spans="1:87" s="163" customFormat="1" ht="23.25" customHeight="1" x14ac:dyDescent="0.2">
      <c r="A42" s="41"/>
      <c r="B42" s="216"/>
      <c r="C42" s="8" t="s">
        <v>318</v>
      </c>
      <c r="D42" s="10"/>
      <c r="E42" s="216"/>
      <c r="F42" s="182"/>
      <c r="G42" s="10" t="s">
        <v>319</v>
      </c>
      <c r="H42" s="10" t="s">
        <v>320</v>
      </c>
      <c r="I42" s="10" t="s">
        <v>321</v>
      </c>
      <c r="J42" s="10" t="s">
        <v>254</v>
      </c>
      <c r="K42" s="217"/>
      <c r="L42" s="218"/>
      <c r="M42" s="218"/>
      <c r="N42" s="218"/>
      <c r="O42" s="219"/>
      <c r="P42" s="22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row>
    <row r="43" spans="1:87" s="163" customFormat="1" ht="23.25" customHeight="1" x14ac:dyDescent="0.2">
      <c r="A43" s="173"/>
      <c r="B43" s="173"/>
      <c r="C43" s="181" t="str">
        <f>'Cover note for return'!B$11</f>
        <v>Lead Dept</v>
      </c>
      <c r="D43" s="173"/>
      <c r="E43" s="173"/>
      <c r="F43" s="173"/>
      <c r="G43" s="179"/>
      <c r="H43" s="179"/>
      <c r="I43" s="179"/>
      <c r="J43" s="179"/>
      <c r="K43" s="179"/>
      <c r="L43" s="201"/>
      <c r="M43" s="201"/>
      <c r="N43" s="201"/>
      <c r="O43" s="179"/>
      <c r="P43" s="17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row>
    <row r="44" spans="1:87" s="163" customFormat="1" ht="23.25" customHeight="1" x14ac:dyDescent="0.2">
      <c r="A44" s="173"/>
      <c r="B44" s="173"/>
      <c r="C44" s="181" t="str">
        <f>'Cover note for return'!B$12</f>
        <v>Example - Test Org 1</v>
      </c>
      <c r="D44" s="173"/>
      <c r="E44" s="173"/>
      <c r="F44" s="173"/>
      <c r="G44" s="162">
        <v>2</v>
      </c>
      <c r="H44" s="162">
        <v>3</v>
      </c>
      <c r="I44" s="162">
        <v>4</v>
      </c>
      <c r="J44" s="181">
        <f>'Cover note for return'!C$12</f>
        <v>1000</v>
      </c>
      <c r="K44" s="179"/>
      <c r="L44" s="185">
        <f>G44*$J44/(SUM($J43:$J53))</f>
        <v>0.66666666666666663</v>
      </c>
      <c r="M44" s="185">
        <f>H44*$J44/(SUM($J43:$J53))</f>
        <v>1</v>
      </c>
      <c r="N44" s="185">
        <f>I44*$J44/(SUM($J43:$J53))</f>
        <v>1.3333333333333333</v>
      </c>
      <c r="O44" s="179"/>
      <c r="P44" s="17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row>
    <row r="45" spans="1:87" s="163" customFormat="1" ht="23.25" customHeight="1" x14ac:dyDescent="0.2">
      <c r="A45" s="173"/>
      <c r="B45" s="173"/>
      <c r="C45" s="181" t="str">
        <f>'Cover note for return'!B$13</f>
        <v>Example - Test Org 2</v>
      </c>
      <c r="D45" s="173"/>
      <c r="E45" s="173"/>
      <c r="F45" s="173"/>
      <c r="G45" s="162">
        <v>2</v>
      </c>
      <c r="H45" s="162">
        <v>3</v>
      </c>
      <c r="I45" s="162">
        <v>4</v>
      </c>
      <c r="J45" s="181">
        <f>'Cover note for return'!C$13</f>
        <v>2000</v>
      </c>
      <c r="K45" s="179"/>
      <c r="L45" s="185">
        <f>G45*$J45/(SUM($J43:$J53))</f>
        <v>1.3333333333333333</v>
      </c>
      <c r="M45" s="185">
        <f>H45*$J45/(SUM($J43:$J53))</f>
        <v>2</v>
      </c>
      <c r="N45" s="185">
        <f>I45*$J45/(SUM($J43:$J53))</f>
        <v>2.6666666666666665</v>
      </c>
      <c r="O45" s="179"/>
      <c r="P45" s="17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row>
    <row r="46" spans="1:87" s="163" customFormat="1" ht="23.25" customHeight="1" x14ac:dyDescent="0.2">
      <c r="A46" s="173"/>
      <c r="B46" s="173"/>
      <c r="C46" s="181">
        <f>'Cover note for return'!B$14</f>
        <v>0</v>
      </c>
      <c r="D46" s="173"/>
      <c r="E46" s="173"/>
      <c r="F46" s="173"/>
      <c r="G46" s="162"/>
      <c r="H46" s="162"/>
      <c r="I46" s="162"/>
      <c r="J46" s="181">
        <f>'Cover note for return'!C$14</f>
        <v>0</v>
      </c>
      <c r="K46" s="179"/>
      <c r="L46" s="185">
        <f>G46*$J46/(SUM($J43:$J53))</f>
        <v>0</v>
      </c>
      <c r="M46" s="185">
        <f>H46*$J46/(SUM($J43:$J53))</f>
        <v>0</v>
      </c>
      <c r="N46" s="185">
        <f>I46*$J46/(SUM($J43:$J53))</f>
        <v>0</v>
      </c>
      <c r="O46" s="179"/>
      <c r="P46" s="17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row>
    <row r="47" spans="1:87" s="163" customFormat="1" ht="23.25" customHeight="1" x14ac:dyDescent="0.2">
      <c r="A47" s="173"/>
      <c r="B47" s="173"/>
      <c r="C47" s="181">
        <f>'Cover note for return'!B$15</f>
        <v>0</v>
      </c>
      <c r="D47" s="173"/>
      <c r="E47" s="173"/>
      <c r="F47" s="173"/>
      <c r="G47" s="162"/>
      <c r="H47" s="162"/>
      <c r="I47" s="162"/>
      <c r="J47" s="181">
        <f>'Cover note for return'!C$15</f>
        <v>0</v>
      </c>
      <c r="K47" s="179"/>
      <c r="L47" s="185">
        <f>G47*$J47/(SUM($J43:$J53))</f>
        <v>0</v>
      </c>
      <c r="M47" s="185">
        <f>H47*$J47/(SUM($J43:$J53))</f>
        <v>0</v>
      </c>
      <c r="N47" s="185">
        <f>I47*$J47/(SUM($J43:$J53))</f>
        <v>0</v>
      </c>
      <c r="O47" s="179"/>
      <c r="P47" s="17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row>
    <row r="48" spans="1:87" s="163" customFormat="1" ht="23.25" customHeight="1" x14ac:dyDescent="0.2">
      <c r="A48" s="173"/>
      <c r="B48" s="173"/>
      <c r="C48" s="181">
        <f>'Cover note for return'!B$16</f>
        <v>0</v>
      </c>
      <c r="D48" s="173"/>
      <c r="E48" s="173"/>
      <c r="F48" s="173"/>
      <c r="G48" s="162"/>
      <c r="H48" s="162"/>
      <c r="I48" s="162"/>
      <c r="J48" s="181">
        <f>'Cover note for return'!C$16</f>
        <v>0</v>
      </c>
      <c r="K48" s="179"/>
      <c r="L48" s="185">
        <f>G48*$J48/(SUM($J43:$J53))</f>
        <v>0</v>
      </c>
      <c r="M48" s="185">
        <f>H48*$J48/(SUM($J43:$J53))</f>
        <v>0</v>
      </c>
      <c r="N48" s="185">
        <f>I48*$J48/(SUM($J43:$J53))</f>
        <v>0</v>
      </c>
      <c r="O48" s="179"/>
      <c r="P48" s="17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row>
    <row r="49" spans="1:87" s="163" customFormat="1" ht="23.25" customHeight="1" x14ac:dyDescent="0.2">
      <c r="A49" s="173"/>
      <c r="B49" s="173"/>
      <c r="C49" s="181">
        <f>'Cover note for return'!B$17</f>
        <v>0</v>
      </c>
      <c r="D49" s="173"/>
      <c r="E49" s="173"/>
      <c r="F49" s="173"/>
      <c r="G49" s="162"/>
      <c r="H49" s="162"/>
      <c r="I49" s="162"/>
      <c r="J49" s="181">
        <f>'Cover note for return'!C$17</f>
        <v>0</v>
      </c>
      <c r="K49" s="179"/>
      <c r="L49" s="185">
        <f>G49*$J49/(SUM($J43:$J53))</f>
        <v>0</v>
      </c>
      <c r="M49" s="185">
        <f>H49*$J49/(SUM($J43:$J53))</f>
        <v>0</v>
      </c>
      <c r="N49" s="185">
        <f>I49*$J49/(SUM($J43:$J53))</f>
        <v>0</v>
      </c>
      <c r="O49" s="179"/>
      <c r="P49" s="17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row>
    <row r="50" spans="1:87" s="163" customFormat="1" ht="23.25" customHeight="1" x14ac:dyDescent="0.2">
      <c r="A50" s="173"/>
      <c r="B50" s="173"/>
      <c r="C50" s="181">
        <f>'Cover note for return'!B$18</f>
        <v>0</v>
      </c>
      <c r="D50" s="173"/>
      <c r="E50" s="173"/>
      <c r="F50" s="173"/>
      <c r="G50" s="162"/>
      <c r="H50" s="162"/>
      <c r="I50" s="162"/>
      <c r="J50" s="181">
        <f>'Cover note for return'!C$18</f>
        <v>0</v>
      </c>
      <c r="K50" s="179"/>
      <c r="L50" s="185">
        <f>G50*$J50/(SUM($J43:$J53))</f>
        <v>0</v>
      </c>
      <c r="M50" s="185">
        <f>H50*$J50/(SUM($J43:$J53))</f>
        <v>0</v>
      </c>
      <c r="N50" s="185">
        <f>I50*$J50/(SUM($J43:$J53))</f>
        <v>0</v>
      </c>
      <c r="O50" s="179"/>
      <c r="P50" s="17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row>
    <row r="51" spans="1:87" s="163" customFormat="1" ht="23.25" customHeight="1" x14ac:dyDescent="0.2">
      <c r="A51" s="174"/>
      <c r="B51" s="173"/>
      <c r="C51" s="181">
        <f>'Cover note for return'!B$19</f>
        <v>0</v>
      </c>
      <c r="D51" s="173"/>
      <c r="E51" s="173"/>
      <c r="F51" s="173"/>
      <c r="G51" s="162"/>
      <c r="H51" s="162"/>
      <c r="I51" s="162"/>
      <c r="J51" s="181">
        <f>'Cover note for return'!C$19</f>
        <v>0</v>
      </c>
      <c r="K51" s="179"/>
      <c r="L51" s="185">
        <f>G51*$J51/(SUM($J43:$J53))</f>
        <v>0</v>
      </c>
      <c r="M51" s="185">
        <f>H51*$J51/(SUM($J43:$J53))</f>
        <v>0</v>
      </c>
      <c r="N51" s="185">
        <f>I51*$J51/(SUM($J43:$J53))</f>
        <v>0</v>
      </c>
      <c r="O51" s="179"/>
      <c r="P51" s="17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row>
    <row r="52" spans="1:87" s="163" customFormat="1" ht="23.25" customHeight="1" x14ac:dyDescent="0.2">
      <c r="A52" s="174"/>
      <c r="B52" s="173"/>
      <c r="C52" s="181">
        <f>'Cover note for return'!B$20</f>
        <v>0</v>
      </c>
      <c r="D52" s="178"/>
      <c r="E52" s="173"/>
      <c r="F52" s="173"/>
      <c r="G52" s="162"/>
      <c r="H52" s="162"/>
      <c r="I52" s="162"/>
      <c r="J52" s="181">
        <f>'Cover note for return'!C$20</f>
        <v>0</v>
      </c>
      <c r="K52" s="180"/>
      <c r="L52" s="185">
        <f>G52*$J52/(SUM($J42:$J53))</f>
        <v>0</v>
      </c>
      <c r="M52" s="185">
        <f>H52*$J52/(SUM($J42:$J53))</f>
        <v>0</v>
      </c>
      <c r="N52" s="185">
        <f>I52*$J52/(SUM($J42:$J53))</f>
        <v>0</v>
      </c>
      <c r="O52" s="179"/>
      <c r="P52" s="17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row>
    <row r="53" spans="1:87" s="163" customFormat="1" ht="27" customHeight="1" x14ac:dyDescent="0.2">
      <c r="A53" s="173"/>
      <c r="B53" s="173"/>
      <c r="C53" s="181">
        <f>'Cover note for return'!B$21</f>
        <v>0</v>
      </c>
      <c r="D53" s="173"/>
      <c r="E53" s="173"/>
      <c r="F53" s="173"/>
      <c r="G53" s="162"/>
      <c r="H53" s="162"/>
      <c r="I53" s="162"/>
      <c r="J53" s="181">
        <f>'Cover note for return'!C$21</f>
        <v>0</v>
      </c>
      <c r="K53" s="179"/>
      <c r="L53" s="185">
        <f>G53*$J53/(SUM($J43:$J53))</f>
        <v>0</v>
      </c>
      <c r="M53" s="185">
        <f>H53*$J53/(SUM($J43:$J53))</f>
        <v>0</v>
      </c>
      <c r="N53" s="185">
        <f>I53*$J53/(SUM($J43:$J53))</f>
        <v>0</v>
      </c>
      <c r="O53" s="179"/>
      <c r="P53" s="17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row>
    <row r="54" spans="1:87" s="2" customFormat="1" x14ac:dyDescent="0.2">
      <c r="L54" s="18"/>
      <c r="M54" s="21"/>
      <c r="N54" s="21"/>
      <c r="O54" s="21"/>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row>
    <row r="55" spans="1:87" s="9" customFormat="1" ht="300" customHeight="1" x14ac:dyDescent="0.2">
      <c r="A55" s="8" t="s">
        <v>617</v>
      </c>
      <c r="B55" s="10" t="s">
        <v>602</v>
      </c>
      <c r="C55" s="4" t="s">
        <v>605</v>
      </c>
      <c r="D55" s="10" t="s">
        <v>369</v>
      </c>
      <c r="E55" s="10" t="s">
        <v>368</v>
      </c>
      <c r="F55" s="10" t="s">
        <v>364</v>
      </c>
      <c r="G55" s="4" t="s">
        <v>725</v>
      </c>
      <c r="H55" s="4" t="s">
        <v>729</v>
      </c>
      <c r="I55" s="4" t="s">
        <v>726</v>
      </c>
      <c r="J55" s="4" t="s">
        <v>727</v>
      </c>
      <c r="K55" s="4" t="s">
        <v>728</v>
      </c>
      <c r="L55" s="184">
        <f>SUM(L59:L70)</f>
        <v>1.3333333333333333</v>
      </c>
      <c r="M55" s="184">
        <f>SUM(M59:M70)</f>
        <v>2.333333333333333</v>
      </c>
      <c r="N55" s="184">
        <f>SUM(N59:N70)</f>
        <v>3.333333333333333</v>
      </c>
      <c r="O55" s="26"/>
      <c r="P55" s="27"/>
    </row>
    <row r="56" spans="1:87" s="9" customFormat="1" ht="23.25" customHeight="1" x14ac:dyDescent="0.2">
      <c r="A56" s="77"/>
      <c r="B56" s="78"/>
      <c r="C56" s="8" t="s">
        <v>348</v>
      </c>
      <c r="D56" s="2"/>
      <c r="E56" s="95">
        <f>('Roadmap Outcome assessment'!E36+'Roadmap Outcome assessment'!E75+'Roadmap Outcome assessment'!E88+'Roadmap Outcome assessment'!E140+'Roadmap Outcome assessment'!E153)*100/30</f>
        <v>48.888888888888886</v>
      </c>
      <c r="F56" s="16"/>
      <c r="G56" s="79"/>
      <c r="H56" s="79"/>
      <c r="I56" s="79"/>
      <c r="J56" s="79"/>
      <c r="K56" s="79"/>
      <c r="L56" s="39"/>
      <c r="M56" s="39"/>
      <c r="N56" s="39"/>
      <c r="O56" s="39"/>
      <c r="P56" s="40"/>
    </row>
    <row r="57" spans="1:87" s="9" customFormat="1" ht="23.25" customHeight="1" x14ac:dyDescent="0.2">
      <c r="A57" s="77"/>
      <c r="B57" s="78"/>
      <c r="C57" s="8" t="s">
        <v>349</v>
      </c>
      <c r="D57" s="2"/>
      <c r="E57" s="16"/>
      <c r="F57" s="95">
        <f>('Commitments assessment'!G144+'Commitments assessment'!G156)*100/12</f>
        <v>38.888888888888886</v>
      </c>
      <c r="G57" s="79"/>
      <c r="H57" s="79"/>
      <c r="I57" s="79"/>
      <c r="J57" s="79"/>
      <c r="K57" s="79"/>
      <c r="L57" s="39"/>
      <c r="M57" s="39"/>
      <c r="N57" s="39"/>
      <c r="O57" s="39"/>
      <c r="P57" s="40"/>
    </row>
    <row r="58" spans="1:87" s="9" customFormat="1" ht="60.75" customHeight="1" x14ac:dyDescent="0.2">
      <c r="A58" s="2"/>
      <c r="B58" s="2"/>
      <c r="C58" s="8" t="s">
        <v>733</v>
      </c>
      <c r="D58" s="20"/>
      <c r="E58" s="20"/>
      <c r="F58" s="20"/>
      <c r="G58" s="20"/>
      <c r="H58" s="20"/>
      <c r="I58" s="20"/>
      <c r="J58" s="20"/>
      <c r="K58" s="20"/>
      <c r="L58" s="19"/>
      <c r="M58" s="19"/>
      <c r="N58" s="19"/>
      <c r="O58" s="19"/>
      <c r="P58" s="40"/>
    </row>
    <row r="59" spans="1:87" s="163" customFormat="1" ht="23.25" customHeight="1" x14ac:dyDescent="0.2">
      <c r="A59" s="41"/>
      <c r="B59" s="216"/>
      <c r="C59" s="8" t="s">
        <v>318</v>
      </c>
      <c r="D59" s="10"/>
      <c r="E59" s="216"/>
      <c r="F59" s="182"/>
      <c r="G59" s="10" t="s">
        <v>319</v>
      </c>
      <c r="H59" s="10" t="s">
        <v>320</v>
      </c>
      <c r="I59" s="10" t="s">
        <v>321</v>
      </c>
      <c r="J59" s="10" t="s">
        <v>254</v>
      </c>
      <c r="K59" s="217"/>
      <c r="L59" s="218"/>
      <c r="M59" s="218"/>
      <c r="N59" s="218"/>
      <c r="O59" s="219"/>
      <c r="P59" s="220"/>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row>
    <row r="60" spans="1:87" s="163" customFormat="1" ht="23.25" customHeight="1" x14ac:dyDescent="0.2">
      <c r="A60" s="173"/>
      <c r="B60" s="173"/>
      <c r="C60" s="181" t="str">
        <f>'Cover note for return'!B$11</f>
        <v>Lead Dept</v>
      </c>
      <c r="D60" s="173"/>
      <c r="E60" s="173"/>
      <c r="F60" s="173"/>
      <c r="G60" s="179"/>
      <c r="H60" s="179"/>
      <c r="I60" s="179"/>
      <c r="J60" s="179"/>
      <c r="K60" s="179"/>
      <c r="L60" s="201"/>
      <c r="M60" s="201"/>
      <c r="N60" s="201"/>
      <c r="O60" s="179"/>
      <c r="P60" s="17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row>
    <row r="61" spans="1:87" s="163" customFormat="1" ht="23.25" customHeight="1" x14ac:dyDescent="0.2">
      <c r="A61" s="173"/>
      <c r="B61" s="173"/>
      <c r="C61" s="181" t="str">
        <f>'Cover note for return'!B$12</f>
        <v>Example - Test Org 1</v>
      </c>
      <c r="D61" s="173"/>
      <c r="E61" s="173"/>
      <c r="F61" s="173"/>
      <c r="G61" s="162">
        <v>2</v>
      </c>
      <c r="H61" s="162">
        <v>3</v>
      </c>
      <c r="I61" s="162">
        <v>4</v>
      </c>
      <c r="J61" s="181">
        <f>'Cover note for return'!C$12</f>
        <v>1000</v>
      </c>
      <c r="K61" s="179"/>
      <c r="L61" s="185">
        <f>G61*$J61/(SUM($J60:$J70))</f>
        <v>0.66666666666666663</v>
      </c>
      <c r="M61" s="185">
        <f>H61*$J61/(SUM($J60:$J70))</f>
        <v>1</v>
      </c>
      <c r="N61" s="185">
        <f>I61*$J61/(SUM($J60:$J70))</f>
        <v>1.3333333333333333</v>
      </c>
      <c r="O61" s="179"/>
      <c r="P61" s="17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row>
    <row r="62" spans="1:87" s="163" customFormat="1" ht="23.25" customHeight="1" x14ac:dyDescent="0.2">
      <c r="A62" s="173"/>
      <c r="B62" s="173"/>
      <c r="C62" s="181" t="str">
        <f>'Cover note for return'!B$13</f>
        <v>Example - Test Org 2</v>
      </c>
      <c r="D62" s="173"/>
      <c r="E62" s="173"/>
      <c r="F62" s="173"/>
      <c r="G62" s="162">
        <v>1</v>
      </c>
      <c r="H62" s="162">
        <v>2</v>
      </c>
      <c r="I62" s="162">
        <v>3</v>
      </c>
      <c r="J62" s="181">
        <f>'Cover note for return'!C$13</f>
        <v>2000</v>
      </c>
      <c r="K62" s="179"/>
      <c r="L62" s="185">
        <f>G62*$J62/(SUM($J60:$J70))</f>
        <v>0.66666666666666663</v>
      </c>
      <c r="M62" s="185">
        <f>H62*$J62/(SUM($J60:$J70))</f>
        <v>1.3333333333333333</v>
      </c>
      <c r="N62" s="185">
        <f>I62*$J62/(SUM($J60:$J70))</f>
        <v>2</v>
      </c>
      <c r="O62" s="179"/>
      <c r="P62" s="17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row>
    <row r="63" spans="1:87" s="163" customFormat="1" ht="23.25" customHeight="1" x14ac:dyDescent="0.2">
      <c r="A63" s="173"/>
      <c r="B63" s="173"/>
      <c r="C63" s="181">
        <f>'Cover note for return'!B$14</f>
        <v>0</v>
      </c>
      <c r="D63" s="173"/>
      <c r="E63" s="173"/>
      <c r="F63" s="173"/>
      <c r="G63" s="162"/>
      <c r="H63" s="162"/>
      <c r="I63" s="162"/>
      <c r="J63" s="181">
        <f>'Cover note for return'!C$14</f>
        <v>0</v>
      </c>
      <c r="K63" s="179"/>
      <c r="L63" s="185">
        <f>G63*$J63/(SUM($J60:$J70))</f>
        <v>0</v>
      </c>
      <c r="M63" s="185">
        <f>H63*$J63/(SUM($J60:$J70))</f>
        <v>0</v>
      </c>
      <c r="N63" s="185">
        <f>I63*$J63/(SUM($J60:$J70))</f>
        <v>0</v>
      </c>
      <c r="O63" s="179"/>
      <c r="P63" s="17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row>
    <row r="64" spans="1:87" s="163" customFormat="1" ht="23.25" customHeight="1" x14ac:dyDescent="0.2">
      <c r="A64" s="173"/>
      <c r="B64" s="173"/>
      <c r="C64" s="181">
        <f>'Cover note for return'!B$15</f>
        <v>0</v>
      </c>
      <c r="D64" s="173"/>
      <c r="E64" s="173"/>
      <c r="F64" s="173"/>
      <c r="G64" s="162"/>
      <c r="H64" s="162"/>
      <c r="I64" s="162"/>
      <c r="J64" s="181">
        <f>'Cover note for return'!C$15</f>
        <v>0</v>
      </c>
      <c r="K64" s="179"/>
      <c r="L64" s="185">
        <f>G64*$J64/(SUM($J60:$J70))</f>
        <v>0</v>
      </c>
      <c r="M64" s="185">
        <f>H64*$J64/(SUM($J60:$J70))</f>
        <v>0</v>
      </c>
      <c r="N64" s="185">
        <f>I64*$J64/(SUM($J60:$J70))</f>
        <v>0</v>
      </c>
      <c r="O64" s="179"/>
      <c r="P64" s="17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row>
    <row r="65" spans="1:87" s="163" customFormat="1" ht="23.25" customHeight="1" x14ac:dyDescent="0.2">
      <c r="A65" s="173"/>
      <c r="B65" s="173"/>
      <c r="C65" s="181">
        <f>'Cover note for return'!B$16</f>
        <v>0</v>
      </c>
      <c r="D65" s="173"/>
      <c r="E65" s="173"/>
      <c r="F65" s="173"/>
      <c r="G65" s="162"/>
      <c r="H65" s="162"/>
      <c r="I65" s="162"/>
      <c r="J65" s="181">
        <f>'Cover note for return'!C$16</f>
        <v>0</v>
      </c>
      <c r="K65" s="179"/>
      <c r="L65" s="185">
        <f>G65*$J65/(SUM($J60:$J70))</f>
        <v>0</v>
      </c>
      <c r="M65" s="185">
        <f>H65*$J65/(SUM($J60:$J70))</f>
        <v>0</v>
      </c>
      <c r="N65" s="185">
        <f>I65*$J65/(SUM($J60:$J70))</f>
        <v>0</v>
      </c>
      <c r="O65" s="179"/>
      <c r="P65" s="17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row>
    <row r="66" spans="1:87" s="163" customFormat="1" ht="23.25" customHeight="1" x14ac:dyDescent="0.2">
      <c r="A66" s="173"/>
      <c r="B66" s="173"/>
      <c r="C66" s="181">
        <f>'Cover note for return'!B$17</f>
        <v>0</v>
      </c>
      <c r="D66" s="173"/>
      <c r="E66" s="173"/>
      <c r="F66" s="173"/>
      <c r="G66" s="162"/>
      <c r="H66" s="162"/>
      <c r="I66" s="162"/>
      <c r="J66" s="181">
        <f>'Cover note for return'!C$17</f>
        <v>0</v>
      </c>
      <c r="K66" s="179"/>
      <c r="L66" s="185">
        <f>G66*$J66/(SUM($J60:$J70))</f>
        <v>0</v>
      </c>
      <c r="M66" s="185">
        <f>H66*$J66/(SUM($J60:$J70))</f>
        <v>0</v>
      </c>
      <c r="N66" s="185">
        <f>I66*$J66/(SUM($J60:$J70))</f>
        <v>0</v>
      </c>
      <c r="O66" s="179"/>
      <c r="P66" s="17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row>
    <row r="67" spans="1:87" s="163" customFormat="1" ht="23.25" customHeight="1" x14ac:dyDescent="0.2">
      <c r="A67" s="173"/>
      <c r="B67" s="173"/>
      <c r="C67" s="181">
        <f>'Cover note for return'!B$18</f>
        <v>0</v>
      </c>
      <c r="D67" s="173"/>
      <c r="E67" s="173"/>
      <c r="F67" s="173"/>
      <c r="G67" s="162"/>
      <c r="H67" s="162"/>
      <c r="I67" s="162"/>
      <c r="J67" s="181">
        <f>'Cover note for return'!C$18</f>
        <v>0</v>
      </c>
      <c r="K67" s="179"/>
      <c r="L67" s="185">
        <f>G67*$J67/(SUM($J60:$J70))</f>
        <v>0</v>
      </c>
      <c r="M67" s="185">
        <f>H67*$J67/(SUM($J60:$J70))</f>
        <v>0</v>
      </c>
      <c r="N67" s="185">
        <f>I67*$J67/(SUM($J60:$J70))</f>
        <v>0</v>
      </c>
      <c r="O67" s="179"/>
      <c r="P67" s="17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row>
    <row r="68" spans="1:87" s="163" customFormat="1" ht="23.25" customHeight="1" x14ac:dyDescent="0.2">
      <c r="A68" s="174"/>
      <c r="B68" s="173"/>
      <c r="C68" s="181">
        <f>'Cover note for return'!B$19</f>
        <v>0</v>
      </c>
      <c r="D68" s="173"/>
      <c r="E68" s="173"/>
      <c r="F68" s="173"/>
      <c r="G68" s="162"/>
      <c r="H68" s="162"/>
      <c r="I68" s="162"/>
      <c r="J68" s="181">
        <f>'Cover note for return'!C$19</f>
        <v>0</v>
      </c>
      <c r="K68" s="179"/>
      <c r="L68" s="185">
        <f>G68*$J68/(SUM($J60:$J70))</f>
        <v>0</v>
      </c>
      <c r="M68" s="185">
        <f>H68*$J68/(SUM($J60:$J70))</f>
        <v>0</v>
      </c>
      <c r="N68" s="185">
        <f>I68*$J68/(SUM($J60:$J70))</f>
        <v>0</v>
      </c>
      <c r="O68" s="179"/>
      <c r="P68" s="17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row>
    <row r="69" spans="1:87" s="163" customFormat="1" ht="23.25" customHeight="1" x14ac:dyDescent="0.2">
      <c r="A69" s="174"/>
      <c r="B69" s="173"/>
      <c r="C69" s="181">
        <f>'Cover note for return'!B$20</f>
        <v>0</v>
      </c>
      <c r="D69" s="178"/>
      <c r="E69" s="173"/>
      <c r="F69" s="173"/>
      <c r="G69" s="162"/>
      <c r="H69" s="162"/>
      <c r="I69" s="162"/>
      <c r="J69" s="181">
        <f>'Cover note for return'!C$20</f>
        <v>0</v>
      </c>
      <c r="K69" s="180"/>
      <c r="L69" s="185">
        <f>G69*$J69/(SUM($J59:$J70))</f>
        <v>0</v>
      </c>
      <c r="M69" s="185">
        <f>H69*$J69/(SUM($J59:$J70))</f>
        <v>0</v>
      </c>
      <c r="N69" s="185">
        <f>I69*$J69/(SUM($J59:$J70))</f>
        <v>0</v>
      </c>
      <c r="O69" s="179"/>
      <c r="P69" s="17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row>
    <row r="70" spans="1:87" s="163" customFormat="1" ht="27" customHeight="1" x14ac:dyDescent="0.2">
      <c r="A70" s="173"/>
      <c r="B70" s="173"/>
      <c r="C70" s="181">
        <f>'Cover note for return'!B$21</f>
        <v>0</v>
      </c>
      <c r="D70" s="173"/>
      <c r="E70" s="173"/>
      <c r="F70" s="173"/>
      <c r="G70" s="162"/>
      <c r="H70" s="162"/>
      <c r="I70" s="162"/>
      <c r="J70" s="181">
        <f>'Cover note for return'!C$21</f>
        <v>0</v>
      </c>
      <c r="K70" s="179"/>
      <c r="L70" s="185">
        <f>G70*$J70/(SUM($J60:$J70))</f>
        <v>0</v>
      </c>
      <c r="M70" s="185">
        <f>H70*$J70/(SUM($J60:$J70))</f>
        <v>0</v>
      </c>
      <c r="N70" s="185">
        <f>I70*$J70/(SUM($J60:$J70))</f>
        <v>0</v>
      </c>
      <c r="O70" s="179"/>
      <c r="P70" s="17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row>
    <row r="71" spans="1:87" s="2" customFormat="1" x14ac:dyDescent="0.2">
      <c r="P71" s="27"/>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row>
    <row r="72" spans="1:87" s="9" customFormat="1" ht="191.25" x14ac:dyDescent="0.2">
      <c r="A72" s="8" t="s">
        <v>617</v>
      </c>
      <c r="B72" s="10" t="s">
        <v>603</v>
      </c>
      <c r="C72" s="4" t="s">
        <v>604</v>
      </c>
      <c r="D72" s="10" t="s">
        <v>629</v>
      </c>
      <c r="E72" s="10" t="s">
        <v>365</v>
      </c>
      <c r="F72" s="10"/>
      <c r="G72" s="4" t="s">
        <v>569</v>
      </c>
      <c r="H72" s="4" t="s">
        <v>570</v>
      </c>
      <c r="I72" s="4" t="s">
        <v>571</v>
      </c>
      <c r="J72" s="4" t="s">
        <v>572</v>
      </c>
      <c r="K72" s="4" t="s">
        <v>573</v>
      </c>
      <c r="L72" s="184">
        <f>SUM(L76:L87)</f>
        <v>2</v>
      </c>
      <c r="M72" s="184">
        <f>SUM(M76:M87)</f>
        <v>3</v>
      </c>
      <c r="N72" s="184">
        <f>SUM(N76:N87)</f>
        <v>3.333333333333333</v>
      </c>
      <c r="O72" s="26"/>
      <c r="P72" s="27"/>
    </row>
    <row r="73" spans="1:87" s="9" customFormat="1" x14ac:dyDescent="0.2">
      <c r="A73" s="77"/>
      <c r="B73" s="78"/>
      <c r="C73" s="8" t="s">
        <v>348</v>
      </c>
      <c r="D73" s="2"/>
      <c r="E73" s="95">
        <f>'Roadmap Outcome assessment'!E88*100/6</f>
        <v>33.333333333333336</v>
      </c>
      <c r="F73" s="16"/>
      <c r="G73" s="79"/>
      <c r="H73" s="79"/>
      <c r="I73" s="79"/>
      <c r="J73" s="79"/>
      <c r="K73" s="79"/>
      <c r="L73" s="39"/>
      <c r="M73" s="39"/>
      <c r="N73" s="39"/>
      <c r="O73" s="39"/>
      <c r="P73" s="40"/>
    </row>
    <row r="74" spans="1:87" s="9" customFormat="1" x14ac:dyDescent="0.2">
      <c r="A74" s="77"/>
      <c r="B74" s="78"/>
      <c r="C74" s="8" t="s">
        <v>349</v>
      </c>
      <c r="D74" s="2"/>
      <c r="E74" s="16"/>
      <c r="F74" s="95" t="s">
        <v>677</v>
      </c>
      <c r="G74" s="79"/>
      <c r="H74" s="79"/>
      <c r="I74" s="79"/>
      <c r="J74" s="79"/>
      <c r="K74" s="79"/>
      <c r="L74" s="39"/>
      <c r="M74" s="39"/>
      <c r="N74" s="39"/>
      <c r="O74" s="39"/>
      <c r="P74" s="40"/>
    </row>
    <row r="75" spans="1:87" s="9" customFormat="1" ht="69" customHeight="1" x14ac:dyDescent="0.2">
      <c r="A75" s="2"/>
      <c r="B75" s="2"/>
      <c r="C75" s="8" t="s">
        <v>733</v>
      </c>
      <c r="D75" s="20"/>
      <c r="E75" s="20"/>
      <c r="F75" s="20"/>
      <c r="G75" s="20"/>
      <c r="H75" s="20"/>
      <c r="I75" s="20"/>
      <c r="J75" s="20"/>
      <c r="K75" s="20"/>
      <c r="L75" s="19"/>
      <c r="M75" s="19"/>
      <c r="N75" s="19"/>
      <c r="O75" s="19"/>
      <c r="P75" s="40"/>
    </row>
    <row r="76" spans="1:87" s="163" customFormat="1" ht="23.25" customHeight="1" x14ac:dyDescent="0.2">
      <c r="A76" s="41"/>
      <c r="B76" s="216"/>
      <c r="C76" s="8" t="s">
        <v>318</v>
      </c>
      <c r="D76" s="10"/>
      <c r="E76" s="216"/>
      <c r="F76" s="182"/>
      <c r="G76" s="10" t="s">
        <v>319</v>
      </c>
      <c r="H76" s="10" t="s">
        <v>320</v>
      </c>
      <c r="I76" s="10" t="s">
        <v>321</v>
      </c>
      <c r="J76" s="10" t="s">
        <v>254</v>
      </c>
      <c r="K76" s="217"/>
      <c r="L76" s="218"/>
      <c r="M76" s="218"/>
      <c r="N76" s="218"/>
      <c r="O76" s="219"/>
      <c r="P76" s="220"/>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row>
    <row r="77" spans="1:87" s="163" customFormat="1" ht="23.25" customHeight="1" x14ac:dyDescent="0.2">
      <c r="A77" s="173"/>
      <c r="B77" s="173"/>
      <c r="C77" s="181" t="str">
        <f>'Cover note for return'!B$11</f>
        <v>Lead Dept</v>
      </c>
      <c r="D77" s="173"/>
      <c r="E77" s="173"/>
      <c r="F77" s="173"/>
      <c r="G77" s="179"/>
      <c r="H77" s="179"/>
      <c r="I77" s="179"/>
      <c r="J77" s="179"/>
      <c r="K77" s="179"/>
      <c r="L77" s="201"/>
      <c r="M77" s="201"/>
      <c r="N77" s="201"/>
      <c r="O77" s="179"/>
      <c r="P77" s="17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row>
    <row r="78" spans="1:87" s="163" customFormat="1" ht="23.25" customHeight="1" x14ac:dyDescent="0.2">
      <c r="A78" s="173"/>
      <c r="B78" s="173"/>
      <c r="C78" s="181" t="str">
        <f>'Cover note for return'!B$12</f>
        <v>Example - Test Org 1</v>
      </c>
      <c r="D78" s="173"/>
      <c r="E78" s="173"/>
      <c r="F78" s="173"/>
      <c r="G78" s="162">
        <v>2</v>
      </c>
      <c r="H78" s="162">
        <v>3</v>
      </c>
      <c r="I78" s="162">
        <v>4</v>
      </c>
      <c r="J78" s="181">
        <f>'Cover note for return'!C$12</f>
        <v>1000</v>
      </c>
      <c r="K78" s="179"/>
      <c r="L78" s="185">
        <f>G78*$J78/(SUM($J77:$J87))</f>
        <v>0.66666666666666663</v>
      </c>
      <c r="M78" s="185">
        <f>H78*$J78/(SUM($J77:$J87))</f>
        <v>1</v>
      </c>
      <c r="N78" s="185">
        <f>I78*$J78/(SUM($J77:$J87))</f>
        <v>1.3333333333333333</v>
      </c>
      <c r="O78" s="179"/>
      <c r="P78" s="17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row>
    <row r="79" spans="1:87" s="163" customFormat="1" ht="23.25" customHeight="1" x14ac:dyDescent="0.2">
      <c r="A79" s="173"/>
      <c r="B79" s="173"/>
      <c r="C79" s="181" t="str">
        <f>'Cover note for return'!B$13</f>
        <v>Example - Test Org 2</v>
      </c>
      <c r="D79" s="173"/>
      <c r="E79" s="173"/>
      <c r="F79" s="173"/>
      <c r="G79" s="162">
        <v>2</v>
      </c>
      <c r="H79" s="162">
        <v>3</v>
      </c>
      <c r="I79" s="162">
        <v>3</v>
      </c>
      <c r="J79" s="181">
        <f>'Cover note for return'!C$13</f>
        <v>2000</v>
      </c>
      <c r="K79" s="179"/>
      <c r="L79" s="185">
        <f>G79*$J79/(SUM($J77:$J87))</f>
        <v>1.3333333333333333</v>
      </c>
      <c r="M79" s="185">
        <f>H79*$J79/(SUM($J77:$J87))</f>
        <v>2</v>
      </c>
      <c r="N79" s="185">
        <f>I79*$J79/(SUM($J77:$J87))</f>
        <v>2</v>
      </c>
      <c r="O79" s="179"/>
      <c r="P79" s="17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row>
    <row r="80" spans="1:87" s="163" customFormat="1" ht="23.25" customHeight="1" x14ac:dyDescent="0.2">
      <c r="A80" s="173"/>
      <c r="B80" s="173"/>
      <c r="C80" s="181">
        <f>'Cover note for return'!B$14</f>
        <v>0</v>
      </c>
      <c r="D80" s="173"/>
      <c r="E80" s="173"/>
      <c r="F80" s="173"/>
      <c r="G80" s="162"/>
      <c r="H80" s="162"/>
      <c r="I80" s="162"/>
      <c r="J80" s="181">
        <f>'Cover note for return'!C$14</f>
        <v>0</v>
      </c>
      <c r="K80" s="179"/>
      <c r="L80" s="185">
        <f>G80*$J80/(SUM($J77:$J87))</f>
        <v>0</v>
      </c>
      <c r="M80" s="185">
        <f>H80*$J80/(SUM($J77:$J87))</f>
        <v>0</v>
      </c>
      <c r="N80" s="185">
        <f>I80*$J80/(SUM($J77:$J87))</f>
        <v>0</v>
      </c>
      <c r="O80" s="179"/>
      <c r="P80" s="17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row>
    <row r="81" spans="1:87" s="163" customFormat="1" ht="23.25" customHeight="1" x14ac:dyDescent="0.2">
      <c r="A81" s="173"/>
      <c r="B81" s="173"/>
      <c r="C81" s="181">
        <f>'Cover note for return'!B$15</f>
        <v>0</v>
      </c>
      <c r="D81" s="173"/>
      <c r="E81" s="173"/>
      <c r="F81" s="173"/>
      <c r="G81" s="162"/>
      <c r="H81" s="162"/>
      <c r="I81" s="162"/>
      <c r="J81" s="181">
        <f>'Cover note for return'!C$15</f>
        <v>0</v>
      </c>
      <c r="K81" s="179"/>
      <c r="L81" s="185">
        <f>G81*$J81/(SUM($J77:$J87))</f>
        <v>0</v>
      </c>
      <c r="M81" s="185">
        <f>H81*$J81/(SUM($J77:$J87))</f>
        <v>0</v>
      </c>
      <c r="N81" s="185">
        <f>I81*$J81/(SUM($J77:$J87))</f>
        <v>0</v>
      </c>
      <c r="O81" s="179"/>
      <c r="P81" s="17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row>
    <row r="82" spans="1:87" s="163" customFormat="1" ht="23.25" customHeight="1" x14ac:dyDescent="0.2">
      <c r="A82" s="173"/>
      <c r="B82" s="173"/>
      <c r="C82" s="181">
        <f>'Cover note for return'!B$16</f>
        <v>0</v>
      </c>
      <c r="D82" s="173"/>
      <c r="E82" s="173"/>
      <c r="F82" s="173"/>
      <c r="G82" s="162"/>
      <c r="H82" s="162"/>
      <c r="I82" s="162"/>
      <c r="J82" s="181">
        <f>'Cover note for return'!C$16</f>
        <v>0</v>
      </c>
      <c r="K82" s="179"/>
      <c r="L82" s="185">
        <f>G82*$J82/(SUM($J77:$J87))</f>
        <v>0</v>
      </c>
      <c r="M82" s="185">
        <f>H82*$J82/(SUM($J77:$J87))</f>
        <v>0</v>
      </c>
      <c r="N82" s="185">
        <f>I82*$J82/(SUM($J77:$J87))</f>
        <v>0</v>
      </c>
      <c r="O82" s="179"/>
      <c r="P82" s="17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row>
    <row r="83" spans="1:87" s="163" customFormat="1" ht="23.25" customHeight="1" x14ac:dyDescent="0.2">
      <c r="A83" s="173"/>
      <c r="B83" s="173"/>
      <c r="C83" s="181">
        <f>'Cover note for return'!B$17</f>
        <v>0</v>
      </c>
      <c r="D83" s="173"/>
      <c r="E83" s="173"/>
      <c r="F83" s="173"/>
      <c r="G83" s="162"/>
      <c r="H83" s="162"/>
      <c r="I83" s="162"/>
      <c r="J83" s="181">
        <f>'Cover note for return'!C$17</f>
        <v>0</v>
      </c>
      <c r="K83" s="179"/>
      <c r="L83" s="185">
        <f>G83*$J83/(SUM($J77:$J87))</f>
        <v>0</v>
      </c>
      <c r="M83" s="185">
        <f>H83*$J83/(SUM($J77:$J87))</f>
        <v>0</v>
      </c>
      <c r="N83" s="185">
        <f>I83*$J83/(SUM($J77:$J87))</f>
        <v>0</v>
      </c>
      <c r="O83" s="179"/>
      <c r="P83" s="17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row>
    <row r="84" spans="1:87" s="163" customFormat="1" ht="23.25" customHeight="1" x14ac:dyDescent="0.2">
      <c r="A84" s="173"/>
      <c r="B84" s="173"/>
      <c r="C84" s="181">
        <f>'Cover note for return'!B$18</f>
        <v>0</v>
      </c>
      <c r="D84" s="173"/>
      <c r="E84" s="173"/>
      <c r="F84" s="173"/>
      <c r="G84" s="162"/>
      <c r="H84" s="162"/>
      <c r="I84" s="162"/>
      <c r="J84" s="181">
        <f>'Cover note for return'!C$18</f>
        <v>0</v>
      </c>
      <c r="K84" s="179"/>
      <c r="L84" s="185">
        <f>G84*$J84/(SUM($J77:$J87))</f>
        <v>0</v>
      </c>
      <c r="M84" s="185">
        <f>H84*$J84/(SUM($J77:$J87))</f>
        <v>0</v>
      </c>
      <c r="N84" s="185">
        <f>I84*$J84/(SUM($J77:$J87))</f>
        <v>0</v>
      </c>
      <c r="O84" s="179"/>
      <c r="P84" s="17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row>
    <row r="85" spans="1:87" s="163" customFormat="1" ht="23.25" customHeight="1" x14ac:dyDescent="0.2">
      <c r="A85" s="174"/>
      <c r="B85" s="173"/>
      <c r="C85" s="181">
        <f>'Cover note for return'!B$19</f>
        <v>0</v>
      </c>
      <c r="D85" s="173"/>
      <c r="E85" s="173"/>
      <c r="F85" s="173"/>
      <c r="G85" s="162"/>
      <c r="H85" s="162"/>
      <c r="I85" s="162"/>
      <c r="J85" s="181">
        <f>'Cover note for return'!C$19</f>
        <v>0</v>
      </c>
      <c r="K85" s="179"/>
      <c r="L85" s="185">
        <f>G85*$J85/(SUM($J77:$J87))</f>
        <v>0</v>
      </c>
      <c r="M85" s="185">
        <f>H85*$J85/(SUM($J77:$J87))</f>
        <v>0</v>
      </c>
      <c r="N85" s="185">
        <f>I85*$J85/(SUM($J77:$J87))</f>
        <v>0</v>
      </c>
      <c r="O85" s="179"/>
      <c r="P85" s="17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row>
    <row r="86" spans="1:87" s="163" customFormat="1" ht="23.25" customHeight="1" x14ac:dyDescent="0.2">
      <c r="A86" s="174"/>
      <c r="B86" s="173"/>
      <c r="C86" s="181">
        <f>'Cover note for return'!B$20</f>
        <v>0</v>
      </c>
      <c r="D86" s="178"/>
      <c r="E86" s="173"/>
      <c r="F86" s="173"/>
      <c r="G86" s="162"/>
      <c r="H86" s="162"/>
      <c r="I86" s="162"/>
      <c r="J86" s="181">
        <f>'Cover note for return'!C$20</f>
        <v>0</v>
      </c>
      <c r="K86" s="180"/>
      <c r="L86" s="185">
        <f>G86*$J86/(SUM($J76:$J87))</f>
        <v>0</v>
      </c>
      <c r="M86" s="185">
        <f>H86*$J86/(SUM($J76:$J87))</f>
        <v>0</v>
      </c>
      <c r="N86" s="185">
        <f>I86*$J86/(SUM($J76:$J87))</f>
        <v>0</v>
      </c>
      <c r="O86" s="179"/>
      <c r="P86" s="17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row>
    <row r="87" spans="1:87" s="163" customFormat="1" ht="27" customHeight="1" x14ac:dyDescent="0.2">
      <c r="A87" s="173"/>
      <c r="B87" s="173"/>
      <c r="C87" s="181">
        <f>'Cover note for return'!B$21</f>
        <v>0</v>
      </c>
      <c r="D87" s="173"/>
      <c r="E87" s="173"/>
      <c r="F87" s="173"/>
      <c r="G87" s="162"/>
      <c r="H87" s="162"/>
      <c r="I87" s="162"/>
      <c r="J87" s="181">
        <f>'Cover note for return'!C$21</f>
        <v>0</v>
      </c>
      <c r="K87" s="179"/>
      <c r="L87" s="185">
        <f>G87*$J87/(SUM($J77:$J87))</f>
        <v>0</v>
      </c>
      <c r="M87" s="185">
        <f>H87*$J87/(SUM($J77:$J87))</f>
        <v>0</v>
      </c>
      <c r="N87" s="185">
        <f>I87*$J87/(SUM($J77:$J87))</f>
        <v>0</v>
      </c>
      <c r="O87" s="179"/>
      <c r="P87" s="17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row>
    <row r="88" spans="1:87" s="2" customFormat="1" x14ac:dyDescent="0.2">
      <c r="L88" s="18"/>
      <c r="M88" s="21"/>
      <c r="N88" s="21"/>
      <c r="O88" s="21"/>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s="9" customFormat="1" ht="139.5" customHeight="1" x14ac:dyDescent="0.2">
      <c r="A89" s="8" t="s">
        <v>617</v>
      </c>
      <c r="B89" s="10" t="s">
        <v>606</v>
      </c>
      <c r="C89" s="4" t="s">
        <v>674</v>
      </c>
      <c r="D89" s="10" t="s">
        <v>628</v>
      </c>
      <c r="E89" s="10" t="s">
        <v>366</v>
      </c>
      <c r="F89" s="10"/>
      <c r="G89" s="4" t="s">
        <v>574</v>
      </c>
      <c r="H89" s="4" t="s">
        <v>649</v>
      </c>
      <c r="I89" s="4" t="s">
        <v>575</v>
      </c>
      <c r="J89" s="4" t="s">
        <v>576</v>
      </c>
      <c r="K89" s="4" t="s">
        <v>639</v>
      </c>
      <c r="L89" s="184">
        <f>SUM(L93:L104)</f>
        <v>2.6666666666666665</v>
      </c>
      <c r="M89" s="184">
        <f>SUM(M93:M104)</f>
        <v>3.6666666666666665</v>
      </c>
      <c r="N89" s="184">
        <f>SUM(N93:N104)</f>
        <v>4</v>
      </c>
      <c r="O89" s="26"/>
      <c r="P89" s="27"/>
    </row>
    <row r="90" spans="1:87" s="9" customFormat="1" ht="18.75" customHeight="1" x14ac:dyDescent="0.2">
      <c r="A90" s="77"/>
      <c r="B90" s="78"/>
      <c r="C90" s="8" t="s">
        <v>348</v>
      </c>
      <c r="D90" s="2"/>
      <c r="E90" s="95">
        <f>'Roadmap Outcome assessment'!E88*100/6</f>
        <v>33.333333333333336</v>
      </c>
      <c r="F90" s="16"/>
      <c r="G90" s="79"/>
      <c r="H90" s="79"/>
      <c r="I90" s="79"/>
      <c r="J90" s="79"/>
      <c r="K90" s="79"/>
      <c r="L90" s="39"/>
      <c r="M90" s="39"/>
      <c r="N90" s="39"/>
      <c r="O90" s="39"/>
      <c r="P90" s="40"/>
    </row>
    <row r="91" spans="1:87" s="9" customFormat="1" ht="18.75" customHeight="1" x14ac:dyDescent="0.2">
      <c r="A91" s="77"/>
      <c r="B91" s="78"/>
      <c r="C91" s="8" t="s">
        <v>349</v>
      </c>
      <c r="D91" s="2"/>
      <c r="E91" s="16"/>
      <c r="F91" s="95" t="s">
        <v>677</v>
      </c>
      <c r="G91" s="79"/>
      <c r="H91" s="79"/>
      <c r="I91" s="79"/>
      <c r="J91" s="79"/>
      <c r="K91" s="79"/>
      <c r="L91" s="39"/>
      <c r="M91" s="39"/>
      <c r="N91" s="39"/>
      <c r="O91" s="39"/>
      <c r="P91" s="40"/>
    </row>
    <row r="92" spans="1:87" s="9" customFormat="1" ht="54.75" customHeight="1" x14ac:dyDescent="0.2">
      <c r="A92" s="2"/>
      <c r="B92" s="2"/>
      <c r="C92" s="8" t="s">
        <v>733</v>
      </c>
      <c r="D92" s="20"/>
      <c r="E92" s="20"/>
      <c r="F92" s="20"/>
      <c r="G92" s="20"/>
      <c r="H92" s="20"/>
      <c r="I92" s="20"/>
      <c r="J92" s="20"/>
      <c r="K92" s="20"/>
      <c r="L92" s="19"/>
      <c r="M92" s="19"/>
      <c r="N92" s="19"/>
      <c r="O92" s="19"/>
      <c r="P92" s="40"/>
    </row>
    <row r="93" spans="1:87" s="163" customFormat="1" ht="23.25" customHeight="1" x14ac:dyDescent="0.2">
      <c r="A93" s="41"/>
      <c r="B93" s="216"/>
      <c r="C93" s="8" t="s">
        <v>318</v>
      </c>
      <c r="D93" s="10"/>
      <c r="E93" s="216"/>
      <c r="F93" s="182"/>
      <c r="G93" s="10" t="s">
        <v>319</v>
      </c>
      <c r="H93" s="10" t="s">
        <v>320</v>
      </c>
      <c r="I93" s="10" t="s">
        <v>321</v>
      </c>
      <c r="J93" s="10" t="s">
        <v>254</v>
      </c>
      <c r="K93" s="217"/>
      <c r="L93" s="218"/>
      <c r="M93" s="218"/>
      <c r="N93" s="218"/>
      <c r="O93" s="219"/>
      <c r="P93" s="220"/>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row>
    <row r="94" spans="1:87" s="163" customFormat="1" ht="23.25" customHeight="1" x14ac:dyDescent="0.2">
      <c r="A94" s="173"/>
      <c r="B94" s="173"/>
      <c r="C94" s="181" t="str">
        <f>'Cover note for return'!B$11</f>
        <v>Lead Dept</v>
      </c>
      <c r="D94" s="173"/>
      <c r="E94" s="173"/>
      <c r="F94" s="173"/>
      <c r="G94" s="179"/>
      <c r="H94" s="179"/>
      <c r="I94" s="179"/>
      <c r="J94" s="179"/>
      <c r="K94" s="179"/>
      <c r="L94" s="201"/>
      <c r="M94" s="201"/>
      <c r="N94" s="201"/>
      <c r="O94" s="179"/>
      <c r="P94" s="17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row>
    <row r="95" spans="1:87" s="163" customFormat="1" ht="23.25" customHeight="1" x14ac:dyDescent="0.2">
      <c r="A95" s="173"/>
      <c r="B95" s="173"/>
      <c r="C95" s="181" t="str">
        <f>'Cover note for return'!B$12</f>
        <v>Example - Test Org 1</v>
      </c>
      <c r="D95" s="173"/>
      <c r="E95" s="173"/>
      <c r="F95" s="173"/>
      <c r="G95" s="162">
        <v>2</v>
      </c>
      <c r="H95" s="162">
        <v>3</v>
      </c>
      <c r="I95" s="162">
        <v>4</v>
      </c>
      <c r="J95" s="181">
        <f>'Cover note for return'!C$12</f>
        <v>1000</v>
      </c>
      <c r="K95" s="179"/>
      <c r="L95" s="185">
        <f>G95*$J95/(SUM($J94:$J104))</f>
        <v>0.66666666666666663</v>
      </c>
      <c r="M95" s="185">
        <f>H95*$J95/(SUM($J94:$J104))</f>
        <v>1</v>
      </c>
      <c r="N95" s="185">
        <f>I95*$J95/(SUM($J94:$J104))</f>
        <v>1.3333333333333333</v>
      </c>
      <c r="O95" s="179"/>
      <c r="P95" s="17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row>
    <row r="96" spans="1:87" s="163" customFormat="1" ht="23.25" customHeight="1" x14ac:dyDescent="0.2">
      <c r="A96" s="173"/>
      <c r="B96" s="173"/>
      <c r="C96" s="181" t="str">
        <f>'Cover note for return'!B$13</f>
        <v>Example - Test Org 2</v>
      </c>
      <c r="D96" s="173"/>
      <c r="E96" s="173"/>
      <c r="F96" s="173"/>
      <c r="G96" s="162">
        <v>3</v>
      </c>
      <c r="H96" s="162">
        <v>4</v>
      </c>
      <c r="I96" s="162">
        <v>4</v>
      </c>
      <c r="J96" s="181">
        <f>'Cover note for return'!C$13</f>
        <v>2000</v>
      </c>
      <c r="K96" s="179"/>
      <c r="L96" s="185">
        <f>G96*$J96/(SUM($J94:$J104))</f>
        <v>2</v>
      </c>
      <c r="M96" s="185">
        <f>H96*$J96/(SUM($J94:$J104))</f>
        <v>2.6666666666666665</v>
      </c>
      <c r="N96" s="185">
        <f>I96*$J96/(SUM($J94:$J104))</f>
        <v>2.6666666666666665</v>
      </c>
      <c r="O96" s="179"/>
      <c r="P96" s="17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row>
    <row r="97" spans="1:87" s="163" customFormat="1" ht="23.25" customHeight="1" x14ac:dyDescent="0.2">
      <c r="A97" s="173"/>
      <c r="B97" s="173"/>
      <c r="C97" s="181">
        <f>'Cover note for return'!B$14</f>
        <v>0</v>
      </c>
      <c r="D97" s="173"/>
      <c r="E97" s="173"/>
      <c r="F97" s="173"/>
      <c r="G97" s="162"/>
      <c r="H97" s="162"/>
      <c r="I97" s="162"/>
      <c r="J97" s="181">
        <f>'Cover note for return'!C$14</f>
        <v>0</v>
      </c>
      <c r="K97" s="179"/>
      <c r="L97" s="185">
        <f>G97*$J97/(SUM($J94:$J104))</f>
        <v>0</v>
      </c>
      <c r="M97" s="185">
        <f>H97*$J97/(SUM($J94:$J104))</f>
        <v>0</v>
      </c>
      <c r="N97" s="185">
        <f>I97*$J97/(SUM($J94:$J104))</f>
        <v>0</v>
      </c>
      <c r="O97" s="179"/>
      <c r="P97" s="17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s="163" customFormat="1" ht="23.25" customHeight="1" x14ac:dyDescent="0.2">
      <c r="A98" s="173"/>
      <c r="B98" s="173"/>
      <c r="C98" s="181">
        <f>'Cover note for return'!B$15</f>
        <v>0</v>
      </c>
      <c r="D98" s="173"/>
      <c r="E98" s="173"/>
      <c r="F98" s="173"/>
      <c r="G98" s="162"/>
      <c r="H98" s="162"/>
      <c r="I98" s="162"/>
      <c r="J98" s="181">
        <f>'Cover note for return'!C$15</f>
        <v>0</v>
      </c>
      <c r="K98" s="179"/>
      <c r="L98" s="185">
        <f>G98*$J98/(SUM($J94:$J104))</f>
        <v>0</v>
      </c>
      <c r="M98" s="185">
        <f>H98*$J98/(SUM($J94:$J104))</f>
        <v>0</v>
      </c>
      <c r="N98" s="185">
        <f>I98*$J98/(SUM($J94:$J104))</f>
        <v>0</v>
      </c>
      <c r="O98" s="179"/>
      <c r="P98" s="17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row>
    <row r="99" spans="1:87" s="163" customFormat="1" ht="23.25" customHeight="1" x14ac:dyDescent="0.2">
      <c r="A99" s="173"/>
      <c r="B99" s="173"/>
      <c r="C99" s="181">
        <f>'Cover note for return'!B$16</f>
        <v>0</v>
      </c>
      <c r="D99" s="173"/>
      <c r="E99" s="173"/>
      <c r="F99" s="173"/>
      <c r="G99" s="162"/>
      <c r="H99" s="162"/>
      <c r="I99" s="162"/>
      <c r="J99" s="181">
        <f>'Cover note for return'!C$16</f>
        <v>0</v>
      </c>
      <c r="K99" s="179"/>
      <c r="L99" s="185">
        <f>G99*$J99/(SUM($J94:$J104))</f>
        <v>0</v>
      </c>
      <c r="M99" s="185">
        <f>H99*$J99/(SUM($J94:$J104))</f>
        <v>0</v>
      </c>
      <c r="N99" s="185">
        <f>I99*$J99/(SUM($J94:$J104))</f>
        <v>0</v>
      </c>
      <c r="O99" s="179"/>
      <c r="P99" s="17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row>
    <row r="100" spans="1:87" s="163" customFormat="1" ht="23.25" customHeight="1" x14ac:dyDescent="0.2">
      <c r="A100" s="173"/>
      <c r="B100" s="173"/>
      <c r="C100" s="181">
        <f>'Cover note for return'!B$17</f>
        <v>0</v>
      </c>
      <c r="D100" s="173"/>
      <c r="E100" s="173"/>
      <c r="F100" s="173"/>
      <c r="G100" s="162"/>
      <c r="H100" s="162"/>
      <c r="I100" s="162"/>
      <c r="J100" s="181">
        <f>'Cover note for return'!C$17</f>
        <v>0</v>
      </c>
      <c r="K100" s="179"/>
      <c r="L100" s="185">
        <f>G100*$J100/(SUM($J94:$J104))</f>
        <v>0</v>
      </c>
      <c r="M100" s="185">
        <f>H100*$J100/(SUM($J94:$J104))</f>
        <v>0</v>
      </c>
      <c r="N100" s="185">
        <f>I100*$J100/(SUM($J94:$J104))</f>
        <v>0</v>
      </c>
      <c r="O100" s="179"/>
      <c r="P100" s="17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row>
    <row r="101" spans="1:87" s="163" customFormat="1" ht="23.25" customHeight="1" x14ac:dyDescent="0.2">
      <c r="A101" s="173"/>
      <c r="B101" s="173"/>
      <c r="C101" s="181">
        <f>'Cover note for return'!B$18</f>
        <v>0</v>
      </c>
      <c r="D101" s="173"/>
      <c r="E101" s="173"/>
      <c r="F101" s="173"/>
      <c r="G101" s="162"/>
      <c r="H101" s="162"/>
      <c r="I101" s="162"/>
      <c r="J101" s="181">
        <f>'Cover note for return'!C$18</f>
        <v>0</v>
      </c>
      <c r="K101" s="179"/>
      <c r="L101" s="185">
        <f>G101*$J101/(SUM($J94:$J104))</f>
        <v>0</v>
      </c>
      <c r="M101" s="185">
        <f>H101*$J101/(SUM($J94:$J104))</f>
        <v>0</v>
      </c>
      <c r="N101" s="185">
        <f>I101*$J101/(SUM($J94:$J104))</f>
        <v>0</v>
      </c>
      <c r="O101" s="179"/>
      <c r="P101" s="17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row>
    <row r="102" spans="1:87" s="163" customFormat="1" ht="23.25" customHeight="1" x14ac:dyDescent="0.2">
      <c r="A102" s="174"/>
      <c r="B102" s="173"/>
      <c r="C102" s="181">
        <f>'Cover note for return'!B$19</f>
        <v>0</v>
      </c>
      <c r="D102" s="173"/>
      <c r="E102" s="173"/>
      <c r="F102" s="173"/>
      <c r="G102" s="162"/>
      <c r="H102" s="162"/>
      <c r="I102" s="162"/>
      <c r="J102" s="181">
        <f>'Cover note for return'!C$19</f>
        <v>0</v>
      </c>
      <c r="K102" s="179"/>
      <c r="L102" s="185">
        <f>G102*$J102/(SUM($J94:$J104))</f>
        <v>0</v>
      </c>
      <c r="M102" s="185">
        <f>H102*$J102/(SUM($J94:$J104))</f>
        <v>0</v>
      </c>
      <c r="N102" s="185">
        <f>I102*$J102/(SUM($J94:$J104))</f>
        <v>0</v>
      </c>
      <c r="O102" s="179"/>
      <c r="P102" s="17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row>
    <row r="103" spans="1:87" s="163" customFormat="1" ht="23.25" customHeight="1" x14ac:dyDescent="0.2">
      <c r="A103" s="174"/>
      <c r="B103" s="173"/>
      <c r="C103" s="181">
        <f>'Cover note for return'!B$20</f>
        <v>0</v>
      </c>
      <c r="D103" s="178"/>
      <c r="E103" s="173"/>
      <c r="F103" s="173"/>
      <c r="G103" s="162"/>
      <c r="H103" s="162"/>
      <c r="I103" s="162"/>
      <c r="J103" s="181">
        <f>'Cover note for return'!C$20</f>
        <v>0</v>
      </c>
      <c r="K103" s="180"/>
      <c r="L103" s="185">
        <f>G103*$J103/(SUM($J93:$J104))</f>
        <v>0</v>
      </c>
      <c r="M103" s="185">
        <f>H103*$J103/(SUM($J93:$J104))</f>
        <v>0</v>
      </c>
      <c r="N103" s="185">
        <f>I103*$J103/(SUM($J93:$J104))</f>
        <v>0</v>
      </c>
      <c r="O103" s="179"/>
      <c r="P103" s="17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row>
    <row r="104" spans="1:87" s="163" customFormat="1" ht="27" customHeight="1" x14ac:dyDescent="0.2">
      <c r="A104" s="173"/>
      <c r="B104" s="173"/>
      <c r="C104" s="181">
        <f>'Cover note for return'!B$21</f>
        <v>0</v>
      </c>
      <c r="D104" s="173"/>
      <c r="E104" s="173"/>
      <c r="F104" s="173"/>
      <c r="G104" s="162"/>
      <c r="H104" s="162"/>
      <c r="I104" s="162"/>
      <c r="J104" s="181">
        <f>'Cover note for return'!C$21</f>
        <v>0</v>
      </c>
      <c r="K104" s="179"/>
      <c r="L104" s="185">
        <f>G104*$J104/(SUM($J94:$J104))</f>
        <v>0</v>
      </c>
      <c r="M104" s="185">
        <f>H104*$J104/(SUM($J94:$J104))</f>
        <v>0</v>
      </c>
      <c r="N104" s="185">
        <f>I104*$J104/(SUM($J94:$J104))</f>
        <v>0</v>
      </c>
      <c r="O104" s="179"/>
      <c r="P104" s="17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row>
    <row r="105" spans="1:87" s="2" customFormat="1" x14ac:dyDescent="0.2">
      <c r="L105" s="18"/>
      <c r="M105" s="21"/>
      <c r="N105" s="21"/>
      <c r="O105" s="21"/>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row>
    <row r="106" spans="1:87" s="9" customFormat="1" ht="100.5" customHeight="1" x14ac:dyDescent="0.2">
      <c r="A106" s="8" t="s">
        <v>617</v>
      </c>
      <c r="B106" s="10" t="s">
        <v>293</v>
      </c>
      <c r="C106" s="4" t="s">
        <v>611</v>
      </c>
      <c r="D106" s="15"/>
      <c r="E106" s="15"/>
      <c r="F106" s="15"/>
      <c r="G106" s="14" t="s">
        <v>577</v>
      </c>
      <c r="H106" s="14" t="s">
        <v>721</v>
      </c>
      <c r="I106" s="14" t="s">
        <v>722</v>
      </c>
      <c r="J106" s="14" t="s">
        <v>723</v>
      </c>
      <c r="K106" s="14" t="s">
        <v>724</v>
      </c>
      <c r="L106" s="184">
        <f>SUM(L110:L121)</f>
        <v>2</v>
      </c>
      <c r="M106" s="184">
        <f>SUM(M110:M121)</f>
        <v>3</v>
      </c>
      <c r="N106" s="184">
        <f>SUM(N110:N121)</f>
        <v>4</v>
      </c>
      <c r="O106" s="26"/>
      <c r="P106" s="27"/>
    </row>
    <row r="107" spans="1:87" s="9" customFormat="1" ht="15.75" customHeight="1" x14ac:dyDescent="0.2">
      <c r="A107" s="77"/>
      <c r="B107" s="78"/>
      <c r="C107" s="8" t="s">
        <v>348</v>
      </c>
      <c r="D107" s="2"/>
      <c r="E107" s="95" t="s">
        <v>677</v>
      </c>
      <c r="F107" s="16"/>
      <c r="G107" s="79"/>
      <c r="H107" s="79"/>
      <c r="I107" s="79"/>
      <c r="J107" s="79"/>
      <c r="K107" s="79"/>
      <c r="L107" s="39"/>
      <c r="M107" s="39"/>
      <c r="N107" s="39"/>
      <c r="O107" s="39"/>
      <c r="P107" s="40"/>
    </row>
    <row r="108" spans="1:87" s="9" customFormat="1" ht="15.75" customHeight="1" x14ac:dyDescent="0.2">
      <c r="A108" s="77"/>
      <c r="B108" s="78"/>
      <c r="C108" s="8" t="s">
        <v>349</v>
      </c>
      <c r="D108" s="2"/>
      <c r="E108" s="16"/>
      <c r="F108" s="95" t="s">
        <v>677</v>
      </c>
      <c r="G108" s="79"/>
      <c r="H108" s="79"/>
      <c r="I108" s="79"/>
      <c r="J108" s="79"/>
      <c r="K108" s="79"/>
      <c r="L108" s="39"/>
      <c r="M108" s="39"/>
      <c r="N108" s="39"/>
      <c r="O108" s="39"/>
      <c r="P108" s="40"/>
    </row>
    <row r="109" spans="1:87" s="9" customFormat="1" ht="39.75" customHeight="1" x14ac:dyDescent="0.2">
      <c r="A109" s="32"/>
      <c r="B109" s="33"/>
      <c r="C109" s="8" t="s">
        <v>733</v>
      </c>
      <c r="D109" s="34"/>
      <c r="E109" s="34"/>
      <c r="F109" s="34"/>
      <c r="G109" s="35"/>
      <c r="H109" s="35"/>
      <c r="I109" s="35"/>
      <c r="J109" s="35"/>
      <c r="K109" s="35"/>
      <c r="L109" s="19"/>
      <c r="M109" s="19"/>
      <c r="N109" s="19"/>
      <c r="O109" s="19"/>
      <c r="P109" s="40"/>
    </row>
    <row r="110" spans="1:87" s="163" customFormat="1" ht="23.25" customHeight="1" x14ac:dyDescent="0.2">
      <c r="A110" s="41"/>
      <c r="B110" s="216"/>
      <c r="C110" s="8" t="s">
        <v>318</v>
      </c>
      <c r="D110" s="10"/>
      <c r="E110" s="216"/>
      <c r="F110" s="182"/>
      <c r="G110" s="10" t="s">
        <v>319</v>
      </c>
      <c r="H110" s="10" t="s">
        <v>320</v>
      </c>
      <c r="I110" s="10" t="s">
        <v>321</v>
      </c>
      <c r="J110" s="10" t="s">
        <v>254</v>
      </c>
      <c r="K110" s="217"/>
      <c r="L110" s="218"/>
      <c r="M110" s="218"/>
      <c r="N110" s="218"/>
      <c r="O110" s="219"/>
      <c r="P110" s="220"/>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row>
    <row r="111" spans="1:87" s="163" customFormat="1" ht="23.25" customHeight="1" x14ac:dyDescent="0.2">
      <c r="A111" s="173"/>
      <c r="B111" s="173"/>
      <c r="C111" s="181" t="str">
        <f>'Cover note for return'!B$11</f>
        <v>Lead Dept</v>
      </c>
      <c r="D111" s="173"/>
      <c r="E111" s="173"/>
      <c r="F111" s="173"/>
      <c r="G111" s="179"/>
      <c r="H111" s="179"/>
      <c r="I111" s="179"/>
      <c r="J111" s="179"/>
      <c r="K111" s="179"/>
      <c r="L111" s="201"/>
      <c r="M111" s="201"/>
      <c r="N111" s="201"/>
      <c r="O111" s="179"/>
      <c r="P111" s="17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row>
    <row r="112" spans="1:87" s="163" customFormat="1" ht="23.25" customHeight="1" x14ac:dyDescent="0.2">
      <c r="A112" s="173"/>
      <c r="B112" s="173"/>
      <c r="C112" s="181" t="str">
        <f>'Cover note for return'!B$12</f>
        <v>Example - Test Org 1</v>
      </c>
      <c r="D112" s="173"/>
      <c r="E112" s="173"/>
      <c r="F112" s="173"/>
      <c r="G112" s="162">
        <v>2</v>
      </c>
      <c r="H112" s="162">
        <v>3</v>
      </c>
      <c r="I112" s="162">
        <v>4</v>
      </c>
      <c r="J112" s="181">
        <f>'Cover note for return'!C$12</f>
        <v>1000</v>
      </c>
      <c r="K112" s="179"/>
      <c r="L112" s="185">
        <f>G112*$J112/(SUM($J111:$J121))</f>
        <v>0.66666666666666663</v>
      </c>
      <c r="M112" s="185">
        <f>H112*$J112/(SUM($J111:$J121))</f>
        <v>1</v>
      </c>
      <c r="N112" s="185">
        <f>I112*$J112/(SUM($J111:$J121))</f>
        <v>1.3333333333333333</v>
      </c>
      <c r="O112" s="179"/>
      <c r="P112" s="17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row>
    <row r="113" spans="1:87" s="163" customFormat="1" ht="23.25" customHeight="1" x14ac:dyDescent="0.2">
      <c r="A113" s="173"/>
      <c r="B113" s="173"/>
      <c r="C113" s="181" t="str">
        <f>'Cover note for return'!B$13</f>
        <v>Example - Test Org 2</v>
      </c>
      <c r="D113" s="173"/>
      <c r="E113" s="173"/>
      <c r="F113" s="173"/>
      <c r="G113" s="162">
        <v>2</v>
      </c>
      <c r="H113" s="162">
        <v>3</v>
      </c>
      <c r="I113" s="162">
        <v>4</v>
      </c>
      <c r="J113" s="181">
        <f>'Cover note for return'!C$13</f>
        <v>2000</v>
      </c>
      <c r="K113" s="179"/>
      <c r="L113" s="185">
        <f>G113*$J113/(SUM($J111:$J121))</f>
        <v>1.3333333333333333</v>
      </c>
      <c r="M113" s="185">
        <f>H113*$J113/(SUM($J111:$J121))</f>
        <v>2</v>
      </c>
      <c r="N113" s="185">
        <f>I113*$J113/(SUM($J111:$J121))</f>
        <v>2.6666666666666665</v>
      </c>
      <c r="O113" s="179"/>
      <c r="P113" s="17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row>
    <row r="114" spans="1:87" s="163" customFormat="1" ht="23.25" customHeight="1" x14ac:dyDescent="0.2">
      <c r="A114" s="173"/>
      <c r="B114" s="173"/>
      <c r="C114" s="181">
        <f>'Cover note for return'!B$14</f>
        <v>0</v>
      </c>
      <c r="D114" s="173"/>
      <c r="E114" s="173"/>
      <c r="F114" s="173"/>
      <c r="G114" s="162"/>
      <c r="H114" s="162"/>
      <c r="I114" s="162"/>
      <c r="J114" s="181">
        <f>'Cover note for return'!C$14</f>
        <v>0</v>
      </c>
      <c r="K114" s="179"/>
      <c r="L114" s="185">
        <f>G114*$J114/(SUM($J111:$J121))</f>
        <v>0</v>
      </c>
      <c r="M114" s="185">
        <f>H114*$J114/(SUM($J111:$J121))</f>
        <v>0</v>
      </c>
      <c r="N114" s="185">
        <f>I114*$J114/(SUM($J111:$J121))</f>
        <v>0</v>
      </c>
      <c r="O114" s="179"/>
      <c r="P114" s="17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row>
    <row r="115" spans="1:87" s="163" customFormat="1" ht="23.25" customHeight="1" x14ac:dyDescent="0.2">
      <c r="A115" s="173"/>
      <c r="B115" s="173"/>
      <c r="C115" s="181">
        <f>'Cover note for return'!B$15</f>
        <v>0</v>
      </c>
      <c r="D115" s="173"/>
      <c r="E115" s="173"/>
      <c r="F115" s="173"/>
      <c r="G115" s="162"/>
      <c r="H115" s="162"/>
      <c r="I115" s="162"/>
      <c r="J115" s="181">
        <f>'Cover note for return'!C$15</f>
        <v>0</v>
      </c>
      <c r="K115" s="179"/>
      <c r="L115" s="185">
        <f>G115*$J115/(SUM($J111:$J121))</f>
        <v>0</v>
      </c>
      <c r="M115" s="185">
        <f>H115*$J115/(SUM($J111:$J121))</f>
        <v>0</v>
      </c>
      <c r="N115" s="185">
        <f>I115*$J115/(SUM($J111:$J121))</f>
        <v>0</v>
      </c>
      <c r="O115" s="179"/>
      <c r="P115" s="17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row>
    <row r="116" spans="1:87" s="163" customFormat="1" ht="23.25" customHeight="1" x14ac:dyDescent="0.2">
      <c r="A116" s="173"/>
      <c r="B116" s="173"/>
      <c r="C116" s="181">
        <f>'Cover note for return'!B$16</f>
        <v>0</v>
      </c>
      <c r="D116" s="173"/>
      <c r="E116" s="173"/>
      <c r="F116" s="173"/>
      <c r="G116" s="162"/>
      <c r="H116" s="162"/>
      <c r="I116" s="162"/>
      <c r="J116" s="181">
        <f>'Cover note for return'!C$16</f>
        <v>0</v>
      </c>
      <c r="K116" s="179"/>
      <c r="L116" s="185">
        <f>G116*$J116/(SUM($J111:$J121))</f>
        <v>0</v>
      </c>
      <c r="M116" s="185">
        <f>H116*$J116/(SUM($J111:$J121))</f>
        <v>0</v>
      </c>
      <c r="N116" s="185">
        <f>I116*$J116/(SUM($J111:$J121))</f>
        <v>0</v>
      </c>
      <c r="O116" s="179"/>
      <c r="P116" s="17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row>
    <row r="117" spans="1:87" s="163" customFormat="1" ht="23.25" customHeight="1" x14ac:dyDescent="0.2">
      <c r="A117" s="173"/>
      <c r="B117" s="173"/>
      <c r="C117" s="181">
        <f>'Cover note for return'!B$17</f>
        <v>0</v>
      </c>
      <c r="D117" s="173"/>
      <c r="E117" s="173"/>
      <c r="F117" s="173"/>
      <c r="G117" s="162"/>
      <c r="H117" s="162"/>
      <c r="I117" s="162"/>
      <c r="J117" s="181">
        <f>'Cover note for return'!C$17</f>
        <v>0</v>
      </c>
      <c r="K117" s="179"/>
      <c r="L117" s="185">
        <f>G117*$J117/(SUM($J111:$J121))</f>
        <v>0</v>
      </c>
      <c r="M117" s="185">
        <f>H117*$J117/(SUM($J111:$J121))</f>
        <v>0</v>
      </c>
      <c r="N117" s="185">
        <f>I117*$J117/(SUM($J111:$J121))</f>
        <v>0</v>
      </c>
      <c r="O117" s="179"/>
      <c r="P117" s="17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row>
    <row r="118" spans="1:87" s="163" customFormat="1" ht="23.25" customHeight="1" x14ac:dyDescent="0.2">
      <c r="A118" s="173"/>
      <c r="B118" s="173"/>
      <c r="C118" s="181">
        <f>'Cover note for return'!B$18</f>
        <v>0</v>
      </c>
      <c r="D118" s="173"/>
      <c r="E118" s="173"/>
      <c r="F118" s="173"/>
      <c r="G118" s="162"/>
      <c r="H118" s="162"/>
      <c r="I118" s="162"/>
      <c r="J118" s="181">
        <f>'Cover note for return'!C$18</f>
        <v>0</v>
      </c>
      <c r="K118" s="179"/>
      <c r="L118" s="185">
        <f>G118*$J118/(SUM($J111:$J121))</f>
        <v>0</v>
      </c>
      <c r="M118" s="185">
        <f>H118*$J118/(SUM($J111:$J121))</f>
        <v>0</v>
      </c>
      <c r="N118" s="185">
        <f>I118*$J118/(SUM($J111:$J121))</f>
        <v>0</v>
      </c>
      <c r="O118" s="179"/>
      <c r="P118" s="17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row>
    <row r="119" spans="1:87" s="163" customFormat="1" ht="23.25" customHeight="1" x14ac:dyDescent="0.2">
      <c r="A119" s="174"/>
      <c r="B119" s="173"/>
      <c r="C119" s="181">
        <f>'Cover note for return'!B$19</f>
        <v>0</v>
      </c>
      <c r="D119" s="173"/>
      <c r="E119" s="173"/>
      <c r="F119" s="173"/>
      <c r="G119" s="162"/>
      <c r="H119" s="162"/>
      <c r="I119" s="162"/>
      <c r="J119" s="181">
        <f>'Cover note for return'!C$19</f>
        <v>0</v>
      </c>
      <c r="K119" s="179"/>
      <c r="L119" s="185">
        <f>G119*$J119/(SUM($J111:$J121))</f>
        <v>0</v>
      </c>
      <c r="M119" s="185">
        <f>H119*$J119/(SUM($J111:$J121))</f>
        <v>0</v>
      </c>
      <c r="N119" s="185">
        <f>I119*$J119/(SUM($J111:$J121))</f>
        <v>0</v>
      </c>
      <c r="O119" s="179"/>
      <c r="P119" s="17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row>
    <row r="120" spans="1:87" s="163" customFormat="1" ht="23.25" customHeight="1" x14ac:dyDescent="0.2">
      <c r="A120" s="174"/>
      <c r="B120" s="173"/>
      <c r="C120" s="181">
        <f>'Cover note for return'!B$20</f>
        <v>0</v>
      </c>
      <c r="D120" s="178"/>
      <c r="E120" s="173"/>
      <c r="F120" s="173"/>
      <c r="G120" s="162"/>
      <c r="H120" s="162"/>
      <c r="I120" s="162"/>
      <c r="J120" s="181">
        <f>'Cover note for return'!C$20</f>
        <v>0</v>
      </c>
      <c r="K120" s="180"/>
      <c r="L120" s="185">
        <f>G120*$J120/(SUM($J110:$J121))</f>
        <v>0</v>
      </c>
      <c r="M120" s="185">
        <f>H120*$J120/(SUM($J110:$J121))</f>
        <v>0</v>
      </c>
      <c r="N120" s="185">
        <f>I120*$J120/(SUM($J110:$J121))</f>
        <v>0</v>
      </c>
      <c r="O120" s="179"/>
      <c r="P120" s="17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row>
    <row r="121" spans="1:87" s="163" customFormat="1" ht="27" customHeight="1" x14ac:dyDescent="0.2">
      <c r="A121" s="173"/>
      <c r="B121" s="173"/>
      <c r="C121" s="181">
        <f>'Cover note for return'!B$21</f>
        <v>0</v>
      </c>
      <c r="D121" s="173"/>
      <c r="E121" s="173"/>
      <c r="F121" s="173"/>
      <c r="G121" s="162"/>
      <c r="H121" s="162"/>
      <c r="I121" s="162"/>
      <c r="J121" s="181">
        <f>'Cover note for return'!C$21</f>
        <v>0</v>
      </c>
      <c r="K121" s="179"/>
      <c r="L121" s="185">
        <f>G121*$J121/(SUM($J111:$J121))</f>
        <v>0</v>
      </c>
      <c r="M121" s="185">
        <f>H121*$J121/(SUM($J111:$J121))</f>
        <v>0</v>
      </c>
      <c r="N121" s="185">
        <f>I121*$J121/(SUM($J111:$J121))</f>
        <v>0</v>
      </c>
      <c r="O121" s="179"/>
      <c r="P121" s="17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row>
    <row r="122" spans="1:87" s="2" customFormat="1" ht="27" customHeight="1" x14ac:dyDescent="0.2">
      <c r="A122" s="8" t="s">
        <v>617</v>
      </c>
      <c r="L122" s="18"/>
      <c r="M122" s="21"/>
      <c r="N122" s="21"/>
      <c r="O122" s="21"/>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row>
    <row r="123" spans="1:87" ht="13.5" customHeight="1" x14ac:dyDescent="0.2">
      <c r="G123" s="3"/>
      <c r="H123" s="3"/>
      <c r="I123" s="3"/>
      <c r="J123" s="3"/>
      <c r="K123" s="7" t="s">
        <v>679</v>
      </c>
      <c r="L123" s="36">
        <f>(L4+L21+L38+L55+L72+L89+L106)/7</f>
        <v>2.0952380952380953</v>
      </c>
      <c r="M123" s="36">
        <f>(M4+M21+M38+M55+M72+M89+M106)/7</f>
        <v>3.0952380952380953</v>
      </c>
      <c r="N123" s="36">
        <f>(N4+N21+N38+N55+N72+N89+N106)/7</f>
        <v>3.9047619047619047</v>
      </c>
      <c r="O123" s="36"/>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row>
    <row r="124" spans="1:87" x14ac:dyDescent="0.2">
      <c r="A124" s="11"/>
      <c r="B124" s="11"/>
      <c r="C124" s="3"/>
      <c r="D124" s="11"/>
      <c r="E124" s="11"/>
      <c r="F124" s="11"/>
      <c r="G124" s="3"/>
      <c r="H124" s="3"/>
      <c r="I124" s="3"/>
      <c r="J124" s="3"/>
      <c r="K124" s="3"/>
      <c r="L124" s="3"/>
      <c r="M124" s="3"/>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row>
    <row r="125" spans="1:87" x14ac:dyDescent="0.2">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row>
    <row r="126" spans="1:87" x14ac:dyDescent="0.2">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row>
    <row r="127" spans="1:87" x14ac:dyDescent="0.2">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row>
    <row r="128" spans="1:87" x14ac:dyDescent="0.2">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row>
    <row r="129" spans="17:87" x14ac:dyDescent="0.2">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row>
    <row r="130" spans="17:87" x14ac:dyDescent="0.2">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row>
    <row r="131" spans="17:87" x14ac:dyDescent="0.2">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row>
    <row r="132" spans="17:87" x14ac:dyDescent="0.2">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row>
    <row r="133" spans="17:87" x14ac:dyDescent="0.2">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row>
    <row r="134" spans="17:87" x14ac:dyDescent="0.2">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row>
    <row r="135" spans="17:87" x14ac:dyDescent="0.2">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row>
    <row r="136" spans="17:87" x14ac:dyDescent="0.2">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row>
    <row r="137" spans="17:87" x14ac:dyDescent="0.2">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row>
    <row r="138" spans="17:87" x14ac:dyDescent="0.2">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row>
    <row r="139" spans="17:87" x14ac:dyDescent="0.2">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row>
    <row r="140" spans="17:87" x14ac:dyDescent="0.2">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row>
    <row r="141" spans="17:87" x14ac:dyDescent="0.2">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row>
    <row r="142" spans="17:87" x14ac:dyDescent="0.2">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row>
    <row r="143" spans="17:87" x14ac:dyDescent="0.2">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row>
    <row r="144" spans="17:87" x14ac:dyDescent="0.2">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row>
    <row r="145" spans="17:87" x14ac:dyDescent="0.2">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row>
    <row r="146" spans="17:87" x14ac:dyDescent="0.2">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row>
    <row r="147" spans="17:87" x14ac:dyDescent="0.2">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row>
    <row r="148" spans="17:87" x14ac:dyDescent="0.2">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row>
    <row r="149" spans="17:87" x14ac:dyDescent="0.2">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row>
    <row r="150" spans="17:87" x14ac:dyDescent="0.2">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row>
    <row r="151" spans="17:87" x14ac:dyDescent="0.2">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row>
    <row r="152" spans="17:87" x14ac:dyDescent="0.2">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row>
    <row r="153" spans="17:87" x14ac:dyDescent="0.2">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row>
    <row r="154" spans="17:87" x14ac:dyDescent="0.2">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row>
    <row r="155" spans="17:87" x14ac:dyDescent="0.2">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row>
    <row r="156" spans="17:87" x14ac:dyDescent="0.2">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row>
    <row r="157" spans="17:87" x14ac:dyDescent="0.2">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row>
  </sheetData>
  <mergeCells count="1">
    <mergeCell ref="L1:N1"/>
  </mergeCells>
  <phoneticPr fontId="2" type="noConversion"/>
  <conditionalFormatting sqref="K123 L71:O71">
    <cfRule type="expression" dxfId="3163" priority="7275" stopIfTrue="1">
      <formula>#REF!=(LEFT(K$1,1)+0)</formula>
    </cfRule>
    <cfRule type="expression" dxfId="3162" priority="7276" stopIfTrue="1">
      <formula>#REF!&lt;&gt;#REF!</formula>
    </cfRule>
  </conditionalFormatting>
  <conditionalFormatting sqref="D3:F4 C7:F7 A3:A7 D21 D20:F20 C24:F24 A20:A24 P21:P24 D37:F37 D38 C41:F41 A37:A41 P38:P41 D54:F54 D55 C58:F58 A54:A58 P55:P58 D71:F71 D72 L71:P71 C75:F75 A71:A75 P72:P75 D89 D88:F88 C92:F92 A88:A92 P89:P92 D105:F106 C106:K106 G107:K108 A105:A108 P106:P108 A109:K109 A122:K122">
    <cfRule type="expression" dxfId="3161" priority="7273" stopIfTrue="1">
      <formula>#REF!=(LEFT(A$1,1)+0)</formula>
    </cfRule>
    <cfRule type="expression" dxfId="3160" priority="7274" stopIfTrue="1">
      <formula>$A3&lt;&gt;#REF!</formula>
    </cfRule>
  </conditionalFormatting>
  <conditionalFormatting sqref="A1:C1 G1:M1 P1 L4:N4 C3:K4 G5:K6 C5:F7 E8:N8 E9:P19 P4:P8 C21:D21 C7:K20 C20:C21 G21:N21 E25:N25 P25 E26:P36 C38:D38 C37:C38 C22:K37 G38:N38 E42:N42 P42 E43:P53 C55:D55 C39:K54 G55:N55 G56:K57 C56:F58 E59:N59 P59 E60:P70 C58:K71 C72:N72 G73:K74 C73:F75 C75:K87 P76 E77:P87 E76:N76 C89:D89 A88:K88 G89:N89 A92:K92 E93:N93 P93 E94:P104 B106 A105:K105 C90:K106 L106:N106 E110:N110 P109:P110 E111:P121 A109:K109 A3:A121 C110:K121 B107:K108 K123 A122:K122">
    <cfRule type="expression" dxfId="3159" priority="7271" stopIfTrue="1">
      <formula>#REF!=(LEFT(A$1,1)+0)</formula>
    </cfRule>
    <cfRule type="expression" dxfId="3158" priority="7272" stopIfTrue="1">
      <formula>$A1&lt;&gt;#REF!</formula>
    </cfRule>
  </conditionalFormatting>
  <conditionalFormatting sqref="A3:K3 A19 D19:F19 A36 D36:F36 A53 D53:F53 A70 D70:F70 A87 D87:F87 A104 D104:F104 A121:A122 D121:F121">
    <cfRule type="expression" dxfId="3157" priority="7269" stopIfTrue="1">
      <formula>#REF!=(LEFT(A$1,1)+0)</formula>
    </cfRule>
    <cfRule type="expression" dxfId="3156" priority="7270" stopIfTrue="1">
      <formula>$A3&lt;&gt;$A4</formula>
    </cfRule>
  </conditionalFormatting>
  <conditionalFormatting sqref="A3:K3 A19 C19:P19 A20:K20 A36 C36:P36 A37:K37 A53 C53:P53 A54:K54 A70 C70:P70 A71:P71 A87 C87:P87 A88:K88 A104 C104:P104 A105:K105 A122">
    <cfRule type="expression" dxfId="3155" priority="7267" stopIfTrue="1">
      <formula>#REF!=(LEFT(A$1,1)+0)</formula>
    </cfRule>
    <cfRule type="expression" dxfId="3154" priority="7268" stopIfTrue="1">
      <formula>$A3&lt;&gt;$A7</formula>
    </cfRule>
  </conditionalFormatting>
  <conditionalFormatting sqref="D1 A4 D4:F4 A21 D21 D19:F19 A38 D38 D36:F36 A55 D55 D53:F53 D72:F72 A72 D70:F70 D87:F87 A106:K106 D104:F104">
    <cfRule type="expression" dxfId="3153" priority="7259" stopIfTrue="1">
      <formula>#REF!=(LEFT(A$1,1)+0)</formula>
    </cfRule>
    <cfRule type="expression" dxfId="3152" priority="7260" stopIfTrue="1">
      <formula>$A1&lt;&gt;$A4</formula>
    </cfRule>
  </conditionalFormatting>
  <conditionalFormatting sqref="B21:D21 B55:D55 B89:D89 B72:D72 G122:K123 P1 L4:N4 L9:P19 L21:N21 L38:N38 L55:N55 L72:N72 L89:N89 L106:N106 L26:P36 L43:P53 L60:P70 L77:P87 L94:P104 L111:P121 P4:P8 L8:N8 G20:K21 B20:F20 B3:K19 P21:P25 L25:N25 P38:P42 L42:N42 G54:K55 B54:F54 B22:K53 L59:N59 G71:K72 B71:F71 B56:K70 P55:P59 P71:P76 L76:N76 G88:K89 B88:F88 B73:K87 P89:P93 L93:N93 P106:P110 L110:N110 B90:K122">
    <cfRule type="expression" dxfId="3151" priority="7249" stopIfTrue="1">
      <formula>#REF!=(LEFT(B$1,1)+0)</formula>
    </cfRule>
    <cfRule type="expression" dxfId="3150" priority="7250" stopIfTrue="1">
      <formula>#REF!&lt;&gt;#REF!</formula>
    </cfRule>
  </conditionalFormatting>
  <conditionalFormatting sqref="M3:O3 D7:F7 D24:F24 D41:F41 D58:F58 D75:F75 D92:F92 M20:O20 M37:O37 M54:O54 M88:O88 M105:O105 M122:O122 L123:O123 L5:O6 L22:O23 L39:O40 L56:O57 L73:O74 L90:O91 L107:O108 O4 O21 O38 O55 O72 O89 O106 D109:F109 O8 O25 O42 O59 O76 O93 O110">
    <cfRule type="expression" dxfId="3149" priority="7153" stopIfTrue="1">
      <formula>#REF!=(LEFT(C$1,1)+0)</formula>
    </cfRule>
    <cfRule type="expression" dxfId="3148" priority="7154" stopIfTrue="1">
      <formula>#REF!&lt;&gt;#REF!</formula>
    </cfRule>
  </conditionalFormatting>
  <conditionalFormatting sqref="C122:K122">
    <cfRule type="expression" dxfId="3147" priority="7139" stopIfTrue="1">
      <formula>#REF!=(LEFT(C$1,1)+0)</formula>
    </cfRule>
    <cfRule type="expression" dxfId="3146" priority="7140" stopIfTrue="1">
      <formula>#REF!&lt;&gt;#REF!</formula>
    </cfRule>
  </conditionalFormatting>
  <conditionalFormatting sqref="A3 C3:K3 D7:G7 D24:G24 D41:G41 C54 D58:G58 D75:G75 D92:G92 D106:F106 A105:K105 A109:K109 A122:K122">
    <cfRule type="expression" dxfId="3145" priority="7129" stopIfTrue="1">
      <formula>#REF!=(LEFT(A$1,1)+0)</formula>
    </cfRule>
    <cfRule type="expression" dxfId="3144" priority="7130" stopIfTrue="1">
      <formula>$A3&lt;&gt;#REF!</formula>
    </cfRule>
  </conditionalFormatting>
  <conditionalFormatting sqref="D3:F4 C5:C6 D7:F7 D21 C22:C23 D24:F24 D38 C39:C40 D41:F41 D55 C56:C57 D58:F58 D72 C73:C74 A75:K75 C90:C91 D89">
    <cfRule type="expression" dxfId="3143" priority="7101" stopIfTrue="1">
      <formula>#REF!=(LEFT(A$1,1)+0)</formula>
    </cfRule>
    <cfRule type="expression" dxfId="3142" priority="7102" stopIfTrue="1">
      <formula>$A3&lt;&gt;$A37</formula>
    </cfRule>
  </conditionalFormatting>
  <conditionalFormatting sqref="M3:O3 O4 O8 D7:F7 L5:O6 M20:O20 O21 L22:O23 D24:F24 O25 M37:O37 O38 L39:O40 D41:F41 O42 M54:O54 O55 L56:O57 D58:F58 O59 O72 L73:O74 D75:F75 O76 O89 M88:O88 L90:O91 D92:F92 O93 O106 M105:O105 L107:O108 D109:F109 O110 M122:O122 L123:O123">
    <cfRule type="expression" dxfId="3141" priority="7071" stopIfTrue="1">
      <formula>#REF!=(LEFT(C$1,1)+0)</formula>
    </cfRule>
    <cfRule type="expression" dxfId="3140" priority="7072" stopIfTrue="1">
      <formula>$A3&lt;&gt;#REF!</formula>
    </cfRule>
  </conditionalFormatting>
  <conditionalFormatting sqref="M3:O3 L123:O123">
    <cfRule type="expression" dxfId="3139" priority="7067" stopIfTrue="1">
      <formula>#REF!=(LEFT(K$1,1)+0)</formula>
    </cfRule>
    <cfRule type="expression" dxfId="3138" priority="7068" stopIfTrue="1">
      <formula>$A3&lt;&gt;$A4</formula>
    </cfRule>
  </conditionalFormatting>
  <conditionalFormatting sqref="M3:O3 M20:O20 M37:O37 M54:O54 M88:O88 M105:O105 L123:O123">
    <cfRule type="expression" dxfId="3137" priority="7065" stopIfTrue="1">
      <formula>#REF!=(LEFT(K$1,1)+0)</formula>
    </cfRule>
    <cfRule type="expression" dxfId="3136" priority="7066" stopIfTrue="1">
      <formula>$A3&lt;&gt;$A7</formula>
    </cfRule>
  </conditionalFormatting>
  <conditionalFormatting sqref="L123:O123">
    <cfRule type="expression" dxfId="3135" priority="7063" stopIfTrue="1">
      <formula>#REF!=(LEFT(K$1,1)+0)</formula>
    </cfRule>
    <cfRule type="expression" dxfId="3134" priority="7064" stopIfTrue="1">
      <formula>$A123&lt;&gt;$A125</formula>
    </cfRule>
  </conditionalFormatting>
  <conditionalFormatting sqref="O4 O21 O38 O55 O72 O89 O106 L123:O123">
    <cfRule type="expression" dxfId="3133" priority="7057" stopIfTrue="1">
      <formula>#REF!=(LEFT(K$1,1)+0)</formula>
    </cfRule>
    <cfRule type="expression" dxfId="3132" priority="7058" stopIfTrue="1">
      <formula>$A4&lt;&gt;$A7</formula>
    </cfRule>
  </conditionalFormatting>
  <conditionalFormatting sqref="M3:O3 L6:O6 M20:O20 L23:O23 M37:O37 L40:O40 M54:O54 L57:O57 L74:O74 M88:O88">
    <cfRule type="expression" dxfId="3131" priority="6971" stopIfTrue="1">
      <formula>#REF!=(LEFT(K$1,1)+0)</formula>
    </cfRule>
    <cfRule type="expression" dxfId="3130" priority="6972" stopIfTrue="1">
      <formula>$A3&lt;&gt;$A38</formula>
    </cfRule>
  </conditionalFormatting>
  <conditionalFormatting sqref="O4">
    <cfRule type="expression" dxfId="3129" priority="6941" stopIfTrue="1">
      <formula>#REF!=(LEFT(N$1,1)+0)</formula>
    </cfRule>
    <cfRule type="expression" dxfId="3128" priority="6942" stopIfTrue="1">
      <formula>$A4&lt;&gt;#REF!</formula>
    </cfRule>
  </conditionalFormatting>
  <conditionalFormatting sqref="M122:O122">
    <cfRule type="expression" dxfId="3127" priority="6797" stopIfTrue="1">
      <formula>#REF!=(LEFT(L$1,1)+0)</formula>
    </cfRule>
    <cfRule type="expression" dxfId="3126" priority="6798" stopIfTrue="1">
      <formula>#REF!&lt;&gt;$A71</formula>
    </cfRule>
  </conditionalFormatting>
  <conditionalFormatting sqref="C3:K3 A3 C5:C6 D20:F20 C22:C23 D37:F37 C39:C40 D54:F54 C56:C57 D71:F71 C73:C74 A122 A88:K88">
    <cfRule type="expression" dxfId="3125" priority="6693" stopIfTrue="1">
      <formula>#REF!=(LEFT(A$1,1)+0)</formula>
    </cfRule>
    <cfRule type="expression" dxfId="3124" priority="6694" stopIfTrue="1">
      <formula>$A3&lt;&gt;$A38</formula>
    </cfRule>
  </conditionalFormatting>
  <conditionalFormatting sqref="P4:P8 P21:P25 P38:P42 P55:P59 P71:P76 P89:P93 P106:P110">
    <cfRule type="expression" dxfId="3123" priority="6669" stopIfTrue="1">
      <formula>#REF!=(LEFT(N$1,1)+0)</formula>
    </cfRule>
    <cfRule type="expression" dxfId="3122" priority="6670" stopIfTrue="1">
      <formula>$A4&lt;&gt;#REF!</formula>
    </cfRule>
  </conditionalFormatting>
  <conditionalFormatting sqref="D39:F40 D56:F57 D73:F74 D90:F91">
    <cfRule type="expression" dxfId="3121" priority="6471" stopIfTrue="1">
      <formula>#REF!=(LEFT(D$1,1)+0)</formula>
    </cfRule>
    <cfRule type="expression" dxfId="3120" priority="6472" stopIfTrue="1">
      <formula>#REF!&lt;&gt;$A5</formula>
    </cfRule>
  </conditionalFormatting>
  <conditionalFormatting sqref="M122:O122">
    <cfRule type="expression" dxfId="3119" priority="6463" stopIfTrue="1">
      <formula>#REF!=(LEFT(L$1,1)+0)</formula>
    </cfRule>
    <cfRule type="expression" dxfId="3118" priority="6464" stopIfTrue="1">
      <formula>#REF!&lt;&gt;$A88</formula>
    </cfRule>
  </conditionalFormatting>
  <conditionalFormatting sqref="D57:F57 D74:F74 D91:F91 D108:F108">
    <cfRule type="expression" dxfId="3117" priority="6459" stopIfTrue="1">
      <formula>#REF!=(LEFT(D$1,1)+0)</formula>
    </cfRule>
    <cfRule type="expression" dxfId="3116" priority="6460" stopIfTrue="1">
      <formula>#REF!&lt;&gt;$A5</formula>
    </cfRule>
  </conditionalFormatting>
  <conditionalFormatting sqref="P4:P8 P21:P25 P38:P42 P55:P59 P71:P76 P89:P93 P106:P110">
    <cfRule type="expression" dxfId="3115" priority="6309" stopIfTrue="1">
      <formula>#REF!=(LEFT(N$1,1)+0)</formula>
    </cfRule>
    <cfRule type="expression" dxfId="3114" priority="6310" stopIfTrue="1">
      <formula>#REF!&lt;&gt;#REF!</formula>
    </cfRule>
  </conditionalFormatting>
  <conditionalFormatting sqref="M3:O3">
    <cfRule type="expression" dxfId="3113" priority="8115" stopIfTrue="1">
      <formula>#REF!=(LEFT(L$1,1)+0)</formula>
    </cfRule>
    <cfRule type="expression" dxfId="3112" priority="8116" stopIfTrue="1">
      <formula>$A3&lt;&gt;#REF!</formula>
    </cfRule>
  </conditionalFormatting>
  <conditionalFormatting sqref="G7:K7 G24:K24 G41:K41 G58:K58 G75:K75 G92:K92 G109:K109">
    <cfRule type="expression" dxfId="3111" priority="19627" stopIfTrue="1">
      <formula>#REF!=(LEFT(D$1,1)+0)</formula>
    </cfRule>
    <cfRule type="expression" dxfId="3110" priority="19628" stopIfTrue="1">
      <formula>$A7&lt;&gt;#REF!</formula>
    </cfRule>
  </conditionalFormatting>
  <conditionalFormatting sqref="G7:K7 G24:K24 G41:K41 G58:K58 G75:K75 G92:K92 G109:K109">
    <cfRule type="expression" dxfId="3109" priority="19837" stopIfTrue="1">
      <formula>#REF!=(LEFT(D$1,1)+0)</formula>
    </cfRule>
    <cfRule type="expression" dxfId="3108" priority="19838" stopIfTrue="1">
      <formula>#REF!&lt;&gt;#REF!</formula>
    </cfRule>
  </conditionalFormatting>
  <conditionalFormatting sqref="L5:O6 L22:O23 L39:O40 L56:O57 L73:O74 L90:O91 L107:O108 L123:O123">
    <cfRule type="expression" dxfId="3107" priority="19875" stopIfTrue="1">
      <formula>$M5=(LEFT(K$1,1)+0)</formula>
    </cfRule>
    <cfRule type="expression" dxfId="3106" priority="19876" stopIfTrue="1">
      <formula>$A5&lt;&gt;#REF!</formula>
    </cfRule>
  </conditionalFormatting>
  <conditionalFormatting sqref="E21:F21">
    <cfRule type="expression" dxfId="3105" priority="5807" stopIfTrue="1">
      <formula>#REF!=(LEFT(#REF!,1)+0)</formula>
    </cfRule>
    <cfRule type="expression" dxfId="3104" priority="5808" stopIfTrue="1">
      <formula>$A21&lt;&gt;#REF!</formula>
    </cfRule>
  </conditionalFormatting>
  <conditionalFormatting sqref="E21:F21">
    <cfRule type="expression" dxfId="3103" priority="5809" stopIfTrue="1">
      <formula>#REF!=(LEFT(#REF!,1)+0)</formula>
    </cfRule>
    <cfRule type="expression" dxfId="3102" priority="5810" stopIfTrue="1">
      <formula>$A21&lt;&gt;#REF!</formula>
    </cfRule>
  </conditionalFormatting>
  <conditionalFormatting sqref="E21:F21">
    <cfRule type="expression" dxfId="3101" priority="5811" stopIfTrue="1">
      <formula>#REF!=(LEFT(#REF!,1)+0)</formula>
    </cfRule>
    <cfRule type="expression" dxfId="3100" priority="5812" stopIfTrue="1">
      <formula>$A21&lt;&gt;#REF!</formula>
    </cfRule>
  </conditionalFormatting>
  <conditionalFormatting sqref="E21:F21">
    <cfRule type="expression" dxfId="3099" priority="5813" stopIfTrue="1">
      <formula>#REF!=(LEFT(#REF!,1)+0)</formula>
    </cfRule>
    <cfRule type="expression" dxfId="3098" priority="5814" stopIfTrue="1">
      <formula>$A21&lt;&gt;#REF!</formula>
    </cfRule>
  </conditionalFormatting>
  <conditionalFormatting sqref="E21:F21">
    <cfRule type="expression" dxfId="3097" priority="5815" stopIfTrue="1">
      <formula>#REF!=(LEFT(#REF!,1)+0)</formula>
    </cfRule>
    <cfRule type="expression" dxfId="3096" priority="5816" stopIfTrue="1">
      <formula>$A21&lt;&gt;#REF!</formula>
    </cfRule>
  </conditionalFormatting>
  <conditionalFormatting sqref="E21:F21 E55:F55">
    <cfRule type="expression" dxfId="3095" priority="5817" stopIfTrue="1">
      <formula>#REF!=(LEFT(#REF!,1)+0)</formula>
    </cfRule>
    <cfRule type="expression" dxfId="3094" priority="5818" stopIfTrue="1">
      <formula>$A21&lt;&gt;#REF!</formula>
    </cfRule>
  </conditionalFormatting>
  <conditionalFormatting sqref="E38:F38">
    <cfRule type="expression" dxfId="3093" priority="5803" stopIfTrue="1">
      <formula>#REF!=(LEFT(E$1,1)+0)</formula>
    </cfRule>
    <cfRule type="expression" dxfId="3092" priority="5804" stopIfTrue="1">
      <formula>#REF!&lt;&gt;$A38</formula>
    </cfRule>
  </conditionalFormatting>
  <conditionalFormatting sqref="E55:F55">
    <cfRule type="expression" dxfId="3091" priority="5781" stopIfTrue="1">
      <formula>#REF!=(LEFT(#REF!,1)+0)</formula>
    </cfRule>
    <cfRule type="expression" dxfId="3090" priority="5782" stopIfTrue="1">
      <formula>$A55&lt;&gt;#REF!</formula>
    </cfRule>
  </conditionalFormatting>
  <conditionalFormatting sqref="E55:F55">
    <cfRule type="expression" dxfId="3089" priority="5783" stopIfTrue="1">
      <formula>#REF!=(LEFT(#REF!,1)+0)</formula>
    </cfRule>
    <cfRule type="expression" dxfId="3088" priority="5784" stopIfTrue="1">
      <formula>$A55&lt;&gt;#REF!</formula>
    </cfRule>
  </conditionalFormatting>
  <conditionalFormatting sqref="E55:F55">
    <cfRule type="expression" dxfId="3087" priority="5785" stopIfTrue="1">
      <formula>#REF!=(LEFT(#REF!,1)+0)</formula>
    </cfRule>
    <cfRule type="expression" dxfId="3086" priority="5786" stopIfTrue="1">
      <formula>$A55&lt;&gt;#REF!</formula>
    </cfRule>
  </conditionalFormatting>
  <conditionalFormatting sqref="E55:F55">
    <cfRule type="expression" dxfId="3085" priority="5787" stopIfTrue="1">
      <formula>#REF!=(LEFT(#REF!,1)+0)</formula>
    </cfRule>
    <cfRule type="expression" dxfId="3084" priority="5788" stopIfTrue="1">
      <formula>$A55&lt;&gt;#REF!</formula>
    </cfRule>
  </conditionalFormatting>
  <conditionalFormatting sqref="E55:F55">
    <cfRule type="expression" dxfId="3083" priority="5789" stopIfTrue="1">
      <formula>#REF!=(LEFT(#REF!,1)+0)</formula>
    </cfRule>
    <cfRule type="expression" dxfId="3082" priority="5790" stopIfTrue="1">
      <formula>$A55&lt;&gt;#REF!</formula>
    </cfRule>
  </conditionalFormatting>
  <conditionalFormatting sqref="C6 G5:K5 P5 A5 C23 G22:K23 P22 A22:A23 C40 A39:A40 P39 G39:K40 C57 G56:K57 P56 A56:A57 C74 G73:K74 P73 A73:A74 A90:A91 P90 G90:K91 C91">
    <cfRule type="expression" dxfId="3081" priority="3437" stopIfTrue="1">
      <formula>#REF!=(LEFT(A$1,1)+0)</formula>
    </cfRule>
    <cfRule type="expression" dxfId="3080" priority="3438" stopIfTrue="1">
      <formula>$A5&lt;&gt;$A37</formula>
    </cfRule>
  </conditionalFormatting>
  <conditionalFormatting sqref="D100:F100 D83:F83 D117:F117">
    <cfRule type="expression" dxfId="3079" priority="2915" stopIfTrue="1">
      <formula>#REF!=(LEFT(D$1,1)+0)</formula>
    </cfRule>
    <cfRule type="expression" dxfId="3078" priority="2916" stopIfTrue="1">
      <formula>$A83&lt;&gt;$A136</formula>
    </cfRule>
  </conditionalFormatting>
  <conditionalFormatting sqref="D71:F71">
    <cfRule type="expression" dxfId="3077" priority="2865" stopIfTrue="1">
      <formula>#REF!=(LEFT(D$1,1)+0)</formula>
    </cfRule>
    <cfRule type="expression" dxfId="3076" priority="2866" stopIfTrue="1">
      <formula>$A71&lt;&gt;$A123</formula>
    </cfRule>
  </conditionalFormatting>
  <conditionalFormatting sqref="A4 A19 A21 A36 A38 A53 C41 A55:A57 D67:F69 D84:F86 D101:F103 D118:F120">
    <cfRule type="expression" dxfId="3075" priority="52862" stopIfTrue="1">
      <formula>#REF!=(LEFT(A$1,1)+0)</formula>
    </cfRule>
    <cfRule type="expression" dxfId="3074" priority="52863" stopIfTrue="1">
      <formula>$A4&lt;&gt;$A72</formula>
    </cfRule>
  </conditionalFormatting>
  <conditionalFormatting sqref="L56:O56 L73:O73 L90:O91">
    <cfRule type="expression" dxfId="3073" priority="52928" stopIfTrue="1">
      <formula>#REF!=(LEFT(K$1,1)+0)</formula>
    </cfRule>
    <cfRule type="expression" dxfId="3072" priority="52929" stopIfTrue="1">
      <formula>$A56&lt;&gt;$A92</formula>
    </cfRule>
  </conditionalFormatting>
  <conditionalFormatting sqref="O4 D7:F7 O21 D24:F24 O38 D41:F41 O55 D58:F58 O72 D75:F75 D92:F92 O89">
    <cfRule type="expression" dxfId="3071" priority="52932" stopIfTrue="1">
      <formula>#REF!=(LEFT(C$1,1)+0)</formula>
    </cfRule>
    <cfRule type="expression" dxfId="3070" priority="52933" stopIfTrue="1">
      <formula>$A4&lt;&gt;$A38</formula>
    </cfRule>
  </conditionalFormatting>
  <conditionalFormatting sqref="D107:F107">
    <cfRule type="expression" dxfId="3069" priority="53174" stopIfTrue="1">
      <formula>#REF!=(LEFT(D$1,1)+0)</formula>
    </cfRule>
    <cfRule type="expression" dxfId="3068" priority="53175" stopIfTrue="1">
      <formula>#REF!&lt;&gt;$A55</formula>
    </cfRule>
  </conditionalFormatting>
  <conditionalFormatting sqref="A3:K4 F8 D8 A7:K7 A21:D21 G21:K21 F25 D25 C24:F24 G38:K38 A38:D38 F42 D42 C41:F41 G55:K55 A55:D55 F59 D59 C58:F58 A72:K72 F76 D76 C75:F75 G89:K89 A89:D89 F93 D93 A92:K92 C109 A105:K105">
    <cfRule type="expression" dxfId="3067" priority="55520" stopIfTrue="1">
      <formula>#REF!=(LEFT(A$1,1)+0)</formula>
    </cfRule>
    <cfRule type="expression" dxfId="3066" priority="55521" stopIfTrue="1">
      <formula>$A3&lt;&gt;$A20</formula>
    </cfRule>
  </conditionalFormatting>
  <conditionalFormatting sqref="L5:O5 O4 L22:O22 O21 L39:O39 O38 L56:O56 O55 L73:O73 O72 L90:O90 O89 L107:O107 O106">
    <cfRule type="expression" dxfId="3065" priority="54938" stopIfTrue="1">
      <formula>#REF!=(LEFT(K$1,1)+0)</formula>
    </cfRule>
    <cfRule type="expression" dxfId="3064" priority="54939" stopIfTrue="1">
      <formula>$A4&lt;&gt;$A20</formula>
    </cfRule>
  </conditionalFormatting>
  <conditionalFormatting sqref="O4 M3:O3 O8 D7:F7 O21 O25 D24:F24 O38 O42 D41:F41 O55 O59 D58:F58 O72 O76 D75:F75 O89 O93 D92:F92 O106 M105:O105">
    <cfRule type="expression" dxfId="3063" priority="54940" stopIfTrue="1">
      <formula>#REF!=(LEFT(C$1,1)+0)</formula>
    </cfRule>
    <cfRule type="expression" dxfId="3062" priority="54941" stopIfTrue="1">
      <formula>$A3&lt;&gt;$A20</formula>
    </cfRule>
  </conditionalFormatting>
  <conditionalFormatting sqref="A3:K3 A6:B6 G6:K6 A20:K20 A106:A108">
    <cfRule type="expression" dxfId="3061" priority="54956" stopIfTrue="1">
      <formula>#REF!=(LEFT(A$1,1)+0)</formula>
    </cfRule>
    <cfRule type="expression" dxfId="3060" priority="54957" stopIfTrue="1">
      <formula>$A3&lt;&gt;$A21</formula>
    </cfRule>
  </conditionalFormatting>
  <conditionalFormatting sqref="P4 P8 P21 P25 P38 P42 P55 P59 P71:P72 P76 P89 P93 P106">
    <cfRule type="expression" dxfId="3059" priority="54998" stopIfTrue="1">
      <formula>#REF!=(LEFT(N$1,1)+0)</formula>
    </cfRule>
    <cfRule type="expression" dxfId="3058" priority="54999" stopIfTrue="1">
      <formula>$A4&lt;&gt;$A21</formula>
    </cfRule>
  </conditionalFormatting>
  <conditionalFormatting sqref="A5 C5:C6 F8:N8 A8 C8:D8 P6:P7 P23 A22:A23 C22:C23 A25 C25:D25 F25:N25 P40 A39:A40 C39:C40 A42 C42:D42 F42:N42 P57 A56:A57 C56:C57 A59 C59:D59 F59:N59 P74 A73:A74 C73:C74 A76 C76:D76 F76:N76 A90:A91 C90:C91 F93:N93 A93 C93:D93 P91:P92 C109:F109 P108:P109 A107:B108 G107:K108 D121:F121">
    <cfRule type="expression" dxfId="3057" priority="55014" stopIfTrue="1">
      <formula>#REF!=(LEFT(A$1,1)+0)</formula>
    </cfRule>
    <cfRule type="expression" dxfId="3056" priority="55015" stopIfTrue="1">
      <formula>$A5&lt;&gt;$A20</formula>
    </cfRule>
  </conditionalFormatting>
  <conditionalFormatting sqref="L5:O6 L22:O23 L39:O40 L56:O57 L73:O74 L90:O91 D109:F109 L107:O108">
    <cfRule type="expression" dxfId="3055" priority="55024" stopIfTrue="1">
      <formula>#REF!=(LEFT(C$1,1)+0)</formula>
    </cfRule>
    <cfRule type="expression" dxfId="3054" priority="55025" stopIfTrue="1">
      <formula>$A5&lt;&gt;$A20</formula>
    </cfRule>
  </conditionalFormatting>
  <conditionalFormatting sqref="P4 P21 P38 P55 P72 P89 P106">
    <cfRule type="expression" dxfId="3053" priority="55032" stopIfTrue="1">
      <formula>#REF!=(LEFT(N$1,1)+0)</formula>
    </cfRule>
    <cfRule type="expression" dxfId="3052" priority="55033" stopIfTrue="1">
      <formula>$A4&lt;&gt;$A20</formula>
    </cfRule>
  </conditionalFormatting>
  <conditionalFormatting sqref="P6 P23 P40 P57 P74 P91 P108:P109">
    <cfRule type="expression" dxfId="3051" priority="17448" stopIfTrue="1">
      <formula>#REF!=(LEFT(N$1,1)+0)</formula>
    </cfRule>
    <cfRule type="expression" dxfId="3050" priority="17449" stopIfTrue="1">
      <formula>$A6&lt;&gt;$A24</formula>
    </cfRule>
  </conditionalFormatting>
  <conditionalFormatting sqref="P4 P21 P38 P55 P71:P72 P89 P106:P107">
    <cfRule type="expression" dxfId="3049" priority="17698" stopIfTrue="1">
      <formula>#REF!=(LEFT(N$1,1)+0)</formula>
    </cfRule>
    <cfRule type="expression" dxfId="3048" priority="17699" stopIfTrue="1">
      <formula>$A4&lt;&gt;$A24</formula>
    </cfRule>
  </conditionalFormatting>
  <conditionalFormatting sqref="C4:K4 P4 A4 C21:D21 G21:K21 P21 A21 A38 C38:D38 P38 G38:K38 G55:K55 C55:D55 P55 A55 C72:K72 P71:P72 A72 A89 C89:D89 P89 G89:K89 C108 P106:P107">
    <cfRule type="expression" dxfId="3047" priority="17716" stopIfTrue="1">
      <formula>#REF!=(LEFT(A$1,1)+0)</formula>
    </cfRule>
    <cfRule type="expression" dxfId="3046" priority="17717" stopIfTrue="1">
      <formula>$A4&lt;&gt;$A24</formula>
    </cfRule>
  </conditionalFormatting>
  <conditionalFormatting sqref="P7 P24 P41 P58 P75 P92">
    <cfRule type="expression" dxfId="3045" priority="17722" stopIfTrue="1">
      <formula>#REF!=(LEFT(N$1,1)+0)</formula>
    </cfRule>
    <cfRule type="expression" dxfId="3044" priority="17723" stopIfTrue="1">
      <formula>$A7&lt;&gt;$A22</formula>
    </cfRule>
  </conditionalFormatting>
  <conditionalFormatting sqref="M3:O3 L6:O6 M20:O20 L23:O23 M37:O37 L40:O40 M54:O54 L57:O57 L74:O74 M88:O88 L91:O91 L108:O108 D109:F109 M105:O105">
    <cfRule type="expression" dxfId="3043" priority="17726" stopIfTrue="1">
      <formula>#REF!=(LEFT(C$1,1)+0)</formula>
    </cfRule>
    <cfRule type="expression" dxfId="3042" priority="17727" stopIfTrue="1">
      <formula>$A3&lt;&gt;$A21</formula>
    </cfRule>
  </conditionalFormatting>
  <conditionalFormatting sqref="C5 P4:P5 C22 P21:P22 C39 P38 C56 P55:P56 C73 P72:P73 C90 P89 C107 A121 C121:P121 P106">
    <cfRule type="expression" dxfId="3041" priority="17770" stopIfTrue="1">
      <formula>#REF!=(LEFT(A$1,1)+0)</formula>
    </cfRule>
    <cfRule type="expression" dxfId="3040" priority="17771" stopIfTrue="1">
      <formula>$A4&lt;&gt;$A20</formula>
    </cfRule>
  </conditionalFormatting>
  <conditionalFormatting sqref="P4 P21 P38 P55 P71:P72 P89">
    <cfRule type="expression" dxfId="3039" priority="18014" stopIfTrue="1">
      <formula>#REF!=(LEFT(N$1,1)+0)</formula>
    </cfRule>
    <cfRule type="expression" dxfId="3038" priority="18015" stopIfTrue="1">
      <formula>$A4&lt;&gt;$A38</formula>
    </cfRule>
  </conditionalFormatting>
  <conditionalFormatting sqref="L5:O5 L22:O22 L39:O39 L56:O56 L73:O73 D92:F92 L90:O90">
    <cfRule type="expression" dxfId="3037" priority="18018" stopIfTrue="1">
      <formula>#REF!=(LEFT(C$1,1)+0)</formula>
    </cfRule>
    <cfRule type="expression" dxfId="3036" priority="18019" stopIfTrue="1">
      <formula>$A5&lt;&gt;$A37</formula>
    </cfRule>
  </conditionalFormatting>
  <conditionalFormatting sqref="P5 P22 P39 P56 P73 P90">
    <cfRule type="expression" dxfId="3035" priority="18022" stopIfTrue="1">
      <formula>#REF!=(LEFT(N$1,1)+0)</formula>
    </cfRule>
    <cfRule type="expression" dxfId="3034" priority="18023" stopIfTrue="1">
      <formula>$A5&lt;&gt;$A37</formula>
    </cfRule>
  </conditionalFormatting>
  <conditionalFormatting sqref="P5 P22 P39 P56 P73 P90 P107:P109">
    <cfRule type="expression" dxfId="3033" priority="36900" stopIfTrue="1">
      <formula>#REF!=(LEFT(N$1,1)+0)</formula>
    </cfRule>
    <cfRule type="expression" dxfId="3032" priority="36901" stopIfTrue="1">
      <formula>$A5&lt;&gt;$A24</formula>
    </cfRule>
  </conditionalFormatting>
  <conditionalFormatting sqref="P5 P22 P39 P56 P73 P90">
    <cfRule type="expression" dxfId="3031" priority="41056" stopIfTrue="1">
      <formula>#REF!=(LEFT(N$1,1)+0)</formula>
    </cfRule>
    <cfRule type="expression" dxfId="3030" priority="41057" stopIfTrue="1">
      <formula>$A5&lt;&gt;$A41</formula>
    </cfRule>
  </conditionalFormatting>
  <conditionalFormatting sqref="O4 O21 O38 O55 O72 O89 L90:O90">
    <cfRule type="expression" dxfId="3029" priority="44380" stopIfTrue="1">
      <formula>#REF!=(LEFT(K$1,1)+0)</formula>
    </cfRule>
    <cfRule type="expression" dxfId="3028" priority="44381" stopIfTrue="1">
      <formula>$A4&lt;&gt;$A41</formula>
    </cfRule>
  </conditionalFormatting>
  <conditionalFormatting sqref="A5:B5 G5:K5 G22:K22 A22:B22 A39:B39 G39:K39 A56:B56 G56:K56 A73:B73 G73:K73 G90:K90 A90:B90 P108:P109">
    <cfRule type="expression" dxfId="3027" priority="44646" stopIfTrue="1">
      <formula>#REF!=(LEFT(A$1,1)+0)</formula>
    </cfRule>
    <cfRule type="expression" dxfId="3026" priority="44647" stopIfTrue="1">
      <formula>$A5&lt;&gt;$A24</formula>
    </cfRule>
  </conditionalFormatting>
  <conditionalFormatting sqref="P24 P41 P58 P75">
    <cfRule type="expression" dxfId="3025" priority="44702" stopIfTrue="1">
      <formula>#REF!=(LEFT(P$1,1)+0)</formula>
    </cfRule>
    <cfRule type="expression" dxfId="3024" priority="44703" stopIfTrue="1">
      <formula>$A24&lt;&gt;$A39</formula>
    </cfRule>
  </conditionalFormatting>
  <conditionalFormatting sqref="P6 P23 P40 P57 P74 P91:P92">
    <cfRule type="expression" dxfId="3023" priority="44950" stopIfTrue="1">
      <formula>#REF!=(LEFT(N$1,1)+0)</formula>
    </cfRule>
    <cfRule type="expression" dxfId="3022" priority="44951" stopIfTrue="1">
      <formula>$A6&lt;&gt;$A41</formula>
    </cfRule>
  </conditionalFormatting>
  <conditionalFormatting sqref="G7:K7 G24:K24 G41:K41 G58:K58 G75:K75 G92:K92">
    <cfRule type="expression" dxfId="3021" priority="45002" stopIfTrue="1">
      <formula>#REF!=(LEFT(D$1,1)+0)</formula>
    </cfRule>
    <cfRule type="expression" dxfId="3020" priority="45003" stopIfTrue="1">
      <formula>$A7&lt;&gt;$A41</formula>
    </cfRule>
  </conditionalFormatting>
  <conditionalFormatting sqref="O4 O21 O38 O55 O72">
    <cfRule type="expression" dxfId="3019" priority="45072" stopIfTrue="1">
      <formula>#REF!=(LEFT(N$1,1)+0)</formula>
    </cfRule>
    <cfRule type="expression" dxfId="3018" priority="45073" stopIfTrue="1">
      <formula>$A4&lt;&gt;$A55</formula>
    </cfRule>
  </conditionalFormatting>
  <conditionalFormatting sqref="P4 P21 P38 P55 P72">
    <cfRule type="expression" dxfId="3017" priority="45094" stopIfTrue="1">
      <formula>#REF!=(LEFT(N$1,1)+0)</formula>
    </cfRule>
    <cfRule type="expression" dxfId="3016" priority="45095" stopIfTrue="1">
      <formula>$A4&lt;&gt;$A54</formula>
    </cfRule>
  </conditionalFormatting>
  <conditionalFormatting sqref="L5:O5 L22:O22 L39:O39 L56:O56 D109:F109 L73:O73">
    <cfRule type="expression" dxfId="3015" priority="45104" stopIfTrue="1">
      <formula>#REF!=(LEFT(C$1,1)+0)</formula>
    </cfRule>
    <cfRule type="expression" dxfId="3014" priority="45105" stopIfTrue="1">
      <formula>$A5&lt;&gt;$A54</formula>
    </cfRule>
  </conditionalFormatting>
  <conditionalFormatting sqref="D20:F20 D37:F37 D54:F54">
    <cfRule type="expression" dxfId="3013" priority="244" stopIfTrue="1">
      <formula>#REF!=(LEFT(D$1,1)+0)</formula>
    </cfRule>
    <cfRule type="expression" dxfId="3012" priority="245" stopIfTrue="1">
      <formula>$A20&lt;&gt;$A72</formula>
    </cfRule>
  </conditionalFormatting>
  <conditionalFormatting sqref="O4 O21 O38 O55 O72 O89 L107:O107 D109:F109 O106">
    <cfRule type="expression" dxfId="3011" priority="3590" stopIfTrue="1">
      <formula>#REF!=(LEFT(C$1,1)+0)</formula>
    </cfRule>
    <cfRule type="expression" dxfId="3010" priority="3591" stopIfTrue="1">
      <formula>$A4&lt;&gt;$A24</formula>
    </cfRule>
  </conditionalFormatting>
  <conditionalFormatting sqref="M20:O20 M37:O37 M54:O54">
    <cfRule type="expression" dxfId="3009" priority="3740" stopIfTrue="1">
      <formula>#REF!=(LEFT(L$1,1)+0)</formula>
    </cfRule>
    <cfRule type="expression" dxfId="3008" priority="3741" stopIfTrue="1">
      <formula>$A20&lt;&gt;$A72</formula>
    </cfRule>
  </conditionalFormatting>
  <conditionalFormatting sqref="L5:O5 L22:O22 L39:O39">
    <cfRule type="expression" dxfId="3007" priority="4232" stopIfTrue="1">
      <formula>#REF!=(LEFT(K$1,1)+0)</formula>
    </cfRule>
    <cfRule type="expression" dxfId="3006" priority="4233" stopIfTrue="1">
      <formula>$A5&lt;&gt;$A41</formula>
    </cfRule>
  </conditionalFormatting>
  <conditionalFormatting sqref="D109:F109">
    <cfRule type="expression" dxfId="3005" priority="4444" stopIfTrue="1">
      <formula>#REF!=(LEFT(C$1,1)+0)</formula>
    </cfRule>
    <cfRule type="expression" dxfId="3004" priority="4445" stopIfTrue="1">
      <formula>$A109&lt;&gt;$A159</formula>
    </cfRule>
  </conditionalFormatting>
  <conditionalFormatting sqref="D4:F4 D7:F7 D21 D24:F24 D38 D41:F41 D55 D58:F58 D109:G109 D72 L89:N89 C75">
    <cfRule type="expression" dxfId="3003" priority="4496" stopIfTrue="1">
      <formula>#REF!=(LEFT(C$1,1)+0)</formula>
    </cfRule>
    <cfRule type="expression" dxfId="3002" priority="4497" stopIfTrue="1">
      <formula>$A4&lt;&gt;$A55</formula>
    </cfRule>
  </conditionalFormatting>
  <conditionalFormatting sqref="P6:P7 P23:P24 P40:P41 P57:P58 P74:P75">
    <cfRule type="expression" dxfId="3001" priority="4516" stopIfTrue="1">
      <formula>#REF!=(LEFT(N$1,1)+0)</formula>
    </cfRule>
    <cfRule type="expression" dxfId="3000" priority="4517" stopIfTrue="1">
      <formula>$A6&lt;&gt;$A55</formula>
    </cfRule>
  </conditionalFormatting>
  <conditionalFormatting sqref="L31:N31 L48:N48 P89:P92 D75:G75">
    <cfRule type="expression" dxfId="2999" priority="27208" stopIfTrue="1">
      <formula>#REF!=(LEFT(D$1,1)+0)</formula>
    </cfRule>
    <cfRule type="expression" dxfId="2998" priority="27209" stopIfTrue="1">
      <formula>$A31&lt;&gt;$A104</formula>
    </cfRule>
  </conditionalFormatting>
  <conditionalFormatting sqref="G7:K7 G24:K24 G58:K58 G75:K75 G92:K92">
    <cfRule type="expression" dxfId="2997" priority="27478" stopIfTrue="1">
      <formula>#REF!=(LEFT(D$1,1)+0)</formula>
    </cfRule>
    <cfRule type="expression" dxfId="2996" priority="27479" stopIfTrue="1">
      <formula>$A7&lt;&gt;$A24</formula>
    </cfRule>
  </conditionalFormatting>
  <conditionalFormatting sqref="D51:F52 L115:N115 L81:N81 L98:N98">
    <cfRule type="expression" dxfId="2995" priority="27924" stopIfTrue="1">
      <formula>#REF!=(LEFT(D$1,1)+0)</formula>
    </cfRule>
    <cfRule type="expression" dxfId="2994" priority="27925" stopIfTrue="1">
      <formula>$A51&lt;&gt;$A107</formula>
    </cfRule>
  </conditionalFormatting>
  <conditionalFormatting sqref="P106:P107">
    <cfRule type="expression" dxfId="2993" priority="58206" stopIfTrue="1">
      <formula>#REF!=(LEFT(P$1,1)+0)</formula>
    </cfRule>
    <cfRule type="expression" dxfId="2992" priority="58207" stopIfTrue="1">
      <formula>$A106&lt;&gt;$A173</formula>
    </cfRule>
  </conditionalFormatting>
  <conditionalFormatting sqref="C5 C22 C39 C56 C73 A122 C90:C91">
    <cfRule type="expression" dxfId="2991" priority="64344" stopIfTrue="1">
      <formula>#REF!=(LEFT(A$1,1)+0)</formula>
    </cfRule>
    <cfRule type="expression" dxfId="2990" priority="64345" stopIfTrue="1">
      <formula>$A5&lt;&gt;$A41</formula>
    </cfRule>
  </conditionalFormatting>
  <conditionalFormatting sqref="L5:O5 L22:O22 L39:O39 L56:O56 L73:O73 L90:O90">
    <cfRule type="expression" dxfId="2989" priority="312" stopIfTrue="1">
      <formula>#REF!=(LEFT(K$1,1)+0)</formula>
    </cfRule>
    <cfRule type="expression" dxfId="2988" priority="313" stopIfTrue="1">
      <formula>$A5&lt;&gt;$A24</formula>
    </cfRule>
  </conditionalFormatting>
  <conditionalFormatting sqref="E8 D12:F12 E25 D29:F29 E42 D46:F46 E59 D63:F63 E76 D80:F80 E93 C98:C104 J98:J104 C115:C121 J115:J121">
    <cfRule type="expression" dxfId="2987" priority="1521" stopIfTrue="1">
      <formula>#REF!=(LEFT(C$1,1)+0)</formula>
    </cfRule>
    <cfRule type="expression" dxfId="2986" priority="1522" stopIfTrue="1">
      <formula>$A8&lt;&gt;$A36</formula>
    </cfRule>
  </conditionalFormatting>
  <conditionalFormatting sqref="A6 A7:K7 E8 A9:A10 C9:P10 A24:K24 E25 A26:A27 C26:P27 A41:K41 E42 A43:A44 C43:P44 A58:K58 E59 A60:A61 C60:P61 A75:K75 E76 A77:A78 C77:P78 A92:K92 A94:A95 C94:P95 E93 A109:K109">
    <cfRule type="expression" dxfId="2985" priority="1513" stopIfTrue="1">
      <formula>#REF!=(LEFT(A$1,1)+0)</formula>
    </cfRule>
    <cfRule type="expression" dxfId="2984" priority="1514" stopIfTrue="1">
      <formula>$A6&lt;&gt;$A20</formula>
    </cfRule>
  </conditionalFormatting>
  <conditionalFormatting sqref="P8 L13:N19 C12:P12 A12 P25 L30:N36 C29:P29 A29 P42 L47:N53 C46:P46 A46 P59 L64:N70 C63:P63 A63 P76 L81:N87 C80:P80 A80 P110 P93">
    <cfRule type="expression" dxfId="2983" priority="1507" stopIfTrue="1">
      <formula>#REF!=(LEFT(A$1,1)+0)</formula>
    </cfRule>
    <cfRule type="expression" dxfId="2982" priority="1508" stopIfTrue="1">
      <formula>$A8&lt;&gt;$A37</formula>
    </cfRule>
  </conditionalFormatting>
  <conditionalFormatting sqref="O8 O25 O42 O59 O76 O93">
    <cfRule type="expression" dxfId="2981" priority="1505" stopIfTrue="1">
      <formula>#REF!=(LEFT(N$1,1)+0)</formula>
    </cfRule>
    <cfRule type="expression" dxfId="2980" priority="1506" stopIfTrue="1">
      <formula>$A25&lt;&gt;#REF!</formula>
    </cfRule>
  </conditionalFormatting>
  <conditionalFormatting sqref="C11:C12 J11:J12 D11:F11 L11:N12 C13:P13 A13 C28:C29 J28:J29 D28:F28 L28:N29 C30:P30 A30 C45:C46 J45:J46 D45:F45 L45:N46 C47:P47 A47 C62:C63 J62:J63 D62:F62 L62:N63 C64:P64 A64 C79:C80 J79:J80 D79:F79 L79:N80 C81:P81 A81 D113:F113 E110 A111:A112 C111:K112 C113:C114 J113:J114 O111:P112 L111:N121 D96:F96 C96:C97 J96:J97 L96:N104 A106:A108">
    <cfRule type="expression" dxfId="2979" priority="1493" stopIfTrue="1">
      <formula>#REF!=(LEFT(A$1,1)+0)</formula>
    </cfRule>
    <cfRule type="expression" dxfId="2978" priority="1494" stopIfTrue="1">
      <formula>$A11&lt;&gt;$A37</formula>
    </cfRule>
  </conditionalFormatting>
  <conditionalFormatting sqref="D14:F14 D31:F31 D48:F48 D65:F65 D82:F82 F110:N110 A110 C110:D110">
    <cfRule type="expression" dxfId="2977" priority="1491" stopIfTrue="1">
      <formula>#REF!=(LEFT(A$1,1)+0)</formula>
    </cfRule>
    <cfRule type="expression" dxfId="2976" priority="1492" stopIfTrue="1">
      <formula>$A14&lt;&gt;$A41</formula>
    </cfRule>
  </conditionalFormatting>
  <conditionalFormatting sqref="C11:P11 A11 A28 C28:P28 L19:N19 C15:P15 A15 A45 C45:P45 L36:N36 C32:P32 A32 A62 C62:P62 L53:N53 C49:P49 A49 C79:P79 L70:N70 A79 C66:P66 A66">
    <cfRule type="expression" dxfId="2975" priority="1489" stopIfTrue="1">
      <formula>#REF!=(LEFT(A$1,1)+0)</formula>
    </cfRule>
    <cfRule type="expression" dxfId="2974" priority="1490" stopIfTrue="1">
      <formula>$A11&lt;&gt;$A53</formula>
    </cfRule>
  </conditionalFormatting>
  <conditionalFormatting sqref="L16:N16 L13:N13 L33:N33 L30:N30 L50:N50 L47:N47 L67:N67 L64:N64">
    <cfRule type="expression" dxfId="2973" priority="1483" stopIfTrue="1">
      <formula>#REF!=(LEFT(L$1,1)+0)</formula>
    </cfRule>
    <cfRule type="expression" dxfId="2972" priority="1484" stopIfTrue="1">
      <formula>$A13&lt;&gt;$A57</formula>
    </cfRule>
  </conditionalFormatting>
  <conditionalFormatting sqref="D13:F13 C14:P14 A14 D30:F30 C31:P31 A31 D47:F47 C48:P48 A48 D64:F64 C65:P65 A65 D81:F81 A116 D114:F114 C116:P116 D97:F97 C99:P99 A82 C82:P82 A89:A91 A99">
    <cfRule type="expression" dxfId="2971" priority="1477" stopIfTrue="1">
      <formula>#REF!=(LEFT(A$1,1)+0)</formula>
    </cfRule>
    <cfRule type="expression" dxfId="2970" priority="1478" stopIfTrue="1">
      <formula>$A13&lt;&gt;$A53</formula>
    </cfRule>
  </conditionalFormatting>
  <conditionalFormatting sqref="A12 D12:F12 A29 D29:F29 D15:F15 A46 D46:F46 D32:F32 A63 D63:F63 D49:F49 D66:F66 A80 D80:F80 A114 C114:P114 L118:N118 C97:P97 L101:N101 L84:N84 A97">
    <cfRule type="expression" dxfId="2969" priority="1473" stopIfTrue="1">
      <formula>#REF!=(LEFT(A$1,1)+0)</formula>
    </cfRule>
    <cfRule type="expression" dxfId="2968" priority="1474" stopIfTrue="1">
      <formula>$A12&lt;&gt;$A53</formula>
    </cfRule>
  </conditionalFormatting>
  <conditionalFormatting sqref="A16:A18 C16:P18 A33:A35 C33:P35 A50:A52 C50:P52">
    <cfRule type="expression" dxfId="2967" priority="1461" stopIfTrue="1">
      <formula>#REF!=(LEFT(A$1,1)+0)</formula>
    </cfRule>
    <cfRule type="expression" dxfId="2966" priority="1462" stopIfTrue="1">
      <formula>$A16&lt;&gt;$A73</formula>
    </cfRule>
  </conditionalFormatting>
  <conditionalFormatting sqref="D17:F18 D34:F35">
    <cfRule type="expression" dxfId="2965" priority="1457" stopIfTrue="1">
      <formula>#REF!=(LEFT(D$1,1)+0)</formula>
    </cfRule>
    <cfRule type="expression" dxfId="2964" priority="1458" stopIfTrue="1">
      <formula>$A17&lt;&gt;$A73</formula>
    </cfRule>
  </conditionalFormatting>
  <conditionalFormatting sqref="D92:G92">
    <cfRule type="expression" dxfId="2963" priority="1455" stopIfTrue="1">
      <formula>#REF!=(LEFT(D$1,1)+0)</formula>
    </cfRule>
    <cfRule type="expression" dxfId="2962" priority="1456" stopIfTrue="1">
      <formula>$A92&lt;&gt;$A151</formula>
    </cfRule>
  </conditionalFormatting>
  <conditionalFormatting sqref="P89:P90 D75:G75">
    <cfRule type="expression" dxfId="2961" priority="1453" stopIfTrue="1">
      <formula>#REF!=(LEFT(D$1,1)+0)</formula>
    </cfRule>
    <cfRule type="expression" dxfId="2960" priority="1454" stopIfTrue="1">
      <formula>$A75&lt;&gt;$A154</formula>
    </cfRule>
  </conditionalFormatting>
  <conditionalFormatting sqref="A13 L16:N17 A30 L33:N34 A115 A81 A47 A60:A61 A64 A77:A78 A94:A95 P89:P90 A98 A111:A112">
    <cfRule type="expression" dxfId="2959" priority="1451" stopIfTrue="1">
      <formula>#REF!=(LEFT(A$1,1)+0)</formula>
    </cfRule>
    <cfRule type="expression" dxfId="2958" priority="1452" stopIfTrue="1">
      <formula>$A13&lt;&gt;$A88</formula>
    </cfRule>
  </conditionalFormatting>
  <conditionalFormatting sqref="A9 A26 A12 A43 A29 A72:A74 P89:P92 D75:F75">
    <cfRule type="expression" dxfId="2957" priority="1443" stopIfTrue="1">
      <formula>#REF!=(LEFT(A$1,1)+0)</formula>
    </cfRule>
    <cfRule type="expression" dxfId="2956" priority="1444" stopIfTrue="1">
      <formula>$A9&lt;&gt;$A87</formula>
    </cfRule>
  </conditionalFormatting>
  <conditionalFormatting sqref="A33:A35 A50:A52 A67:A69 A84:A86 A101:A103 A118:A120">
    <cfRule type="expression" dxfId="2955" priority="1441" stopIfTrue="1">
      <formula>#REF!=(LEFT(A$1,1)+0)</formula>
    </cfRule>
    <cfRule type="expression" dxfId="2954" priority="1442" stopIfTrue="1">
      <formula>$A33&lt;&gt;$A127</formula>
    </cfRule>
  </conditionalFormatting>
  <conditionalFormatting sqref="A116 A48 A65 P74:P75 A82 A99">
    <cfRule type="expression" dxfId="2953" priority="1439" stopIfTrue="1">
      <formula>#REF!=(LEFT(A$1,1)+0)</formula>
    </cfRule>
    <cfRule type="expression" dxfId="2952" priority="1440" stopIfTrue="1">
      <formula>$A48&lt;&gt;$A137</formula>
    </cfRule>
  </conditionalFormatting>
  <conditionalFormatting sqref="A55:A57 D58:F58">
    <cfRule type="expression" dxfId="2951" priority="1433" stopIfTrue="1">
      <formula>#REF!=(LEFT(A$1,1)+0)</formula>
    </cfRule>
    <cfRule type="expression" dxfId="2950" priority="1434" stopIfTrue="1">
      <formula>$A55&lt;&gt;$A147</formula>
    </cfRule>
  </conditionalFormatting>
  <conditionalFormatting sqref="D58:G58">
    <cfRule type="expression" dxfId="2949" priority="1431" stopIfTrue="1">
      <formula>#REF!=(LEFT(D$1,1)+0)</formula>
    </cfRule>
    <cfRule type="expression" dxfId="2948" priority="1432" stopIfTrue="1">
      <formula>$A58&lt;&gt;$A151</formula>
    </cfRule>
  </conditionalFormatting>
  <conditionalFormatting sqref="O8 O25 O42 O59 D109:F109 O110 O76 O93">
    <cfRule type="expression" dxfId="2947" priority="1417" stopIfTrue="1">
      <formula>#REF!=(LEFT(C$1,1)+0)</formula>
    </cfRule>
    <cfRule type="expression" dxfId="2946" priority="1418" stopIfTrue="1">
      <formula>$A8&lt;&gt;$A54</formula>
    </cfRule>
  </conditionalFormatting>
  <conditionalFormatting sqref="D16:F16 D33:F33 D50:F50">
    <cfRule type="expression" dxfId="2945" priority="1407" stopIfTrue="1">
      <formula>#REF!=(LEFT(D$1,1)+0)</formula>
    </cfRule>
    <cfRule type="expression" dxfId="2944" priority="1408" stopIfTrue="1">
      <formula>$A16&lt;&gt;$A87</formula>
    </cfRule>
  </conditionalFormatting>
  <conditionalFormatting sqref="L123:O123">
    <cfRule type="expression" dxfId="2943" priority="65842" stopIfTrue="1">
      <formula>#REF!=(LEFT(K$1,1)+0)</formula>
    </cfRule>
    <cfRule type="expression" dxfId="2942" priority="65843" stopIfTrue="1">
      <formula>$A124&lt;&gt;#REF!</formula>
    </cfRule>
  </conditionalFormatting>
  <conditionalFormatting sqref="A6:A7 C6 C7:K7 G6:K6 C24:K24 C23 A24 C40 A41:K41 C57 A58:K58 C74 A75:K75">
    <cfRule type="expression" dxfId="2941" priority="65846" stopIfTrue="1">
      <formula>#REF!=(LEFT(A$1,1)+0)</formula>
    </cfRule>
    <cfRule type="expression" dxfId="2940" priority="65847" stopIfTrue="1">
      <formula>$A6&lt;&gt;$A54</formula>
    </cfRule>
  </conditionalFormatting>
  <conditionalFormatting sqref="L6:O6 D7:F7 L23:O23 D24:F24 L40:O40 D41:F41 L57:O57 D58:F58 L74:O74 D75:F75">
    <cfRule type="expression" dxfId="2939" priority="65850" stopIfTrue="1">
      <formula>#REF!=(LEFT(C$1,1)+0)</formula>
    </cfRule>
    <cfRule type="expression" dxfId="2938" priority="65851" stopIfTrue="1">
      <formula>$A6&lt;&gt;$A54</formula>
    </cfRule>
  </conditionalFormatting>
  <conditionalFormatting sqref="D75:F75">
    <cfRule type="expression" dxfId="2937" priority="65854" stopIfTrue="1">
      <formula>#REF!=(LEFT(C$1,1)+0)</formula>
    </cfRule>
    <cfRule type="expression" dxfId="2936" priority="65855" stopIfTrue="1">
      <formula>$A75&lt;&gt;$A143</formula>
    </cfRule>
  </conditionalFormatting>
  <conditionalFormatting sqref="A101:A103 C101:P103 A84:A86 C84:P86 A67:A69 C67:P69 A118:A120 C118:P120">
    <cfRule type="expression" dxfId="2935" priority="65856" stopIfTrue="1">
      <formula>#REF!=(LEFT(A$1,1)+0)</formula>
    </cfRule>
    <cfRule type="expression" dxfId="2934" priority="65857" stopIfTrue="1">
      <formula>$A67&lt;&gt;$A136</formula>
    </cfRule>
  </conditionalFormatting>
  <conditionalFormatting sqref="L15:N15 D15:F15 A15 L32:N32 D32:F32 A32 L49:N49 D49:F49 A49 L66:N66 D66:F66 A66 A117 A113 C113:P113 L117:N117 L121:N121 D116:F117 A96 C96:P96 L100:N100 L104:N104 D99:F100 A83 L83:N83 L87:N87 D83:F83 A100">
    <cfRule type="expression" dxfId="2933" priority="65860" stopIfTrue="1">
      <formula>#REF!=(LEFT(A$1,1)+0)</formula>
    </cfRule>
    <cfRule type="expression" dxfId="2932" priority="65861" stopIfTrue="1">
      <formula>$A15&lt;&gt;$A54</formula>
    </cfRule>
  </conditionalFormatting>
  <conditionalFormatting sqref="A54 C54:K54">
    <cfRule type="expression" dxfId="2931" priority="65862" stopIfTrue="1">
      <formula>#REF!=(LEFT(A$1,1)+0)</formula>
    </cfRule>
    <cfRule type="expression" dxfId="2930" priority="65863" stopIfTrue="1">
      <formula>$A54&lt;&gt;$A109</formula>
    </cfRule>
  </conditionalFormatting>
  <conditionalFormatting sqref="A14 A31 P91:P92 A72:A75 C75:K75">
    <cfRule type="expression" dxfId="2929" priority="65864" stopIfTrue="1">
      <formula>#REF!=(LEFT(A$1,1)+0)</formula>
    </cfRule>
    <cfRule type="expression" dxfId="2928" priority="65865" stopIfTrue="1">
      <formula>$A14&lt;&gt;$A91</formula>
    </cfRule>
  </conditionalFormatting>
  <conditionalFormatting sqref="L1 E89:F89">
    <cfRule type="expression" dxfId="2927" priority="6683" stopIfTrue="1">
      <formula>#REF!=(LEFT(#REF!,1)+0)</formula>
    </cfRule>
    <cfRule type="expression" dxfId="2926" priority="6684" stopIfTrue="1">
      <formula>#REF!&lt;&gt;#REF!</formula>
    </cfRule>
  </conditionalFormatting>
  <conditionalFormatting sqref="E21:F21 E55:F55 E89:F89">
    <cfRule type="expression" dxfId="2925" priority="5821" stopIfTrue="1">
      <formula>#REF!=(LEFT(#REF!,1)+0)</formula>
    </cfRule>
    <cfRule type="expression" dxfId="2924" priority="5822" stopIfTrue="1">
      <formula>#REF!&lt;&gt;#REF!</formula>
    </cfRule>
  </conditionalFormatting>
  <conditionalFormatting sqref="E89:F89">
    <cfRule type="expression" dxfId="2923" priority="5745" stopIfTrue="1">
      <formula>#REF!=(LEFT(#REF!,1)+0)</formula>
    </cfRule>
    <cfRule type="expression" dxfId="2922" priority="5746" stopIfTrue="1">
      <formula>#REF!&lt;&gt;#REF!</formula>
    </cfRule>
  </conditionalFormatting>
  <conditionalFormatting sqref="E89:F89">
    <cfRule type="expression" dxfId="2921" priority="5747" stopIfTrue="1">
      <formula>#REF!=(LEFT(#REF!,1)+0)</formula>
    </cfRule>
    <cfRule type="expression" dxfId="2920" priority="5748" stopIfTrue="1">
      <formula>#REF!&lt;&gt;#REF!</formula>
    </cfRule>
  </conditionalFormatting>
  <conditionalFormatting sqref="E89:F89">
    <cfRule type="expression" dxfId="2919" priority="5749" stopIfTrue="1">
      <formula>#REF!=(LEFT(#REF!,1)+0)</formula>
    </cfRule>
    <cfRule type="expression" dxfId="2918" priority="5750" stopIfTrue="1">
      <formula>#REF!&lt;&gt;#REF!</formula>
    </cfRule>
  </conditionalFormatting>
  <conditionalFormatting sqref="E89:F89">
    <cfRule type="expression" dxfId="2917" priority="5751" stopIfTrue="1">
      <formula>#REF!=(LEFT(#REF!,1)+0)</formula>
    </cfRule>
    <cfRule type="expression" dxfId="2916" priority="5752" stopIfTrue="1">
      <formula>#REF!&lt;&gt;#REF!</formula>
    </cfRule>
  </conditionalFormatting>
  <conditionalFormatting sqref="D8 F8 A8 D11:F11 A11 F25 A25 D25 D28:F28 A28 F42 A42 D42 D45:F45 A45 F59 A59 D59 D62:F62 A62 D76 F76 A76 D79:F79 A79 A93 D93 F93 D96:F96 A96 A110 D110 F110 A122">
    <cfRule type="expression" dxfId="2915" priority="7225" stopIfTrue="1">
      <formula>#REF!=(LEFT(A$1,1)+0)</formula>
    </cfRule>
    <cfRule type="expression" dxfId="2914" priority="7226" stopIfTrue="1">
      <formula>$A8&lt;&gt;$A20</formula>
    </cfRule>
  </conditionalFormatting>
  <conditionalFormatting sqref="A9:A10 D9:F10 D13:F13 A13 A26:A27 D26:F27 D30:F30 A30 A43:A44 D43:F44 D47:F47 A47 A60:A61 D60:F61 D64:F64 A64 A77:A78 D77:F78 D81:F81 A81 A94:A95 D94:F95 D98:F98 A98 A111:A112 D111:F112">
    <cfRule type="expression" dxfId="2913" priority="65888" stopIfTrue="1">
      <formula>#REF!=(LEFT(A$1,1)+0)</formula>
    </cfRule>
    <cfRule type="expression" dxfId="2912" priority="65889" stopIfTrue="1">
      <formula>$A9&lt;&gt;$A20</formula>
    </cfRule>
  </conditionalFormatting>
  <conditionalFormatting sqref="A20 C20:K20 A37 C37:K37 A54:K54 A71:O71 D114:F114 C115:P115 A114:A115 C98:P98 A97:A98 D97:F97">
    <cfRule type="expression" dxfId="2911" priority="7223" stopIfTrue="1">
      <formula>#REF!=(LEFT(A$1,1)+0)</formula>
    </cfRule>
    <cfRule type="expression" dxfId="2910" priority="7224" stopIfTrue="1">
      <formula>$A20&lt;&gt;$A58</formula>
    </cfRule>
  </conditionalFormatting>
  <conditionalFormatting sqref="G123:K123">
    <cfRule type="expression" dxfId="2909" priority="7141" stopIfTrue="1">
      <formula>#REF!=(LEFT(G$1,1)+0)</formula>
    </cfRule>
    <cfRule type="expression" dxfId="2908" priority="7142" stopIfTrue="1">
      <formula>$A122&lt;&gt;#REF!</formula>
    </cfRule>
  </conditionalFormatting>
  <conditionalFormatting sqref="M20:O20 M37:O37 M54:O54">
    <cfRule type="expression" dxfId="2907" priority="6947" stopIfTrue="1">
      <formula>#REF!=(LEFT(L$1,1)+0)</formula>
    </cfRule>
    <cfRule type="expression" dxfId="2906" priority="6948" stopIfTrue="1">
      <formula>$A20&lt;&gt;$A58</formula>
    </cfRule>
  </conditionalFormatting>
  <conditionalFormatting sqref="L123:O123">
    <cfRule type="expression" dxfId="2905" priority="6939" stopIfTrue="1">
      <formula>#REF!=(LEFT(K$1,1)+0)</formula>
    </cfRule>
    <cfRule type="expression" dxfId="2904" priority="6940" stopIfTrue="1">
      <formula>$A124&lt;&gt;$A126</formula>
    </cfRule>
  </conditionalFormatting>
  <conditionalFormatting sqref="L123:O123">
    <cfRule type="expression" dxfId="2903" priority="6937" stopIfTrue="1">
      <formula>#REF!=(LEFT(K$1,1)+0)</formula>
    </cfRule>
    <cfRule type="expression" dxfId="2902" priority="6938" stopIfTrue="1">
      <formula>$A124&lt;&gt;#REF!</formula>
    </cfRule>
  </conditionalFormatting>
  <conditionalFormatting sqref="O8 O25 O42 O59 O76 O93 O110">
    <cfRule type="expression" dxfId="2901" priority="2973" stopIfTrue="1">
      <formula>#REF!=(LEFT(N$1,1)+0)</formula>
    </cfRule>
    <cfRule type="expression" dxfId="2900" priority="2974" stopIfTrue="1">
      <formula>$A8&lt;&gt;$A20</formula>
    </cfRule>
  </conditionalFormatting>
  <conditionalFormatting sqref="P6:P7">
    <cfRule type="expression" dxfId="2899" priority="48690" stopIfTrue="1">
      <formula>#REF!=(LEFT(P$1,1)+0)</formula>
    </cfRule>
    <cfRule type="expression" dxfId="2898" priority="48691" stopIfTrue="1">
      <formula>$A6&lt;&gt;$A143</formula>
    </cfRule>
  </conditionalFormatting>
  <conditionalFormatting sqref="P38:P41">
    <cfRule type="expression" dxfId="2897" priority="58690" stopIfTrue="1">
      <formula>#REF!=(LEFT(P$1,1)+0)</formula>
    </cfRule>
    <cfRule type="expression" dxfId="2896" priority="58691" stopIfTrue="1">
      <formula>$A38&lt;&gt;$A147</formula>
    </cfRule>
  </conditionalFormatting>
  <conditionalFormatting sqref="P71:P73">
    <cfRule type="expression" dxfId="2895" priority="60260" stopIfTrue="1">
      <formula>#REF!=(LEFT(N$1,1)+0)</formula>
    </cfRule>
    <cfRule type="expression" dxfId="2894" priority="60261" stopIfTrue="1">
      <formula>$A71&lt;&gt;$A163</formula>
    </cfRule>
  </conditionalFormatting>
  <conditionalFormatting sqref="P89:P92 P71:P73">
    <cfRule type="expression" dxfId="2893" priority="62464" stopIfTrue="1">
      <formula>#REF!=(LEFT(N$1,1)+0)</formula>
    </cfRule>
    <cfRule type="expression" dxfId="2892" priority="62465" stopIfTrue="1">
      <formula>$A71&lt;&gt;$A150</formula>
    </cfRule>
  </conditionalFormatting>
  <conditionalFormatting sqref="C7 C24 C41:K41 A41 P108:P109 A121 A58 C58:K58 A70 A87 D92:G92 A104">
    <cfRule type="expression" dxfId="2891" priority="62468" stopIfTrue="1">
      <formula>#REF!=(LEFT(A$1,1)+0)</formula>
    </cfRule>
    <cfRule type="expression" dxfId="2890" priority="62469" stopIfTrue="1">
      <formula>$A7&lt;&gt;$A72</formula>
    </cfRule>
  </conditionalFormatting>
  <conditionalFormatting sqref="P71:P73">
    <cfRule type="expression" dxfId="2889" priority="62508" stopIfTrue="1">
      <formula>#REF!=(LEFT(N$1,1)+0)</formula>
    </cfRule>
    <cfRule type="expression" dxfId="2888" priority="62509" stopIfTrue="1">
      <formula>$A71&lt;&gt;$A159</formula>
    </cfRule>
  </conditionalFormatting>
  <conditionalFormatting sqref="P38:P39 P55:P58">
    <cfRule type="expression" dxfId="2887" priority="62532" stopIfTrue="1">
      <formula>#REF!=(LEFT(N$1,1)+0)</formula>
    </cfRule>
    <cfRule type="expression" dxfId="2886" priority="62533" stopIfTrue="1">
      <formula>$A38&lt;&gt;$A141</formula>
    </cfRule>
  </conditionalFormatting>
  <conditionalFormatting sqref="P38:P41 P21:P22">
    <cfRule type="expression" dxfId="2885" priority="62552" stopIfTrue="1">
      <formula>#REF!=(LEFT(N$1,1)+0)</formula>
    </cfRule>
    <cfRule type="expression" dxfId="2884" priority="62553" stopIfTrue="1">
      <formula>$A21&lt;&gt;$A136</formula>
    </cfRule>
  </conditionalFormatting>
  <conditionalFormatting sqref="P4:P7">
    <cfRule type="expression" dxfId="2883" priority="62588" stopIfTrue="1">
      <formula>#REF!=(LEFT(N$1,1)+0)</formula>
    </cfRule>
    <cfRule type="expression" dxfId="2882" priority="62589" stopIfTrue="1">
      <formula>$A4&lt;&gt;$A143</formula>
    </cfRule>
  </conditionalFormatting>
  <conditionalFormatting sqref="A10 A27 A44 A89:A92 P106:P107 C92:K92">
    <cfRule type="expression" dxfId="2881" priority="62942" stopIfTrue="1">
      <formula>#REF!=(LEFT(A$1,1)+0)</formula>
    </cfRule>
    <cfRule type="expression" dxfId="2880" priority="62943" stopIfTrue="1">
      <formula>$A10&lt;&gt;$A73</formula>
    </cfRule>
  </conditionalFormatting>
  <conditionalFormatting sqref="A8 A11 A25 A28 A42 A45 A110 A59 A89:A91 A76 A93 D92:F92">
    <cfRule type="expression" dxfId="2879" priority="63084" stopIfTrue="1">
      <formula>#REF!=(LEFT(A$1,1)+0)</formula>
    </cfRule>
    <cfRule type="expression" dxfId="2878" priority="63085" stopIfTrue="1">
      <formula>$A8&lt;&gt;$A72</formula>
    </cfRule>
  </conditionalFormatting>
  <conditionalFormatting sqref="P40:P41">
    <cfRule type="expression" dxfId="2877" priority="63140" stopIfTrue="1">
      <formula>#REF!=(LEFT(P$1,1)+0)</formula>
    </cfRule>
    <cfRule type="expression" dxfId="2876" priority="63141" stopIfTrue="1">
      <formula>$A40&lt;&gt;$A148</formula>
    </cfRule>
  </conditionalFormatting>
  <conditionalFormatting sqref="P110 P93">
    <cfRule type="expression" dxfId="2875" priority="63292" stopIfTrue="1">
      <formula>#REF!=(LEFT(N$1,1)+0)</formula>
    </cfRule>
    <cfRule type="expression" dxfId="2874" priority="63293" stopIfTrue="1">
      <formula>$A93&lt;&gt;$A122</formula>
    </cfRule>
  </conditionalFormatting>
  <conditionalFormatting sqref="O106 L107">
    <cfRule type="expression" dxfId="2873" priority="63330" stopIfTrue="1">
      <formula>#REF!=(LEFT(K$1,1)+0)</formula>
    </cfRule>
    <cfRule type="expression" dxfId="2872" priority="63331" stopIfTrue="1">
      <formula>$A106&lt;&gt;$A171</formula>
    </cfRule>
  </conditionalFormatting>
  <conditionalFormatting sqref="P71:P75">
    <cfRule type="expression" dxfId="2871" priority="63706" stopIfTrue="1">
      <formula>#REF!=(LEFT(P$1,1)+0)</formula>
    </cfRule>
    <cfRule type="expression" dxfId="2870" priority="63707" stopIfTrue="1">
      <formula>$A71&lt;&gt;$A156</formula>
    </cfRule>
  </conditionalFormatting>
  <conditionalFormatting sqref="P21:P22">
    <cfRule type="expression" dxfId="2869" priority="64154" stopIfTrue="1">
      <formula>#REF!=(LEFT(P$1,1)+0)</formula>
    </cfRule>
    <cfRule type="expression" dxfId="2868" priority="64155" stopIfTrue="1">
      <formula>$A21&lt;&gt;$A144</formula>
    </cfRule>
  </conditionalFormatting>
  <conditionalFormatting sqref="P4:P7">
    <cfRule type="expression" dxfId="2867" priority="64868" stopIfTrue="1">
      <formula>#REF!=(LEFT(P$1,1)+0)</formula>
    </cfRule>
    <cfRule type="expression" dxfId="2866" priority="64869" stopIfTrue="1">
      <formula>$A4&lt;&gt;$A142</formula>
    </cfRule>
  </conditionalFormatting>
  <conditionalFormatting sqref="D14:F14 A14 D31:F31 A31 D48:F48 A48 D65:F65 A65 D82:F82 A82 E110 D111:F112">
    <cfRule type="expression" dxfId="2865" priority="64904" stopIfTrue="1">
      <formula>#REF!=(LEFT(A$1,1)+0)</formula>
    </cfRule>
    <cfRule type="expression" dxfId="2864" priority="64905" stopIfTrue="1">
      <formula>$A14&lt;&gt;$A39</formula>
    </cfRule>
  </conditionalFormatting>
  <conditionalFormatting sqref="P89:P90 P106:P109">
    <cfRule type="expression" dxfId="2863" priority="64994" stopIfTrue="1">
      <formula>#REF!=(LEFT(N$1,1)+0)</formula>
    </cfRule>
    <cfRule type="expression" dxfId="2862" priority="64995" stopIfTrue="1">
      <formula>$A89&lt;&gt;$A156</formula>
    </cfRule>
  </conditionalFormatting>
  <conditionalFormatting sqref="P38:P41">
    <cfRule type="expression" dxfId="2861" priority="65102" stopIfTrue="1">
      <formula>#REF!=(LEFT(P$1,1)+0)</formula>
    </cfRule>
    <cfRule type="expression" dxfId="2860" priority="65103" stopIfTrue="1">
      <formula>$A38&lt;&gt;$A152</formula>
    </cfRule>
  </conditionalFormatting>
  <conditionalFormatting sqref="P23:P24">
    <cfRule type="expression" dxfId="2859" priority="65150" stopIfTrue="1">
      <formula>#REF!=(LEFT(P$1,1)+0)</formula>
    </cfRule>
    <cfRule type="expression" dxfId="2858" priority="65151" stopIfTrue="1">
      <formula>$A23&lt;&gt;$A148</formula>
    </cfRule>
  </conditionalFormatting>
  <conditionalFormatting sqref="O106">
    <cfRule type="expression" dxfId="2857" priority="65336" stopIfTrue="1">
      <formula>#REF!=(LEFT(N$1,1)+0)</formula>
    </cfRule>
    <cfRule type="expression" dxfId="2856" priority="65337" stopIfTrue="1">
      <formula>$A106&lt;&gt;$A131</formula>
    </cfRule>
  </conditionalFormatting>
  <conditionalFormatting sqref="O106">
    <cfRule type="expression" dxfId="2855" priority="65340" stopIfTrue="1">
      <formula>#REF!=(LEFT(N$1,1)+0)</formula>
    </cfRule>
    <cfRule type="expression" dxfId="2854" priority="65341" stopIfTrue="1">
      <formula>$A106&lt;&gt;$A136</formula>
    </cfRule>
  </conditionalFormatting>
  <conditionalFormatting sqref="L15:N15 L32:N32 L49:N49 P108:P109 D92:F92">
    <cfRule type="expression" dxfId="2853" priority="65342" stopIfTrue="1">
      <formula>#REF!=(LEFT(D$1,1)+0)</formula>
    </cfRule>
    <cfRule type="expression" dxfId="2852" priority="65343" stopIfTrue="1">
      <formula>$A15&lt;&gt;$A75</formula>
    </cfRule>
  </conditionalFormatting>
  <conditionalFormatting sqref="P91:P92 P71:P75">
    <cfRule type="expression" dxfId="2851" priority="65370" stopIfTrue="1">
      <formula>#REF!=(LEFT(N$1,1)+0)</formula>
    </cfRule>
    <cfRule type="expression" dxfId="2850" priority="65371" stopIfTrue="1">
      <formula>$A71&lt;&gt;$A149</formula>
    </cfRule>
  </conditionalFormatting>
  <conditionalFormatting sqref="P21:P24">
    <cfRule type="expression" dxfId="2849" priority="65394" stopIfTrue="1">
      <formula>#REF!=(LEFT(P$1,1)+0)</formula>
    </cfRule>
    <cfRule type="expression" dxfId="2848" priority="65395" stopIfTrue="1">
      <formula>$A21&lt;&gt;$A147</formula>
    </cfRule>
  </conditionalFormatting>
  <conditionalFormatting sqref="P57:P58 P38:P41">
    <cfRule type="expression" dxfId="2847" priority="65438" stopIfTrue="1">
      <formula>#REF!=(LEFT(N$1,1)+0)</formula>
    </cfRule>
    <cfRule type="expression" dxfId="2846" priority="65439" stopIfTrue="1">
      <formula>$A38&lt;&gt;$A140</formula>
    </cfRule>
  </conditionalFormatting>
  <conditionalFormatting sqref="P40:P41">
    <cfRule type="expression" dxfId="2845" priority="65442" stopIfTrue="1">
      <formula>#REF!=(LEFT(P$1,1)+0)</formula>
    </cfRule>
    <cfRule type="expression" dxfId="2844" priority="65443" stopIfTrue="1">
      <formula>$A40&lt;&gt;$A153</formula>
    </cfRule>
  </conditionalFormatting>
  <conditionalFormatting sqref="P40:P41 P21:P24">
    <cfRule type="expression" dxfId="2843" priority="65458" stopIfTrue="1">
      <formula>#REF!=(LEFT(N$1,1)+0)</formula>
    </cfRule>
    <cfRule type="expression" dxfId="2842" priority="65459" stopIfTrue="1">
      <formula>$A21&lt;&gt;$A135</formula>
    </cfRule>
  </conditionalFormatting>
  <conditionalFormatting sqref="P23:P24 P4:P7">
    <cfRule type="expression" dxfId="2841" priority="65482" stopIfTrue="1">
      <formula>#REF!=(LEFT(N$1,1)+0)</formula>
    </cfRule>
    <cfRule type="expression" dxfId="2840" priority="65483" stopIfTrue="1">
      <formula>$A4&lt;&gt;$A130</formula>
    </cfRule>
  </conditionalFormatting>
  <conditionalFormatting sqref="P6:P7">
    <cfRule type="expression" dxfId="2839" priority="65494" stopIfTrue="1">
      <formula>#REF!=(LEFT(N$1,1)+0)</formula>
    </cfRule>
    <cfRule type="expression" dxfId="2838" priority="65495" stopIfTrue="1">
      <formula>$A6&lt;&gt;$A144</formula>
    </cfRule>
  </conditionalFormatting>
  <conditionalFormatting sqref="G7:K7 G24:K24 G41:K41 G58:K58 G75:K75">
    <cfRule type="expression" dxfId="2837" priority="322" stopIfTrue="1">
      <formula>#REF!=(LEFT(D$1,1)+0)</formula>
    </cfRule>
    <cfRule type="expression" dxfId="2836" priority="323" stopIfTrue="1">
      <formula>$A7&lt;&gt;$A55</formula>
    </cfRule>
  </conditionalFormatting>
  <conditionalFormatting sqref="P106:P107">
    <cfRule type="expression" dxfId="2835" priority="352" stopIfTrue="1">
      <formula>#REF!=(LEFT(N$1,1)+0)</formula>
    </cfRule>
    <cfRule type="expression" dxfId="2834" priority="353" stopIfTrue="1">
      <formula>$A106&lt;&gt;$A170</formula>
    </cfRule>
  </conditionalFormatting>
  <conditionalFormatting sqref="L107:O108 O106 D92:F92">
    <cfRule type="expression" dxfId="2833" priority="398" stopIfTrue="1">
      <formula>#REF!=(LEFT(C$1,1)+0)</formula>
    </cfRule>
    <cfRule type="expression" dxfId="2832" priority="399" stopIfTrue="1">
      <formula>$A92&lt;&gt;$A156</formula>
    </cfRule>
  </conditionalFormatting>
  <conditionalFormatting sqref="P108:P109">
    <cfRule type="expression" dxfId="2831" priority="400" stopIfTrue="1">
      <formula>#REF!=(LEFT(N$1,1)+0)</formula>
    </cfRule>
    <cfRule type="expression" dxfId="2830" priority="401" stopIfTrue="1">
      <formula>$A108&lt;&gt;$A133</formula>
    </cfRule>
  </conditionalFormatting>
  <conditionalFormatting sqref="D92:F92">
    <cfRule type="expression" dxfId="2829" priority="406" stopIfTrue="1">
      <formula>#REF!=(LEFT(C$1,1)+0)</formula>
    </cfRule>
    <cfRule type="expression" dxfId="2828" priority="407" stopIfTrue="1">
      <formula>$A92&lt;&gt;$A125</formula>
    </cfRule>
  </conditionalFormatting>
  <conditionalFormatting sqref="P108:P109 P89:P92">
    <cfRule type="expression" dxfId="2827" priority="474" stopIfTrue="1">
      <formula>#REF!=(LEFT(N$1,1)+0)</formula>
    </cfRule>
    <cfRule type="expression" dxfId="2826" priority="475" stopIfTrue="1">
      <formula>$A89&lt;&gt;$A155</formula>
    </cfRule>
  </conditionalFormatting>
  <conditionalFormatting sqref="P89:P90">
    <cfRule type="expression" dxfId="2825" priority="558" stopIfTrue="1">
      <formula>#REF!=(LEFT(N$1,1)+0)</formula>
    </cfRule>
    <cfRule type="expression" dxfId="2824" priority="559" stopIfTrue="1">
      <formula>$A89&lt;&gt;$A165</formula>
    </cfRule>
  </conditionalFormatting>
  <conditionalFormatting sqref="O4 O21 O38 O55 O72 D92:F92">
    <cfRule type="expression" dxfId="2823" priority="812" stopIfTrue="1">
      <formula>#REF!=(LEFT(C$1,1)+0)</formula>
    </cfRule>
    <cfRule type="expression" dxfId="2822" priority="813" stopIfTrue="1">
      <formula>$A4&lt;&gt;$A58</formula>
    </cfRule>
  </conditionalFormatting>
  <conditionalFormatting sqref="P55:P56">
    <cfRule type="expression" dxfId="2821" priority="888" stopIfTrue="1">
      <formula>#REF!=(LEFT(N$1,1)+0)</formula>
    </cfRule>
    <cfRule type="expression" dxfId="2820" priority="889" stopIfTrue="1">
      <formula>$A55&lt;&gt;$A155</formula>
    </cfRule>
  </conditionalFormatting>
  <conditionalFormatting sqref="O38 L39:O40">
    <cfRule type="expression" dxfId="2819" priority="908" stopIfTrue="1">
      <formula>#REF!=(LEFT(K$1,1)+0)</formula>
    </cfRule>
    <cfRule type="expression" dxfId="2818" priority="909" stopIfTrue="1">
      <formula>$A38&lt;&gt;$A147</formula>
    </cfRule>
  </conditionalFormatting>
  <conditionalFormatting sqref="O38 L39:O40">
    <cfRule type="expression" dxfId="2817" priority="912" stopIfTrue="1">
      <formula>#REF!=(LEFT(K$1,1)+0)</formula>
    </cfRule>
    <cfRule type="expression" dxfId="2816" priority="913" stopIfTrue="1">
      <formula>$A38&lt;&gt;$A150</formula>
    </cfRule>
  </conditionalFormatting>
  <conditionalFormatting sqref="L22:O22 O21">
    <cfRule type="expression" dxfId="2815" priority="958" stopIfTrue="1">
      <formula>#REF!=(LEFT(K$1,1)+0)</formula>
    </cfRule>
    <cfRule type="expression" dxfId="2814" priority="959" stopIfTrue="1">
      <formula>$A21&lt;&gt;$A146</formula>
    </cfRule>
  </conditionalFormatting>
  <conditionalFormatting sqref="P38:P39">
    <cfRule type="expression" dxfId="2813" priority="986" stopIfTrue="1">
      <formula>#REF!=(LEFT(N$1,1)+0)</formula>
    </cfRule>
    <cfRule type="expression" dxfId="2812" priority="987" stopIfTrue="1">
      <formula>$A38&lt;&gt;$A150</formula>
    </cfRule>
  </conditionalFormatting>
  <conditionalFormatting sqref="P21:P22">
    <cfRule type="expression" dxfId="2811" priority="1074" stopIfTrue="1">
      <formula>#REF!=(LEFT(N$1,1)+0)</formula>
    </cfRule>
    <cfRule type="expression" dxfId="2810" priority="1075" stopIfTrue="1">
      <formula>$A21&lt;&gt;$A145</formula>
    </cfRule>
  </conditionalFormatting>
  <conditionalFormatting sqref="P21:P24">
    <cfRule type="expression" dxfId="2809" priority="1122" stopIfTrue="1">
      <formula>#REF!=(LEFT(P$1,1)+0)</formula>
    </cfRule>
    <cfRule type="expression" dxfId="2808" priority="1123" stopIfTrue="1">
      <formula>$A21&lt;&gt;$A143</formula>
    </cfRule>
  </conditionalFormatting>
  <conditionalFormatting sqref="P4:P5">
    <cfRule type="expression" dxfId="2807" priority="1164" stopIfTrue="1">
      <formula>#REF!=(LEFT(N$1,1)+0)</formula>
    </cfRule>
    <cfRule type="expression" dxfId="2806" priority="1165" stopIfTrue="1">
      <formula>$A4&lt;&gt;$A140</formula>
    </cfRule>
  </conditionalFormatting>
  <conditionalFormatting sqref="M3:O3 M20:O20 M37:O37 M54:O54 M88:O88">
    <cfRule type="expression" dxfId="2805" priority="1898" stopIfTrue="1">
      <formula>#REF!=(LEFT(L$1,1)+0)</formula>
    </cfRule>
    <cfRule type="expression" dxfId="2804" priority="1899" stopIfTrue="1">
      <formula>$A3&lt;&gt;$A24</formula>
    </cfRule>
  </conditionalFormatting>
  <conditionalFormatting sqref="D56:F56 D73:F73 D90:F90">
    <cfRule type="expression" dxfId="2803" priority="122776" stopIfTrue="1">
      <formula>#REF!=(LEFT(D$1,1)+0)</formula>
    </cfRule>
    <cfRule type="expression" dxfId="2802" priority="122777" stopIfTrue="1">
      <formula>#REF!&lt;&gt;$A4</formula>
    </cfRule>
  </conditionalFormatting>
  <conditionalFormatting sqref="D107:F108">
    <cfRule type="expression" dxfId="2801" priority="124240" stopIfTrue="1">
      <formula>#REF!=(LEFT(D$1,1)+0)</formula>
    </cfRule>
    <cfRule type="expression" dxfId="2800" priority="124241" stopIfTrue="1">
      <formula>#REF!&lt;&gt;$A73</formula>
    </cfRule>
  </conditionalFormatting>
  <conditionalFormatting sqref="C122">
    <cfRule type="expression" dxfId="2799" priority="124258" stopIfTrue="1">
      <formula>#REF!=(LEFT(C$1,1)+0)</formula>
    </cfRule>
    <cfRule type="expression" dxfId="2798" priority="124259" stopIfTrue="1">
      <formula>#REF!&lt;&gt;$A58</formula>
    </cfRule>
  </conditionalFormatting>
  <conditionalFormatting sqref="E1:F1">
    <cfRule type="expression" dxfId="2797" priority="124690" stopIfTrue="1">
      <formula>#REF!=(LEFT(#REF!,1)+0)</formula>
    </cfRule>
    <cfRule type="expression" dxfId="2796" priority="124691" stopIfTrue="1">
      <formula>$A1&lt;&gt;$A7</formula>
    </cfRule>
  </conditionalFormatting>
  <conditionalFormatting sqref="E8 E25 E42 E59 E76 E93 E110">
    <cfRule type="expression" dxfId="2795" priority="125660" stopIfTrue="1">
      <formula>#REF!=(LEFT(E$1,1)+0)</formula>
    </cfRule>
    <cfRule type="expression" dxfId="2794" priority="125661" stopIfTrue="1">
      <formula>$A8&lt;&gt;$A7</formula>
    </cfRule>
  </conditionalFormatting>
  <conditionalFormatting sqref="P4:P7">
    <cfRule type="expression" dxfId="2793" priority="127064" stopIfTrue="1">
      <formula>#REF!=(LEFT(N$1,1)+0)</formula>
    </cfRule>
    <cfRule type="expression" dxfId="2792" priority="127065" stopIfTrue="1">
      <formula>$A4&lt;&gt;$A139</formula>
    </cfRule>
  </conditionalFormatting>
  <conditionalFormatting sqref="O4 O21 O38 O55 O72 O89 O106">
    <cfRule type="expression" dxfId="2791" priority="127460" stopIfTrue="1">
      <formula>#REF!=(LEFT(N$1,1)+0)</formula>
    </cfRule>
    <cfRule type="expression" dxfId="2790" priority="127461" stopIfTrue="1">
      <formula>$A7&lt;&gt;#REF!</formula>
    </cfRule>
  </conditionalFormatting>
  <conditionalFormatting sqref="D7:F7 O8 D24:F24 O25 D41:F41 O42 D58:F58 O59 D75:F75 O76 D92:F92 O93 D109:F109 O110">
    <cfRule type="expression" dxfId="2789" priority="128400" stopIfTrue="1">
      <formula>#REF!=(LEFT(C$1,1)+0)</formula>
    </cfRule>
    <cfRule type="expression" dxfId="2788" priority="128401" stopIfTrue="1">
      <formula>$A7&lt;&gt;$A20</formula>
    </cfRule>
  </conditionalFormatting>
  <conditionalFormatting sqref="D7:F7 L6:O6 D24:F24 L23:O23 D41:F41 L40:O40 D58:F58 L57:O57 D75:F75 L74:O74 D92:F92 L91:O91 L108:O108 D109:F109 O110">
    <cfRule type="expression" dxfId="2787" priority="128426" stopIfTrue="1">
      <formula>#REF!=(LEFT(C$1,1)+0)</formula>
    </cfRule>
    <cfRule type="expression" dxfId="2786" priority="128427" stopIfTrue="1">
      <formula>$A6&lt;&gt;$A20</formula>
    </cfRule>
  </conditionalFormatting>
  <conditionalFormatting sqref="O8 O25 O42 O59 O76 O93">
    <cfRule type="expression" dxfId="2785" priority="128494" stopIfTrue="1">
      <formula>#REF!=(LEFT(N$1,1)+0)</formula>
    </cfRule>
    <cfRule type="expression" dxfId="2784" priority="128495" stopIfTrue="1">
      <formula>$A20&lt;&gt;$A25</formula>
    </cfRule>
  </conditionalFormatting>
  <conditionalFormatting sqref="P1">
    <cfRule type="expression" dxfId="2783" priority="128508" stopIfTrue="1">
      <formula>#REF!=(LEFT(P$1,1)+0)</formula>
    </cfRule>
    <cfRule type="expression" dxfId="2782" priority="128509" stopIfTrue="1">
      <formula>$A1&lt;&gt;$A20</formula>
    </cfRule>
  </conditionalFormatting>
  <conditionalFormatting sqref="O8 O25 O42 O59 O76 O93 O110">
    <cfRule type="expression" dxfId="2781" priority="128510" stopIfTrue="1">
      <formula>#REF!=(LEFT(N$1,1)+0)</formula>
    </cfRule>
    <cfRule type="expression" dxfId="2780" priority="128511" stopIfTrue="1">
      <formula>$A20&lt;&gt;#REF!</formula>
    </cfRule>
  </conditionalFormatting>
  <conditionalFormatting sqref="C7 P8 D9:F10 C24 P25 D26:F27 C41 P42 D43:F44 C58 P59 D60:F61 C75 P76 D77:F78 C92 P93 D94:F95 C109 P110">
    <cfRule type="expression" dxfId="2779" priority="128736" stopIfTrue="1">
      <formula>#REF!=(LEFT(C$1,1)+0)</formula>
    </cfRule>
    <cfRule type="expression" dxfId="2778" priority="128737" stopIfTrue="1">
      <formula>$A7&lt;&gt;$A20</formula>
    </cfRule>
  </conditionalFormatting>
  <conditionalFormatting sqref="G7:K7 G24:K24 G41:K41 G58:K58 G75:K75 G92:K92 G109:K109">
    <cfRule type="expression" dxfId="2777" priority="129244" stopIfTrue="1">
      <formula>#REF!=(LEFT(D$1,1)+0)</formula>
    </cfRule>
    <cfRule type="expression" dxfId="2776" priority="129245" stopIfTrue="1">
      <formula>$A7&lt;&gt;$A21</formula>
    </cfRule>
  </conditionalFormatting>
  <conditionalFormatting sqref="L6:O6 L23:O23 L40:O40 L57:O57 L74:O74 L91:O91 L108:O108 O110">
    <cfRule type="expression" dxfId="2775" priority="129518" stopIfTrue="1">
      <formula>#REF!=(LEFT(K$1,1)+0)</formula>
    </cfRule>
    <cfRule type="expression" dxfId="2774" priority="129519" stopIfTrue="1">
      <formula>$A20&lt;&gt;#REF!</formula>
    </cfRule>
  </conditionalFormatting>
  <conditionalFormatting sqref="P8 P25 P42 P59 P76 P93 P110">
    <cfRule type="expression" dxfId="2773" priority="129534" stopIfTrue="1">
      <formula>#REF!=(LEFT(N$1,1)+0)</formula>
    </cfRule>
    <cfRule type="expression" dxfId="2772" priority="129535" stopIfTrue="1">
      <formula>$A8&lt;&gt;$A21</formula>
    </cfRule>
  </conditionalFormatting>
  <conditionalFormatting sqref="P6 P23 P40 P57 P74 P91 P108:P109">
    <cfRule type="expression" dxfId="2771" priority="131130" stopIfTrue="1">
      <formula>#REF!=(LEFT(N$1,1)+0)</formula>
    </cfRule>
    <cfRule type="expression" dxfId="2770" priority="131131" stopIfTrue="1">
      <formula>$A6&lt;&gt;$A21</formula>
    </cfRule>
  </conditionalFormatting>
  <conditionalFormatting sqref="P5 P22 P39 P56 P73 P90 P107">
    <cfRule type="expression" dxfId="2769" priority="131132" stopIfTrue="1">
      <formula>#REF!=(LEFT(N$1,1)+0)</formula>
    </cfRule>
    <cfRule type="expression" dxfId="2768" priority="131133" stopIfTrue="1">
      <formula>$A5&lt;&gt;$A21</formula>
    </cfRule>
  </conditionalFormatting>
  <conditionalFormatting sqref="G7:K7 G24:K24 G41:K41 G58:K58 G75:K75 G92:K92 G109:K109">
    <cfRule type="expression" dxfId="2767" priority="131134" stopIfTrue="1">
      <formula>#REF!=(LEFT(D$1,1)+0)</formula>
    </cfRule>
    <cfRule type="expression" dxfId="2766" priority="131135" stopIfTrue="1">
      <formula>$A7&lt;&gt;$A20</formula>
    </cfRule>
  </conditionalFormatting>
  <conditionalFormatting sqref="L6:O6 L23:O23 L40:O40 L57:O57 L74:O74 L91:O91 L108:O108">
    <cfRule type="expression" dxfId="2765" priority="131136" stopIfTrue="1">
      <formula>#REF!=(LEFT(K$1,1)+0)</formula>
    </cfRule>
    <cfRule type="expression" dxfId="2764" priority="131137" stopIfTrue="1">
      <formula>$A20&lt;&gt;#REF!</formula>
    </cfRule>
  </conditionalFormatting>
  <conditionalFormatting sqref="L5:O5 L22 L39:O39 L56:O56 L73:O73 L90:O90">
    <cfRule type="expression" dxfId="2763" priority="131138" stopIfTrue="1">
      <formula>#REF!=(LEFT(K$1,1)+0)</formula>
    </cfRule>
    <cfRule type="expression" dxfId="2762" priority="131139" stopIfTrue="1">
      <formula>$A20&lt;&gt;#REF!</formula>
    </cfRule>
  </conditionalFormatting>
  <conditionalFormatting sqref="L5:O5 L22:O22 L39:O39 M56:O56 M73:O73 L90:O90 L107:O107">
    <cfRule type="expression" dxfId="2761" priority="131140" stopIfTrue="1">
      <formula>#REF!=(LEFT(K$1,1)+0)</formula>
    </cfRule>
    <cfRule type="expression" dxfId="2760" priority="131141" stopIfTrue="1">
      <formula>$A20&lt;&gt;#REF!</formula>
    </cfRule>
  </conditionalFormatting>
  <conditionalFormatting sqref="P7 P24 P41 P58 P75 P92">
    <cfRule type="expression" dxfId="2759" priority="131150" stopIfTrue="1">
      <formula>#REF!=(LEFT(N$1,1)+0)</formula>
    </cfRule>
    <cfRule type="expression" dxfId="2758" priority="131151" stopIfTrue="1">
      <formula>$A7&lt;&gt;$A37</formula>
    </cfRule>
  </conditionalFormatting>
  <conditionalFormatting sqref="O4 O21 O38 O55 O72 O89 O106">
    <cfRule type="expression" dxfId="2757" priority="131200" stopIfTrue="1">
      <formula>#REF!=(LEFT(N$1,1)+0)</formula>
    </cfRule>
    <cfRule type="expression" dxfId="2756" priority="131201" stopIfTrue="1">
      <formula>$A7&lt;&gt;$A21</formula>
    </cfRule>
  </conditionalFormatting>
  <conditionalFormatting sqref="A3:K3 A20:K20 A37:K37 A54:K54 A71:O71 A88:K88">
    <cfRule type="expression" dxfId="2755" priority="131398" stopIfTrue="1">
      <formula>#REF!=(LEFT(A$1,1)+0)</formula>
    </cfRule>
    <cfRule type="expression" dxfId="2754" priority="131399" stopIfTrue="1">
      <formula>$A3&lt;&gt;$A24</formula>
    </cfRule>
  </conditionalFormatting>
  <conditionalFormatting sqref="A6 G6:K6 P6:P7 A7:K7 C13:C19 J13:J19 G23:K23 A23:B23 P23:P24 A24:K24 C30:C36 J30:J36 A40:B40 G40:K40 P40:P41 A41:K41 C47:C53 J47:J53 A57:B57 G57:K57 P57:P58 A58:K58 C64:C70 J64:J70 A74:B74 G74:K74 P74:P75 A75:K75 C81:C87 J81:J87 G91:K91 A91:B91 P91:P92 A92:K92">
    <cfRule type="expression" dxfId="2753" priority="131736" stopIfTrue="1">
      <formula>#REF!=(LEFT(A$1,1)+0)</formula>
    </cfRule>
    <cfRule type="expression" dxfId="2752" priority="131737" stopIfTrue="1">
      <formula>$A6&lt;&gt;$A37</formula>
    </cfRule>
  </conditionalFormatting>
  <conditionalFormatting sqref="P21:P22">
    <cfRule type="expression" dxfId="2751" priority="132426" stopIfTrue="1">
      <formula>#REF!=(LEFT(N$1,1)+0)</formula>
    </cfRule>
    <cfRule type="expression" dxfId="2750" priority="132427" stopIfTrue="1">
      <formula>$A21&lt;&gt;$A149</formula>
    </cfRule>
  </conditionalFormatting>
  <conditionalFormatting sqref="P6:P7">
    <cfRule type="expression" dxfId="2749" priority="135596" stopIfTrue="1">
      <formula>#REF!=(LEFT(N$1,1)+0)</formula>
    </cfRule>
    <cfRule type="expression" dxfId="2748" priority="135597" stopIfTrue="1">
      <formula>$A6&lt;&gt;$A131</formula>
    </cfRule>
  </conditionalFormatting>
  <conditionalFormatting sqref="P21:P24">
    <cfRule type="expression" dxfId="2747" priority="135794" stopIfTrue="1">
      <formula>#REF!=(LEFT(N$1,1)+0)</formula>
    </cfRule>
    <cfRule type="expression" dxfId="2746" priority="135795" stopIfTrue="1">
      <formula>$A21&lt;&gt;$A144</formula>
    </cfRule>
  </conditionalFormatting>
  <conditionalFormatting sqref="L6:O6 L23:O23 L40:O40 L57:O57 L74:O74 L91:O91 L108:O108">
    <cfRule type="expression" dxfId="2745" priority="135930" stopIfTrue="1">
      <formula>#REF!=(LEFT(K$1,1)+0)</formula>
    </cfRule>
    <cfRule type="expression" dxfId="2744" priority="135931" stopIfTrue="1">
      <formula>$A20&lt;&gt;$A24</formula>
    </cfRule>
  </conditionalFormatting>
  <conditionalFormatting sqref="L5:O5 M39:O39 L56:O56 M73:O73 L90:O90 L107:O107">
    <cfRule type="expression" dxfId="2743" priority="135932" stopIfTrue="1">
      <formula>#REF!=(LEFT(K$1,1)+0)</formula>
    </cfRule>
    <cfRule type="expression" dxfId="2742" priority="135933" stopIfTrue="1">
      <formula>$A20&lt;&gt;$A24</formula>
    </cfRule>
  </conditionalFormatting>
  <conditionalFormatting sqref="L6:O6 O8 L23:O23 O25 L40:O40 O42 L57:O57 O59 L74:O74 O76 L91:O91">
    <cfRule type="expression" dxfId="2741" priority="136742" stopIfTrue="1">
      <formula>#REF!=(LEFT(K$1,1)+0)</formula>
    </cfRule>
    <cfRule type="expression" dxfId="2740" priority="136743" stopIfTrue="1">
      <formula>$A6&lt;&gt;$A37</formula>
    </cfRule>
  </conditionalFormatting>
  <conditionalFormatting sqref="E21:F21">
    <cfRule type="expression" dxfId="2739" priority="137016" stopIfTrue="1">
      <formula>#REF!=(LEFT(#REF!,1)+0)</formula>
    </cfRule>
    <cfRule type="expression" dxfId="2738" priority="137017" stopIfTrue="1">
      <formula>$A21&lt;&gt;$A37</formula>
    </cfRule>
  </conditionalFormatting>
  <conditionalFormatting sqref="P6:P8 P23:P25 P40:P42 P57:P59 P74:P76 P91:P92">
    <cfRule type="expression" dxfId="2737" priority="137110" stopIfTrue="1">
      <formula>#REF!=(LEFT(N$1,1)+0)</formula>
    </cfRule>
    <cfRule type="expression" dxfId="2736" priority="137111" stopIfTrue="1">
      <formula>$A6&lt;&gt;$A37</formula>
    </cfRule>
  </conditionalFormatting>
  <conditionalFormatting sqref="O8 O25 O42 O59 O76 O110 O93">
    <cfRule type="expression" dxfId="2735" priority="137114" stopIfTrue="1">
      <formula>#REF!=(LEFT(N$1,1)+0)</formula>
    </cfRule>
    <cfRule type="expression" dxfId="2734" priority="137115" stopIfTrue="1">
      <formula>$A8&lt;&gt;$A37</formula>
    </cfRule>
  </conditionalFormatting>
  <conditionalFormatting sqref="P8 P25 P42 P59 P76">
    <cfRule type="expression" dxfId="2733" priority="137132" stopIfTrue="1">
      <formula>#REF!=(LEFT(N$1,1)+0)</formula>
    </cfRule>
    <cfRule type="expression" dxfId="2732" priority="137133" stopIfTrue="1">
      <formula>$A8&lt;&gt;$A37</formula>
    </cfRule>
  </conditionalFormatting>
  <conditionalFormatting sqref="C55 C58 C71:C72 C75 C88:C89 C92 C105:C106">
    <cfRule type="expression" dxfId="2731" priority="139236" stopIfTrue="1">
      <formula>#REF!=(LEFT(C$1,1)+0)</formula>
    </cfRule>
    <cfRule type="expression" dxfId="2730" priority="139237" stopIfTrue="1">
      <formula>$A55&lt;&gt;$A4</formula>
    </cfRule>
  </conditionalFormatting>
  <conditionalFormatting sqref="A4 C4:K4 A21 C21:D21 G21:K21 C38:D38 G38:K38 A38 G55:K55 C55:D55 A55 C72:D72 A72 G72:K72 A116 D115:F116 D98:F99 C92 A99">
    <cfRule type="expression" dxfId="2729" priority="139552" stopIfTrue="1">
      <formula>#REF!=(LEFT(A$1,1)+0)</formula>
    </cfRule>
    <cfRule type="expression" dxfId="2728" priority="139553" stopIfTrue="1">
      <formula>$A4&lt;&gt;$A41</formula>
    </cfRule>
  </conditionalFormatting>
  <conditionalFormatting sqref="L4:N4 L21:N21 L38:N38 L55:N55 L72:N72 D109:F109">
    <cfRule type="expression" dxfId="2727" priority="139852" stopIfTrue="1">
      <formula>#REF!=(LEFT(D$1,1)+0)</formula>
    </cfRule>
    <cfRule type="expression" dxfId="2726" priority="139853" stopIfTrue="1">
      <formula>$A4&lt;&gt;$A50</formula>
    </cfRule>
  </conditionalFormatting>
  <conditionalFormatting sqref="P38:P39">
    <cfRule type="expression" dxfId="2725" priority="140776" stopIfTrue="1">
      <formula>#REF!=(LEFT(N$1,1)+0)</formula>
    </cfRule>
    <cfRule type="expression" dxfId="2724" priority="140777" stopIfTrue="1">
      <formula>$A38&lt;&gt;$A154</formula>
    </cfRule>
  </conditionalFormatting>
  <conditionalFormatting sqref="E38:F38">
    <cfRule type="expression" dxfId="2723" priority="142016" stopIfTrue="1">
      <formula>#REF!=(LEFT(E$1,1)+0)</formula>
    </cfRule>
    <cfRule type="expression" dxfId="2722" priority="142017" stopIfTrue="1">
      <formula>#REF!&lt;&gt;$A41</formula>
    </cfRule>
  </conditionalFormatting>
  <conditionalFormatting sqref="P38:P39">
    <cfRule type="expression" dxfId="2721" priority="143214" stopIfTrue="1">
      <formula>#REF!=(LEFT(P$1,1)+0)</formula>
    </cfRule>
    <cfRule type="expression" dxfId="2720" priority="143215" stopIfTrue="1">
      <formula>$A38&lt;&gt;$A149</formula>
    </cfRule>
  </conditionalFormatting>
  <conditionalFormatting sqref="P23:P24">
    <cfRule type="expression" dxfId="2719" priority="143518" stopIfTrue="1">
      <formula>#REF!=(LEFT(N$1,1)+0)</formula>
    </cfRule>
    <cfRule type="expression" dxfId="2718" priority="143519" stopIfTrue="1">
      <formula>$A23&lt;&gt;$A136</formula>
    </cfRule>
  </conditionalFormatting>
  <conditionalFormatting sqref="P38:P41">
    <cfRule type="expression" dxfId="2717" priority="143808" stopIfTrue="1">
      <formula>#REF!=(LEFT(N$1,1)+0)</formula>
    </cfRule>
    <cfRule type="expression" dxfId="2716" priority="143809" stopIfTrue="1">
      <formula>$A38&lt;&gt;$A149</formula>
    </cfRule>
  </conditionalFormatting>
  <conditionalFormatting sqref="O8 O25 O42 O59 O76">
    <cfRule type="expression" dxfId="2715" priority="143986" stopIfTrue="1">
      <formula>#REF!=(LEFT(N$1,1)+0)</formula>
    </cfRule>
    <cfRule type="expression" dxfId="2714" priority="143987" stopIfTrue="1">
      <formula>$A25&lt;&gt;$A39</formula>
    </cfRule>
  </conditionalFormatting>
  <conditionalFormatting sqref="L22:O22 L39 L73">
    <cfRule type="expression" dxfId="2713" priority="144082" stopIfTrue="1">
      <formula>#REF!=(LEFT(K$1,1)+0)</formula>
    </cfRule>
    <cfRule type="expression" dxfId="2712" priority="144083" stopIfTrue="1">
      <formula>$A37&lt;&gt;$A41</formula>
    </cfRule>
  </conditionalFormatting>
  <conditionalFormatting sqref="C41 C58 C75 C92">
    <cfRule type="expression" dxfId="2711" priority="144158" stopIfTrue="1">
      <formula>#REF!=(LEFT(C$1,1)+0)</formula>
    </cfRule>
    <cfRule type="expression" dxfId="2710" priority="144159" stopIfTrue="1">
      <formula>$A41&lt;&gt;$A4</formula>
    </cfRule>
  </conditionalFormatting>
  <conditionalFormatting sqref="P7:P8 P24:P25 P41:P42 P58:P59 P110 P75:P76 P93">
    <cfRule type="expression" dxfId="2709" priority="145262" stopIfTrue="1">
      <formula>#REF!=(LEFT(N$1,1)+0)</formula>
    </cfRule>
    <cfRule type="expression" dxfId="2708" priority="145263" stopIfTrue="1">
      <formula>$A7&lt;&gt;$A54</formula>
    </cfRule>
  </conditionalFormatting>
  <conditionalFormatting sqref="O8 O25 O42 O59 O110 O76 O93">
    <cfRule type="expression" dxfId="2707" priority="145360" stopIfTrue="1">
      <formula>#REF!=(LEFT(N$1,1)+0)</formula>
    </cfRule>
    <cfRule type="expression" dxfId="2706" priority="145361" stopIfTrue="1">
      <formula>$A8&lt;&gt;$A55</formula>
    </cfRule>
  </conditionalFormatting>
  <conditionalFormatting sqref="O8 O25 O42 O59 O76 O93">
    <cfRule type="expression" dxfId="2705" priority="146176" stopIfTrue="1">
      <formula>#REF!=(LEFT(N$1,1)+0)</formula>
    </cfRule>
    <cfRule type="expression" dxfId="2704" priority="146177" stopIfTrue="1">
      <formula>$A25&lt;&gt;$A55</formula>
    </cfRule>
  </conditionalFormatting>
  <conditionalFormatting sqref="O21 L22:O22">
    <cfRule type="expression" dxfId="2703" priority="146872" stopIfTrue="1">
      <formula>#REF!=(LEFT(K$1,1)+0)</formula>
    </cfRule>
    <cfRule type="expression" dxfId="2702" priority="146873" stopIfTrue="1">
      <formula>$A21&lt;&gt;$A143</formula>
    </cfRule>
  </conditionalFormatting>
  <conditionalFormatting sqref="C55 C72 C89 C106">
    <cfRule type="expression" dxfId="2701" priority="147036" stopIfTrue="1">
      <formula>#REF!=(LEFT(C$1,1)+0)</formula>
    </cfRule>
    <cfRule type="expression" dxfId="2700" priority="147037" stopIfTrue="1">
      <formula>$A55&lt;&gt;$A7</formula>
    </cfRule>
  </conditionalFormatting>
  <conditionalFormatting sqref="A5 G5:K5 G22:K23 A22:A23 A39:A40 G39:K40 A56:A57 G56:K57 C109:K109 A107:A109 G73:K74 A73:A74">
    <cfRule type="expression" dxfId="2699" priority="147044" stopIfTrue="1">
      <formula>#REF!=(LEFT(A$1,1)+0)</formula>
    </cfRule>
    <cfRule type="expression" dxfId="2698" priority="147045" stopIfTrue="1">
      <formula>$A5&lt;&gt;$A54</formula>
    </cfRule>
  </conditionalFormatting>
  <conditionalFormatting sqref="D7:F7 D24:F24 D41:F41 D58:F58 D109:F109 D75:F75">
    <cfRule type="expression" dxfId="2697" priority="147056" stopIfTrue="1">
      <formula>#REF!=(LEFT(C$1,1)+0)</formula>
    </cfRule>
    <cfRule type="expression" dxfId="2696" priority="147057" stopIfTrue="1">
      <formula>$A7&lt;&gt;$A54</formula>
    </cfRule>
  </conditionalFormatting>
  <conditionalFormatting sqref="P5 P22 P39 P56 P73">
    <cfRule type="expression" dxfId="2695" priority="147068" stopIfTrue="1">
      <formula>#REF!=(LEFT(N$1,1)+0)</formula>
    </cfRule>
    <cfRule type="expression" dxfId="2694" priority="147069" stopIfTrue="1">
      <formula>$A5&lt;&gt;$A55</formula>
    </cfRule>
  </conditionalFormatting>
  <conditionalFormatting sqref="C54 C71 C88 C105">
    <cfRule type="expression" dxfId="2693" priority="147074" stopIfTrue="1">
      <formula>#REF!=(LEFT(C$1,1)+0)</formula>
    </cfRule>
    <cfRule type="expression" dxfId="2692" priority="147075" stopIfTrue="1">
      <formula>$A54&lt;&gt;$A7</formula>
    </cfRule>
  </conditionalFormatting>
  <conditionalFormatting sqref="G7:K7 G24:K24 G41:K41 G58:K58 G109:K109 G75:K75">
    <cfRule type="expression" dxfId="2691" priority="147080" stopIfTrue="1">
      <formula>#REF!=(LEFT(D$1,1)+0)</formula>
    </cfRule>
    <cfRule type="expression" dxfId="2690" priority="147081" stopIfTrue="1">
      <formula>$A7&lt;&gt;$A54</formula>
    </cfRule>
  </conditionalFormatting>
  <conditionalFormatting sqref="P39 P90 P107">
    <cfRule type="expression" dxfId="2689" priority="147280" stopIfTrue="1">
      <formula>#REF!=(LEFT(P$1,1)+0)</formula>
    </cfRule>
    <cfRule type="expression" dxfId="2688" priority="147281" stopIfTrue="1">
      <formula>$A39&lt;&gt;$A55</formula>
    </cfRule>
  </conditionalFormatting>
  <conditionalFormatting sqref="A16:A18 P55:P58">
    <cfRule type="expression" dxfId="2687" priority="147966" stopIfTrue="1">
      <formula>#REF!=(LEFT(A$1,1)+0)</formula>
    </cfRule>
    <cfRule type="expression" dxfId="2686" priority="147967" stopIfTrue="1">
      <formula>$A16&lt;&gt;$A113</formula>
    </cfRule>
  </conditionalFormatting>
  <conditionalFormatting sqref="P55:P56 P71:P75">
    <cfRule type="expression" dxfId="2685" priority="148252" stopIfTrue="1">
      <formula>#REF!=(LEFT(N$1,1)+0)</formula>
    </cfRule>
    <cfRule type="expression" dxfId="2684" priority="148253" stopIfTrue="1">
      <formula>$A55&lt;&gt;$A146</formula>
    </cfRule>
  </conditionalFormatting>
  <conditionalFormatting sqref="P55:P56">
    <cfRule type="expression" dxfId="2683" priority="148558" stopIfTrue="1">
      <formula>#REF!=(LEFT(N$1,1)+0)</formula>
    </cfRule>
    <cfRule type="expression" dxfId="2682" priority="148559" stopIfTrue="1">
      <formula>$A55&lt;&gt;$A159</formula>
    </cfRule>
  </conditionalFormatting>
  <conditionalFormatting sqref="M122">
    <cfRule type="expression" dxfId="2681" priority="148994" stopIfTrue="1">
      <formula>#REF!=(LEFT(L$1,1)+0)</formula>
    </cfRule>
    <cfRule type="expression" dxfId="2680" priority="148995" stopIfTrue="1">
      <formula>#REF!&lt;&gt;$A58</formula>
    </cfRule>
  </conditionalFormatting>
  <conditionalFormatting sqref="A16 D16:F16 A33 D33:F33 A50 D50:F50 A67 D67:F67">
    <cfRule type="expression" dxfId="2679" priority="150562" stopIfTrue="1">
      <formula>#REF!=(LEFT(A$1,1)+0)</formula>
    </cfRule>
    <cfRule type="expression" dxfId="2678" priority="150563" stopIfTrue="1">
      <formula>$A16&lt;&gt;$A58</formula>
    </cfRule>
  </conditionalFormatting>
  <conditionalFormatting sqref="P40:P41">
    <cfRule type="expression" dxfId="2677" priority="151032" stopIfTrue="1">
      <formula>#REF!=(LEFT(N$1,1)+0)</formula>
    </cfRule>
    <cfRule type="expression" dxfId="2676" priority="151033" stopIfTrue="1">
      <formula>$A40&lt;&gt;$A141</formula>
    </cfRule>
  </conditionalFormatting>
  <conditionalFormatting sqref="P57:P58">
    <cfRule type="expression" dxfId="2675" priority="151138" stopIfTrue="1">
      <formula>#REF!=(LEFT(P$1,1)+0)</formula>
    </cfRule>
    <cfRule type="expression" dxfId="2674" priority="151139" stopIfTrue="1">
      <formula>$A57&lt;&gt;$A153</formula>
    </cfRule>
  </conditionalFormatting>
  <conditionalFormatting sqref="P55:P56">
    <cfRule type="expression" dxfId="2673" priority="151148" stopIfTrue="1">
      <formula>#REF!=(LEFT(P$1,1)+0)</formula>
    </cfRule>
    <cfRule type="expression" dxfId="2672" priority="151149" stopIfTrue="1">
      <formula>$A55&lt;&gt;$A154</formula>
    </cfRule>
  </conditionalFormatting>
  <conditionalFormatting sqref="P55:P58">
    <cfRule type="expression" dxfId="2671" priority="151150" stopIfTrue="1">
      <formula>#REF!=(LEFT(N$1,1)+0)</formula>
    </cfRule>
    <cfRule type="expression" dxfId="2670" priority="151151" stopIfTrue="1">
      <formula>$A55&lt;&gt;$A154</formula>
    </cfRule>
  </conditionalFormatting>
  <conditionalFormatting sqref="G41:K41">
    <cfRule type="expression" dxfId="2669" priority="151456" stopIfTrue="1">
      <formula>#REF!=(LEFT(D$1,1)+0)</formula>
    </cfRule>
    <cfRule type="expression" dxfId="2668" priority="151457" stopIfTrue="1">
      <formula>$A41&lt;&gt;$A58</formula>
    </cfRule>
  </conditionalFormatting>
  <conditionalFormatting sqref="A17:A18 D17:F18 A34:A35 D34:F35 A51:A52 D51:F52 A118:A120 D118:F120 A101:A103 D101:F103 A84:A86 D84:F86 A68:A69 D68:F69">
    <cfRule type="expression" dxfId="2667" priority="153132" stopIfTrue="1">
      <formula>#REF!=(LEFT(A$1,1)+0)</formula>
    </cfRule>
    <cfRule type="expression" dxfId="2666" priority="153133" stopIfTrue="1">
      <formula>$A17&lt;&gt;$A71</formula>
    </cfRule>
  </conditionalFormatting>
  <conditionalFormatting sqref="P74:P75 P55:P58">
    <cfRule type="expression" dxfId="2665" priority="153544" stopIfTrue="1">
      <formula>#REF!=(LEFT(N$1,1)+0)</formula>
    </cfRule>
    <cfRule type="expression" dxfId="2664" priority="153545" stopIfTrue="1">
      <formula>$A55&lt;&gt;$A145</formula>
    </cfRule>
  </conditionalFormatting>
  <conditionalFormatting sqref="D58:F58">
    <cfRule type="expression" dxfId="2663" priority="153706" stopIfTrue="1">
      <formula>#REF!=(LEFT(C$1,1)+0)</formula>
    </cfRule>
    <cfRule type="expression" dxfId="2662" priority="153707" stopIfTrue="1">
      <formula>$A58&lt;&gt;$A149</formula>
    </cfRule>
  </conditionalFormatting>
  <conditionalFormatting sqref="D41:F41">
    <cfRule type="expression" dxfId="2661" priority="153724" stopIfTrue="1">
      <formula>#REF!=(LEFT(C$1,1)+0)</formula>
    </cfRule>
    <cfRule type="expression" dxfId="2660" priority="153725" stopIfTrue="1">
      <formula>$A41&lt;&gt;$A147</formula>
    </cfRule>
  </conditionalFormatting>
  <conditionalFormatting sqref="D24:F24">
    <cfRule type="expression" dxfId="2659" priority="153912" stopIfTrue="1">
      <formula>#REF!=(LEFT(C$1,1)+0)</formula>
    </cfRule>
    <cfRule type="expression" dxfId="2658" priority="153913" stopIfTrue="1">
      <formula>$A24&lt;&gt;$A143</formula>
    </cfRule>
  </conditionalFormatting>
  <conditionalFormatting sqref="L14:N14">
    <cfRule type="expression" dxfId="2657" priority="153932" stopIfTrue="1">
      <formula>#REF!=(LEFT(L$1,1)+0)</formula>
    </cfRule>
    <cfRule type="expression" dxfId="2656" priority="153933" stopIfTrue="1">
      <formula>$A14&lt;&gt;$A87</formula>
    </cfRule>
  </conditionalFormatting>
  <conditionalFormatting sqref="M20:O20 M37:O37 M54:O54">
    <cfRule type="expression" dxfId="2655" priority="154570" stopIfTrue="1">
      <formula>#REF!=(LEFT(L$1,1)+0)</formula>
    </cfRule>
    <cfRule type="expression" dxfId="2654" priority="154571" stopIfTrue="1">
      <formula>$A20&lt;&gt;$A75</formula>
    </cfRule>
  </conditionalFormatting>
  <conditionalFormatting sqref="A5 A22 A39 L116:N116 L65:N65 L82:N82 L99:N99">
    <cfRule type="expression" dxfId="2653" priority="154608" stopIfTrue="1">
      <formula>#REF!=(LEFT(A$1,1)+0)</formula>
    </cfRule>
    <cfRule type="expression" dxfId="2652" priority="154609" stopIfTrue="1">
      <formula>$A5&lt;&gt;$A75</formula>
    </cfRule>
  </conditionalFormatting>
  <conditionalFormatting sqref="A15 A117 A66 A32 A55:A58 A49 P71:P73 C58:K58 A83 A100">
    <cfRule type="expression" dxfId="2651" priority="155052" stopIfTrue="1">
      <formula>#REF!=(LEFT(A$1,1)+0)</formula>
    </cfRule>
    <cfRule type="expression" dxfId="2650" priority="155053" stopIfTrue="1">
      <formula>$A15&lt;&gt;$A106</formula>
    </cfRule>
  </conditionalFormatting>
  <conditionalFormatting sqref="P4:P5 D7:G7">
    <cfRule type="expression" dxfId="2649" priority="155088" stopIfTrue="1">
      <formula>#REF!=(LEFT(D$1,1)+0)</formula>
    </cfRule>
    <cfRule type="expression" dxfId="2648" priority="155089" stopIfTrue="1">
      <formula>$A4&lt;&gt;$A139</formula>
    </cfRule>
  </conditionalFormatting>
  <conditionalFormatting sqref="M122:O122">
    <cfRule type="expression" dxfId="2647" priority="155784" stopIfTrue="1">
      <formula>#REF!=(LEFT(L$1,1)+0)</formula>
    </cfRule>
    <cfRule type="expression" dxfId="2646" priority="155785" stopIfTrue="1">
      <formula>#REF!&lt;&gt;$A75</formula>
    </cfRule>
  </conditionalFormatting>
  <conditionalFormatting sqref="D122:F122">
    <cfRule type="expression" dxfId="2645" priority="155804" stopIfTrue="1">
      <formula>#REF!=(LEFT(D$1,1)+0)</formula>
    </cfRule>
    <cfRule type="expression" dxfId="2644" priority="155805" stopIfTrue="1">
      <formula>#REF!&lt;&gt;$A75</formula>
    </cfRule>
  </conditionalFormatting>
  <conditionalFormatting sqref="P71">
    <cfRule type="expression" dxfId="2643" priority="156154" stopIfTrue="1">
      <formula>#REF!=(LEFT(N$1,1)+0)</formula>
    </cfRule>
    <cfRule type="expression" dxfId="2642" priority="156155" stopIfTrue="1">
      <formula>$A71&lt;&gt;$A75</formula>
    </cfRule>
  </conditionalFormatting>
  <conditionalFormatting sqref="A23 A40">
    <cfRule type="expression" dxfId="2641" priority="156434" stopIfTrue="1">
      <formula>#REF!=(LEFT(A$1,1)+0)</formula>
    </cfRule>
    <cfRule type="expression" dxfId="2640" priority="156435" stopIfTrue="1">
      <formula>$A23&lt;&gt;$A105</formula>
    </cfRule>
  </conditionalFormatting>
  <conditionalFormatting sqref="P57:P58">
    <cfRule type="expression" dxfId="2639" priority="157332" stopIfTrue="1">
      <formula>#REF!=(LEFT(N$1,1)+0)</formula>
    </cfRule>
    <cfRule type="expression" dxfId="2638" priority="157333" stopIfTrue="1">
      <formula>$A57&lt;&gt;$A146</formula>
    </cfRule>
  </conditionalFormatting>
  <conditionalFormatting sqref="P71:P75">
    <cfRule type="expression" dxfId="2637" priority="157524" stopIfTrue="1">
      <formula>#REF!=(LEFT(N$1,1)+0)</formula>
    </cfRule>
    <cfRule type="expression" dxfId="2636" priority="157525" stopIfTrue="1">
      <formula>$A71&lt;&gt;$A158</formula>
    </cfRule>
  </conditionalFormatting>
  <conditionalFormatting sqref="A6">
    <cfRule type="expression" dxfId="2635" priority="157808" stopIfTrue="1">
      <formula>#REF!=(LEFT(A$1,1)+0)</formula>
    </cfRule>
    <cfRule type="expression" dxfId="2634" priority="157809" stopIfTrue="1">
      <formula>$A6&lt;&gt;$A75</formula>
    </cfRule>
  </conditionalFormatting>
  <conditionalFormatting sqref="O72 L73:O74 D58:F58">
    <cfRule type="expression" dxfId="2633" priority="160010" stopIfTrue="1">
      <formula>#REF!=(LEFT(C$1,1)+0)</formula>
    </cfRule>
    <cfRule type="expression" dxfId="2632" priority="160011" stopIfTrue="1">
      <formula>$A58&lt;&gt;$A146</formula>
    </cfRule>
  </conditionalFormatting>
  <conditionalFormatting sqref="D41:F41">
    <cfRule type="expression" dxfId="2631" priority="160014" stopIfTrue="1">
      <formula>#REF!=(LEFT(C$1,1)+0)</formula>
    </cfRule>
    <cfRule type="expression" dxfId="2630" priority="160015" stopIfTrue="1">
      <formula>$A41&lt;&gt;$A144</formula>
    </cfRule>
  </conditionalFormatting>
  <conditionalFormatting sqref="D41:F41">
    <cfRule type="expression" dxfId="2629" priority="160022" stopIfTrue="1">
      <formula>#REF!=(LEFT(C$1,1)+0)</formula>
    </cfRule>
    <cfRule type="expression" dxfId="2628" priority="160023" stopIfTrue="1">
      <formula>$A41&lt;&gt;$A143</formula>
    </cfRule>
  </conditionalFormatting>
  <conditionalFormatting sqref="D24:F24">
    <cfRule type="expression" dxfId="2627" priority="160026" stopIfTrue="1">
      <formula>#REF!=(LEFT(C$1,1)+0)</formula>
    </cfRule>
    <cfRule type="expression" dxfId="2626" priority="160027" stopIfTrue="1">
      <formula>$A24&lt;&gt;$A140</formula>
    </cfRule>
  </conditionalFormatting>
  <conditionalFormatting sqref="O4 L5:O5">
    <cfRule type="expression" dxfId="2625" priority="160056" stopIfTrue="1">
      <formula>#REF!=(LEFT(K$1,1)+0)</formula>
    </cfRule>
    <cfRule type="expression" dxfId="2624" priority="160057" stopIfTrue="1">
      <formula>$A4&lt;&gt;$A141</formula>
    </cfRule>
  </conditionalFormatting>
  <conditionalFormatting sqref="O4 L5:O6">
    <cfRule type="expression" dxfId="2623" priority="160060" stopIfTrue="1">
      <formula>#REF!=(LEFT(K$1,1)+0)</formula>
    </cfRule>
    <cfRule type="expression" dxfId="2622" priority="160061" stopIfTrue="1">
      <formula>$A4&lt;&gt;$A140</formula>
    </cfRule>
  </conditionalFormatting>
  <conditionalFormatting sqref="L23:O23">
    <cfRule type="expression" dxfId="2621" priority="160076" stopIfTrue="1">
      <formula>#REF!=(LEFT(K$1,1)+0)</formula>
    </cfRule>
    <cfRule type="expression" dxfId="2620" priority="160077" stopIfTrue="1">
      <formula>$A23&lt;&gt;$A146</formula>
    </cfRule>
  </conditionalFormatting>
  <conditionalFormatting sqref="C122:K122">
    <cfRule type="expression" dxfId="2619" priority="160408" stopIfTrue="1">
      <formula>#REF!=(LEFT(C$1,1)+0)</formula>
    </cfRule>
    <cfRule type="expression" dxfId="2618" priority="160409" stopIfTrue="1">
      <formula>#REF!&lt;&gt;$A88</formula>
    </cfRule>
  </conditionalFormatting>
  <conditionalFormatting sqref="C90:C91">
    <cfRule type="expression" dxfId="2617" priority="160412" stopIfTrue="1">
      <formula>#REF!=(LEFT(C$1,1)+0)</formula>
    </cfRule>
    <cfRule type="expression" dxfId="2616" priority="160413" stopIfTrue="1">
      <formula>$A90&lt;&gt;$A125</formula>
    </cfRule>
  </conditionalFormatting>
  <conditionalFormatting sqref="P91:P92">
    <cfRule type="expression" dxfId="2615" priority="160544" stopIfTrue="1">
      <formula>#REF!=(LEFT(N$1,1)+0)</formula>
    </cfRule>
    <cfRule type="expression" dxfId="2614" priority="160545" stopIfTrue="1">
      <formula>$A91&lt;&gt;$A128</formula>
    </cfRule>
  </conditionalFormatting>
  <conditionalFormatting sqref="A6 P6:P7">
    <cfRule type="expression" dxfId="2613" priority="161056" stopIfTrue="1">
      <formula>#REF!=(LEFT(A$1,1)+0)</formula>
    </cfRule>
    <cfRule type="expression" dxfId="2612" priority="161057" stopIfTrue="1">
      <formula>$A6&lt;&gt;$A138</formula>
    </cfRule>
  </conditionalFormatting>
  <conditionalFormatting sqref="A21:A24 C24:K24">
    <cfRule type="expression" dxfId="2611" priority="161062" stopIfTrue="1">
      <formula>#REF!=(LEFT(A$1,1)+0)</formula>
    </cfRule>
    <cfRule type="expression" dxfId="2610" priority="161063" stopIfTrue="1">
      <formula>$A21&lt;&gt;$A140</formula>
    </cfRule>
  </conditionalFormatting>
  <conditionalFormatting sqref="A38:A41 C41:K41">
    <cfRule type="expression" dxfId="2609" priority="161266" stopIfTrue="1">
      <formula>#REF!=(LEFT(A$1,1)+0)</formula>
    </cfRule>
    <cfRule type="expression" dxfId="2608" priority="161267" stopIfTrue="1">
      <formula>$A38&lt;&gt;$A143</formula>
    </cfRule>
  </conditionalFormatting>
  <conditionalFormatting sqref="P89:P90">
    <cfRule type="expression" dxfId="2607" priority="161436" stopIfTrue="1">
      <formula>#REF!=(LEFT(N$1,1)+0)</formula>
    </cfRule>
    <cfRule type="expression" dxfId="2606" priority="161437" stopIfTrue="1">
      <formula>$A89&lt;&gt;$A169</formula>
    </cfRule>
  </conditionalFormatting>
  <conditionalFormatting sqref="C7:K7 P4:P7 A4:A7">
    <cfRule type="expression" dxfId="2605" priority="161496" stopIfTrue="1">
      <formula>#REF!=(LEFT(A$1,1)+0)</formula>
    </cfRule>
    <cfRule type="expression" dxfId="2604" priority="161497" stopIfTrue="1">
      <formula>$A4&lt;&gt;$A137</formula>
    </cfRule>
  </conditionalFormatting>
  <conditionalFormatting sqref="L18:N18 L118:N120 L101:N103 P71:P73 L67:N69 L50:N52 L35:N35 L84:N86 D58:G58">
    <cfRule type="expression" dxfId="2603" priority="161512" stopIfTrue="1">
      <formula>#REF!=(LEFT(D$1,1)+0)</formula>
    </cfRule>
    <cfRule type="expression" dxfId="2602" priority="161513" stopIfTrue="1">
      <formula>$A18&lt;&gt;$A105</formula>
    </cfRule>
  </conditionalFormatting>
  <conditionalFormatting sqref="D89 A89">
    <cfRule type="expression" dxfId="2601" priority="161850" stopIfTrue="1">
      <formula>#REF!=(LEFT(A$1,1)+0)</formula>
    </cfRule>
    <cfRule type="expression" dxfId="2600" priority="161851" stopIfTrue="1">
      <formula>$A89&lt;&gt;$A92</formula>
    </cfRule>
  </conditionalFormatting>
  <conditionalFormatting sqref="P74:P75">
    <cfRule type="expression" dxfId="2599" priority="162830" stopIfTrue="1">
      <formula>#REF!=(LEFT(N$1,1)+0)</formula>
    </cfRule>
    <cfRule type="expression" dxfId="2598" priority="162831" stopIfTrue="1">
      <formula>$A74&lt;&gt;$A151</formula>
    </cfRule>
  </conditionalFormatting>
  <conditionalFormatting sqref="D75:F75">
    <cfRule type="expression" dxfId="2597" priority="162960" stopIfTrue="1">
      <formula>#REF!=(LEFT(C$1,1)+0)</formula>
    </cfRule>
    <cfRule type="expression" dxfId="2596" priority="162961" stopIfTrue="1">
      <formula>$A75&lt;&gt;$A153</formula>
    </cfRule>
  </conditionalFormatting>
  <conditionalFormatting sqref="P89:P92">
    <cfRule type="expression" dxfId="2595" priority="162968" stopIfTrue="1">
      <formula>#REF!=(LEFT(N$1,1)+0)</formula>
    </cfRule>
    <cfRule type="expression" dxfId="2594" priority="162969" stopIfTrue="1">
      <formula>$A89&lt;&gt;$A164</formula>
    </cfRule>
  </conditionalFormatting>
  <conditionalFormatting sqref="O89">
    <cfRule type="expression" dxfId="2593" priority="163040" stopIfTrue="1">
      <formula>#REF!=(LEFT(N$1,1)+0)</formula>
    </cfRule>
    <cfRule type="expression" dxfId="2592" priority="163041" stopIfTrue="1">
      <formula>$A89&lt;&gt;$A131</formula>
    </cfRule>
  </conditionalFormatting>
  <conditionalFormatting sqref="L19:N19 L121:N121 L36:N36 L53:N53 P71:P75 L70:N70 L87:N87 L104:N104">
    <cfRule type="expression" dxfId="2591" priority="164262" stopIfTrue="1">
      <formula>#REF!=(LEFT(L$1,1)+0)</formula>
    </cfRule>
    <cfRule type="expression" dxfId="2590" priority="164263" stopIfTrue="1">
      <formula>$A19&lt;&gt;$A105</formula>
    </cfRule>
  </conditionalFormatting>
  <conditionalFormatting sqref="L90:O90 O89 D75:F75">
    <cfRule type="expression" dxfId="2589" priority="164578" stopIfTrue="1">
      <formula>#REF!=(LEFT(C$1,1)+0)</formula>
    </cfRule>
    <cfRule type="expression" dxfId="2588" priority="164579" stopIfTrue="1">
      <formula>$A75&lt;&gt;$A152</formula>
    </cfRule>
  </conditionalFormatting>
  <conditionalFormatting sqref="L108:O108 D92:F92">
    <cfRule type="expression" dxfId="2587" priority="164622" stopIfTrue="1">
      <formula>#REF!=(LEFT(C$1,1)+0)</formula>
    </cfRule>
    <cfRule type="expression" dxfId="2586" priority="164623" stopIfTrue="1">
      <formula>$A92&lt;&gt;$A155</formula>
    </cfRule>
  </conditionalFormatting>
  <conditionalFormatting sqref="G109:K109">
    <cfRule type="expression" dxfId="2585" priority="164654" stopIfTrue="1">
      <formula>#REF!=(LEFT(D$1,1)+0)</formula>
    </cfRule>
    <cfRule type="expression" dxfId="2584" priority="164655" stopIfTrue="1">
      <formula>$A109&lt;&gt;$A158</formula>
    </cfRule>
  </conditionalFormatting>
  <conditionalFormatting sqref="O89 L90:O91">
    <cfRule type="expression" dxfId="2583" priority="164674" stopIfTrue="1">
      <formula>#REF!=(LEFT(K$1,1)+0)</formula>
    </cfRule>
    <cfRule type="expression" dxfId="2582" priority="164675" stopIfTrue="1">
      <formula>$A89&lt;&gt;$A165</formula>
    </cfRule>
  </conditionalFormatting>
  <conditionalFormatting sqref="L73:O73 O72 D58:F58">
    <cfRule type="expression" dxfId="2581" priority="164944" stopIfTrue="1">
      <formula>#REF!=(LEFT(C$1,1)+0)</formula>
    </cfRule>
    <cfRule type="expression" dxfId="2580" priority="164945" stopIfTrue="1">
      <formula>$A58&lt;&gt;$A147</formula>
    </cfRule>
  </conditionalFormatting>
  <conditionalFormatting sqref="L56:O56 O55">
    <cfRule type="expression" dxfId="2579" priority="164952" stopIfTrue="1">
      <formula>#REF!=(LEFT(K$1,1)+0)</formula>
    </cfRule>
    <cfRule type="expression" dxfId="2578" priority="164953" stopIfTrue="1">
      <formula>$A55&lt;&gt;$A156</formula>
    </cfRule>
  </conditionalFormatting>
  <conditionalFormatting sqref="O72 L73:O74">
    <cfRule type="expression" dxfId="2577" priority="164956" stopIfTrue="1">
      <formula>#REF!=(LEFT(K$1,1)+0)</formula>
    </cfRule>
    <cfRule type="expression" dxfId="2576" priority="164957" stopIfTrue="1">
      <formula>$A72&lt;&gt;$A157</formula>
    </cfRule>
  </conditionalFormatting>
  <conditionalFormatting sqref="O55 L56:O57">
    <cfRule type="expression" dxfId="2575" priority="164960" stopIfTrue="1">
      <formula>#REF!=(LEFT(K$1,1)+0)</formula>
    </cfRule>
    <cfRule type="expression" dxfId="2574" priority="164961" stopIfTrue="1">
      <formula>$A55&lt;&gt;$A155</formula>
    </cfRule>
  </conditionalFormatting>
  <conditionalFormatting sqref="L57:O57">
    <cfRule type="expression" dxfId="2573" priority="164968" stopIfTrue="1">
      <formula>#REF!=(LEFT(K$1,1)+0)</formula>
    </cfRule>
    <cfRule type="expression" dxfId="2572" priority="164969" stopIfTrue="1">
      <formula>$A57&lt;&gt;$A156</formula>
    </cfRule>
  </conditionalFormatting>
  <conditionalFormatting sqref="O38 L39:O39">
    <cfRule type="expression" dxfId="2571" priority="164972" stopIfTrue="1">
      <formula>#REF!=(LEFT(K$1,1)+0)</formula>
    </cfRule>
    <cfRule type="expression" dxfId="2570" priority="164973" stopIfTrue="1">
      <formula>$A38&lt;&gt;$A151</formula>
    </cfRule>
  </conditionalFormatting>
  <conditionalFormatting sqref="O21 L22:O23 D7:F7">
    <cfRule type="expression" dxfId="2569" priority="164984" stopIfTrue="1">
      <formula>#REF!=(LEFT(C$1,1)+0)</formula>
    </cfRule>
    <cfRule type="expression" dxfId="2568" priority="164985" stopIfTrue="1">
      <formula>$A7&lt;&gt;$A131</formula>
    </cfRule>
  </conditionalFormatting>
  <conditionalFormatting sqref="G7:K7">
    <cfRule type="expression" dxfId="2567" priority="164994" stopIfTrue="1">
      <formula>#REF!=(LEFT(D$1,1)+0)</formula>
    </cfRule>
    <cfRule type="expression" dxfId="2566" priority="164995" stopIfTrue="1">
      <formula>$A7&lt;&gt;$A141</formula>
    </cfRule>
  </conditionalFormatting>
  <conditionalFormatting sqref="O4 D7:F7 L5:O5">
    <cfRule type="expression" dxfId="2565" priority="165002" stopIfTrue="1">
      <formula>#REF!=(LEFT(C$1,1)+0)</formula>
    </cfRule>
    <cfRule type="expression" dxfId="2564" priority="165003" stopIfTrue="1">
      <formula>$A4&lt;&gt;$A138</formula>
    </cfRule>
  </conditionalFormatting>
  <conditionalFormatting sqref="L6:O6">
    <cfRule type="expression" dxfId="2563" priority="165004" stopIfTrue="1">
      <formula>#REF!=(LEFT(K$1,1)+0)</formula>
    </cfRule>
    <cfRule type="expression" dxfId="2562" priority="165005" stopIfTrue="1">
      <formula>$A6&lt;&gt;$A141</formula>
    </cfRule>
  </conditionalFormatting>
  <conditionalFormatting sqref="D7:F7 L5:O6 O4">
    <cfRule type="expression" dxfId="2561" priority="165006" stopIfTrue="1">
      <formula>#REF!=(LEFT(C$1,1)+0)</formula>
    </cfRule>
    <cfRule type="expression" dxfId="2560" priority="165007" stopIfTrue="1">
      <formula>$A4&lt;&gt;$A137</formula>
    </cfRule>
  </conditionalFormatting>
  <conditionalFormatting sqref="G7:K7">
    <cfRule type="expression" dxfId="2559" priority="165010" stopIfTrue="1">
      <formula>#REF!=(LEFT(D$1,1)+0)</formula>
    </cfRule>
    <cfRule type="expression" dxfId="2558" priority="165011" stopIfTrue="1">
      <formula>$A7&lt;&gt;$A140</formula>
    </cfRule>
  </conditionalFormatting>
  <conditionalFormatting sqref="L23:O23">
    <cfRule type="expression" dxfId="2557" priority="165018" stopIfTrue="1">
      <formula>#REF!=(LEFT(K$1,1)+0)</formula>
    </cfRule>
    <cfRule type="expression" dxfId="2556" priority="165019" stopIfTrue="1">
      <formula>$A23&lt;&gt;$A143</formula>
    </cfRule>
  </conditionalFormatting>
  <conditionalFormatting sqref="G24:K24">
    <cfRule type="expression" dxfId="2555" priority="165020" stopIfTrue="1">
      <formula>#REF!=(LEFT(D$1,1)+0)</formula>
    </cfRule>
    <cfRule type="expression" dxfId="2554" priority="165021" stopIfTrue="1">
      <formula>$A24&lt;&gt;$A144</formula>
    </cfRule>
  </conditionalFormatting>
  <conditionalFormatting sqref="G24:K24">
    <cfRule type="expression" dxfId="2553" priority="165022" stopIfTrue="1">
      <formula>#REF!=(LEFT(D$1,1)+0)</formula>
    </cfRule>
    <cfRule type="expression" dxfId="2552" priority="165023" stopIfTrue="1">
      <formula>$A24&lt;&gt;$A143</formula>
    </cfRule>
  </conditionalFormatting>
  <conditionalFormatting sqref="G41:K41">
    <cfRule type="expression" dxfId="2551" priority="165024" stopIfTrue="1">
      <formula>#REF!=(LEFT(D$1,1)+0)</formula>
    </cfRule>
    <cfRule type="expression" dxfId="2550" priority="165025" stopIfTrue="1">
      <formula>$A41&lt;&gt;$A147</formula>
    </cfRule>
  </conditionalFormatting>
  <conditionalFormatting sqref="P38:P41">
    <cfRule type="expression" dxfId="2549" priority="165028" stopIfTrue="1">
      <formula>#REF!=(LEFT(P$1,1)+0)</formula>
    </cfRule>
    <cfRule type="expression" dxfId="2548" priority="165029" stopIfTrue="1">
      <formula>$A38&lt;&gt;$A148</formula>
    </cfRule>
  </conditionalFormatting>
  <conditionalFormatting sqref="L40:O40">
    <cfRule type="expression" dxfId="2547" priority="165030" stopIfTrue="1">
      <formula>#REF!=(LEFT(K$1,1)+0)</formula>
    </cfRule>
    <cfRule type="expression" dxfId="2546" priority="165031" stopIfTrue="1">
      <formula>$A40&lt;&gt;$A151</formula>
    </cfRule>
  </conditionalFormatting>
  <conditionalFormatting sqref="G41:K41">
    <cfRule type="expression" dxfId="2545" priority="165034" stopIfTrue="1">
      <formula>#REF!=(LEFT(D$1,1)+0)</formula>
    </cfRule>
    <cfRule type="expression" dxfId="2544" priority="165035" stopIfTrue="1">
      <formula>$A41&lt;&gt;$A146</formula>
    </cfRule>
  </conditionalFormatting>
  <conditionalFormatting sqref="G58:K58">
    <cfRule type="expression" dxfId="2543" priority="165042" stopIfTrue="1">
      <formula>#REF!=(LEFT(D$1,1)+0)</formula>
    </cfRule>
    <cfRule type="expression" dxfId="2542" priority="165043" stopIfTrue="1">
      <formula>$A58&lt;&gt;$A149</formula>
    </cfRule>
  </conditionalFormatting>
  <conditionalFormatting sqref="G58:K58">
    <cfRule type="expression" dxfId="2541" priority="165044" stopIfTrue="1">
      <formula>#REF!=(LEFT(D$1,1)+0)</formula>
    </cfRule>
    <cfRule type="expression" dxfId="2540" priority="165045" stopIfTrue="1">
      <formula>$A58&lt;&gt;$A150</formula>
    </cfRule>
  </conditionalFormatting>
  <conditionalFormatting sqref="G75:K75">
    <cfRule type="expression" dxfId="2539" priority="165048" stopIfTrue="1">
      <formula>#REF!=(LEFT(D$1,1)+0)</formula>
    </cfRule>
    <cfRule type="expression" dxfId="2538" priority="165049" stopIfTrue="1">
      <formula>$A75&lt;&gt;$A153</formula>
    </cfRule>
  </conditionalFormatting>
  <conditionalFormatting sqref="L74:O74">
    <cfRule type="expression" dxfId="2537" priority="165058" stopIfTrue="1">
      <formula>#REF!=(LEFT(K$1,1)+0)</formula>
    </cfRule>
    <cfRule type="expression" dxfId="2536" priority="165059" stopIfTrue="1">
      <formula>$A74&lt;&gt;$A161</formula>
    </cfRule>
  </conditionalFormatting>
  <conditionalFormatting sqref="G75:K75">
    <cfRule type="expression" dxfId="2535" priority="165060" stopIfTrue="1">
      <formula>#REF!=(LEFT(D$1,1)+0)</formula>
    </cfRule>
    <cfRule type="expression" dxfId="2534" priority="165061" stopIfTrue="1">
      <formula>$A75&lt;&gt;$A152</formula>
    </cfRule>
  </conditionalFormatting>
  <conditionalFormatting sqref="G92:K92">
    <cfRule type="expression" dxfId="2533" priority="165314" stopIfTrue="1">
      <formula>#REF!=(LEFT(D$1,1)+0)</formula>
    </cfRule>
    <cfRule type="expression" dxfId="2532" priority="165315" stopIfTrue="1">
      <formula>$A92&lt;&gt;$A155</formula>
    </cfRule>
  </conditionalFormatting>
  <conditionalFormatting sqref="G92:K92">
    <cfRule type="expression" dxfId="2531" priority="165316" stopIfTrue="1">
      <formula>#REF!=(LEFT(D$1,1)+0)</formula>
    </cfRule>
    <cfRule type="expression" dxfId="2530" priority="165317" stopIfTrue="1">
      <formula>$A92&lt;&gt;$A156</formula>
    </cfRule>
  </conditionalFormatting>
  <conditionalFormatting sqref="L91:O91 D75:F75">
    <cfRule type="expression" dxfId="2529" priority="165320" stopIfTrue="1">
      <formula>#REF!=(LEFT(C$1,1)+0)</formula>
    </cfRule>
    <cfRule type="expression" dxfId="2528" priority="165321" stopIfTrue="1">
      <formula>$A75&lt;&gt;$A150</formula>
    </cfRule>
  </conditionalFormatting>
  <conditionalFormatting sqref="A106">
    <cfRule type="expression" dxfId="2527" priority="165358" stopIfTrue="1">
      <formula>#REF!=(LEFT(A$1,1)+0)</formula>
    </cfRule>
    <cfRule type="expression" dxfId="2526" priority="165359" stopIfTrue="1">
      <formula>$A106&lt;&gt;$A155</formula>
    </cfRule>
  </conditionalFormatting>
  <conditionalFormatting sqref="O89">
    <cfRule type="expression" dxfId="2525" priority="165376" stopIfTrue="1">
      <formula>#REF!=(LEFT(N$1,1)+0)</formula>
    </cfRule>
    <cfRule type="expression" dxfId="2524" priority="165377" stopIfTrue="1">
      <formula>$A89&lt;&gt;$A128</formula>
    </cfRule>
  </conditionalFormatting>
  <conditionalFormatting sqref="P108:P109">
    <cfRule type="expression" dxfId="2523" priority="165422" stopIfTrue="1">
      <formula>#REF!=(LEFT(N$1,1)+0)</formula>
    </cfRule>
    <cfRule type="expression" dxfId="2522" priority="165423" stopIfTrue="1">
      <formula>$A108&lt;&gt;$A131</formula>
    </cfRule>
  </conditionalFormatting>
  <conditionalFormatting sqref="A115 D115:F115 C107:C109">
    <cfRule type="expression" dxfId="2521" priority="165424" stopIfTrue="1">
      <formula>#REF!=(LEFT(A$1,1)+0)</formula>
    </cfRule>
    <cfRule type="expression" dxfId="2520" priority="165425" stopIfTrue="1">
      <formula>$A107&lt;&gt;$A130</formula>
    </cfRule>
  </conditionalFormatting>
  <conditionalFormatting sqref="L91:O91">
    <cfRule type="expression" dxfId="2519" priority="165440" stopIfTrue="1">
      <formula>#REF!=(LEFT(K$1,1)+0)</formula>
    </cfRule>
    <cfRule type="expression" dxfId="2518" priority="165441" stopIfTrue="1">
      <formula>$A91&lt;&gt;$A126</formula>
    </cfRule>
  </conditionalFormatting>
  <conditionalFormatting sqref="P71 P90">
    <cfRule type="expression" dxfId="2517" priority="165456" stopIfTrue="1">
      <formula>#REF!=(LEFT(N$1,1)+0)</formula>
    </cfRule>
    <cfRule type="expression" dxfId="2516" priority="165457" stopIfTrue="1">
      <formula>$A71&lt;&gt;$A109</formula>
    </cfRule>
  </conditionalFormatting>
  <conditionalFormatting sqref="P108:P109">
    <cfRule type="expression" dxfId="2515" priority="165464" stopIfTrue="1">
      <formula>#REF!=(LEFT(N$1,1)+0)</formula>
    </cfRule>
    <cfRule type="expression" dxfId="2514" priority="165465" stopIfTrue="1">
      <formula>$A108&lt;&gt;$A161</formula>
    </cfRule>
  </conditionalFormatting>
  <conditionalFormatting sqref="L108:O108">
    <cfRule type="expression" dxfId="2513" priority="165474" stopIfTrue="1">
      <formula>#REF!=(LEFT(K$1,1)+0)</formula>
    </cfRule>
    <cfRule type="expression" dxfId="2512" priority="165475" stopIfTrue="1">
      <formula>$A108&lt;&gt;$A131</formula>
    </cfRule>
  </conditionalFormatting>
  <conditionalFormatting sqref="A117 C117:P117 C100:P100 C83:P83 A72:A74 A83 A100">
    <cfRule type="expression" dxfId="2511" priority="165478" stopIfTrue="1">
      <formula>#REF!=(LEFT(A$1,1)+0)</formula>
    </cfRule>
    <cfRule type="expression" dxfId="2510" priority="165479" stopIfTrue="1">
      <formula>$A72&lt;&gt;$A126</formula>
    </cfRule>
  </conditionalFormatting>
  <conditionalFormatting sqref="A113 A62 A79 A96">
    <cfRule type="expression" dxfId="2509" priority="165486" stopIfTrue="1">
      <formula>#REF!=(LEFT(A$1,1)+0)</formula>
    </cfRule>
    <cfRule type="expression" dxfId="2508" priority="165487" stopIfTrue="1">
      <formula>$A62&lt;&gt;$A138</formula>
    </cfRule>
  </conditionalFormatting>
  <conditionalFormatting sqref="L106:N106 P106:P109">
    <cfRule type="expression" dxfId="2507" priority="165602" stopIfTrue="1">
      <formula>#REF!=(LEFT(L$1,1)+0)</formula>
    </cfRule>
    <cfRule type="expression" dxfId="2506" priority="165603" stopIfTrue="1">
      <formula>$A106&lt;&gt;$A168</formula>
    </cfRule>
  </conditionalFormatting>
  <conditionalFormatting sqref="P106:P109">
    <cfRule type="expression" dxfId="2505" priority="165812" stopIfTrue="1">
      <formula>#REF!=(LEFT(P$1,1)+0)</formula>
    </cfRule>
    <cfRule type="expression" dxfId="2504" priority="165813" stopIfTrue="1">
      <formula>$A106&lt;&gt;$A172</formula>
    </cfRule>
  </conditionalFormatting>
  <conditionalFormatting sqref="D58:F58">
    <cfRule type="expression" dxfId="2503" priority="165840" stopIfTrue="1">
      <formula>#REF!=(LEFT(D$1,1)+0)</formula>
    </cfRule>
    <cfRule type="expression" dxfId="2502" priority="165841" stopIfTrue="1">
      <formula>$A58&lt;&gt;$A146</formula>
    </cfRule>
  </conditionalFormatting>
  <conditionalFormatting sqref="D7:G7">
    <cfRule type="expression" dxfId="2501" priority="165860" stopIfTrue="1">
      <formula>#REF!=(LEFT(D$1,1)+0)</formula>
    </cfRule>
    <cfRule type="expression" dxfId="2500" priority="165861" stopIfTrue="1">
      <formula>$A7&lt;&gt;$A136</formula>
    </cfRule>
  </conditionalFormatting>
  <conditionalFormatting sqref="D24:F24">
    <cfRule type="expression" dxfId="2499" priority="165866" stopIfTrue="1">
      <formula>#REF!=(LEFT(D$1,1)+0)</formula>
    </cfRule>
    <cfRule type="expression" dxfId="2498" priority="165867" stopIfTrue="1">
      <formula>$A24&lt;&gt;$A140</formula>
    </cfRule>
  </conditionalFormatting>
  <conditionalFormatting sqref="P4 P21:P24">
    <cfRule type="expression" dxfId="2497" priority="165902" stopIfTrue="1">
      <formula>#REF!=(LEFT(N$1,1)+0)</formula>
    </cfRule>
    <cfRule type="expression" dxfId="2496" priority="165903" stopIfTrue="1">
      <formula>$A4&lt;&gt;$A131</formula>
    </cfRule>
  </conditionalFormatting>
  <conditionalFormatting sqref="G109:K109">
    <cfRule type="expression" dxfId="2495" priority="165988" stopIfTrue="1">
      <formula>#REF!=(LEFT(D$1,1)+0)</formula>
    </cfRule>
    <cfRule type="expression" dxfId="2494" priority="165989" stopIfTrue="1">
      <formula>$A109&lt;&gt;$A159</formula>
    </cfRule>
  </conditionalFormatting>
  <conditionalFormatting sqref="D41:F41 P55:P58">
    <cfRule type="expression" dxfId="2493" priority="166008" stopIfTrue="1">
      <formula>#REF!=(LEFT(D$1,1)+0)</formula>
    </cfRule>
    <cfRule type="expression" dxfId="2492" priority="166009" stopIfTrue="1">
      <formula>$A41&lt;&gt;$A143</formula>
    </cfRule>
  </conditionalFormatting>
  <conditionalFormatting sqref="L117:N117 L66:N66 P91:P92 L83:N83 L100:N100">
    <cfRule type="expression" dxfId="2491" priority="166076" stopIfTrue="1">
      <formula>#REF!=(LEFT(L$1,1)+0)</formula>
    </cfRule>
    <cfRule type="expression" dxfId="2490" priority="166077" stopIfTrue="1">
      <formula>$A66&lt;&gt;$A138</formula>
    </cfRule>
  </conditionalFormatting>
  <conditionalFormatting sqref="A114 A46 P71:P75 A63 A80 A97">
    <cfRule type="expression" dxfId="2489" priority="166102" stopIfTrue="1">
      <formula>#REF!=(LEFT(A$1,1)+0)</formula>
    </cfRule>
    <cfRule type="expression" dxfId="2488" priority="166103" stopIfTrue="1">
      <formula>$A46&lt;&gt;$A136</formula>
    </cfRule>
  </conditionalFormatting>
  <conditionalFormatting sqref="P106:P107">
    <cfRule type="expression" dxfId="2487" priority="166224" stopIfTrue="1">
      <formula>#REF!=(LEFT(N$1,1)+0)</formula>
    </cfRule>
    <cfRule type="expression" dxfId="2486" priority="166225" stopIfTrue="1">
      <formula>$A106&lt;&gt;$A174</formula>
    </cfRule>
  </conditionalFormatting>
  <conditionalFormatting sqref="D41:G41 P57:P58">
    <cfRule type="expression" dxfId="2485" priority="166286" stopIfTrue="1">
      <formula>#REF!=(LEFT(D$1,1)+0)</formula>
    </cfRule>
    <cfRule type="expression" dxfId="2484" priority="166287" stopIfTrue="1">
      <formula>$A41&lt;&gt;$A142</formula>
    </cfRule>
  </conditionalFormatting>
  <conditionalFormatting sqref="A38:A40 D41:F41">
    <cfRule type="expression" dxfId="2483" priority="166288" stopIfTrue="1">
      <formula>#REF!=(LEFT(A$1,1)+0)</formula>
    </cfRule>
    <cfRule type="expression" dxfId="2482" priority="166289" stopIfTrue="1">
      <formula>$A38&lt;&gt;$A144</formula>
    </cfRule>
  </conditionalFormatting>
  <conditionalFormatting sqref="D7:F7">
    <cfRule type="expression" dxfId="2481" priority="166290" stopIfTrue="1">
      <formula>#REF!=(LEFT(D$1,1)+0)</formula>
    </cfRule>
    <cfRule type="expression" dxfId="2480" priority="166291" stopIfTrue="1">
      <formula>$A7&lt;&gt;$A137</formula>
    </cfRule>
  </conditionalFormatting>
  <conditionalFormatting sqref="P91:P92">
    <cfRule type="expression" dxfId="2479" priority="166596" stopIfTrue="1">
      <formula>#REF!=(LEFT(N$1,1)+0)</formula>
    </cfRule>
    <cfRule type="expression" dxfId="2478" priority="166597" stopIfTrue="1">
      <formula>$A91&lt;&gt;$A156</formula>
    </cfRule>
  </conditionalFormatting>
  <conditionalFormatting sqref="P106:P109">
    <cfRule type="expression" dxfId="2477" priority="167044" stopIfTrue="1">
      <formula>#REF!=(LEFT(N$1,1)+0)</formula>
    </cfRule>
    <cfRule type="expression" dxfId="2476" priority="167045" stopIfTrue="1">
      <formula>$A106&lt;&gt;$A169</formula>
    </cfRule>
  </conditionalFormatting>
  <conditionalFormatting sqref="C107:C108">
    <cfRule type="expression" dxfId="2475" priority="167118" stopIfTrue="1">
      <formula>#REF!=(LEFT(C$1,1)+0)</formula>
    </cfRule>
    <cfRule type="expression" dxfId="2474" priority="167119" stopIfTrue="1">
      <formula>$A107&lt;&gt;$A129</formula>
    </cfRule>
  </conditionalFormatting>
  <conditionalFormatting sqref="P106">
    <cfRule type="expression" dxfId="2473" priority="167122" stopIfTrue="1">
      <formula>#REF!=(LEFT(N$1,1)+0)</formula>
    </cfRule>
    <cfRule type="expression" dxfId="2472" priority="167123" stopIfTrue="1">
      <formula>$A106&lt;&gt;$A128</formula>
    </cfRule>
  </conditionalFormatting>
  <conditionalFormatting sqref="O106">
    <cfRule type="expression" dxfId="2471" priority="167144" stopIfTrue="1">
      <formula>#REF!=(LEFT(N$1,1)+0)</formula>
    </cfRule>
    <cfRule type="expression" dxfId="2470" priority="167145" stopIfTrue="1">
      <formula>$A106&lt;&gt;$A133</formula>
    </cfRule>
  </conditionalFormatting>
  <conditionalFormatting sqref="P106:P107">
    <cfRule type="expression" dxfId="2469" priority="167146" stopIfTrue="1">
      <formula>#REF!=(LEFT(N$1,1)+0)</formula>
    </cfRule>
    <cfRule type="expression" dxfId="2468" priority="167147" stopIfTrue="1">
      <formula>$A106&lt;&gt;$A132</formula>
    </cfRule>
  </conditionalFormatting>
  <conditionalFormatting sqref="A109">
    <cfRule type="expression" dxfId="2467" priority="167590" stopIfTrue="1">
      <formula>#REF!=(LEFT(A$1,1)+0)</formula>
    </cfRule>
    <cfRule type="expression" dxfId="2466" priority="167591" stopIfTrue="1">
      <formula>$A109&lt;&gt;$A89</formula>
    </cfRule>
  </conditionalFormatting>
  <conditionalFormatting sqref="A109">
    <cfRule type="expression" dxfId="2465" priority="167670" stopIfTrue="1">
      <formula>#REF!=(LEFT(A$1,1)+0)</formula>
    </cfRule>
    <cfRule type="expression" dxfId="2464" priority="167671" stopIfTrue="1">
      <formula>$A109&lt;&gt;$A4</formula>
    </cfRule>
  </conditionalFormatting>
  <conditionalFormatting sqref="D109:F109 A106:A108">
    <cfRule type="expression" dxfId="2463" priority="167818" stopIfTrue="1">
      <formula>#REF!=(LEFT(A$1,1)+0)</formula>
    </cfRule>
    <cfRule type="expression" dxfId="2462" priority="167819" stopIfTrue="1">
      <formula>$A106&lt;&gt;$A156</formula>
    </cfRule>
  </conditionalFormatting>
  <conditionalFormatting sqref="D110 F110">
    <cfRule type="expression" dxfId="2461" priority="167844" stopIfTrue="1">
      <formula>#REF!=(LEFT(D$1,1)+0)</formula>
    </cfRule>
    <cfRule type="expression" dxfId="2460" priority="167845" stopIfTrue="1">
      <formula>$A110&lt;&gt;$A124</formula>
    </cfRule>
  </conditionalFormatting>
  <conditionalFormatting sqref="P110">
    <cfRule type="expression" dxfId="2459" priority="167868" stopIfTrue="1">
      <formula>#REF!=(LEFT(N$1,1)+0)</formula>
    </cfRule>
    <cfRule type="expression" dxfId="2458" priority="167869" stopIfTrue="1">
      <formula>$A110&lt;&gt;$A124</formula>
    </cfRule>
  </conditionalFormatting>
  <conditionalFormatting sqref="O110">
    <cfRule type="expression" dxfId="2457" priority="167870" stopIfTrue="1">
      <formula>#REF!=(LEFT(N$1,1)+0)</formula>
    </cfRule>
    <cfRule type="expression" dxfId="2456" priority="167871" stopIfTrue="1">
      <formula>$A122&lt;&gt;$A124</formula>
    </cfRule>
  </conditionalFormatting>
  <conditionalFormatting sqref="G92:K92">
    <cfRule type="expression" dxfId="2455" priority="167954" stopIfTrue="1">
      <formula>#REF!=(LEFT(D$1,1)+0)</formula>
    </cfRule>
    <cfRule type="expression" dxfId="2454" priority="167955" stopIfTrue="1">
      <formula>$A92&lt;&gt;$A124</formula>
    </cfRule>
  </conditionalFormatting>
  <conditionalFormatting sqref="A113 D113:F113 C107:C108">
    <cfRule type="expression" dxfId="2453" priority="168054" stopIfTrue="1">
      <formula>#REF!=(LEFT(A$1,1)+0)</formula>
    </cfRule>
    <cfRule type="expression" dxfId="2452" priority="168055" stopIfTrue="1">
      <formula>$A107&lt;&gt;$A131</formula>
    </cfRule>
  </conditionalFormatting>
  <conditionalFormatting sqref="P110 P93">
    <cfRule type="expression" dxfId="2451" priority="168128" stopIfTrue="1">
      <formula>#REF!=(LEFT(N$1,1)+0)</formula>
    </cfRule>
    <cfRule type="expression" dxfId="2450" priority="168129" stopIfTrue="1">
      <formula>$A93&lt;&gt;$A136</formula>
    </cfRule>
  </conditionalFormatting>
  <conditionalFormatting sqref="O110">
    <cfRule type="expression" dxfId="2449" priority="168170" stopIfTrue="1">
      <formula>#REF!=(LEFT(N$1,1)+0)</formula>
    </cfRule>
    <cfRule type="expression" dxfId="2448" priority="168171" stopIfTrue="1">
      <formula>$A124&lt;&gt;$A153</formula>
    </cfRule>
  </conditionalFormatting>
  <conditionalFormatting sqref="O93">
    <cfRule type="expression" dxfId="2447" priority="168172" stopIfTrue="1">
      <formula>#REF!=(LEFT(N$1,1)+0)</formula>
    </cfRule>
    <cfRule type="expression" dxfId="2446" priority="168173" stopIfTrue="1">
      <formula>$A110&lt;&gt;$A136</formula>
    </cfRule>
  </conditionalFormatting>
  <conditionalFormatting sqref="O110 O93">
    <cfRule type="expression" dxfId="2445" priority="168256" stopIfTrue="1">
      <formula>#REF!=(LEFT(N$1,1)+0)</formula>
    </cfRule>
    <cfRule type="expression" dxfId="2444" priority="168257" stopIfTrue="1">
      <formula>$A93&lt;&gt;$A136</formula>
    </cfRule>
  </conditionalFormatting>
  <conditionalFormatting sqref="O110">
    <cfRule type="expression" dxfId="2443" priority="168260" stopIfTrue="1">
      <formula>#REF!=(LEFT(N$1,1)+0)</formula>
    </cfRule>
    <cfRule type="expression" dxfId="2442" priority="168261" stopIfTrue="1">
      <formula>$A124&lt;&gt;$A157</formula>
    </cfRule>
  </conditionalFormatting>
  <conditionalFormatting sqref="D109:G109">
    <cfRule type="expression" dxfId="2441" priority="168294" stopIfTrue="1">
      <formula>#REF!=(LEFT(D$1,1)+0)</formula>
    </cfRule>
    <cfRule type="expression" dxfId="2440" priority="168295" stopIfTrue="1">
      <formula>$A109&lt;&gt;$A154</formula>
    </cfRule>
  </conditionalFormatting>
  <conditionalFormatting sqref="P89:P92 D75:F75">
    <cfRule type="expression" dxfId="2439" priority="168306" stopIfTrue="1">
      <formula>#REF!=(LEFT(D$1,1)+0)</formula>
    </cfRule>
    <cfRule type="expression" dxfId="2438" priority="168307" stopIfTrue="1">
      <formula>$A75&lt;&gt;$A149</formula>
    </cfRule>
  </conditionalFormatting>
  <conditionalFormatting sqref="P106:P109">
    <cfRule type="expression" dxfId="2437" priority="168326" stopIfTrue="1">
      <formula>#REF!=(LEFT(N$1,1)+0)</formula>
    </cfRule>
    <cfRule type="expression" dxfId="2436" priority="168327" stopIfTrue="1">
      <formula>$A106&lt;&gt;$A160</formula>
    </cfRule>
  </conditionalFormatting>
  <conditionalFormatting sqref="P106:P107">
    <cfRule type="expression" dxfId="2435" priority="168332" stopIfTrue="1">
      <formula>#REF!=(LEFT(N$1,1)+0)</formula>
    </cfRule>
    <cfRule type="expression" dxfId="2434" priority="168333" stopIfTrue="1">
      <formula>$A106&lt;&gt;$A161</formula>
    </cfRule>
  </conditionalFormatting>
  <conditionalFormatting sqref="A4:A5 P4:P7 D7:F7">
    <cfRule type="expression" dxfId="2433" priority="168336" stopIfTrue="1">
      <formula>#REF!=(LEFT(A$1,1)+0)</formula>
    </cfRule>
    <cfRule type="expression" dxfId="2432" priority="168337" stopIfTrue="1">
      <formula>$A4&lt;&gt;$A138</formula>
    </cfRule>
  </conditionalFormatting>
  <conditionalFormatting sqref="P71:P73">
    <cfRule type="expression" dxfId="2431" priority="168360" stopIfTrue="1">
      <formula>#REF!=(LEFT(N$1,1)+0)</formula>
    </cfRule>
    <cfRule type="expression" dxfId="2430" priority="168361" stopIfTrue="1">
      <formula>$A71&lt;&gt;$A156</formula>
    </cfRule>
  </conditionalFormatting>
  <conditionalFormatting sqref="P106:P109">
    <cfRule type="expression" dxfId="2429" priority="168372" stopIfTrue="1">
      <formula>#REF!=(LEFT(P$1,1)+0)</formula>
    </cfRule>
    <cfRule type="expression" dxfId="2428" priority="168373" stopIfTrue="1">
      <formula>$A106&lt;&gt;$A167</formula>
    </cfRule>
  </conditionalFormatting>
  <conditionalFormatting sqref="L107:O107 O106">
    <cfRule type="expression" dxfId="2427" priority="168380" stopIfTrue="1">
      <formula>#REF!=(LEFT(K$1,1)+0)</formula>
    </cfRule>
    <cfRule type="expression" dxfId="2426" priority="168381" stopIfTrue="1">
      <formula>$A106&lt;&gt;$A168</formula>
    </cfRule>
  </conditionalFormatting>
  <conditionalFormatting sqref="P23:P24 A21:A23 D24:F24">
    <cfRule type="expression" dxfId="2425" priority="168396" stopIfTrue="1">
      <formula>#REF!=(LEFT(A$1,1)+0)</formula>
    </cfRule>
    <cfRule type="expression" dxfId="2424" priority="168397" stopIfTrue="1">
      <formula>$A21&lt;&gt;$A141</formula>
    </cfRule>
  </conditionalFormatting>
  <conditionalFormatting sqref="O106">
    <cfRule type="expression" dxfId="2423" priority="168422" stopIfTrue="1">
      <formula>#REF!=(LEFT(N$1,1)+0)</formula>
    </cfRule>
    <cfRule type="expression" dxfId="2422" priority="168423" stopIfTrue="1">
      <formula>$A106&lt;&gt;$A128</formula>
    </cfRule>
  </conditionalFormatting>
  <conditionalFormatting sqref="P106:P107">
    <cfRule type="expression" dxfId="2421" priority="168440" stopIfTrue="1">
      <formula>#REF!=(LEFT(N$1,1)+0)</formula>
    </cfRule>
    <cfRule type="expression" dxfId="2420" priority="168441" stopIfTrue="1">
      <formula>$A106&lt;&gt;$A167</formula>
    </cfRule>
  </conditionalFormatting>
  <conditionalFormatting sqref="L107:O108 O106">
    <cfRule type="expression" dxfId="2419" priority="168442" stopIfTrue="1">
      <formula>#REF!=(LEFT(K$1,1)+0)</formula>
    </cfRule>
    <cfRule type="expression" dxfId="2418" priority="168443" stopIfTrue="1">
      <formula>$A106&lt;&gt;$A167</formula>
    </cfRule>
  </conditionalFormatting>
  <conditionalFormatting sqref="P89:P90">
    <cfRule type="expression" dxfId="2417" priority="168458" stopIfTrue="1">
      <formula>#REF!=(LEFT(N$1,1)+0)</formula>
    </cfRule>
    <cfRule type="expression" dxfId="2416" priority="168459" stopIfTrue="1">
      <formula>$A89&lt;&gt;$A162</formula>
    </cfRule>
  </conditionalFormatting>
  <conditionalFormatting sqref="P55:P56">
    <cfRule type="expression" dxfId="2415" priority="168468" stopIfTrue="1">
      <formula>#REF!=(LEFT(N$1,1)+0)</formula>
    </cfRule>
    <cfRule type="expression" dxfId="2414" priority="168469" stopIfTrue="1">
      <formula>$A55&lt;&gt;$A152</formula>
    </cfRule>
  </conditionalFormatting>
  <conditionalFormatting sqref="P38:P39">
    <cfRule type="expression" dxfId="2413" priority="168480" stopIfTrue="1">
      <formula>#REF!=(LEFT(N$1,1)+0)</formula>
    </cfRule>
    <cfRule type="expression" dxfId="2412" priority="168481" stopIfTrue="1">
      <formula>$A38&lt;&gt;$A147</formula>
    </cfRule>
  </conditionalFormatting>
  <conditionalFormatting sqref="P21:P22">
    <cfRule type="expression" dxfId="2411" priority="168482" stopIfTrue="1">
      <formula>#REF!=(LEFT(N$1,1)+0)</formula>
    </cfRule>
    <cfRule type="expression" dxfId="2410" priority="168483" stopIfTrue="1">
      <formula>$A21&lt;&gt;$A142</formula>
    </cfRule>
  </conditionalFormatting>
  <conditionalFormatting sqref="P4:P5">
    <cfRule type="expression" dxfId="2409" priority="168488" stopIfTrue="1">
      <formula>#REF!=(LEFT(N$1,1)+0)</formula>
    </cfRule>
    <cfRule type="expression" dxfId="2408" priority="168489" stopIfTrue="1">
      <formula>$A4&lt;&gt;$A137</formula>
    </cfRule>
  </conditionalFormatting>
  <conditionalFormatting sqref="P6:P7">
    <cfRule type="expression" dxfId="2407" priority="168496" stopIfTrue="1">
      <formula>#REF!=(LEFT(N$1,1)+0)</formula>
    </cfRule>
    <cfRule type="expression" dxfId="2406" priority="168497" stopIfTrue="1">
      <formula>$A6&lt;&gt;$A138</formula>
    </cfRule>
  </conditionalFormatting>
  <conditionalFormatting sqref="P23:P24">
    <cfRule type="expression" dxfId="2405" priority="168510" stopIfTrue="1">
      <formula>#REF!=(LEFT(N$1,1)+0)</formula>
    </cfRule>
    <cfRule type="expression" dxfId="2404" priority="168511" stopIfTrue="1">
      <formula>$A23&lt;&gt;$A145</formula>
    </cfRule>
  </conditionalFormatting>
  <conditionalFormatting sqref="P23:P24">
    <cfRule type="expression" dxfId="2403" priority="168512" stopIfTrue="1">
      <formula>#REF!=(LEFT(N$1,1)+0)</formula>
    </cfRule>
    <cfRule type="expression" dxfId="2402" priority="168513" stopIfTrue="1">
      <formula>$A23&lt;&gt;$A143</formula>
    </cfRule>
  </conditionalFormatting>
  <conditionalFormatting sqref="P40:P41">
    <cfRule type="expression" dxfId="2401" priority="168522" stopIfTrue="1">
      <formula>#REF!=(LEFT(N$1,1)+0)</formula>
    </cfRule>
    <cfRule type="expression" dxfId="2400" priority="168523" stopIfTrue="1">
      <formula>$A40&lt;&gt;$A150</formula>
    </cfRule>
  </conditionalFormatting>
  <conditionalFormatting sqref="P40:P41">
    <cfRule type="expression" dxfId="2399" priority="168524" stopIfTrue="1">
      <formula>#REF!=(LEFT(N$1,1)+0)</formula>
    </cfRule>
    <cfRule type="expression" dxfId="2398" priority="168525" stopIfTrue="1">
      <formula>$A40&lt;&gt;$A148</formula>
    </cfRule>
  </conditionalFormatting>
  <conditionalFormatting sqref="P57:P58">
    <cfRule type="expression" dxfId="2397" priority="168548" stopIfTrue="1">
      <formula>#REF!=(LEFT(N$1,1)+0)</formula>
    </cfRule>
    <cfRule type="expression" dxfId="2396" priority="168549" stopIfTrue="1">
      <formula>$A57&lt;&gt;$A155</formula>
    </cfRule>
  </conditionalFormatting>
  <conditionalFormatting sqref="P57:P58">
    <cfRule type="expression" dxfId="2395" priority="168554" stopIfTrue="1">
      <formula>#REF!=(LEFT(N$1,1)+0)</formula>
    </cfRule>
    <cfRule type="expression" dxfId="2394" priority="168555" stopIfTrue="1">
      <formula>$A57&lt;&gt;$A153</formula>
    </cfRule>
  </conditionalFormatting>
  <conditionalFormatting sqref="P74:P75">
    <cfRule type="expression" dxfId="2393" priority="168598" stopIfTrue="1">
      <formula>#REF!=(LEFT(N$1,1)+0)</formula>
    </cfRule>
    <cfRule type="expression" dxfId="2392" priority="168599" stopIfTrue="1">
      <formula>$A74&lt;&gt;$A160</formula>
    </cfRule>
  </conditionalFormatting>
  <conditionalFormatting sqref="P74:P75">
    <cfRule type="expression" dxfId="2391" priority="168600" stopIfTrue="1">
      <formula>#REF!=(LEFT(N$1,1)+0)</formula>
    </cfRule>
    <cfRule type="expression" dxfId="2390" priority="168601" stopIfTrue="1">
      <formula>$A74&lt;&gt;$A158</formula>
    </cfRule>
  </conditionalFormatting>
  <conditionalFormatting sqref="P74:P75">
    <cfRule type="expression" dxfId="2389" priority="168704" stopIfTrue="1">
      <formula>#REF!=(LEFT(P$1,1)+0)</formula>
    </cfRule>
    <cfRule type="expression" dxfId="2388" priority="168705" stopIfTrue="1">
      <formula>$A74&lt;&gt;$A158</formula>
    </cfRule>
  </conditionalFormatting>
  <conditionalFormatting sqref="P91:P92">
    <cfRule type="expression" dxfId="2387" priority="168706" stopIfTrue="1">
      <formula>#REF!=(LEFT(N$1,1)+0)</formula>
    </cfRule>
    <cfRule type="expression" dxfId="2386" priority="168707" stopIfTrue="1">
      <formula>$A91&lt;&gt;$A165</formula>
    </cfRule>
  </conditionalFormatting>
  <conditionalFormatting sqref="P91:P92">
    <cfRule type="expression" dxfId="2385" priority="168716" stopIfTrue="1">
      <formula>#REF!=(LEFT(N$1,1)+0)</formula>
    </cfRule>
    <cfRule type="expression" dxfId="2384" priority="168717" stopIfTrue="1">
      <formula>$A91&lt;&gt;$A163</formula>
    </cfRule>
  </conditionalFormatting>
  <conditionalFormatting sqref="P89">
    <cfRule type="expression" dxfId="2383" priority="168720" stopIfTrue="1">
      <formula>#REF!=(LEFT(N$1,1)+0)</formula>
    </cfRule>
    <cfRule type="expression" dxfId="2382" priority="168721" stopIfTrue="1">
      <formula>$A89&lt;&gt;$A127</formula>
    </cfRule>
  </conditionalFormatting>
  <conditionalFormatting sqref="L90:O90 O89 D75:F75">
    <cfRule type="expression" dxfId="2381" priority="168722" stopIfTrue="1">
      <formula>#REF!=(LEFT(C$1,1)+0)</formula>
    </cfRule>
    <cfRule type="expression" dxfId="2380" priority="168723" stopIfTrue="1">
      <formula>$A75&lt;&gt;$A149</formula>
    </cfRule>
  </conditionalFormatting>
  <conditionalFormatting sqref="L108:O108 D92:F92">
    <cfRule type="expression" dxfId="2379" priority="168728" stopIfTrue="1">
      <formula>#REF!=(LEFT(C$1,1)+0)</formula>
    </cfRule>
    <cfRule type="expression" dxfId="2378" priority="168729" stopIfTrue="1">
      <formula>$A92&lt;&gt;$A152</formula>
    </cfRule>
  </conditionalFormatting>
  <conditionalFormatting sqref="G109:K109">
    <cfRule type="expression" dxfId="2377" priority="168732" stopIfTrue="1">
      <formula>#REF!=(LEFT(D$1,1)+0)</formula>
    </cfRule>
    <cfRule type="expression" dxfId="2376" priority="168733" stopIfTrue="1">
      <formula>$A109&lt;&gt;$A155</formula>
    </cfRule>
  </conditionalFormatting>
  <conditionalFormatting sqref="O89 L90:O91">
    <cfRule type="expression" dxfId="2375" priority="168734" stopIfTrue="1">
      <formula>#REF!=(LEFT(K$1,1)+0)</formula>
    </cfRule>
    <cfRule type="expression" dxfId="2374" priority="168735" stopIfTrue="1">
      <formula>$A89&lt;&gt;$A162</formula>
    </cfRule>
  </conditionalFormatting>
  <conditionalFormatting sqref="L73:O73 O72">
    <cfRule type="expression" dxfId="2373" priority="168738" stopIfTrue="1">
      <formula>#REF!=(LEFT(K$1,1)+0)</formula>
    </cfRule>
    <cfRule type="expression" dxfId="2372" priority="168739" stopIfTrue="1">
      <formula>$A72&lt;&gt;$A158</formula>
    </cfRule>
  </conditionalFormatting>
  <conditionalFormatting sqref="K123">
    <cfRule type="expression" dxfId="2371" priority="168742" stopIfTrue="1">
      <formula>#REF!=(LEFT(K$1,1)+0)</formula>
    </cfRule>
    <cfRule type="expression" dxfId="2370" priority="168743" stopIfTrue="1">
      <formula>$A122&lt;&gt;$A71</formula>
    </cfRule>
  </conditionalFormatting>
  <conditionalFormatting sqref="L56:O56 O55">
    <cfRule type="expression" dxfId="2369" priority="168744" stopIfTrue="1">
      <formula>#REF!=(LEFT(K$1,1)+0)</formula>
    </cfRule>
    <cfRule type="expression" dxfId="2368" priority="168745" stopIfTrue="1">
      <formula>$A55&lt;&gt;$A153</formula>
    </cfRule>
  </conditionalFormatting>
  <conditionalFormatting sqref="D58:F58">
    <cfRule type="expression" dxfId="2367" priority="168748" stopIfTrue="1">
      <formula>#REF!=(LEFT(C$1,1)+0)</formula>
    </cfRule>
    <cfRule type="expression" dxfId="2366" priority="168749" stopIfTrue="1">
      <formula>$A58&lt;&gt;$A140</formula>
    </cfRule>
  </conditionalFormatting>
  <conditionalFormatting sqref="K123">
    <cfRule type="expression" dxfId="2365" priority="168750" stopIfTrue="1">
      <formula>#REF!=(LEFT(K$1,1)+0)</formula>
    </cfRule>
    <cfRule type="expression" dxfId="2364" priority="168751" stopIfTrue="1">
      <formula>$A122&lt;&gt;$A54</formula>
    </cfRule>
  </conditionalFormatting>
  <conditionalFormatting sqref="O55 L56:O57">
    <cfRule type="expression" dxfId="2363" priority="168752" stopIfTrue="1">
      <formula>#REF!=(LEFT(K$1,1)+0)</formula>
    </cfRule>
    <cfRule type="expression" dxfId="2362" priority="168753" stopIfTrue="1">
      <formula>$A55&lt;&gt;$A152</formula>
    </cfRule>
  </conditionalFormatting>
  <conditionalFormatting sqref="D24:G24 P38:P39">
    <cfRule type="expression" dxfId="2361" priority="168756" stopIfTrue="1">
      <formula>#REF!=(LEFT(D$1,1)+0)</formula>
    </cfRule>
    <cfRule type="expression" dxfId="2360" priority="168757" stopIfTrue="1">
      <formula>$A24&lt;&gt;$A139</formula>
    </cfRule>
  </conditionalFormatting>
  <conditionalFormatting sqref="L57:O57 D41:F41">
    <cfRule type="expression" dxfId="2359" priority="168760" stopIfTrue="1">
      <formula>#REF!=(LEFT(C$1,1)+0)</formula>
    </cfRule>
    <cfRule type="expression" dxfId="2358" priority="168761" stopIfTrue="1">
      <formula>$A41&lt;&gt;$A137</formula>
    </cfRule>
  </conditionalFormatting>
  <conditionalFormatting sqref="L39:O39 D24:F24 O38">
    <cfRule type="expression" dxfId="2357" priority="168764" stopIfTrue="1">
      <formula>#REF!=(LEFT(C$1,1)+0)</formula>
    </cfRule>
    <cfRule type="expression" dxfId="2356" priority="168765" stopIfTrue="1">
      <formula>$A24&lt;&gt;$A134</formula>
    </cfRule>
  </conditionalFormatting>
  <conditionalFormatting sqref="K123">
    <cfRule type="expression" dxfId="2355" priority="168770" stopIfTrue="1">
      <formula>#REF!=(LEFT(K$1,1)+0)</formula>
    </cfRule>
    <cfRule type="expression" dxfId="2354" priority="168771" stopIfTrue="1">
      <formula>$A122&lt;&gt;$A37</formula>
    </cfRule>
  </conditionalFormatting>
  <conditionalFormatting sqref="D24:G24 P21:P24">
    <cfRule type="expression" dxfId="2353" priority="168772" stopIfTrue="1">
      <formula>#REF!=(LEFT(D$1,1)+0)</formula>
    </cfRule>
    <cfRule type="expression" dxfId="2352" priority="168773" stopIfTrue="1">
      <formula>$A21&lt;&gt;$A142</formula>
    </cfRule>
  </conditionalFormatting>
  <conditionalFormatting sqref="O21 L22:O23">
    <cfRule type="expression" dxfId="2351" priority="168776" stopIfTrue="1">
      <formula>#REF!=(LEFT(K$1,1)+0)</formula>
    </cfRule>
    <cfRule type="expression" dxfId="2350" priority="168777" stopIfTrue="1">
      <formula>$A21&lt;&gt;$A142</formula>
    </cfRule>
  </conditionalFormatting>
  <conditionalFormatting sqref="K123">
    <cfRule type="expression" dxfId="2349" priority="168780" stopIfTrue="1">
      <formula>#REF!=(LEFT(K$1,1)+0)</formula>
    </cfRule>
    <cfRule type="expression" dxfId="2348" priority="168781" stopIfTrue="1">
      <formula>$A122&lt;&gt;$A21</formula>
    </cfRule>
  </conditionalFormatting>
  <conditionalFormatting sqref="G7:K7">
    <cfRule type="expression" dxfId="2347" priority="168782" stopIfTrue="1">
      <formula>#REF!=(LEFT(D$1,1)+0)</formula>
    </cfRule>
    <cfRule type="expression" dxfId="2346" priority="168783" stopIfTrue="1">
      <formula>$A7&lt;&gt;$A138</formula>
    </cfRule>
  </conditionalFormatting>
  <conditionalFormatting sqref="A122">
    <cfRule type="expression" dxfId="2345" priority="168784" stopIfTrue="1">
      <formula>#REF!=(LEFT(A$1,1)+0)</formula>
    </cfRule>
    <cfRule type="expression" dxfId="2344" priority="168785" stopIfTrue="1">
      <formula>$A122&lt;&gt;$A7</formula>
    </cfRule>
  </conditionalFormatting>
  <conditionalFormatting sqref="G123:K123">
    <cfRule type="expression" dxfId="2343" priority="168786" stopIfTrue="1">
      <formula>#REF!=(LEFT(G$1,1)+0)</formula>
    </cfRule>
    <cfRule type="expression" dxfId="2342" priority="168787" stopIfTrue="1">
      <formula>$A122&lt;&gt;$A7</formula>
    </cfRule>
  </conditionalFormatting>
  <conditionalFormatting sqref="P5">
    <cfRule type="expression" dxfId="2341" priority="168788" stopIfTrue="1">
      <formula>#REF!=(LEFT(N$1,1)+0)</formula>
    </cfRule>
    <cfRule type="expression" dxfId="2340" priority="168789" stopIfTrue="1">
      <formula>$A5&lt;&gt;$A132</formula>
    </cfRule>
  </conditionalFormatting>
  <conditionalFormatting sqref="D7:F7">
    <cfRule type="expression" dxfId="2339" priority="168790" stopIfTrue="1">
      <formula>#REF!=(LEFT(C$1,1)+0)</formula>
    </cfRule>
    <cfRule type="expression" dxfId="2338" priority="168791" stopIfTrue="1">
      <formula>$A7&lt;&gt;$A138</formula>
    </cfRule>
  </conditionalFormatting>
  <conditionalFormatting sqref="L6:O6">
    <cfRule type="expression" dxfId="2337" priority="168792" stopIfTrue="1">
      <formula>#REF!=(LEFT(K$1,1)+0)</formula>
    </cfRule>
    <cfRule type="expression" dxfId="2336" priority="168793" stopIfTrue="1">
      <formula>$A6&lt;&gt;$A138</formula>
    </cfRule>
  </conditionalFormatting>
  <conditionalFormatting sqref="D7:F7">
    <cfRule type="expression" dxfId="2335" priority="168794" stopIfTrue="1">
      <formula>#REF!=(LEFT(C$1,1)+0)</formula>
    </cfRule>
    <cfRule type="expression" dxfId="2334" priority="168795" stopIfTrue="1">
      <formula>$A7&lt;&gt;$A137</formula>
    </cfRule>
  </conditionalFormatting>
  <conditionalFormatting sqref="G7:K7">
    <cfRule type="expression" dxfId="2333" priority="168796" stopIfTrue="1">
      <formula>#REF!=(LEFT(D$1,1)+0)</formula>
    </cfRule>
    <cfRule type="expression" dxfId="2332" priority="168797" stopIfTrue="1">
      <formula>$A7&lt;&gt;$A131</formula>
    </cfRule>
  </conditionalFormatting>
  <conditionalFormatting sqref="G7:K7">
    <cfRule type="expression" dxfId="2331" priority="168798" stopIfTrue="1">
      <formula>#REF!=(LEFT(D$1,1)+0)</formula>
    </cfRule>
    <cfRule type="expression" dxfId="2330" priority="168799" stopIfTrue="1">
      <formula>$A7&lt;&gt;$A137</formula>
    </cfRule>
  </conditionalFormatting>
  <conditionalFormatting sqref="K123">
    <cfRule type="expression" dxfId="2329" priority="168800" stopIfTrue="1">
      <formula>#REF!=(LEFT(K$1,1)+0)</formula>
    </cfRule>
    <cfRule type="expression" dxfId="2328" priority="168801" stopIfTrue="1">
      <formula>$A123&lt;&gt;$A24</formula>
    </cfRule>
  </conditionalFormatting>
  <conditionalFormatting sqref="D24:F24">
    <cfRule type="expression" dxfId="2327" priority="168802" stopIfTrue="1">
      <formula>#REF!=(LEFT(C$1,1)+0)</formula>
    </cfRule>
    <cfRule type="expression" dxfId="2326" priority="168803" stopIfTrue="1">
      <formula>$A24&lt;&gt;$A144</formula>
    </cfRule>
  </conditionalFormatting>
  <conditionalFormatting sqref="G24:K24">
    <cfRule type="expression" dxfId="2325" priority="168804" stopIfTrue="1">
      <formula>#REF!=(LEFT(D$1,1)+0)</formula>
    </cfRule>
    <cfRule type="expression" dxfId="2324" priority="168805" stopIfTrue="1">
      <formula>$A24&lt;&gt;$A134</formula>
    </cfRule>
  </conditionalFormatting>
  <conditionalFormatting sqref="D24:F24">
    <cfRule type="expression" dxfId="2323" priority="168806" stopIfTrue="1">
      <formula>#REF!=(LEFT(C$1,1)+0)</formula>
    </cfRule>
    <cfRule type="expression" dxfId="2322" priority="168807" stopIfTrue="1">
      <formula>$A24&lt;&gt;$A141</formula>
    </cfRule>
  </conditionalFormatting>
  <conditionalFormatting sqref="G24:K24">
    <cfRule type="expression" dxfId="2321" priority="168808" stopIfTrue="1">
      <formula>#REF!=(LEFT(D$1,1)+0)</formula>
    </cfRule>
    <cfRule type="expression" dxfId="2320" priority="168809" stopIfTrue="1">
      <formula>$A24&lt;&gt;$A141</formula>
    </cfRule>
  </conditionalFormatting>
  <conditionalFormatting sqref="G24:K24">
    <cfRule type="expression" dxfId="2319" priority="168810" stopIfTrue="1">
      <formula>#REF!=(LEFT(D$1,1)+0)</formula>
    </cfRule>
    <cfRule type="expression" dxfId="2318" priority="168811" stopIfTrue="1">
      <formula>$A24&lt;&gt;$A140</formula>
    </cfRule>
  </conditionalFormatting>
  <conditionalFormatting sqref="G41:K41">
    <cfRule type="expression" dxfId="2317" priority="168812" stopIfTrue="1">
      <formula>#REF!=(LEFT(D$1,1)+0)</formula>
    </cfRule>
    <cfRule type="expression" dxfId="2316" priority="168813" stopIfTrue="1">
      <formula>$A41&lt;&gt;$A144</formula>
    </cfRule>
  </conditionalFormatting>
  <conditionalFormatting sqref="D41:F41">
    <cfRule type="expression" dxfId="2315" priority="168814" stopIfTrue="1">
      <formula>#REF!=(LEFT(C$1,1)+0)</formula>
    </cfRule>
    <cfRule type="expression" dxfId="2314" priority="168815" stopIfTrue="1">
      <formula>$A41&lt;&gt;$A146</formula>
    </cfRule>
  </conditionalFormatting>
  <conditionalFormatting sqref="D41:G41">
    <cfRule type="expression" dxfId="2313" priority="168816" stopIfTrue="1">
      <formula>#REF!=(LEFT(D$1,1)+0)</formula>
    </cfRule>
    <cfRule type="expression" dxfId="2312" priority="168817" stopIfTrue="1">
      <formula>$A41&lt;&gt;$A148</formula>
    </cfRule>
  </conditionalFormatting>
  <conditionalFormatting sqref="L40:O40">
    <cfRule type="expression" dxfId="2311" priority="168818" stopIfTrue="1">
      <formula>#REF!=(LEFT(K$1,1)+0)</formula>
    </cfRule>
    <cfRule type="expression" dxfId="2310" priority="168819" stopIfTrue="1">
      <formula>$A40&lt;&gt;$A148</formula>
    </cfRule>
  </conditionalFormatting>
  <conditionalFormatting sqref="G41:K41">
    <cfRule type="expression" dxfId="2309" priority="168820" stopIfTrue="1">
      <formula>#REF!=(LEFT(D$1,1)+0)</formula>
    </cfRule>
    <cfRule type="expression" dxfId="2308" priority="168821" stopIfTrue="1">
      <formula>$A41&lt;&gt;$A137</formula>
    </cfRule>
  </conditionalFormatting>
  <conditionalFormatting sqref="G41:K41">
    <cfRule type="expression" dxfId="2307" priority="168822" stopIfTrue="1">
      <formula>#REF!=(LEFT(D$1,1)+0)</formula>
    </cfRule>
    <cfRule type="expression" dxfId="2306" priority="168823" stopIfTrue="1">
      <formula>$A41&lt;&gt;$A143</formula>
    </cfRule>
  </conditionalFormatting>
  <conditionalFormatting sqref="D58:F58">
    <cfRule type="expression" dxfId="2305" priority="168824" stopIfTrue="1">
      <formula>#REF!=(LEFT(C$1,1)+0)</formula>
    </cfRule>
    <cfRule type="expression" dxfId="2304" priority="168825" stopIfTrue="1">
      <formula>$A58&lt;&gt;$A150</formula>
    </cfRule>
  </conditionalFormatting>
  <conditionalFormatting sqref="G58:K58">
    <cfRule type="expression" dxfId="2303" priority="168826" stopIfTrue="1">
      <formula>#REF!=(LEFT(D$1,1)+0)</formula>
    </cfRule>
    <cfRule type="expression" dxfId="2302" priority="168827" stopIfTrue="1">
      <formula>$A58&lt;&gt;$A140</formula>
    </cfRule>
  </conditionalFormatting>
  <conditionalFormatting sqref="G58:K58">
    <cfRule type="expression" dxfId="2301" priority="168828" stopIfTrue="1">
      <formula>#REF!=(LEFT(D$1,1)+0)</formula>
    </cfRule>
    <cfRule type="expression" dxfId="2300" priority="168829" stopIfTrue="1">
      <formula>$A58&lt;&gt;$A146</formula>
    </cfRule>
  </conditionalFormatting>
  <conditionalFormatting sqref="G58:K58">
    <cfRule type="expression" dxfId="2299" priority="168830" stopIfTrue="1">
      <formula>#REF!=(LEFT(D$1,1)+0)</formula>
    </cfRule>
    <cfRule type="expression" dxfId="2298" priority="168831" stopIfTrue="1">
      <formula>$A58&lt;&gt;$A147</formula>
    </cfRule>
  </conditionalFormatting>
  <conditionalFormatting sqref="G75:K75">
    <cfRule type="expression" dxfId="2297" priority="168832" stopIfTrue="1">
      <formula>#REF!=(LEFT(D$1,1)+0)</formula>
    </cfRule>
    <cfRule type="expression" dxfId="2296" priority="168833" stopIfTrue="1">
      <formula>$A75&lt;&gt;$A150</formula>
    </cfRule>
  </conditionalFormatting>
  <conditionalFormatting sqref="G75:K75">
    <cfRule type="expression" dxfId="2295" priority="168836" stopIfTrue="1">
      <formula>#REF!=(LEFT(D$1,1)+0)</formula>
    </cfRule>
    <cfRule type="expression" dxfId="2294" priority="168837" stopIfTrue="1">
      <formula>$A75&lt;&gt;$A143</formula>
    </cfRule>
  </conditionalFormatting>
  <conditionalFormatting sqref="L74:O74">
    <cfRule type="expression" dxfId="2293" priority="168838" stopIfTrue="1">
      <formula>#REF!=(LEFT(K$1,1)+0)</formula>
    </cfRule>
    <cfRule type="expression" dxfId="2292" priority="168839" stopIfTrue="1">
      <formula>$A74&lt;&gt;$A158</formula>
    </cfRule>
  </conditionalFormatting>
  <conditionalFormatting sqref="G75:K75">
    <cfRule type="expression" dxfId="2291" priority="168840" stopIfTrue="1">
      <formula>#REF!=(LEFT(D$1,1)+0)</formula>
    </cfRule>
    <cfRule type="expression" dxfId="2290" priority="168841" stopIfTrue="1">
      <formula>$A75&lt;&gt;$A149</formula>
    </cfRule>
  </conditionalFormatting>
  <conditionalFormatting sqref="G92:K92">
    <cfRule type="expression" dxfId="2289" priority="168842" stopIfTrue="1">
      <formula>#REF!=(LEFT(D$1,1)+0)</formula>
    </cfRule>
    <cfRule type="expression" dxfId="2288" priority="168843" stopIfTrue="1">
      <formula>$A92&lt;&gt;$A125</formula>
    </cfRule>
  </conditionalFormatting>
  <conditionalFormatting sqref="A122">
    <cfRule type="expression" dxfId="2287" priority="168844" stopIfTrue="1">
      <formula>#REF!=(LEFT(A$1,1)+0)</formula>
    </cfRule>
    <cfRule type="expression" dxfId="2286" priority="168845" stopIfTrue="1">
      <formula>$A122&lt;&gt;$A92</formula>
    </cfRule>
  </conditionalFormatting>
  <conditionalFormatting sqref="G123:K123">
    <cfRule type="expression" dxfId="2285" priority="168846" stopIfTrue="1">
      <formula>#REF!=(LEFT(G$1,1)+0)</formula>
    </cfRule>
    <cfRule type="expression" dxfId="2284" priority="168847" stopIfTrue="1">
      <formula>$A122&lt;&gt;$A92</formula>
    </cfRule>
  </conditionalFormatting>
  <conditionalFormatting sqref="D92:F92">
    <cfRule type="expression" dxfId="2283" priority="168848" stopIfTrue="1">
      <formula>#REF!=(LEFT(C$1,1)+0)</formula>
    </cfRule>
    <cfRule type="expression" dxfId="2282" priority="168849" stopIfTrue="1">
      <formula>$A92&lt;&gt;$A153</formula>
    </cfRule>
  </conditionalFormatting>
  <conditionalFormatting sqref="G92:K92">
    <cfRule type="expression" dxfId="2281" priority="168850" stopIfTrue="1">
      <formula>#REF!=(LEFT(D$1,1)+0)</formula>
    </cfRule>
    <cfRule type="expression" dxfId="2280" priority="168851" stopIfTrue="1">
      <formula>$A92&lt;&gt;$A152</formula>
    </cfRule>
  </conditionalFormatting>
  <conditionalFormatting sqref="G92:K92">
    <cfRule type="expression" dxfId="2279" priority="168852" stopIfTrue="1">
      <formula>#REF!=(LEFT(D$1,1)+0)</formula>
    </cfRule>
    <cfRule type="expression" dxfId="2278" priority="168853" stopIfTrue="1">
      <formula>$A92&lt;&gt;$A153</formula>
    </cfRule>
  </conditionalFormatting>
  <conditionalFormatting sqref="G92:K92">
    <cfRule type="expression" dxfId="2277" priority="168854" stopIfTrue="1">
      <formula>#REF!=(LEFT(D$1,1)+0)</formula>
    </cfRule>
    <cfRule type="expression" dxfId="2276" priority="168855" stopIfTrue="1">
      <formula>$A92&lt;&gt;$A146</formula>
    </cfRule>
  </conditionalFormatting>
  <conditionalFormatting sqref="L91:O91">
    <cfRule type="expression" dxfId="2275" priority="168856" stopIfTrue="1">
      <formula>#REF!=(LEFT(K$1,1)+0)</formula>
    </cfRule>
    <cfRule type="expression" dxfId="2274" priority="168857" stopIfTrue="1">
      <formula>$A91&lt;&gt;$A163</formula>
    </cfRule>
  </conditionalFormatting>
  <conditionalFormatting sqref="P55:P58">
    <cfRule type="expression" dxfId="2273" priority="169070" stopIfTrue="1">
      <formula>#REF!=(LEFT(P$1,1)+0)</formula>
    </cfRule>
    <cfRule type="expression" dxfId="2272" priority="169071" stopIfTrue="1">
      <formula>$A55&lt;&gt;$A153</formula>
    </cfRule>
  </conditionalFormatting>
  <conditionalFormatting sqref="P55:P56">
    <cfRule type="expression" dxfId="2271" priority="169072" stopIfTrue="1">
      <formula>#REF!=(LEFT(P$1,1)+0)</formula>
    </cfRule>
    <cfRule type="expression" dxfId="2270" priority="169073" stopIfTrue="1">
      <formula>$A55&lt;&gt;$A158</formula>
    </cfRule>
  </conditionalFormatting>
  <conditionalFormatting sqref="P21:P22">
    <cfRule type="expression" dxfId="2269" priority="169074" stopIfTrue="1">
      <formula>#REF!=(LEFT(P$1,1)+0)</formula>
    </cfRule>
    <cfRule type="expression" dxfId="2268" priority="169075" stopIfTrue="1">
      <formula>$A21&lt;&gt;$A148</formula>
    </cfRule>
  </conditionalFormatting>
  <conditionalFormatting sqref="P4:P5">
    <cfRule type="expression" dxfId="2267" priority="169076" stopIfTrue="1">
      <formula>#REF!=(LEFT(N$1,1)+0)</formula>
    </cfRule>
    <cfRule type="expression" dxfId="2266" priority="169077" stopIfTrue="1">
      <formula>$A4&lt;&gt;$A144</formula>
    </cfRule>
  </conditionalFormatting>
  <conditionalFormatting sqref="P4:P5">
    <cfRule type="expression" dxfId="2265" priority="169078" stopIfTrue="1">
      <formula>#REF!=(LEFT(P$1,1)+0)</formula>
    </cfRule>
    <cfRule type="expression" dxfId="2264" priority="169079" stopIfTrue="1">
      <formula>$A4&lt;&gt;$A143</formula>
    </cfRule>
  </conditionalFormatting>
  <conditionalFormatting sqref="P6:P7">
    <cfRule type="expression" dxfId="2263" priority="169080" stopIfTrue="1">
      <formula>#REF!=(LEFT(N$1,1)+0)</formula>
    </cfRule>
    <cfRule type="expression" dxfId="2262" priority="169081" stopIfTrue="1">
      <formula>$A6&lt;&gt;$A140</formula>
    </cfRule>
  </conditionalFormatting>
  <conditionalFormatting sqref="P108:P109">
    <cfRule type="expression" dxfId="2261" priority="169096" stopIfTrue="1">
      <formula>#REF!=(LEFT(N$1,1)+0)</formula>
    </cfRule>
    <cfRule type="expression" dxfId="2260" priority="169097" stopIfTrue="1">
      <formula>$A108&lt;&gt;$A170</formula>
    </cfRule>
  </conditionalFormatting>
  <conditionalFormatting sqref="C107:C108">
    <cfRule type="expression" dxfId="2259" priority="169098" stopIfTrue="1">
      <formula>#REF!=(LEFT(C$1,1)+0)</formula>
    </cfRule>
    <cfRule type="expression" dxfId="2258" priority="169099" stopIfTrue="1">
      <formula>$A107&lt;&gt;$A122</formula>
    </cfRule>
  </conditionalFormatting>
  <conditionalFormatting sqref="P109">
    <cfRule type="expression" dxfId="2257" priority="169100" stopIfTrue="1">
      <formula>#REF!=(LEFT(N$1,1)+0)</formula>
    </cfRule>
    <cfRule type="expression" dxfId="2256" priority="169101" stopIfTrue="1">
      <formula>$A109&lt;&gt;$A169</formula>
    </cfRule>
  </conditionalFormatting>
  <conditionalFormatting sqref="D109:F109 L107:O108">
    <cfRule type="expression" dxfId="2255" priority="169102" stopIfTrue="1">
      <formula>#REF!=(LEFT(C$1,1)+0)</formula>
    </cfRule>
    <cfRule type="expression" dxfId="2254" priority="169103" stopIfTrue="1">
      <formula>$A107&lt;&gt;$A126</formula>
    </cfRule>
  </conditionalFormatting>
  <conditionalFormatting sqref="D109:F109">
    <cfRule type="expression" dxfId="2253" priority="169106" stopIfTrue="1">
      <formula>#REF!=(LEFT(C$1,1)+0)</formula>
    </cfRule>
    <cfRule type="expression" dxfId="2252" priority="169107" stopIfTrue="1">
      <formula>$A109&lt;&gt;$A149</formula>
    </cfRule>
  </conditionalFormatting>
  <conditionalFormatting sqref="G109:K109">
    <cfRule type="expression" dxfId="2251" priority="169108" stopIfTrue="1">
      <formula>#REF!=(LEFT(D$1,1)+0)</formula>
    </cfRule>
    <cfRule type="expression" dxfId="2250" priority="169109" stopIfTrue="1">
      <formula>$A109&lt;&gt;$A124</formula>
    </cfRule>
  </conditionalFormatting>
  <conditionalFormatting sqref="G109:K109">
    <cfRule type="expression" dxfId="2249" priority="169110" stopIfTrue="1">
      <formula>#REF!=(LEFT(D$1,1)+0)</formula>
    </cfRule>
    <cfRule type="expression" dxfId="2248" priority="169111" stopIfTrue="1">
      <formula>$A109&lt;&gt;$A128</formula>
    </cfRule>
  </conditionalFormatting>
  <conditionalFormatting sqref="G109:K109">
    <cfRule type="expression" dxfId="2247" priority="169112" stopIfTrue="1">
      <formula>#REF!=(LEFT(D$1,1)+0)</formula>
    </cfRule>
    <cfRule type="expression" dxfId="2246" priority="169113" stopIfTrue="1">
      <formula>$A109&lt;&gt;$A129</formula>
    </cfRule>
  </conditionalFormatting>
  <conditionalFormatting sqref="G109:K109">
    <cfRule type="expression" dxfId="2245" priority="169114" stopIfTrue="1">
      <formula>#REF!=(LEFT(D$1,1)+0)</formula>
    </cfRule>
    <cfRule type="expression" dxfId="2244" priority="169115" stopIfTrue="1">
      <formula>$A109&lt;&gt;$A127</formula>
    </cfRule>
  </conditionalFormatting>
  <conditionalFormatting sqref="G109:K109">
    <cfRule type="expression" dxfId="2243" priority="169120" stopIfTrue="1">
      <formula>#REF!=(LEFT(D$1,1)+0)</formula>
    </cfRule>
    <cfRule type="expression" dxfId="2242" priority="169121" stopIfTrue="1">
      <formula>$A109&lt;&gt;$A149</formula>
    </cfRule>
  </conditionalFormatting>
  <conditionalFormatting sqref="P108">
    <cfRule type="expression" dxfId="2241" priority="169132" stopIfTrue="1">
      <formula>#REF!=(LEFT(N$1,1)+0)</formula>
    </cfRule>
    <cfRule type="expression" dxfId="2240" priority="169133" stopIfTrue="1">
      <formula>$A108&lt;&gt;$A168</formula>
    </cfRule>
  </conditionalFormatting>
  <conditionalFormatting sqref="L107:O107">
    <cfRule type="expression" dxfId="2239" priority="169138" stopIfTrue="1">
      <formula>#REF!=(LEFT(K$1,1)+0)</formula>
    </cfRule>
    <cfRule type="expression" dxfId="2238" priority="169139" stopIfTrue="1">
      <formula>$A107&lt;&gt;$A132</formula>
    </cfRule>
  </conditionalFormatting>
  <conditionalFormatting sqref="P107">
    <cfRule type="expression" dxfId="2237" priority="169140" stopIfTrue="1">
      <formula>#REF!=(LEFT(N$1,1)+0)</formula>
    </cfRule>
    <cfRule type="expression" dxfId="2236" priority="169141" stopIfTrue="1">
      <formula>$A107&lt;&gt;$A131</formula>
    </cfRule>
  </conditionalFormatting>
  <conditionalFormatting sqref="L107:O108">
    <cfRule type="expression" dxfId="2235" priority="169142" stopIfTrue="1">
      <formula>#REF!=(LEFT(K$1,1)+0)</formula>
    </cfRule>
    <cfRule type="expression" dxfId="2234" priority="169143" stopIfTrue="1">
      <formula>$A107&lt;&gt;$A131</formula>
    </cfRule>
  </conditionalFormatting>
  <conditionalFormatting sqref="M107:O107">
    <cfRule type="expression" dxfId="2233" priority="169146" stopIfTrue="1">
      <formula>#REF!=(LEFT(L$1,1)+0)</formula>
    </cfRule>
    <cfRule type="expression" dxfId="2232" priority="169147" stopIfTrue="1">
      <formula>$A107&lt;&gt;$A172</formula>
    </cfRule>
  </conditionalFormatting>
  <dataValidations count="1">
    <dataValidation type="list" allowBlank="1" showInputMessage="1" showErrorMessage="1" promptTitle="Levels" prompt="N/A = Not Applicable_x000a_0     = Ad hoc_x000a_1     = Foundation_x000a_2     = Embedded_x000a_3     = Practised_x000a_4     = Enhanced_x000a_5     = Leadership" sqref="O55 O38 O4 O72 O21 O89 L5:O6 L22:O23 L39:O40 L56:O57 L73:O74 L90:O91 L107:O108 O106">
      <formula1>Levels2</formula1>
    </dataValidation>
  </dataValidations>
  <pageMargins left="0.27" right="0.27559055118110237" top="0.35433070866141736" bottom="0.23622047244094491" header="0.27" footer="0.19685039370078741"/>
  <pageSetup paperSize="9" scale="13" fitToHeight="0" orientation="landscape" horizontalDpi="4294967292" r:id="rId1"/>
  <headerFooter alignWithMargins="0">
    <oddHeader>&amp;CUK HMG Draft Green ICT Maturity Model</oddHeader>
  </headerFooter>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J200"/>
  <sheetViews>
    <sheetView view="pageBreakPreview" topLeftCell="A178" zoomScale="75" zoomScaleNormal="77" zoomScaleSheetLayoutView="75" workbookViewId="0">
      <selection activeCell="A194" sqref="A194:C200"/>
    </sheetView>
  </sheetViews>
  <sheetFormatPr defaultRowHeight="12.75" x14ac:dyDescent="0.2"/>
  <cols>
    <col min="1" max="1" width="25.7109375" style="24" customWidth="1"/>
    <col min="2" max="2" width="18.85546875" style="24" customWidth="1"/>
    <col min="3" max="3" width="37.140625" style="24" customWidth="1"/>
    <col min="4" max="4" width="20.28515625" style="24" customWidth="1"/>
    <col min="5" max="5" width="18.42578125" style="24" customWidth="1"/>
    <col min="6" max="6" width="17.140625" style="24" customWidth="1"/>
    <col min="7" max="7" width="46.85546875" style="51" customWidth="1"/>
    <col min="8" max="8" width="17" style="25" customWidth="1"/>
    <col min="9" max="9" width="34.5703125" style="24" customWidth="1"/>
    <col min="10" max="10" width="57.140625" style="24" customWidth="1"/>
    <col min="11" max="16384" width="9.140625" style="24"/>
  </cols>
  <sheetData>
    <row r="1" spans="1:10" ht="20.25" x14ac:dyDescent="0.3">
      <c r="A1" s="42" t="s">
        <v>743</v>
      </c>
      <c r="B1" s="43"/>
      <c r="C1" s="43"/>
      <c r="D1" s="43"/>
      <c r="E1" s="43"/>
      <c r="F1" s="43"/>
      <c r="G1" s="44"/>
      <c r="H1" s="24"/>
    </row>
    <row r="2" spans="1:10" ht="18" x14ac:dyDescent="0.25">
      <c r="A2" s="45"/>
      <c r="B2" s="43"/>
      <c r="C2" s="46"/>
      <c r="D2" s="46"/>
      <c r="E2" s="43"/>
      <c r="F2" s="43"/>
      <c r="G2" s="44"/>
      <c r="H2" s="24"/>
    </row>
    <row r="3" spans="1:10" x14ac:dyDescent="0.2">
      <c r="B3" s="47" t="s">
        <v>744</v>
      </c>
      <c r="C3" s="187" t="str">
        <f>'Cover note for return'!B$11</f>
        <v>Lead Dept</v>
      </c>
      <c r="D3" s="48"/>
      <c r="G3" s="24"/>
      <c r="H3" s="24"/>
    </row>
    <row r="4" spans="1:10" x14ac:dyDescent="0.2">
      <c r="B4" s="47"/>
      <c r="C4" s="188"/>
      <c r="D4" s="49"/>
      <c r="G4" s="24"/>
      <c r="H4" s="24"/>
    </row>
    <row r="5" spans="1:10" x14ac:dyDescent="0.2">
      <c r="B5" s="47" t="s">
        <v>745</v>
      </c>
      <c r="C5" s="187" t="str">
        <f>'Cover note for return'!B$4</f>
        <v>Insert Name</v>
      </c>
      <c r="D5" s="49"/>
      <c r="G5" s="24"/>
      <c r="H5" s="24"/>
    </row>
    <row r="6" spans="1:10" x14ac:dyDescent="0.2">
      <c r="B6" s="47"/>
      <c r="C6" s="188"/>
      <c r="D6" s="49"/>
      <c r="G6" s="47" t="s">
        <v>371</v>
      </c>
      <c r="H6" s="24"/>
    </row>
    <row r="7" spans="1:10" ht="25.5" x14ac:dyDescent="0.2">
      <c r="B7" s="47" t="s">
        <v>746</v>
      </c>
      <c r="C7" s="189" t="str">
        <f>'Cover note for return'!E$4</f>
        <v>Insert date</v>
      </c>
      <c r="D7" s="49"/>
      <c r="G7" s="192" t="s">
        <v>372</v>
      </c>
      <c r="H7" s="24"/>
    </row>
    <row r="8" spans="1:10" x14ac:dyDescent="0.2">
      <c r="B8" s="50"/>
    </row>
    <row r="9" spans="1:10" ht="54.75" customHeight="1" x14ac:dyDescent="0.2">
      <c r="A9" s="52" t="s">
        <v>747</v>
      </c>
      <c r="B9" s="53" t="s">
        <v>748</v>
      </c>
      <c r="C9" s="53" t="s">
        <v>749</v>
      </c>
      <c r="D9" s="53" t="s">
        <v>350</v>
      </c>
      <c r="E9" s="53" t="s">
        <v>25</v>
      </c>
      <c r="F9" s="53" t="s">
        <v>750</v>
      </c>
      <c r="G9" s="80" t="s">
        <v>373</v>
      </c>
      <c r="H9" s="54"/>
      <c r="I9" s="54"/>
      <c r="J9" s="54"/>
    </row>
    <row r="10" spans="1:10" ht="123" customHeight="1" x14ac:dyDescent="0.2">
      <c r="A10" s="55" t="s">
        <v>596</v>
      </c>
      <c r="B10" s="56" t="s">
        <v>751</v>
      </c>
      <c r="C10" s="57" t="s">
        <v>752</v>
      </c>
      <c r="D10" s="184">
        <f>SUM(D12:D22)</f>
        <v>1.6666666666666665</v>
      </c>
      <c r="E10" s="184">
        <f>SUM(E12:E22)</f>
        <v>2.6666666666666665</v>
      </c>
      <c r="F10" s="59"/>
      <c r="G10" s="57"/>
      <c r="H10" s="51"/>
      <c r="I10" s="51"/>
      <c r="J10" s="60"/>
    </row>
    <row r="11" spans="1:10" ht="18.75" customHeight="1" x14ac:dyDescent="0.2">
      <c r="A11" s="186" t="s">
        <v>318</v>
      </c>
      <c r="B11" s="172" t="s">
        <v>319</v>
      </c>
      <c r="C11" s="172" t="s">
        <v>320</v>
      </c>
      <c r="D11" s="183"/>
      <c r="E11" s="183"/>
      <c r="F11" s="59" t="s">
        <v>254</v>
      </c>
      <c r="G11" s="57"/>
      <c r="H11" s="51"/>
      <c r="I11" s="51"/>
      <c r="J11" s="60"/>
    </row>
    <row r="12" spans="1:10" ht="20.25" customHeight="1" x14ac:dyDescent="0.2">
      <c r="A12" s="181" t="str">
        <f>'Cover note for return'!B$11</f>
        <v>Lead Dept</v>
      </c>
      <c r="B12" s="179"/>
      <c r="C12" s="179"/>
      <c r="D12" s="162"/>
      <c r="E12" s="162"/>
      <c r="F12" s="162"/>
      <c r="G12" s="57"/>
      <c r="H12" s="51"/>
      <c r="I12" s="51"/>
      <c r="J12" s="60"/>
    </row>
    <row r="13" spans="1:10" ht="20.25" customHeight="1" x14ac:dyDescent="0.2">
      <c r="A13" s="181" t="str">
        <f>'Cover note for return'!B$12</f>
        <v>Example - Test Org 1</v>
      </c>
      <c r="B13" s="162">
        <v>1</v>
      </c>
      <c r="C13" s="162">
        <v>2</v>
      </c>
      <c r="D13" s="185">
        <f>B13*F13/(SUM(F12:F22))</f>
        <v>0.33333333333333331</v>
      </c>
      <c r="E13" s="185">
        <f>C13*F13/(SUM(F12:F22))</f>
        <v>0.66666666666666663</v>
      </c>
      <c r="F13" s="181">
        <f>'Cover note for return'!C$12</f>
        <v>1000</v>
      </c>
      <c r="G13" s="57"/>
      <c r="H13" s="51"/>
      <c r="I13" s="51"/>
      <c r="J13" s="60"/>
    </row>
    <row r="14" spans="1:10" ht="20.25" customHeight="1" x14ac:dyDescent="0.2">
      <c r="A14" s="181" t="str">
        <f>'Cover note for return'!B$13</f>
        <v>Example - Test Org 2</v>
      </c>
      <c r="B14" s="162">
        <v>2</v>
      </c>
      <c r="C14" s="162">
        <v>3</v>
      </c>
      <c r="D14" s="185">
        <f>B14*F14/(SUM(F12:F22))</f>
        <v>1.3333333333333333</v>
      </c>
      <c r="E14" s="185">
        <f>C14*F14/(SUM(F12:F22))</f>
        <v>2</v>
      </c>
      <c r="F14" s="181">
        <f>'Cover note for return'!C$13</f>
        <v>2000</v>
      </c>
      <c r="G14" s="57"/>
      <c r="H14" s="51"/>
      <c r="I14" s="51"/>
      <c r="J14" s="60"/>
    </row>
    <row r="15" spans="1:10" ht="20.25" customHeight="1" x14ac:dyDescent="0.2">
      <c r="A15" s="181">
        <f>'Cover note for return'!B$14</f>
        <v>0</v>
      </c>
      <c r="B15" s="162"/>
      <c r="C15" s="162"/>
      <c r="D15" s="185">
        <f>B15*F15/(SUM(F12:F22))</f>
        <v>0</v>
      </c>
      <c r="E15" s="185">
        <f>C15*F15/(SUM(F12:F22))</f>
        <v>0</v>
      </c>
      <c r="F15" s="181">
        <f>'Cover note for return'!C$14</f>
        <v>0</v>
      </c>
      <c r="G15" s="57"/>
      <c r="H15" s="51"/>
      <c r="I15" s="51"/>
      <c r="J15" s="60"/>
    </row>
    <row r="16" spans="1:10" ht="20.25" customHeight="1" x14ac:dyDescent="0.2">
      <c r="A16" s="181">
        <f>'Cover note for return'!B$15</f>
        <v>0</v>
      </c>
      <c r="B16" s="162"/>
      <c r="C16" s="162"/>
      <c r="D16" s="185">
        <f>B16*F16/(SUM(F12:F22))</f>
        <v>0</v>
      </c>
      <c r="E16" s="185">
        <f>C16*F16/(SUM(F12:F22))</f>
        <v>0</v>
      </c>
      <c r="F16" s="181">
        <f>'Cover note for return'!C$15</f>
        <v>0</v>
      </c>
      <c r="G16" s="57"/>
      <c r="H16" s="51"/>
      <c r="I16" s="51"/>
      <c r="J16" s="60"/>
    </row>
    <row r="17" spans="1:10" ht="20.25" customHeight="1" x14ac:dyDescent="0.2">
      <c r="A17" s="181">
        <f>'Cover note for return'!B$16</f>
        <v>0</v>
      </c>
      <c r="B17" s="162"/>
      <c r="C17" s="162"/>
      <c r="D17" s="185">
        <f>B17*F17/(SUM(F12:F22))</f>
        <v>0</v>
      </c>
      <c r="E17" s="185">
        <f>C17*F17/(SUM(F12:F22))</f>
        <v>0</v>
      </c>
      <c r="F17" s="181">
        <f>'Cover note for return'!C$16</f>
        <v>0</v>
      </c>
      <c r="G17" s="57"/>
      <c r="H17" s="51"/>
      <c r="I17" s="51"/>
      <c r="J17" s="60"/>
    </row>
    <row r="18" spans="1:10" ht="20.25" customHeight="1" x14ac:dyDescent="0.2">
      <c r="A18" s="181">
        <f>'Cover note for return'!B$17</f>
        <v>0</v>
      </c>
      <c r="B18" s="162"/>
      <c r="C18" s="162"/>
      <c r="D18" s="185">
        <f>B18*F18/(SUM(F12:F22))</f>
        <v>0</v>
      </c>
      <c r="E18" s="185">
        <f>C18*F18/(SUM(F12:F22))</f>
        <v>0</v>
      </c>
      <c r="F18" s="181">
        <f>'Cover note for return'!C$17</f>
        <v>0</v>
      </c>
      <c r="G18" s="57"/>
      <c r="H18" s="51"/>
      <c r="I18" s="51"/>
      <c r="J18" s="60"/>
    </row>
    <row r="19" spans="1:10" ht="20.25" customHeight="1" x14ac:dyDescent="0.2">
      <c r="A19" s="181">
        <f>'Cover note for return'!B$18</f>
        <v>0</v>
      </c>
      <c r="B19" s="162"/>
      <c r="C19" s="162"/>
      <c r="D19" s="185">
        <f>B19*F19/(SUM(F12:F22))</f>
        <v>0</v>
      </c>
      <c r="E19" s="185">
        <f>C19*F19/(SUM(F12:F22))</f>
        <v>0</v>
      </c>
      <c r="F19" s="181">
        <f>'Cover note for return'!C$18</f>
        <v>0</v>
      </c>
      <c r="G19" s="57"/>
      <c r="H19" s="51"/>
      <c r="I19" s="51"/>
      <c r="J19" s="60"/>
    </row>
    <row r="20" spans="1:10" ht="20.25" customHeight="1" x14ac:dyDescent="0.2">
      <c r="A20" s="181">
        <f>'Cover note for return'!B$19</f>
        <v>0</v>
      </c>
      <c r="B20" s="162"/>
      <c r="C20" s="162"/>
      <c r="D20" s="185">
        <f>B20*F20/(SUM(F12:F22))</f>
        <v>0</v>
      </c>
      <c r="E20" s="185">
        <f>C20*F20/(SUM(F12:F22))</f>
        <v>0</v>
      </c>
      <c r="F20" s="181">
        <f>'Cover note for return'!C$19</f>
        <v>0</v>
      </c>
      <c r="G20" s="57"/>
      <c r="H20" s="51"/>
      <c r="I20" s="51"/>
      <c r="J20" s="60"/>
    </row>
    <row r="21" spans="1:10" ht="20.25" customHeight="1" x14ac:dyDescent="0.2">
      <c r="A21" s="181">
        <f>'Cover note for return'!B$20</f>
        <v>0</v>
      </c>
      <c r="B21" s="162"/>
      <c r="C21" s="162"/>
      <c r="D21" s="185">
        <f>B21*F21/(SUM(F12:F22))</f>
        <v>0</v>
      </c>
      <c r="E21" s="185">
        <f>C21*F21/(SUM(F12:F22))</f>
        <v>0</v>
      </c>
      <c r="F21" s="181">
        <f>'Cover note for return'!C$20</f>
        <v>0</v>
      </c>
      <c r="G21" s="57"/>
      <c r="H21" s="51"/>
      <c r="I21" s="51"/>
      <c r="J21" s="60"/>
    </row>
    <row r="22" spans="1:10" ht="20.25" customHeight="1" x14ac:dyDescent="0.2">
      <c r="A22" s="181">
        <f>'Cover note for return'!B$21</f>
        <v>0</v>
      </c>
      <c r="B22" s="162"/>
      <c r="C22" s="162"/>
      <c r="D22" s="185">
        <f>B22*F22/(SUM(F12:F22))</f>
        <v>0</v>
      </c>
      <c r="E22" s="185">
        <f>C22*F22/(SUM(F12:F22))</f>
        <v>0</v>
      </c>
      <c r="F22" s="181">
        <f>'Cover note for return'!C$21</f>
        <v>0</v>
      </c>
      <c r="G22" s="57"/>
      <c r="H22" s="51"/>
      <c r="I22" s="51"/>
      <c r="J22" s="60"/>
    </row>
    <row r="23" spans="1:10" ht="89.25" x14ac:dyDescent="0.2">
      <c r="A23" s="55" t="s">
        <v>596</v>
      </c>
      <c r="B23" s="57" t="s">
        <v>753</v>
      </c>
      <c r="C23" s="61" t="s">
        <v>754</v>
      </c>
      <c r="D23" s="184">
        <f>SUM(D24:D35)</f>
        <v>3</v>
      </c>
      <c r="E23" s="184">
        <f>SUM(E24:E35)</f>
        <v>4</v>
      </c>
      <c r="F23" s="59"/>
      <c r="G23" s="57"/>
      <c r="H23" s="51"/>
      <c r="I23" s="51"/>
      <c r="J23" s="51"/>
    </row>
    <row r="24" spans="1:10" ht="20.25" customHeight="1" x14ac:dyDescent="0.2">
      <c r="A24" s="186" t="s">
        <v>318</v>
      </c>
      <c r="B24" s="172" t="s">
        <v>319</v>
      </c>
      <c r="C24" s="172" t="s">
        <v>320</v>
      </c>
      <c r="D24" s="183"/>
      <c r="E24" s="183"/>
      <c r="F24" s="59" t="s">
        <v>254</v>
      </c>
      <c r="G24" s="57"/>
      <c r="H24" s="51"/>
      <c r="I24" s="51"/>
      <c r="J24" s="60"/>
    </row>
    <row r="25" spans="1:10" ht="20.25" customHeight="1" x14ac:dyDescent="0.2">
      <c r="A25" s="181" t="str">
        <f>'Cover note for return'!B$11</f>
        <v>Lead Dept</v>
      </c>
      <c r="B25" s="179"/>
      <c r="C25" s="179"/>
      <c r="D25" s="162"/>
      <c r="E25" s="162"/>
      <c r="F25" s="162"/>
      <c r="G25" s="57"/>
      <c r="H25" s="51"/>
      <c r="I25" s="51"/>
      <c r="J25" s="60"/>
    </row>
    <row r="26" spans="1:10" ht="20.25" customHeight="1" x14ac:dyDescent="0.2">
      <c r="A26" s="181" t="str">
        <f>'Cover note for return'!B$12</f>
        <v>Example - Test Org 1</v>
      </c>
      <c r="B26" s="162">
        <v>1</v>
      </c>
      <c r="C26" s="162">
        <v>2</v>
      </c>
      <c r="D26" s="185">
        <f>B26*F26/(SUM(F25:F35))</f>
        <v>0.33333333333333331</v>
      </c>
      <c r="E26" s="185">
        <f>C26*F26/(SUM(F25:F35))</f>
        <v>0.66666666666666663</v>
      </c>
      <c r="F26" s="181">
        <f>'Cover note for return'!C$12</f>
        <v>1000</v>
      </c>
      <c r="G26" s="57"/>
      <c r="H26" s="51"/>
      <c r="I26" s="51"/>
      <c r="J26" s="60"/>
    </row>
    <row r="27" spans="1:10" ht="20.25" customHeight="1" x14ac:dyDescent="0.2">
      <c r="A27" s="181" t="str">
        <f>'Cover note for return'!B$13</f>
        <v>Example - Test Org 2</v>
      </c>
      <c r="B27" s="162">
        <v>4</v>
      </c>
      <c r="C27" s="162">
        <v>5</v>
      </c>
      <c r="D27" s="185">
        <f>B27*F27/(SUM(F25:F35))</f>
        <v>2.6666666666666665</v>
      </c>
      <c r="E27" s="185">
        <f>C27*F27/(SUM(F25:F35))</f>
        <v>3.3333333333333335</v>
      </c>
      <c r="F27" s="181">
        <f>'Cover note for return'!C$13</f>
        <v>2000</v>
      </c>
      <c r="G27" s="57"/>
      <c r="H27" s="51"/>
      <c r="I27" s="51"/>
      <c r="J27" s="60"/>
    </row>
    <row r="28" spans="1:10" ht="20.25" customHeight="1" x14ac:dyDescent="0.2">
      <c r="A28" s="181">
        <f>'Cover note for return'!B$14</f>
        <v>0</v>
      </c>
      <c r="B28" s="162"/>
      <c r="C28" s="162"/>
      <c r="D28" s="185">
        <f>B28*F28/(SUM(F25:F35))</f>
        <v>0</v>
      </c>
      <c r="E28" s="185">
        <f>C28*F28/(SUM(F25:F35))</f>
        <v>0</v>
      </c>
      <c r="F28" s="181">
        <f>'Cover note for return'!C$14</f>
        <v>0</v>
      </c>
      <c r="G28" s="57"/>
      <c r="H28" s="51"/>
      <c r="I28" s="51"/>
      <c r="J28" s="60"/>
    </row>
    <row r="29" spans="1:10" ht="20.25" customHeight="1" x14ac:dyDescent="0.2">
      <c r="A29" s="181">
        <f>'Cover note for return'!B$15</f>
        <v>0</v>
      </c>
      <c r="B29" s="162"/>
      <c r="C29" s="162"/>
      <c r="D29" s="185">
        <f>B29*F29/(SUM(F25:F35))</f>
        <v>0</v>
      </c>
      <c r="E29" s="185">
        <f>C29*F29/(SUM(F25:F35))</f>
        <v>0</v>
      </c>
      <c r="F29" s="181">
        <f>'Cover note for return'!C$15</f>
        <v>0</v>
      </c>
      <c r="G29" s="57"/>
      <c r="H29" s="51"/>
      <c r="I29" s="51"/>
      <c r="J29" s="60"/>
    </row>
    <row r="30" spans="1:10" ht="20.25" customHeight="1" x14ac:dyDescent="0.2">
      <c r="A30" s="181">
        <f>'Cover note for return'!B$16</f>
        <v>0</v>
      </c>
      <c r="B30" s="162"/>
      <c r="C30" s="162"/>
      <c r="D30" s="185">
        <f>B30*F30/(SUM(F25:F35))</f>
        <v>0</v>
      </c>
      <c r="E30" s="185">
        <f>C30*F30/(SUM(F25:F35))</f>
        <v>0</v>
      </c>
      <c r="F30" s="181">
        <f>'Cover note for return'!C$16</f>
        <v>0</v>
      </c>
      <c r="G30" s="57"/>
      <c r="H30" s="51"/>
      <c r="I30" s="51"/>
      <c r="J30" s="60"/>
    </row>
    <row r="31" spans="1:10" ht="20.25" customHeight="1" x14ac:dyDescent="0.2">
      <c r="A31" s="181">
        <f>'Cover note for return'!B$17</f>
        <v>0</v>
      </c>
      <c r="B31" s="162"/>
      <c r="C31" s="162"/>
      <c r="D31" s="185">
        <f>B31*F31/(SUM(F25:F35))</f>
        <v>0</v>
      </c>
      <c r="E31" s="185">
        <f>C31*F31/(SUM(F25:F35))</f>
        <v>0</v>
      </c>
      <c r="F31" s="181">
        <f>'Cover note for return'!C$17</f>
        <v>0</v>
      </c>
      <c r="G31" s="57"/>
      <c r="H31" s="51"/>
      <c r="I31" s="51"/>
      <c r="J31" s="60"/>
    </row>
    <row r="32" spans="1:10" ht="20.25" customHeight="1" x14ac:dyDescent="0.2">
      <c r="A32" s="181">
        <f>'Cover note for return'!B$18</f>
        <v>0</v>
      </c>
      <c r="B32" s="162"/>
      <c r="C32" s="162"/>
      <c r="D32" s="185">
        <f>B32*F32/(SUM(F25:F35))</f>
        <v>0</v>
      </c>
      <c r="E32" s="185">
        <f>C32*F32/(SUM(F25:F35))</f>
        <v>0</v>
      </c>
      <c r="F32" s="181">
        <f>'Cover note for return'!C$18</f>
        <v>0</v>
      </c>
      <c r="G32" s="57"/>
      <c r="H32" s="51"/>
      <c r="I32" s="51"/>
      <c r="J32" s="60"/>
    </row>
    <row r="33" spans="1:10" ht="20.25" customHeight="1" x14ac:dyDescent="0.2">
      <c r="A33" s="181">
        <f>'Cover note for return'!B$19</f>
        <v>0</v>
      </c>
      <c r="B33" s="162"/>
      <c r="C33" s="162"/>
      <c r="D33" s="185">
        <f>B33*F33/(SUM(F25:F35))</f>
        <v>0</v>
      </c>
      <c r="E33" s="185">
        <f>C33*F33/(SUM(F25:F35))</f>
        <v>0</v>
      </c>
      <c r="F33" s="181">
        <f>'Cover note for return'!C$19</f>
        <v>0</v>
      </c>
      <c r="G33" s="57"/>
      <c r="H33" s="51"/>
      <c r="I33" s="51"/>
      <c r="J33" s="60"/>
    </row>
    <row r="34" spans="1:10" ht="20.25" customHeight="1" x14ac:dyDescent="0.2">
      <c r="A34" s="181">
        <f>'Cover note for return'!B$20</f>
        <v>0</v>
      </c>
      <c r="B34" s="162"/>
      <c r="C34" s="162"/>
      <c r="D34" s="185">
        <f>B34*F34/(SUM(F25:F35))</f>
        <v>0</v>
      </c>
      <c r="E34" s="185">
        <f>C34*F34/(SUM(F25:F35))</f>
        <v>0</v>
      </c>
      <c r="F34" s="181">
        <f>'Cover note for return'!C$20</f>
        <v>0</v>
      </c>
      <c r="G34" s="57"/>
      <c r="H34" s="51"/>
      <c r="I34" s="51"/>
      <c r="J34" s="60"/>
    </row>
    <row r="35" spans="1:10" ht="20.25" customHeight="1" x14ac:dyDescent="0.2">
      <c r="A35" s="181">
        <f>'Cover note for return'!B$21</f>
        <v>0</v>
      </c>
      <c r="B35" s="162"/>
      <c r="C35" s="162"/>
      <c r="D35" s="185">
        <f>B35*F35/(SUM(F25:F35))</f>
        <v>0</v>
      </c>
      <c r="E35" s="185">
        <f>C35*F35/(SUM(F25:F35))</f>
        <v>0</v>
      </c>
      <c r="F35" s="181">
        <f>'Cover note for return'!C$21</f>
        <v>0</v>
      </c>
      <c r="G35" s="57"/>
      <c r="H35" s="51"/>
      <c r="I35" s="51"/>
      <c r="J35" s="60"/>
    </row>
    <row r="36" spans="1:10" ht="76.5" x14ac:dyDescent="0.2">
      <c r="A36" s="55" t="s">
        <v>755</v>
      </c>
      <c r="B36" s="57" t="s">
        <v>756</v>
      </c>
      <c r="C36" s="57" t="s">
        <v>757</v>
      </c>
      <c r="D36" s="184">
        <f>SUM(D37:D48)</f>
        <v>2.3333333333333335</v>
      </c>
      <c r="E36" s="184">
        <f>SUM(E37:E48)</f>
        <v>3.333333333333333</v>
      </c>
      <c r="F36" s="59"/>
      <c r="G36" s="61"/>
      <c r="H36" s="51"/>
      <c r="I36" s="51"/>
      <c r="J36" s="51"/>
    </row>
    <row r="37" spans="1:10" ht="20.25" customHeight="1" x14ac:dyDescent="0.2">
      <c r="A37" s="186" t="s">
        <v>318</v>
      </c>
      <c r="B37" s="172" t="s">
        <v>319</v>
      </c>
      <c r="C37" s="172" t="s">
        <v>320</v>
      </c>
      <c r="D37" s="183"/>
      <c r="E37" s="183"/>
      <c r="F37" s="59" t="s">
        <v>254</v>
      </c>
      <c r="G37" s="57"/>
      <c r="H37" s="51"/>
      <c r="I37" s="51"/>
      <c r="J37" s="60"/>
    </row>
    <row r="38" spans="1:10" ht="20.25" customHeight="1" x14ac:dyDescent="0.2">
      <c r="A38" s="181" t="str">
        <f>'Cover note for return'!B$11</f>
        <v>Lead Dept</v>
      </c>
      <c r="B38" s="179"/>
      <c r="C38" s="179"/>
      <c r="D38" s="162"/>
      <c r="E38" s="162"/>
      <c r="F38" s="162"/>
      <c r="G38" s="57"/>
      <c r="H38" s="51"/>
      <c r="I38" s="51"/>
      <c r="J38" s="60"/>
    </row>
    <row r="39" spans="1:10" ht="20.25" customHeight="1" x14ac:dyDescent="0.2">
      <c r="A39" s="181" t="str">
        <f>'Cover note for return'!B$12</f>
        <v>Example - Test Org 1</v>
      </c>
      <c r="B39" s="162">
        <v>1</v>
      </c>
      <c r="C39" s="162">
        <v>2</v>
      </c>
      <c r="D39" s="185">
        <f>B39*F39/(SUM(F38:F48))</f>
        <v>0.33333333333333331</v>
      </c>
      <c r="E39" s="185">
        <f>C39*F39/(SUM(F38:F48))</f>
        <v>0.66666666666666663</v>
      </c>
      <c r="F39" s="181">
        <f>'Cover note for return'!C$12</f>
        <v>1000</v>
      </c>
      <c r="G39" s="57"/>
      <c r="H39" s="51"/>
      <c r="I39" s="51"/>
      <c r="J39" s="60"/>
    </row>
    <row r="40" spans="1:10" ht="20.25" customHeight="1" x14ac:dyDescent="0.2">
      <c r="A40" s="181" t="str">
        <f>'Cover note for return'!B$13</f>
        <v>Example - Test Org 2</v>
      </c>
      <c r="B40" s="162">
        <v>3</v>
      </c>
      <c r="C40" s="162">
        <v>4</v>
      </c>
      <c r="D40" s="185">
        <f>B40*F40/(SUM(F38:F48))</f>
        <v>2</v>
      </c>
      <c r="E40" s="185">
        <f>C40*F40/(SUM(F38:F48))</f>
        <v>2.6666666666666665</v>
      </c>
      <c r="F40" s="181">
        <f>'Cover note for return'!C$13</f>
        <v>2000</v>
      </c>
      <c r="G40" s="57"/>
      <c r="H40" s="51"/>
      <c r="I40" s="51"/>
      <c r="J40" s="60"/>
    </row>
    <row r="41" spans="1:10" ht="20.25" customHeight="1" x14ac:dyDescent="0.2">
      <c r="A41" s="181">
        <f>'Cover note for return'!B$14</f>
        <v>0</v>
      </c>
      <c r="B41" s="162"/>
      <c r="C41" s="162"/>
      <c r="D41" s="185">
        <f>B41*F41/(SUM(F38:F48))</f>
        <v>0</v>
      </c>
      <c r="E41" s="185">
        <f>C41*F41/(SUM(F38:F48))</f>
        <v>0</v>
      </c>
      <c r="F41" s="181">
        <f>'Cover note for return'!C$14</f>
        <v>0</v>
      </c>
      <c r="G41" s="57"/>
      <c r="H41" s="51"/>
      <c r="I41" s="51"/>
      <c r="J41" s="60"/>
    </row>
    <row r="42" spans="1:10" ht="20.25" customHeight="1" x14ac:dyDescent="0.2">
      <c r="A42" s="181">
        <f>'Cover note for return'!B$15</f>
        <v>0</v>
      </c>
      <c r="B42" s="162"/>
      <c r="C42" s="162"/>
      <c r="D42" s="185">
        <f>B42*F42/(SUM(F38:F48))</f>
        <v>0</v>
      </c>
      <c r="E42" s="185">
        <f>C42*F42/(SUM(F38:F48))</f>
        <v>0</v>
      </c>
      <c r="F42" s="181">
        <f>'Cover note for return'!C$15</f>
        <v>0</v>
      </c>
      <c r="G42" s="57"/>
      <c r="H42" s="51"/>
      <c r="I42" s="51"/>
      <c r="J42" s="60"/>
    </row>
    <row r="43" spans="1:10" ht="20.25" customHeight="1" x14ac:dyDescent="0.2">
      <c r="A43" s="181">
        <f>'Cover note for return'!B$16</f>
        <v>0</v>
      </c>
      <c r="B43" s="162"/>
      <c r="C43" s="162"/>
      <c r="D43" s="185">
        <f>B43*F43/(SUM(F38:F48))</f>
        <v>0</v>
      </c>
      <c r="E43" s="185">
        <f>C43*F43/(SUM(F38:F48))</f>
        <v>0</v>
      </c>
      <c r="F43" s="181">
        <f>'Cover note for return'!C$16</f>
        <v>0</v>
      </c>
      <c r="G43" s="57"/>
      <c r="H43" s="51"/>
      <c r="I43" s="51"/>
      <c r="J43" s="60"/>
    </row>
    <row r="44" spans="1:10" ht="20.25" customHeight="1" x14ac:dyDescent="0.2">
      <c r="A44" s="181">
        <f>'Cover note for return'!B$17</f>
        <v>0</v>
      </c>
      <c r="B44" s="162"/>
      <c r="C44" s="162"/>
      <c r="D44" s="185">
        <f>B44*F44/(SUM(F38:F48))</f>
        <v>0</v>
      </c>
      <c r="E44" s="185">
        <f>C44*F44/(SUM(F38:F48))</f>
        <v>0</v>
      </c>
      <c r="F44" s="181">
        <f>'Cover note for return'!C$17</f>
        <v>0</v>
      </c>
      <c r="G44" s="57"/>
      <c r="H44" s="51"/>
      <c r="I44" s="51"/>
      <c r="J44" s="60"/>
    </row>
    <row r="45" spans="1:10" ht="20.25" customHeight="1" x14ac:dyDescent="0.2">
      <c r="A45" s="181">
        <f>'Cover note for return'!B$18</f>
        <v>0</v>
      </c>
      <c r="B45" s="162"/>
      <c r="C45" s="162"/>
      <c r="D45" s="185">
        <f>B45*F45/(SUM(F38:F48))</f>
        <v>0</v>
      </c>
      <c r="E45" s="185">
        <f>C45*F45/(SUM(F38:F48))</f>
        <v>0</v>
      </c>
      <c r="F45" s="181">
        <f>'Cover note for return'!C$18</f>
        <v>0</v>
      </c>
      <c r="G45" s="57"/>
      <c r="H45" s="51"/>
      <c r="I45" s="51"/>
      <c r="J45" s="60"/>
    </row>
    <row r="46" spans="1:10" ht="20.25" customHeight="1" x14ac:dyDescent="0.2">
      <c r="A46" s="181">
        <f>'Cover note for return'!B$19</f>
        <v>0</v>
      </c>
      <c r="B46" s="162"/>
      <c r="C46" s="162"/>
      <c r="D46" s="185">
        <f>B46*F46/(SUM(F38:F48))</f>
        <v>0</v>
      </c>
      <c r="E46" s="185">
        <f>C46*F46/(SUM(F38:F48))</f>
        <v>0</v>
      </c>
      <c r="F46" s="181">
        <f>'Cover note for return'!C$19</f>
        <v>0</v>
      </c>
      <c r="G46" s="57"/>
      <c r="H46" s="51"/>
      <c r="I46" s="51"/>
      <c r="J46" s="60"/>
    </row>
    <row r="47" spans="1:10" ht="20.25" customHeight="1" x14ac:dyDescent="0.2">
      <c r="A47" s="181">
        <f>'Cover note for return'!B$20</f>
        <v>0</v>
      </c>
      <c r="B47" s="162"/>
      <c r="C47" s="162"/>
      <c r="D47" s="185">
        <f>B47*F47/(SUM(F38:F48))</f>
        <v>0</v>
      </c>
      <c r="E47" s="185">
        <f>C47*F47/(SUM(F38:F48))</f>
        <v>0</v>
      </c>
      <c r="F47" s="181">
        <f>'Cover note for return'!C$20</f>
        <v>0</v>
      </c>
      <c r="G47" s="57"/>
      <c r="H47" s="51"/>
      <c r="I47" s="51"/>
      <c r="J47" s="60"/>
    </row>
    <row r="48" spans="1:10" ht="20.25" customHeight="1" x14ac:dyDescent="0.2">
      <c r="A48" s="181">
        <f>'Cover note for return'!B$21</f>
        <v>0</v>
      </c>
      <c r="B48" s="162"/>
      <c r="C48" s="162"/>
      <c r="D48" s="185">
        <f>B48*F48/(SUM(F38:F48))</f>
        <v>0</v>
      </c>
      <c r="E48" s="185">
        <f>C48*F48/(SUM(F38:F48))</f>
        <v>0</v>
      </c>
      <c r="F48" s="181">
        <f>'Cover note for return'!C$21</f>
        <v>0</v>
      </c>
      <c r="G48" s="57"/>
      <c r="H48" s="51"/>
      <c r="I48" s="51"/>
      <c r="J48" s="60"/>
    </row>
    <row r="49" spans="1:10" ht="127.5" x14ac:dyDescent="0.2">
      <c r="A49" s="55" t="s">
        <v>758</v>
      </c>
      <c r="B49" s="57" t="s">
        <v>759</v>
      </c>
      <c r="C49" s="61" t="s">
        <v>760</v>
      </c>
      <c r="D49" s="184">
        <f>SUM(D50:D61)</f>
        <v>1.6666666666666665</v>
      </c>
      <c r="E49" s="184">
        <f>SUM(E50:E61)</f>
        <v>3.333333333333333</v>
      </c>
      <c r="F49" s="59"/>
      <c r="G49" s="61"/>
      <c r="H49" s="51"/>
      <c r="I49" s="51"/>
      <c r="J49" s="51"/>
    </row>
    <row r="50" spans="1:10" ht="20.25" customHeight="1" x14ac:dyDescent="0.2">
      <c r="A50" s="186" t="s">
        <v>318</v>
      </c>
      <c r="B50" s="172" t="s">
        <v>319</v>
      </c>
      <c r="C50" s="172" t="s">
        <v>320</v>
      </c>
      <c r="D50" s="183"/>
      <c r="E50" s="183"/>
      <c r="F50" s="59" t="s">
        <v>254</v>
      </c>
      <c r="G50" s="57"/>
      <c r="H50" s="51"/>
      <c r="I50" s="51"/>
      <c r="J50" s="60"/>
    </row>
    <row r="51" spans="1:10" ht="20.25" customHeight="1" x14ac:dyDescent="0.2">
      <c r="A51" s="181" t="str">
        <f>'Cover note for return'!B$11</f>
        <v>Lead Dept</v>
      </c>
      <c r="B51" s="179"/>
      <c r="C51" s="179"/>
      <c r="D51" s="162"/>
      <c r="E51" s="162"/>
      <c r="F51" s="162"/>
      <c r="G51" s="57"/>
      <c r="H51" s="51"/>
      <c r="I51" s="51"/>
      <c r="J51" s="60"/>
    </row>
    <row r="52" spans="1:10" ht="20.25" customHeight="1" x14ac:dyDescent="0.2">
      <c r="A52" s="181" t="str">
        <f>'Cover note for return'!B$12</f>
        <v>Example - Test Org 1</v>
      </c>
      <c r="B52" s="162">
        <v>1</v>
      </c>
      <c r="C52" s="162">
        <v>2</v>
      </c>
      <c r="D52" s="185">
        <f>B52*F52/(SUM(F51:F61))</f>
        <v>0.33333333333333331</v>
      </c>
      <c r="E52" s="185">
        <f>C52*F52/(SUM(F51:F61))</f>
        <v>0.66666666666666663</v>
      </c>
      <c r="F52" s="181">
        <f>'Cover note for return'!C$12</f>
        <v>1000</v>
      </c>
      <c r="G52" s="57"/>
      <c r="H52" s="51"/>
      <c r="I52" s="51"/>
      <c r="J52" s="60"/>
    </row>
    <row r="53" spans="1:10" ht="20.25" customHeight="1" x14ac:dyDescent="0.2">
      <c r="A53" s="181" t="str">
        <f>'Cover note for return'!B$13</f>
        <v>Example - Test Org 2</v>
      </c>
      <c r="B53" s="162">
        <v>2</v>
      </c>
      <c r="C53" s="162">
        <v>4</v>
      </c>
      <c r="D53" s="185">
        <f>B53*F53/(SUM(F51:F61))</f>
        <v>1.3333333333333333</v>
      </c>
      <c r="E53" s="185">
        <f>C53*F53/(SUM(F51:F61))</f>
        <v>2.6666666666666665</v>
      </c>
      <c r="F53" s="181">
        <f>'Cover note for return'!C$13</f>
        <v>2000</v>
      </c>
      <c r="G53" s="57"/>
      <c r="H53" s="51"/>
      <c r="I53" s="51"/>
      <c r="J53" s="60"/>
    </row>
    <row r="54" spans="1:10" ht="20.25" customHeight="1" x14ac:dyDescent="0.2">
      <c r="A54" s="181">
        <f>'Cover note for return'!B$14</f>
        <v>0</v>
      </c>
      <c r="B54" s="162"/>
      <c r="C54" s="162"/>
      <c r="D54" s="185">
        <f>B54*F54/(SUM(F51:F61))</f>
        <v>0</v>
      </c>
      <c r="E54" s="185">
        <f>C54*F54/(SUM(F51:F61))</f>
        <v>0</v>
      </c>
      <c r="F54" s="181">
        <f>'Cover note for return'!C$14</f>
        <v>0</v>
      </c>
      <c r="G54" s="57"/>
      <c r="H54" s="51"/>
      <c r="I54" s="51"/>
      <c r="J54" s="60"/>
    </row>
    <row r="55" spans="1:10" ht="20.25" customHeight="1" x14ac:dyDescent="0.2">
      <c r="A55" s="181">
        <f>'Cover note for return'!B$15</f>
        <v>0</v>
      </c>
      <c r="B55" s="162"/>
      <c r="C55" s="162"/>
      <c r="D55" s="185">
        <f>B55*F55/(SUM(F51:F61))</f>
        <v>0</v>
      </c>
      <c r="E55" s="185">
        <f>C55*F55/(SUM(F51:F61))</f>
        <v>0</v>
      </c>
      <c r="F55" s="181">
        <f>'Cover note for return'!C$15</f>
        <v>0</v>
      </c>
      <c r="G55" s="57"/>
      <c r="H55" s="51"/>
      <c r="I55" s="51"/>
      <c r="J55" s="60"/>
    </row>
    <row r="56" spans="1:10" ht="20.25" customHeight="1" x14ac:dyDescent="0.2">
      <c r="A56" s="181">
        <f>'Cover note for return'!B$16</f>
        <v>0</v>
      </c>
      <c r="B56" s="162"/>
      <c r="C56" s="162"/>
      <c r="D56" s="185">
        <f>B56*F56/(SUM(F51:F61))</f>
        <v>0</v>
      </c>
      <c r="E56" s="185">
        <f>C56*F56/(SUM(F51:F61))</f>
        <v>0</v>
      </c>
      <c r="F56" s="181">
        <f>'Cover note for return'!C$16</f>
        <v>0</v>
      </c>
      <c r="G56" s="57"/>
      <c r="H56" s="51"/>
      <c r="I56" s="51"/>
      <c r="J56" s="60"/>
    </row>
    <row r="57" spans="1:10" ht="20.25" customHeight="1" x14ac:dyDescent="0.2">
      <c r="A57" s="181">
        <f>'Cover note for return'!B$17</f>
        <v>0</v>
      </c>
      <c r="B57" s="162"/>
      <c r="C57" s="162"/>
      <c r="D57" s="185">
        <f>B57*F57/(SUM(F51:F61))</f>
        <v>0</v>
      </c>
      <c r="E57" s="185">
        <f>C57*F57/(SUM(F51:F61))</f>
        <v>0</v>
      </c>
      <c r="F57" s="181">
        <f>'Cover note for return'!C$17</f>
        <v>0</v>
      </c>
      <c r="G57" s="57"/>
      <c r="H57" s="51"/>
      <c r="I57" s="51"/>
      <c r="J57" s="60"/>
    </row>
    <row r="58" spans="1:10" ht="20.25" customHeight="1" x14ac:dyDescent="0.2">
      <c r="A58" s="181">
        <f>'Cover note for return'!B$18</f>
        <v>0</v>
      </c>
      <c r="B58" s="162"/>
      <c r="C58" s="162"/>
      <c r="D58" s="185">
        <f>B58*F58/(SUM(F51:F61))</f>
        <v>0</v>
      </c>
      <c r="E58" s="185">
        <f>C58*F58/(SUM(F51:F61))</f>
        <v>0</v>
      </c>
      <c r="F58" s="181">
        <f>'Cover note for return'!C$18</f>
        <v>0</v>
      </c>
      <c r="G58" s="57"/>
      <c r="H58" s="51"/>
      <c r="I58" s="51"/>
      <c r="J58" s="60"/>
    </row>
    <row r="59" spans="1:10" ht="20.25" customHeight="1" x14ac:dyDescent="0.2">
      <c r="A59" s="181">
        <f>'Cover note for return'!B$19</f>
        <v>0</v>
      </c>
      <c r="B59" s="162"/>
      <c r="C59" s="162"/>
      <c r="D59" s="185">
        <f>B59*F59/(SUM(F51:F61))</f>
        <v>0</v>
      </c>
      <c r="E59" s="185">
        <f>C59*F59/(SUM(F51:F61))</f>
        <v>0</v>
      </c>
      <c r="F59" s="181">
        <f>'Cover note for return'!C$19</f>
        <v>0</v>
      </c>
      <c r="G59" s="57"/>
      <c r="H59" s="51"/>
      <c r="I59" s="51"/>
      <c r="J59" s="60"/>
    </row>
    <row r="60" spans="1:10" ht="20.25" customHeight="1" x14ac:dyDescent="0.2">
      <c r="A60" s="181">
        <f>'Cover note for return'!B$20</f>
        <v>0</v>
      </c>
      <c r="B60" s="162"/>
      <c r="C60" s="162"/>
      <c r="D60" s="185">
        <f>B60*F60/(SUM(F51:F61))</f>
        <v>0</v>
      </c>
      <c r="E60" s="185">
        <f>C60*F60/(SUM(F51:F61))</f>
        <v>0</v>
      </c>
      <c r="F60" s="181">
        <f>'Cover note for return'!C$20</f>
        <v>0</v>
      </c>
      <c r="G60" s="57"/>
      <c r="H60" s="51"/>
      <c r="I60" s="51"/>
      <c r="J60" s="60"/>
    </row>
    <row r="61" spans="1:10" ht="20.25" customHeight="1" x14ac:dyDescent="0.2">
      <c r="A61" s="181">
        <f>'Cover note for return'!B$21</f>
        <v>0</v>
      </c>
      <c r="B61" s="162"/>
      <c r="C61" s="162"/>
      <c r="D61" s="185">
        <f>B61*F61/(SUM(F51:F61))</f>
        <v>0</v>
      </c>
      <c r="E61" s="185">
        <f>C61*F61/(SUM(F51:F61))</f>
        <v>0</v>
      </c>
      <c r="F61" s="181">
        <f>'Cover note for return'!C$21</f>
        <v>0</v>
      </c>
      <c r="G61" s="57"/>
      <c r="H61" s="51"/>
      <c r="I61" s="51"/>
      <c r="J61" s="60"/>
    </row>
    <row r="62" spans="1:10" ht="165.75" x14ac:dyDescent="0.2">
      <c r="A62" s="55" t="s">
        <v>761</v>
      </c>
      <c r="B62" s="57" t="s">
        <v>762</v>
      </c>
      <c r="C62" s="61" t="s">
        <v>763</v>
      </c>
      <c r="D62" s="184">
        <f>SUM(D63:D74)</f>
        <v>2.3333333333333335</v>
      </c>
      <c r="E62" s="184">
        <f>SUM(E63:E74)</f>
        <v>4</v>
      </c>
      <c r="F62" s="59"/>
      <c r="G62" s="61"/>
      <c r="H62" s="51"/>
      <c r="I62" s="51"/>
      <c r="J62" s="51"/>
    </row>
    <row r="63" spans="1:10" ht="20.25" customHeight="1" x14ac:dyDescent="0.2">
      <c r="A63" s="186" t="s">
        <v>318</v>
      </c>
      <c r="B63" s="172" t="s">
        <v>319</v>
      </c>
      <c r="C63" s="172" t="s">
        <v>320</v>
      </c>
      <c r="D63" s="183"/>
      <c r="E63" s="183"/>
      <c r="F63" s="59" t="s">
        <v>254</v>
      </c>
      <c r="G63" s="57"/>
      <c r="H63" s="51"/>
      <c r="I63" s="51"/>
      <c r="J63" s="60"/>
    </row>
    <row r="64" spans="1:10" ht="20.25" customHeight="1" x14ac:dyDescent="0.2">
      <c r="A64" s="181" t="str">
        <f>'Cover note for return'!B$11</f>
        <v>Lead Dept</v>
      </c>
      <c r="B64" s="179"/>
      <c r="C64" s="179"/>
      <c r="D64" s="162"/>
      <c r="E64" s="162"/>
      <c r="F64" s="162"/>
      <c r="G64" s="57"/>
      <c r="H64" s="51"/>
      <c r="I64" s="51"/>
      <c r="J64" s="60"/>
    </row>
    <row r="65" spans="1:10" ht="20.25" customHeight="1" x14ac:dyDescent="0.2">
      <c r="A65" s="181" t="str">
        <f>'Cover note for return'!B$12</f>
        <v>Example - Test Org 1</v>
      </c>
      <c r="B65" s="162">
        <v>1</v>
      </c>
      <c r="C65" s="162">
        <v>2</v>
      </c>
      <c r="D65" s="185">
        <f>B65*F65/(SUM(F64:F74))</f>
        <v>0.33333333333333331</v>
      </c>
      <c r="E65" s="185">
        <f>C65*F65/(SUM(F64:F74))</f>
        <v>0.66666666666666663</v>
      </c>
      <c r="F65" s="181">
        <f>'Cover note for return'!C$12</f>
        <v>1000</v>
      </c>
      <c r="G65" s="57"/>
      <c r="H65" s="51"/>
      <c r="I65" s="51"/>
      <c r="J65" s="60"/>
    </row>
    <row r="66" spans="1:10" ht="20.25" customHeight="1" x14ac:dyDescent="0.2">
      <c r="A66" s="181" t="str">
        <f>'Cover note for return'!B$13</f>
        <v>Example - Test Org 2</v>
      </c>
      <c r="B66" s="162">
        <v>3</v>
      </c>
      <c r="C66" s="162">
        <v>5</v>
      </c>
      <c r="D66" s="185">
        <f>B66*F66/(SUM(F64:F74))</f>
        <v>2</v>
      </c>
      <c r="E66" s="185">
        <f>C66*F66/(SUM(F64:F74))</f>
        <v>3.3333333333333335</v>
      </c>
      <c r="F66" s="181">
        <f>'Cover note for return'!C$13</f>
        <v>2000</v>
      </c>
      <c r="G66" s="57"/>
      <c r="H66" s="51"/>
      <c r="I66" s="51"/>
      <c r="J66" s="60"/>
    </row>
    <row r="67" spans="1:10" ht="20.25" customHeight="1" x14ac:dyDescent="0.2">
      <c r="A67" s="181">
        <f>'Cover note for return'!B$14</f>
        <v>0</v>
      </c>
      <c r="B67" s="162"/>
      <c r="C67" s="162"/>
      <c r="D67" s="185">
        <f>B67*F67/(SUM(F64:F74))</f>
        <v>0</v>
      </c>
      <c r="E67" s="185">
        <f>C67*F67/(SUM(F64:F74))</f>
        <v>0</v>
      </c>
      <c r="F67" s="181">
        <f>'Cover note for return'!C$14</f>
        <v>0</v>
      </c>
      <c r="G67" s="57"/>
      <c r="H67" s="51"/>
      <c r="I67" s="51"/>
      <c r="J67" s="60"/>
    </row>
    <row r="68" spans="1:10" ht="20.25" customHeight="1" x14ac:dyDescent="0.2">
      <c r="A68" s="181">
        <f>'Cover note for return'!B$15</f>
        <v>0</v>
      </c>
      <c r="B68" s="162"/>
      <c r="C68" s="162"/>
      <c r="D68" s="185">
        <f>B68*F68/(SUM(F64:F74))</f>
        <v>0</v>
      </c>
      <c r="E68" s="185">
        <f>C68*F68/(SUM(F64:F74))</f>
        <v>0</v>
      </c>
      <c r="F68" s="181">
        <f>'Cover note for return'!C$15</f>
        <v>0</v>
      </c>
      <c r="G68" s="57"/>
      <c r="H68" s="51"/>
      <c r="I68" s="51"/>
      <c r="J68" s="60"/>
    </row>
    <row r="69" spans="1:10" ht="20.25" customHeight="1" x14ac:dyDescent="0.2">
      <c r="A69" s="181">
        <f>'Cover note for return'!B$16</f>
        <v>0</v>
      </c>
      <c r="B69" s="162"/>
      <c r="C69" s="162"/>
      <c r="D69" s="185">
        <f>B69*F69/(SUM(F64:F74))</f>
        <v>0</v>
      </c>
      <c r="E69" s="185">
        <f>C69*F69/(SUM(F64:F74))</f>
        <v>0</v>
      </c>
      <c r="F69" s="181">
        <f>'Cover note for return'!C$16</f>
        <v>0</v>
      </c>
      <c r="G69" s="57"/>
      <c r="H69" s="51"/>
      <c r="I69" s="51"/>
      <c r="J69" s="60"/>
    </row>
    <row r="70" spans="1:10" ht="20.25" customHeight="1" x14ac:dyDescent="0.2">
      <c r="A70" s="181">
        <f>'Cover note for return'!B$17</f>
        <v>0</v>
      </c>
      <c r="B70" s="162"/>
      <c r="C70" s="162"/>
      <c r="D70" s="185">
        <f>B70*F70/(SUM(F64:F74))</f>
        <v>0</v>
      </c>
      <c r="E70" s="185">
        <f>C70*F70/(SUM(F64:F74))</f>
        <v>0</v>
      </c>
      <c r="F70" s="181">
        <f>'Cover note for return'!C$17</f>
        <v>0</v>
      </c>
      <c r="G70" s="57"/>
      <c r="H70" s="51"/>
      <c r="I70" s="51"/>
      <c r="J70" s="60"/>
    </row>
    <row r="71" spans="1:10" ht="20.25" customHeight="1" x14ac:dyDescent="0.2">
      <c r="A71" s="181">
        <f>'Cover note for return'!B$18</f>
        <v>0</v>
      </c>
      <c r="B71" s="162"/>
      <c r="C71" s="162"/>
      <c r="D71" s="185">
        <f>B71*F71/(SUM(F64:F74))</f>
        <v>0</v>
      </c>
      <c r="E71" s="185">
        <f>C71*F71/(SUM(F64:F74))</f>
        <v>0</v>
      </c>
      <c r="F71" s="181">
        <f>'Cover note for return'!C$18</f>
        <v>0</v>
      </c>
      <c r="G71" s="57"/>
      <c r="H71" s="51"/>
      <c r="I71" s="51"/>
      <c r="J71" s="60"/>
    </row>
    <row r="72" spans="1:10" ht="20.25" customHeight="1" x14ac:dyDescent="0.2">
      <c r="A72" s="181">
        <f>'Cover note for return'!B$19</f>
        <v>0</v>
      </c>
      <c r="B72" s="162"/>
      <c r="C72" s="162"/>
      <c r="D72" s="185">
        <f>B72*F72/(SUM(F64:F74))</f>
        <v>0</v>
      </c>
      <c r="E72" s="185">
        <f>C72*F72/(SUM(F64:F74))</f>
        <v>0</v>
      </c>
      <c r="F72" s="181">
        <f>'Cover note for return'!C$19</f>
        <v>0</v>
      </c>
      <c r="G72" s="57"/>
      <c r="H72" s="51"/>
      <c r="I72" s="51"/>
      <c r="J72" s="60"/>
    </row>
    <row r="73" spans="1:10" ht="20.25" customHeight="1" x14ac:dyDescent="0.2">
      <c r="A73" s="181">
        <f>'Cover note for return'!B$20</f>
        <v>0</v>
      </c>
      <c r="B73" s="162"/>
      <c r="C73" s="162"/>
      <c r="D73" s="185">
        <f>B73*F73/(SUM(F64:F74))</f>
        <v>0</v>
      </c>
      <c r="E73" s="185">
        <f>C73*F73/(SUM(F64:F74))</f>
        <v>0</v>
      </c>
      <c r="F73" s="181">
        <f>'Cover note for return'!C$20</f>
        <v>0</v>
      </c>
      <c r="G73" s="57"/>
      <c r="H73" s="51"/>
      <c r="I73" s="51"/>
      <c r="J73" s="60"/>
    </row>
    <row r="74" spans="1:10" ht="20.25" customHeight="1" x14ac:dyDescent="0.2">
      <c r="A74" s="181">
        <f>'Cover note for return'!B$21</f>
        <v>0</v>
      </c>
      <c r="B74" s="162"/>
      <c r="C74" s="162"/>
      <c r="D74" s="185">
        <f>B74*F74/(SUM(F64:F74))</f>
        <v>0</v>
      </c>
      <c r="E74" s="185">
        <f>C74*F74/(SUM(F64:F74))</f>
        <v>0</v>
      </c>
      <c r="F74" s="181">
        <f>'Cover note for return'!C$21</f>
        <v>0</v>
      </c>
      <c r="G74" s="57"/>
      <c r="H74" s="51"/>
      <c r="I74" s="51"/>
      <c r="J74" s="60"/>
    </row>
    <row r="75" spans="1:10" ht="140.25" x14ac:dyDescent="0.2">
      <c r="A75" s="55" t="s">
        <v>764</v>
      </c>
      <c r="B75" s="57" t="s">
        <v>765</v>
      </c>
      <c r="C75" s="61" t="s">
        <v>766</v>
      </c>
      <c r="D75" s="184">
        <f>SUM(D76:D87)</f>
        <v>3</v>
      </c>
      <c r="E75" s="184">
        <f>SUM(E76:E87)</f>
        <v>3.333333333333333</v>
      </c>
      <c r="F75" s="59"/>
      <c r="G75" s="61"/>
      <c r="H75" s="51"/>
      <c r="I75" s="51"/>
      <c r="J75" s="51"/>
    </row>
    <row r="76" spans="1:10" ht="20.25" customHeight="1" x14ac:dyDescent="0.2">
      <c r="A76" s="186" t="s">
        <v>318</v>
      </c>
      <c r="B76" s="172" t="s">
        <v>319</v>
      </c>
      <c r="C76" s="172" t="s">
        <v>320</v>
      </c>
      <c r="D76" s="183"/>
      <c r="E76" s="183"/>
      <c r="F76" s="59" t="s">
        <v>254</v>
      </c>
      <c r="G76" s="57"/>
      <c r="H76" s="51"/>
      <c r="I76" s="51"/>
      <c r="J76" s="60"/>
    </row>
    <row r="77" spans="1:10" ht="20.25" customHeight="1" x14ac:dyDescent="0.2">
      <c r="A77" s="181" t="str">
        <f>'Cover note for return'!B$11</f>
        <v>Lead Dept</v>
      </c>
      <c r="B77" s="179"/>
      <c r="C77" s="179"/>
      <c r="D77" s="162"/>
      <c r="E77" s="162"/>
      <c r="F77" s="162"/>
      <c r="G77" s="57"/>
      <c r="H77" s="51"/>
      <c r="I77" s="51"/>
      <c r="J77" s="60"/>
    </row>
    <row r="78" spans="1:10" ht="20.25" customHeight="1" x14ac:dyDescent="0.2">
      <c r="A78" s="181" t="str">
        <f>'Cover note for return'!B$12</f>
        <v>Example - Test Org 1</v>
      </c>
      <c r="B78" s="162">
        <v>1</v>
      </c>
      <c r="C78" s="162">
        <v>2</v>
      </c>
      <c r="D78" s="185">
        <f>B78*F78/(SUM(F77:F87))</f>
        <v>0.33333333333333331</v>
      </c>
      <c r="E78" s="185">
        <f>C78*F78/(SUM(F77:F87))</f>
        <v>0.66666666666666663</v>
      </c>
      <c r="F78" s="181">
        <f>'Cover note for return'!C$12</f>
        <v>1000</v>
      </c>
      <c r="G78" s="57"/>
      <c r="H78" s="51"/>
      <c r="I78" s="51"/>
      <c r="J78" s="60"/>
    </row>
    <row r="79" spans="1:10" ht="20.25" customHeight="1" x14ac:dyDescent="0.2">
      <c r="A79" s="181" t="str">
        <f>'Cover note for return'!B$13</f>
        <v>Example - Test Org 2</v>
      </c>
      <c r="B79" s="162">
        <v>4</v>
      </c>
      <c r="C79" s="162">
        <v>4</v>
      </c>
      <c r="D79" s="185">
        <f>B79*F79/(SUM(F77:F87))</f>
        <v>2.6666666666666665</v>
      </c>
      <c r="E79" s="185">
        <f>C79*F79/(SUM(F77:F87))</f>
        <v>2.6666666666666665</v>
      </c>
      <c r="F79" s="181">
        <f>'Cover note for return'!C$13</f>
        <v>2000</v>
      </c>
      <c r="G79" s="57"/>
      <c r="H79" s="51"/>
      <c r="I79" s="51"/>
      <c r="J79" s="60"/>
    </row>
    <row r="80" spans="1:10" ht="20.25" customHeight="1" x14ac:dyDescent="0.2">
      <c r="A80" s="181">
        <f>'Cover note for return'!B$14</f>
        <v>0</v>
      </c>
      <c r="B80" s="162"/>
      <c r="C80" s="162"/>
      <c r="D80" s="185">
        <f>B80*F80/(SUM(F77:F87))</f>
        <v>0</v>
      </c>
      <c r="E80" s="185">
        <f>C80*F80/(SUM(F77:F87))</f>
        <v>0</v>
      </c>
      <c r="F80" s="181">
        <f>'Cover note for return'!C$14</f>
        <v>0</v>
      </c>
      <c r="G80" s="57"/>
      <c r="H80" s="51"/>
      <c r="I80" s="51"/>
      <c r="J80" s="60"/>
    </row>
    <row r="81" spans="1:10" ht="20.25" customHeight="1" x14ac:dyDescent="0.2">
      <c r="A81" s="181">
        <f>'Cover note for return'!B$15</f>
        <v>0</v>
      </c>
      <c r="B81" s="162"/>
      <c r="C81" s="162"/>
      <c r="D81" s="185">
        <f>B81*F81/(SUM(F77:F87))</f>
        <v>0</v>
      </c>
      <c r="E81" s="185">
        <f>C81*F81/(SUM(F77:F87))</f>
        <v>0</v>
      </c>
      <c r="F81" s="181">
        <f>'Cover note for return'!C$15</f>
        <v>0</v>
      </c>
      <c r="G81" s="57"/>
      <c r="H81" s="51"/>
      <c r="I81" s="51"/>
      <c r="J81" s="60"/>
    </row>
    <row r="82" spans="1:10" ht="20.25" customHeight="1" x14ac:dyDescent="0.2">
      <c r="A82" s="181">
        <f>'Cover note for return'!B$16</f>
        <v>0</v>
      </c>
      <c r="B82" s="162"/>
      <c r="C82" s="162"/>
      <c r="D82" s="185">
        <f>B82*F82/(SUM(F77:F87))</f>
        <v>0</v>
      </c>
      <c r="E82" s="185">
        <f>C82*F82/(SUM(F77:F87))</f>
        <v>0</v>
      </c>
      <c r="F82" s="181">
        <f>'Cover note for return'!C$16</f>
        <v>0</v>
      </c>
      <c r="G82" s="57"/>
      <c r="H82" s="51"/>
      <c r="I82" s="51"/>
      <c r="J82" s="60"/>
    </row>
    <row r="83" spans="1:10" ht="20.25" customHeight="1" x14ac:dyDescent="0.2">
      <c r="A83" s="181">
        <f>'Cover note for return'!B$17</f>
        <v>0</v>
      </c>
      <c r="B83" s="162"/>
      <c r="C83" s="162"/>
      <c r="D83" s="185">
        <f>B83*F83/(SUM(F77:F87))</f>
        <v>0</v>
      </c>
      <c r="E83" s="185">
        <f>C83*F83/(SUM(F77:F87))</f>
        <v>0</v>
      </c>
      <c r="F83" s="181">
        <f>'Cover note for return'!C$17</f>
        <v>0</v>
      </c>
      <c r="G83" s="57"/>
      <c r="H83" s="51"/>
      <c r="I83" s="51"/>
      <c r="J83" s="60"/>
    </row>
    <row r="84" spans="1:10" ht="20.25" customHeight="1" x14ac:dyDescent="0.2">
      <c r="A84" s="181">
        <f>'Cover note for return'!B$18</f>
        <v>0</v>
      </c>
      <c r="B84" s="162"/>
      <c r="C84" s="162"/>
      <c r="D84" s="185">
        <f>B84*F84/(SUM(F77:F87))</f>
        <v>0</v>
      </c>
      <c r="E84" s="185">
        <f>C84*F84/(SUM(F77:F87))</f>
        <v>0</v>
      </c>
      <c r="F84" s="181">
        <f>'Cover note for return'!C$18</f>
        <v>0</v>
      </c>
      <c r="G84" s="57"/>
      <c r="H84" s="51"/>
      <c r="I84" s="51"/>
      <c r="J84" s="60"/>
    </row>
    <row r="85" spans="1:10" ht="20.25" customHeight="1" x14ac:dyDescent="0.2">
      <c r="A85" s="181">
        <f>'Cover note for return'!B$19</f>
        <v>0</v>
      </c>
      <c r="B85" s="162"/>
      <c r="C85" s="162"/>
      <c r="D85" s="185">
        <f>B85*F85/(SUM(F77:F87))</f>
        <v>0</v>
      </c>
      <c r="E85" s="185">
        <f>C85*F85/(SUM(F77:F87))</f>
        <v>0</v>
      </c>
      <c r="F85" s="181">
        <f>'Cover note for return'!C$19</f>
        <v>0</v>
      </c>
      <c r="G85" s="57"/>
      <c r="H85" s="51"/>
      <c r="I85" s="51"/>
      <c r="J85" s="60"/>
    </row>
    <row r="86" spans="1:10" ht="20.25" customHeight="1" x14ac:dyDescent="0.2">
      <c r="A86" s="181">
        <f>'Cover note for return'!B$20</f>
        <v>0</v>
      </c>
      <c r="B86" s="162"/>
      <c r="C86" s="162"/>
      <c r="D86" s="185">
        <f>B86*F86/(SUM(F77:F87))</f>
        <v>0</v>
      </c>
      <c r="E86" s="185">
        <f>C86*F86/(SUM(F77:F87))</f>
        <v>0</v>
      </c>
      <c r="F86" s="181">
        <f>'Cover note for return'!C$20</f>
        <v>0</v>
      </c>
      <c r="G86" s="57"/>
      <c r="H86" s="51"/>
      <c r="I86" s="51"/>
      <c r="J86" s="60"/>
    </row>
    <row r="87" spans="1:10" ht="20.25" customHeight="1" x14ac:dyDescent="0.2">
      <c r="A87" s="181">
        <f>'Cover note for return'!B$21</f>
        <v>0</v>
      </c>
      <c r="B87" s="162"/>
      <c r="C87" s="162"/>
      <c r="D87" s="185">
        <f>B87*F87/(SUM(F77:F87))</f>
        <v>0</v>
      </c>
      <c r="E87" s="185">
        <f>C87*F87/(SUM(F77:F87))</f>
        <v>0</v>
      </c>
      <c r="F87" s="181">
        <f>'Cover note for return'!C$21</f>
        <v>0</v>
      </c>
      <c r="G87" s="57"/>
      <c r="H87" s="51"/>
      <c r="I87" s="51"/>
      <c r="J87" s="60"/>
    </row>
    <row r="88" spans="1:10" ht="147.75" customHeight="1" x14ac:dyDescent="0.2">
      <c r="A88" s="55" t="s">
        <v>767</v>
      </c>
      <c r="B88" s="57" t="s">
        <v>768</v>
      </c>
      <c r="C88" s="61" t="s">
        <v>769</v>
      </c>
      <c r="D88" s="184">
        <f>SUM(D89:D100)</f>
        <v>1.6666666666666665</v>
      </c>
      <c r="E88" s="184">
        <f>SUM(E89:E100)</f>
        <v>2</v>
      </c>
      <c r="F88" s="59"/>
      <c r="G88" s="61"/>
      <c r="H88" s="51"/>
      <c r="I88" s="51"/>
      <c r="J88" s="51"/>
    </row>
    <row r="89" spans="1:10" ht="20.25" customHeight="1" x14ac:dyDescent="0.2">
      <c r="A89" s="186" t="s">
        <v>318</v>
      </c>
      <c r="B89" s="172" t="s">
        <v>319</v>
      </c>
      <c r="C89" s="172" t="s">
        <v>320</v>
      </c>
      <c r="D89" s="183"/>
      <c r="E89" s="183"/>
      <c r="F89" s="59" t="s">
        <v>254</v>
      </c>
      <c r="G89" s="57"/>
      <c r="H89" s="51"/>
      <c r="I89" s="51"/>
      <c r="J89" s="60"/>
    </row>
    <row r="90" spans="1:10" ht="20.25" customHeight="1" x14ac:dyDescent="0.2">
      <c r="A90" s="181" t="str">
        <f>'Cover note for return'!B$11</f>
        <v>Lead Dept</v>
      </c>
      <c r="B90" s="179"/>
      <c r="C90" s="179"/>
      <c r="D90" s="162"/>
      <c r="E90" s="162"/>
      <c r="F90" s="162"/>
      <c r="G90" s="57"/>
      <c r="H90" s="51"/>
      <c r="I90" s="51"/>
      <c r="J90" s="60"/>
    </row>
    <row r="91" spans="1:10" ht="20.25" customHeight="1" x14ac:dyDescent="0.2">
      <c r="A91" s="181" t="str">
        <f>'Cover note for return'!B$12</f>
        <v>Example - Test Org 1</v>
      </c>
      <c r="B91" s="162">
        <v>1</v>
      </c>
      <c r="C91" s="162">
        <v>2</v>
      </c>
      <c r="D91" s="185">
        <f>B91*F91/(SUM(F90:F100))</f>
        <v>0.33333333333333331</v>
      </c>
      <c r="E91" s="185">
        <f>C91*F91/(SUM(F90:F100))</f>
        <v>0.66666666666666663</v>
      </c>
      <c r="F91" s="181">
        <f>'Cover note for return'!C$12</f>
        <v>1000</v>
      </c>
      <c r="G91" s="57"/>
      <c r="H91" s="51"/>
      <c r="I91" s="51"/>
      <c r="J91" s="60"/>
    </row>
    <row r="92" spans="1:10" ht="20.25" customHeight="1" x14ac:dyDescent="0.2">
      <c r="A92" s="181" t="str">
        <f>'Cover note for return'!B$13</f>
        <v>Example - Test Org 2</v>
      </c>
      <c r="B92" s="162">
        <v>2</v>
      </c>
      <c r="C92" s="162">
        <v>2</v>
      </c>
      <c r="D92" s="185">
        <f>B92*F92/(SUM(F90:F100))</f>
        <v>1.3333333333333333</v>
      </c>
      <c r="E92" s="185">
        <f>C92*F92/(SUM(F90:F100))</f>
        <v>1.3333333333333333</v>
      </c>
      <c r="F92" s="181">
        <f>'Cover note for return'!C$13</f>
        <v>2000</v>
      </c>
      <c r="G92" s="57"/>
      <c r="H92" s="51"/>
      <c r="I92" s="51"/>
      <c r="J92" s="60"/>
    </row>
    <row r="93" spans="1:10" ht="20.25" customHeight="1" x14ac:dyDescent="0.2">
      <c r="A93" s="181">
        <f>'Cover note for return'!B$14</f>
        <v>0</v>
      </c>
      <c r="B93" s="162"/>
      <c r="C93" s="162"/>
      <c r="D93" s="185">
        <f>B93*F93/(SUM(F90:F100))</f>
        <v>0</v>
      </c>
      <c r="E93" s="185">
        <f>C93*F93/(SUM(F90:F100))</f>
        <v>0</v>
      </c>
      <c r="F93" s="181">
        <f>'Cover note for return'!C$14</f>
        <v>0</v>
      </c>
      <c r="G93" s="57"/>
      <c r="H93" s="51"/>
      <c r="I93" s="51"/>
      <c r="J93" s="60"/>
    </row>
    <row r="94" spans="1:10" ht="20.25" customHeight="1" x14ac:dyDescent="0.2">
      <c r="A94" s="181">
        <f>'Cover note for return'!B$15</f>
        <v>0</v>
      </c>
      <c r="B94" s="162"/>
      <c r="C94" s="162"/>
      <c r="D94" s="185">
        <f>B94*F94/(SUM(F90:F100))</f>
        <v>0</v>
      </c>
      <c r="E94" s="185">
        <f>C94*F94/(SUM(F90:F100))</f>
        <v>0</v>
      </c>
      <c r="F94" s="181">
        <f>'Cover note for return'!C$15</f>
        <v>0</v>
      </c>
      <c r="G94" s="57"/>
      <c r="H94" s="51"/>
      <c r="I94" s="51"/>
      <c r="J94" s="60"/>
    </row>
    <row r="95" spans="1:10" ht="20.25" customHeight="1" x14ac:dyDescent="0.2">
      <c r="A95" s="181">
        <f>'Cover note for return'!B$16</f>
        <v>0</v>
      </c>
      <c r="B95" s="162"/>
      <c r="C95" s="162"/>
      <c r="D95" s="185">
        <f>B95*F95/(SUM(F90:F100))</f>
        <v>0</v>
      </c>
      <c r="E95" s="185">
        <f>C95*F95/(SUM(F90:F100))</f>
        <v>0</v>
      </c>
      <c r="F95" s="181">
        <f>'Cover note for return'!C$16</f>
        <v>0</v>
      </c>
      <c r="G95" s="57"/>
      <c r="H95" s="51"/>
      <c r="I95" s="51"/>
      <c r="J95" s="60"/>
    </row>
    <row r="96" spans="1:10" ht="20.25" customHeight="1" x14ac:dyDescent="0.2">
      <c r="A96" s="181">
        <f>'Cover note for return'!B$17</f>
        <v>0</v>
      </c>
      <c r="B96" s="162"/>
      <c r="C96" s="162"/>
      <c r="D96" s="185">
        <f>B96*F96/(SUM(F90:F100))</f>
        <v>0</v>
      </c>
      <c r="E96" s="185">
        <f>C96*F96/(SUM(F90:F100))</f>
        <v>0</v>
      </c>
      <c r="F96" s="181">
        <f>'Cover note for return'!C$17</f>
        <v>0</v>
      </c>
      <c r="G96" s="57"/>
      <c r="H96" s="51"/>
      <c r="I96" s="51"/>
      <c r="J96" s="60"/>
    </row>
    <row r="97" spans="1:10" ht="20.25" customHeight="1" x14ac:dyDescent="0.2">
      <c r="A97" s="181">
        <f>'Cover note for return'!B$18</f>
        <v>0</v>
      </c>
      <c r="B97" s="162"/>
      <c r="C97" s="162"/>
      <c r="D97" s="185">
        <f>B97*F97/(SUM(F90:F100))</f>
        <v>0</v>
      </c>
      <c r="E97" s="185">
        <f>C97*F97/(SUM(F90:F100))</f>
        <v>0</v>
      </c>
      <c r="F97" s="181">
        <f>'Cover note for return'!C$18</f>
        <v>0</v>
      </c>
      <c r="G97" s="57"/>
      <c r="H97" s="51"/>
      <c r="I97" s="51"/>
      <c r="J97" s="60"/>
    </row>
    <row r="98" spans="1:10" ht="20.25" customHeight="1" x14ac:dyDescent="0.2">
      <c r="A98" s="181">
        <f>'Cover note for return'!B$19</f>
        <v>0</v>
      </c>
      <c r="B98" s="162"/>
      <c r="C98" s="162"/>
      <c r="D98" s="185">
        <f>B98*F98/(SUM(F90:F100))</f>
        <v>0</v>
      </c>
      <c r="E98" s="185">
        <f>C98*F98/(SUM(F90:F100))</f>
        <v>0</v>
      </c>
      <c r="F98" s="181">
        <f>'Cover note for return'!C$19</f>
        <v>0</v>
      </c>
      <c r="G98" s="57"/>
      <c r="H98" s="51"/>
      <c r="I98" s="51"/>
      <c r="J98" s="60"/>
    </row>
    <row r="99" spans="1:10" ht="20.25" customHeight="1" x14ac:dyDescent="0.2">
      <c r="A99" s="181">
        <f>'Cover note for return'!B$20</f>
        <v>0</v>
      </c>
      <c r="B99" s="162"/>
      <c r="C99" s="162"/>
      <c r="D99" s="185">
        <f>B99*F99/(SUM(F90:F100))</f>
        <v>0</v>
      </c>
      <c r="E99" s="185">
        <f>C99*F99/(SUM(F90:F100))</f>
        <v>0</v>
      </c>
      <c r="F99" s="181">
        <f>'Cover note for return'!C$20</f>
        <v>0</v>
      </c>
      <c r="G99" s="57"/>
      <c r="H99" s="51"/>
      <c r="I99" s="51"/>
      <c r="J99" s="60"/>
    </row>
    <row r="100" spans="1:10" ht="20.25" customHeight="1" x14ac:dyDescent="0.2">
      <c r="A100" s="181">
        <f>'Cover note for return'!B$21</f>
        <v>0</v>
      </c>
      <c r="B100" s="162"/>
      <c r="C100" s="162"/>
      <c r="D100" s="185">
        <f>B100*F100/(SUM(F90:F100))</f>
        <v>0</v>
      </c>
      <c r="E100" s="185">
        <f>C100*F100/(SUM(F90:F100))</f>
        <v>0</v>
      </c>
      <c r="F100" s="181">
        <f>'Cover note for return'!C$21</f>
        <v>0</v>
      </c>
      <c r="G100" s="57"/>
      <c r="H100" s="51"/>
      <c r="I100" s="51"/>
      <c r="J100" s="60"/>
    </row>
    <row r="101" spans="1:10" ht="76.5" x14ac:dyDescent="0.2">
      <c r="A101" s="55" t="s">
        <v>770</v>
      </c>
      <c r="B101" s="57" t="s">
        <v>771</v>
      </c>
      <c r="C101" s="57" t="s">
        <v>772</v>
      </c>
      <c r="D101" s="184">
        <f>SUM(D102:D113)</f>
        <v>2.3333333333333335</v>
      </c>
      <c r="E101" s="184">
        <f>SUM(E102:E113)</f>
        <v>3.333333333333333</v>
      </c>
      <c r="F101" s="59"/>
      <c r="G101" s="61"/>
      <c r="H101" s="51"/>
      <c r="I101" s="51"/>
      <c r="J101" s="51"/>
    </row>
    <row r="102" spans="1:10" ht="20.25" customHeight="1" x14ac:dyDescent="0.2">
      <c r="A102" s="186" t="s">
        <v>318</v>
      </c>
      <c r="B102" s="172" t="s">
        <v>319</v>
      </c>
      <c r="C102" s="172" t="s">
        <v>320</v>
      </c>
      <c r="D102" s="183"/>
      <c r="E102" s="183"/>
      <c r="F102" s="59" t="s">
        <v>254</v>
      </c>
      <c r="G102" s="57"/>
      <c r="H102" s="51"/>
      <c r="I102" s="51"/>
      <c r="J102" s="60"/>
    </row>
    <row r="103" spans="1:10" ht="20.25" customHeight="1" x14ac:dyDescent="0.2">
      <c r="A103" s="181" t="str">
        <f>'Cover note for return'!B$11</f>
        <v>Lead Dept</v>
      </c>
      <c r="B103" s="179"/>
      <c r="C103" s="179"/>
      <c r="D103" s="162"/>
      <c r="E103" s="162"/>
      <c r="F103" s="162"/>
      <c r="G103" s="57"/>
      <c r="H103" s="51"/>
      <c r="I103" s="51"/>
      <c r="J103" s="60"/>
    </row>
    <row r="104" spans="1:10" ht="20.25" customHeight="1" x14ac:dyDescent="0.2">
      <c r="A104" s="181" t="str">
        <f>'Cover note for return'!B$12</f>
        <v>Example - Test Org 1</v>
      </c>
      <c r="B104" s="162">
        <v>1</v>
      </c>
      <c r="C104" s="162">
        <v>2</v>
      </c>
      <c r="D104" s="185">
        <f>B104*F104/(SUM(F103:F113))</f>
        <v>0.33333333333333331</v>
      </c>
      <c r="E104" s="185">
        <f>C104*F104/(SUM(F103:F113))</f>
        <v>0.66666666666666663</v>
      </c>
      <c r="F104" s="181">
        <f>'Cover note for return'!C$12</f>
        <v>1000</v>
      </c>
      <c r="G104" s="57"/>
      <c r="H104" s="51"/>
      <c r="I104" s="51"/>
      <c r="J104" s="60"/>
    </row>
    <row r="105" spans="1:10" ht="20.25" customHeight="1" x14ac:dyDescent="0.2">
      <c r="A105" s="181" t="str">
        <f>'Cover note for return'!B$13</f>
        <v>Example - Test Org 2</v>
      </c>
      <c r="B105" s="162">
        <v>3</v>
      </c>
      <c r="C105" s="162">
        <v>4</v>
      </c>
      <c r="D105" s="185">
        <f>B105*F105/(SUM(F103:F113))</f>
        <v>2</v>
      </c>
      <c r="E105" s="185">
        <f>C105*F105/(SUM(F103:F113))</f>
        <v>2.6666666666666665</v>
      </c>
      <c r="F105" s="181">
        <f>'Cover note for return'!C$13</f>
        <v>2000</v>
      </c>
      <c r="G105" s="57"/>
      <c r="H105" s="51"/>
      <c r="I105" s="51"/>
      <c r="J105" s="60"/>
    </row>
    <row r="106" spans="1:10" ht="20.25" customHeight="1" x14ac:dyDescent="0.2">
      <c r="A106" s="181">
        <f>'Cover note for return'!B$14</f>
        <v>0</v>
      </c>
      <c r="B106" s="162"/>
      <c r="C106" s="162"/>
      <c r="D106" s="185">
        <f>B106*F106/(SUM(F103:F113))</f>
        <v>0</v>
      </c>
      <c r="E106" s="185">
        <f>C106*F106/(SUM(F103:F113))</f>
        <v>0</v>
      </c>
      <c r="F106" s="181">
        <f>'Cover note for return'!C$14</f>
        <v>0</v>
      </c>
      <c r="G106" s="57"/>
      <c r="H106" s="51"/>
      <c r="I106" s="51"/>
      <c r="J106" s="60"/>
    </row>
    <row r="107" spans="1:10" ht="20.25" customHeight="1" x14ac:dyDescent="0.2">
      <c r="A107" s="181">
        <f>'Cover note for return'!B$15</f>
        <v>0</v>
      </c>
      <c r="B107" s="162"/>
      <c r="C107" s="162"/>
      <c r="D107" s="185">
        <f>B107*F107/(SUM(F103:F113))</f>
        <v>0</v>
      </c>
      <c r="E107" s="185">
        <f>C107*F107/(SUM(F103:F113))</f>
        <v>0</v>
      </c>
      <c r="F107" s="181">
        <f>'Cover note for return'!C$15</f>
        <v>0</v>
      </c>
      <c r="G107" s="57"/>
      <c r="H107" s="51"/>
      <c r="I107" s="51"/>
      <c r="J107" s="60"/>
    </row>
    <row r="108" spans="1:10" ht="20.25" customHeight="1" x14ac:dyDescent="0.2">
      <c r="A108" s="181">
        <f>'Cover note for return'!B$16</f>
        <v>0</v>
      </c>
      <c r="B108" s="162"/>
      <c r="C108" s="162"/>
      <c r="D108" s="185">
        <f>B108*F108/(SUM(F103:F113))</f>
        <v>0</v>
      </c>
      <c r="E108" s="185">
        <f>C108*F108/(SUM(F103:F113))</f>
        <v>0</v>
      </c>
      <c r="F108" s="181">
        <f>'Cover note for return'!C$16</f>
        <v>0</v>
      </c>
      <c r="G108" s="57"/>
      <c r="H108" s="51"/>
      <c r="I108" s="51"/>
      <c r="J108" s="60"/>
    </row>
    <row r="109" spans="1:10" ht="20.25" customHeight="1" x14ac:dyDescent="0.2">
      <c r="A109" s="181">
        <f>'Cover note for return'!B$17</f>
        <v>0</v>
      </c>
      <c r="B109" s="162"/>
      <c r="C109" s="162"/>
      <c r="D109" s="185">
        <f>B109*F109/(SUM(F103:F113))</f>
        <v>0</v>
      </c>
      <c r="E109" s="185">
        <f>C109*F109/(SUM(F103:F113))</f>
        <v>0</v>
      </c>
      <c r="F109" s="181">
        <f>'Cover note for return'!C$17</f>
        <v>0</v>
      </c>
      <c r="G109" s="57"/>
      <c r="H109" s="51"/>
      <c r="I109" s="51"/>
      <c r="J109" s="60"/>
    </row>
    <row r="110" spans="1:10" ht="20.25" customHeight="1" x14ac:dyDescent="0.2">
      <c r="A110" s="181">
        <f>'Cover note for return'!B$18</f>
        <v>0</v>
      </c>
      <c r="B110" s="162"/>
      <c r="C110" s="162"/>
      <c r="D110" s="185">
        <f>B110*F110/(SUM(F103:F113))</f>
        <v>0</v>
      </c>
      <c r="E110" s="185">
        <f>C110*F110/(SUM(F103:F113))</f>
        <v>0</v>
      </c>
      <c r="F110" s="181">
        <f>'Cover note for return'!C$18</f>
        <v>0</v>
      </c>
      <c r="G110" s="57"/>
      <c r="H110" s="51"/>
      <c r="I110" s="51"/>
      <c r="J110" s="60"/>
    </row>
    <row r="111" spans="1:10" ht="20.25" customHeight="1" x14ac:dyDescent="0.2">
      <c r="A111" s="181">
        <f>'Cover note for return'!B$19</f>
        <v>0</v>
      </c>
      <c r="B111" s="162"/>
      <c r="C111" s="162"/>
      <c r="D111" s="185">
        <f>B111*F111/(SUM(F103:F113))</f>
        <v>0</v>
      </c>
      <c r="E111" s="185">
        <f>C111*F111/(SUM(F103:F113))</f>
        <v>0</v>
      </c>
      <c r="F111" s="181">
        <f>'Cover note for return'!C$19</f>
        <v>0</v>
      </c>
      <c r="G111" s="57"/>
      <c r="H111" s="51"/>
      <c r="I111" s="51"/>
      <c r="J111" s="60"/>
    </row>
    <row r="112" spans="1:10" ht="20.25" customHeight="1" x14ac:dyDescent="0.2">
      <c r="A112" s="181">
        <f>'Cover note for return'!B$20</f>
        <v>0</v>
      </c>
      <c r="B112" s="162"/>
      <c r="C112" s="162"/>
      <c r="D112" s="185">
        <f>B112*F112/(SUM(F103:F113))</f>
        <v>0</v>
      </c>
      <c r="E112" s="185">
        <f>C112*F112/(SUM(F103:F113))</f>
        <v>0</v>
      </c>
      <c r="F112" s="181">
        <f>'Cover note for return'!C$20</f>
        <v>0</v>
      </c>
      <c r="G112" s="57"/>
      <c r="H112" s="51"/>
      <c r="I112" s="51"/>
      <c r="J112" s="60"/>
    </row>
    <row r="113" spans="1:10" ht="20.25" customHeight="1" x14ac:dyDescent="0.2">
      <c r="A113" s="181">
        <f>'Cover note for return'!B$21</f>
        <v>0</v>
      </c>
      <c r="B113" s="162"/>
      <c r="C113" s="162"/>
      <c r="D113" s="185">
        <f>B113*F113/(SUM(F103:F113))</f>
        <v>0</v>
      </c>
      <c r="E113" s="185">
        <f>C113*F113/(SUM(F103:F113))</f>
        <v>0</v>
      </c>
      <c r="F113" s="181">
        <f>'Cover note for return'!C$21</f>
        <v>0</v>
      </c>
      <c r="G113" s="57"/>
      <c r="H113" s="51"/>
      <c r="I113" s="51"/>
      <c r="J113" s="60"/>
    </row>
    <row r="114" spans="1:10" ht="76.5" x14ac:dyDescent="0.2">
      <c r="A114" s="55" t="s">
        <v>773</v>
      </c>
      <c r="B114" s="57" t="s">
        <v>774</v>
      </c>
      <c r="C114" s="61" t="s">
        <v>775</v>
      </c>
      <c r="D114" s="184">
        <f>SUM(D115:D126)</f>
        <v>3</v>
      </c>
      <c r="E114" s="184">
        <f>SUM(E115:E126)</f>
        <v>3.333333333333333</v>
      </c>
      <c r="F114" s="59"/>
      <c r="G114" s="61"/>
      <c r="H114" s="51"/>
      <c r="I114" s="51"/>
      <c r="J114" s="51"/>
    </row>
    <row r="115" spans="1:10" ht="20.25" customHeight="1" x14ac:dyDescent="0.2">
      <c r="A115" s="186" t="s">
        <v>318</v>
      </c>
      <c r="B115" s="172" t="s">
        <v>319</v>
      </c>
      <c r="C115" s="172" t="s">
        <v>320</v>
      </c>
      <c r="D115" s="183"/>
      <c r="E115" s="183"/>
      <c r="F115" s="59" t="s">
        <v>254</v>
      </c>
      <c r="G115" s="57"/>
      <c r="H115" s="51"/>
      <c r="I115" s="51"/>
      <c r="J115" s="60"/>
    </row>
    <row r="116" spans="1:10" ht="20.25" customHeight="1" x14ac:dyDescent="0.2">
      <c r="A116" s="181" t="str">
        <f>'Cover note for return'!B$11</f>
        <v>Lead Dept</v>
      </c>
      <c r="B116" s="179"/>
      <c r="C116" s="179"/>
      <c r="D116" s="162"/>
      <c r="E116" s="162"/>
      <c r="F116" s="162"/>
      <c r="G116" s="57"/>
      <c r="H116" s="51"/>
      <c r="I116" s="51"/>
      <c r="J116" s="60"/>
    </row>
    <row r="117" spans="1:10" ht="20.25" customHeight="1" x14ac:dyDescent="0.2">
      <c r="A117" s="181" t="str">
        <f>'Cover note for return'!B$12</f>
        <v>Example - Test Org 1</v>
      </c>
      <c r="B117" s="162">
        <v>1</v>
      </c>
      <c r="C117" s="162">
        <v>2</v>
      </c>
      <c r="D117" s="185">
        <f>B117*F117/(SUM(F116:F126))</f>
        <v>0.33333333333333331</v>
      </c>
      <c r="E117" s="185">
        <f>C117*F117/(SUM(F116:F126))</f>
        <v>0.66666666666666663</v>
      </c>
      <c r="F117" s="181">
        <f>'Cover note for return'!C$12</f>
        <v>1000</v>
      </c>
      <c r="G117" s="57"/>
      <c r="H117" s="51"/>
      <c r="I117" s="51"/>
      <c r="J117" s="60"/>
    </row>
    <row r="118" spans="1:10" ht="20.25" customHeight="1" x14ac:dyDescent="0.2">
      <c r="A118" s="181" t="str">
        <f>'Cover note for return'!B$13</f>
        <v>Example - Test Org 2</v>
      </c>
      <c r="B118" s="162">
        <v>4</v>
      </c>
      <c r="C118" s="162">
        <v>4</v>
      </c>
      <c r="D118" s="185">
        <f>B118*F118/(SUM(F116:F126))</f>
        <v>2.6666666666666665</v>
      </c>
      <c r="E118" s="185">
        <f>C118*F118/(SUM(F116:F126))</f>
        <v>2.6666666666666665</v>
      </c>
      <c r="F118" s="181">
        <f>'Cover note for return'!C$13</f>
        <v>2000</v>
      </c>
      <c r="G118" s="57"/>
      <c r="H118" s="51"/>
      <c r="I118" s="51"/>
      <c r="J118" s="60"/>
    </row>
    <row r="119" spans="1:10" ht="20.25" customHeight="1" x14ac:dyDescent="0.2">
      <c r="A119" s="181">
        <f>'Cover note for return'!B$14</f>
        <v>0</v>
      </c>
      <c r="B119" s="162"/>
      <c r="C119" s="162"/>
      <c r="D119" s="185">
        <f>B119*F119/(SUM(F116:F126))</f>
        <v>0</v>
      </c>
      <c r="E119" s="185">
        <f>C119*F119/(SUM(F116:F126))</f>
        <v>0</v>
      </c>
      <c r="F119" s="181">
        <f>'Cover note for return'!C$14</f>
        <v>0</v>
      </c>
      <c r="G119" s="57"/>
      <c r="H119" s="51"/>
      <c r="I119" s="51"/>
      <c r="J119" s="60"/>
    </row>
    <row r="120" spans="1:10" ht="20.25" customHeight="1" x14ac:dyDescent="0.2">
      <c r="A120" s="181">
        <f>'Cover note for return'!B$15</f>
        <v>0</v>
      </c>
      <c r="B120" s="162"/>
      <c r="C120" s="162"/>
      <c r="D120" s="185">
        <f>B120*F120/(SUM(F116:F126))</f>
        <v>0</v>
      </c>
      <c r="E120" s="185">
        <f>C120*F120/(SUM(F116:F126))</f>
        <v>0</v>
      </c>
      <c r="F120" s="181">
        <f>'Cover note for return'!C$15</f>
        <v>0</v>
      </c>
      <c r="G120" s="57"/>
      <c r="H120" s="51"/>
      <c r="I120" s="51"/>
      <c r="J120" s="60"/>
    </row>
    <row r="121" spans="1:10" ht="20.25" customHeight="1" x14ac:dyDescent="0.2">
      <c r="A121" s="181">
        <f>'Cover note for return'!B$16</f>
        <v>0</v>
      </c>
      <c r="B121" s="162"/>
      <c r="C121" s="162"/>
      <c r="D121" s="185">
        <f>B121*F121/(SUM(F116:F126))</f>
        <v>0</v>
      </c>
      <c r="E121" s="185">
        <f>C121*F121/(SUM(F116:F126))</f>
        <v>0</v>
      </c>
      <c r="F121" s="181">
        <f>'Cover note for return'!C$16</f>
        <v>0</v>
      </c>
      <c r="G121" s="57"/>
      <c r="H121" s="51"/>
      <c r="I121" s="51"/>
      <c r="J121" s="60"/>
    </row>
    <row r="122" spans="1:10" ht="20.25" customHeight="1" x14ac:dyDescent="0.2">
      <c r="A122" s="181">
        <f>'Cover note for return'!B$17</f>
        <v>0</v>
      </c>
      <c r="B122" s="162"/>
      <c r="C122" s="162"/>
      <c r="D122" s="185">
        <f>B122*F122/(SUM(F116:F126))</f>
        <v>0</v>
      </c>
      <c r="E122" s="185">
        <f>C122*F122/(SUM(F116:F126))</f>
        <v>0</v>
      </c>
      <c r="F122" s="181">
        <f>'Cover note for return'!C$17</f>
        <v>0</v>
      </c>
      <c r="G122" s="57"/>
      <c r="H122" s="51"/>
      <c r="I122" s="51"/>
      <c r="J122" s="60"/>
    </row>
    <row r="123" spans="1:10" ht="20.25" customHeight="1" x14ac:dyDescent="0.2">
      <c r="A123" s="181">
        <f>'Cover note for return'!B$18</f>
        <v>0</v>
      </c>
      <c r="B123" s="162"/>
      <c r="C123" s="162"/>
      <c r="D123" s="185">
        <f>B123*F123/(SUM(F116:F126))</f>
        <v>0</v>
      </c>
      <c r="E123" s="185">
        <f>C123*F123/(SUM(F116:F126))</f>
        <v>0</v>
      </c>
      <c r="F123" s="181">
        <f>'Cover note for return'!C$18</f>
        <v>0</v>
      </c>
      <c r="G123" s="57"/>
      <c r="H123" s="51"/>
      <c r="I123" s="51"/>
      <c r="J123" s="60"/>
    </row>
    <row r="124" spans="1:10" ht="20.25" customHeight="1" x14ac:dyDescent="0.2">
      <c r="A124" s="181">
        <f>'Cover note for return'!B$19</f>
        <v>0</v>
      </c>
      <c r="B124" s="162"/>
      <c r="C124" s="162"/>
      <c r="D124" s="185">
        <f>B124*F124/(SUM(F116:F126))</f>
        <v>0</v>
      </c>
      <c r="E124" s="185">
        <f>C124*F124/(SUM(F116:F126))</f>
        <v>0</v>
      </c>
      <c r="F124" s="181">
        <f>'Cover note for return'!C$19</f>
        <v>0</v>
      </c>
      <c r="G124" s="57"/>
      <c r="H124" s="51"/>
      <c r="I124" s="51"/>
      <c r="J124" s="60"/>
    </row>
    <row r="125" spans="1:10" ht="20.25" customHeight="1" x14ac:dyDescent="0.2">
      <c r="A125" s="181">
        <f>'Cover note for return'!B$20</f>
        <v>0</v>
      </c>
      <c r="B125" s="162"/>
      <c r="C125" s="162"/>
      <c r="D125" s="185">
        <f>B125*F125/(SUM(F116:F126))</f>
        <v>0</v>
      </c>
      <c r="E125" s="185">
        <f>C125*F125/(SUM(F116:F126))</f>
        <v>0</v>
      </c>
      <c r="F125" s="181">
        <f>'Cover note for return'!C$20</f>
        <v>0</v>
      </c>
      <c r="G125" s="57"/>
      <c r="H125" s="51"/>
      <c r="I125" s="51"/>
      <c r="J125" s="60"/>
    </row>
    <row r="126" spans="1:10" ht="20.25" customHeight="1" x14ac:dyDescent="0.2">
      <c r="A126" s="181">
        <f>'Cover note for return'!B$21</f>
        <v>0</v>
      </c>
      <c r="B126" s="162"/>
      <c r="C126" s="162"/>
      <c r="D126" s="185">
        <f>B126*F126/(SUM(F116:F126))</f>
        <v>0</v>
      </c>
      <c r="E126" s="185">
        <f>C126*F126/(SUM(F116:F126))</f>
        <v>0</v>
      </c>
      <c r="F126" s="181">
        <f>'Cover note for return'!C$21</f>
        <v>0</v>
      </c>
      <c r="G126" s="57"/>
      <c r="H126" s="51"/>
      <c r="I126" s="51"/>
      <c r="J126" s="60"/>
    </row>
    <row r="127" spans="1:10" ht="63.75" x14ac:dyDescent="0.2">
      <c r="A127" s="55" t="s">
        <v>758</v>
      </c>
      <c r="B127" s="57" t="s">
        <v>776</v>
      </c>
      <c r="C127" s="61" t="s">
        <v>777</v>
      </c>
      <c r="D127" s="184">
        <f>SUM(D128:D139)</f>
        <v>2.3333333333333335</v>
      </c>
      <c r="E127" s="184">
        <f>SUM(E128:E139)</f>
        <v>4</v>
      </c>
      <c r="F127" s="59"/>
      <c r="G127" s="61"/>
      <c r="H127" s="51"/>
      <c r="I127" s="51"/>
      <c r="J127" s="51"/>
    </row>
    <row r="128" spans="1:10" ht="20.25" customHeight="1" x14ac:dyDescent="0.2">
      <c r="A128" s="186" t="s">
        <v>318</v>
      </c>
      <c r="B128" s="172" t="s">
        <v>319</v>
      </c>
      <c r="C128" s="172" t="s">
        <v>320</v>
      </c>
      <c r="D128" s="183"/>
      <c r="E128" s="183"/>
      <c r="F128" s="59" t="s">
        <v>254</v>
      </c>
      <c r="G128" s="57"/>
      <c r="H128" s="51"/>
      <c r="I128" s="51"/>
      <c r="J128" s="60"/>
    </row>
    <row r="129" spans="1:10" ht="20.25" customHeight="1" x14ac:dyDescent="0.2">
      <c r="A129" s="181" t="str">
        <f>'Cover note for return'!B$11</f>
        <v>Lead Dept</v>
      </c>
      <c r="B129" s="179"/>
      <c r="C129" s="179"/>
      <c r="D129" s="162"/>
      <c r="E129" s="162"/>
      <c r="F129" s="162"/>
      <c r="G129" s="57"/>
      <c r="H129" s="51"/>
      <c r="I129" s="51"/>
      <c r="J129" s="60"/>
    </row>
    <row r="130" spans="1:10" ht="20.25" customHeight="1" x14ac:dyDescent="0.2">
      <c r="A130" s="181" t="str">
        <f>'Cover note for return'!B$12</f>
        <v>Example - Test Org 1</v>
      </c>
      <c r="B130" s="162">
        <v>1</v>
      </c>
      <c r="C130" s="162">
        <v>2</v>
      </c>
      <c r="D130" s="185">
        <f>B130*F130/(SUM(F129:F139))</f>
        <v>0.33333333333333331</v>
      </c>
      <c r="E130" s="185">
        <f>C130*F130/(SUM(F129:F139))</f>
        <v>0.66666666666666663</v>
      </c>
      <c r="F130" s="181">
        <f>'Cover note for return'!C$12</f>
        <v>1000</v>
      </c>
      <c r="G130" s="57"/>
      <c r="H130" s="51"/>
      <c r="I130" s="51"/>
      <c r="J130" s="60"/>
    </row>
    <row r="131" spans="1:10" ht="20.25" customHeight="1" x14ac:dyDescent="0.2">
      <c r="A131" s="181" t="str">
        <f>'Cover note for return'!B$13</f>
        <v>Example - Test Org 2</v>
      </c>
      <c r="B131" s="162">
        <v>3</v>
      </c>
      <c r="C131" s="162">
        <v>5</v>
      </c>
      <c r="D131" s="185">
        <f>B131*F131/(SUM(F129:F139))</f>
        <v>2</v>
      </c>
      <c r="E131" s="185">
        <f>C131*F131/(SUM(F129:F139))</f>
        <v>3.3333333333333335</v>
      </c>
      <c r="F131" s="181">
        <f>'Cover note for return'!C$13</f>
        <v>2000</v>
      </c>
      <c r="G131" s="57"/>
      <c r="H131" s="51"/>
      <c r="I131" s="51"/>
      <c r="J131" s="60"/>
    </row>
    <row r="132" spans="1:10" ht="20.25" customHeight="1" x14ac:dyDescent="0.2">
      <c r="A132" s="181">
        <f>'Cover note for return'!B$14</f>
        <v>0</v>
      </c>
      <c r="B132" s="162"/>
      <c r="C132" s="162"/>
      <c r="D132" s="185">
        <f>B132*F132/(SUM(F129:F139))</f>
        <v>0</v>
      </c>
      <c r="E132" s="185">
        <f>C132*F132/(SUM(F129:F139))</f>
        <v>0</v>
      </c>
      <c r="F132" s="181">
        <f>'Cover note for return'!C$14</f>
        <v>0</v>
      </c>
      <c r="G132" s="57"/>
      <c r="H132" s="51"/>
      <c r="I132" s="51"/>
      <c r="J132" s="60"/>
    </row>
    <row r="133" spans="1:10" ht="20.25" customHeight="1" x14ac:dyDescent="0.2">
      <c r="A133" s="181">
        <f>'Cover note for return'!B$15</f>
        <v>0</v>
      </c>
      <c r="B133" s="162"/>
      <c r="C133" s="162"/>
      <c r="D133" s="185">
        <f>B133*F133/(SUM(F129:F139))</f>
        <v>0</v>
      </c>
      <c r="E133" s="185">
        <f>C133*F133/(SUM(F129:F139))</f>
        <v>0</v>
      </c>
      <c r="F133" s="181">
        <f>'Cover note for return'!C$15</f>
        <v>0</v>
      </c>
      <c r="G133" s="57"/>
      <c r="H133" s="51"/>
      <c r="I133" s="51"/>
      <c r="J133" s="60"/>
    </row>
    <row r="134" spans="1:10" ht="20.25" customHeight="1" x14ac:dyDescent="0.2">
      <c r="A134" s="181">
        <f>'Cover note for return'!B$16</f>
        <v>0</v>
      </c>
      <c r="B134" s="162"/>
      <c r="C134" s="162"/>
      <c r="D134" s="185">
        <f>B134*F134/(SUM(F129:F139))</f>
        <v>0</v>
      </c>
      <c r="E134" s="185">
        <f>C134*F134/(SUM(F129:F139))</f>
        <v>0</v>
      </c>
      <c r="F134" s="181">
        <f>'Cover note for return'!C$16</f>
        <v>0</v>
      </c>
      <c r="G134" s="57"/>
      <c r="H134" s="51"/>
      <c r="I134" s="51"/>
      <c r="J134" s="60"/>
    </row>
    <row r="135" spans="1:10" ht="20.25" customHeight="1" x14ac:dyDescent="0.2">
      <c r="A135" s="181">
        <f>'Cover note for return'!B$17</f>
        <v>0</v>
      </c>
      <c r="B135" s="162"/>
      <c r="C135" s="162"/>
      <c r="D135" s="185">
        <f>B135*F135/(SUM(F129:F139))</f>
        <v>0</v>
      </c>
      <c r="E135" s="185">
        <f>C135*F135/(SUM(F129:F139))</f>
        <v>0</v>
      </c>
      <c r="F135" s="181">
        <f>'Cover note for return'!C$17</f>
        <v>0</v>
      </c>
      <c r="G135" s="57"/>
      <c r="H135" s="51"/>
      <c r="I135" s="51"/>
      <c r="J135" s="60"/>
    </row>
    <row r="136" spans="1:10" ht="20.25" customHeight="1" x14ac:dyDescent="0.2">
      <c r="A136" s="181">
        <f>'Cover note for return'!B$18</f>
        <v>0</v>
      </c>
      <c r="B136" s="162"/>
      <c r="C136" s="162"/>
      <c r="D136" s="185">
        <f>B136*F136/(SUM(F129:F139))</f>
        <v>0</v>
      </c>
      <c r="E136" s="185">
        <f>C136*F136/(SUM(F129:F139))</f>
        <v>0</v>
      </c>
      <c r="F136" s="181">
        <f>'Cover note for return'!C$18</f>
        <v>0</v>
      </c>
      <c r="G136" s="57"/>
      <c r="H136" s="51"/>
      <c r="I136" s="51"/>
      <c r="J136" s="60"/>
    </row>
    <row r="137" spans="1:10" ht="20.25" customHeight="1" x14ac:dyDescent="0.2">
      <c r="A137" s="181">
        <f>'Cover note for return'!B$19</f>
        <v>0</v>
      </c>
      <c r="B137" s="162"/>
      <c r="C137" s="162"/>
      <c r="D137" s="185">
        <f>B137*F137/(SUM(F129:F139))</f>
        <v>0</v>
      </c>
      <c r="E137" s="185">
        <f>C137*F137/(SUM(F129:F139))</f>
        <v>0</v>
      </c>
      <c r="F137" s="181">
        <f>'Cover note for return'!C$19</f>
        <v>0</v>
      </c>
      <c r="G137" s="57"/>
      <c r="H137" s="51"/>
      <c r="I137" s="51"/>
      <c r="J137" s="60"/>
    </row>
    <row r="138" spans="1:10" ht="20.25" customHeight="1" x14ac:dyDescent="0.2">
      <c r="A138" s="181">
        <f>'Cover note for return'!B$20</f>
        <v>0</v>
      </c>
      <c r="B138" s="162"/>
      <c r="C138" s="162"/>
      <c r="D138" s="185">
        <f>B138*F138/(SUM(F129:F139))</f>
        <v>0</v>
      </c>
      <c r="E138" s="185">
        <f>C138*F138/(SUM(F129:F139))</f>
        <v>0</v>
      </c>
      <c r="F138" s="181">
        <f>'Cover note for return'!C$20</f>
        <v>0</v>
      </c>
      <c r="G138" s="57"/>
      <c r="H138" s="51"/>
      <c r="I138" s="51"/>
      <c r="J138" s="60"/>
    </row>
    <row r="139" spans="1:10" ht="20.25" customHeight="1" x14ac:dyDescent="0.2">
      <c r="A139" s="181">
        <f>'Cover note for return'!B$21</f>
        <v>0</v>
      </c>
      <c r="B139" s="162"/>
      <c r="C139" s="162"/>
      <c r="D139" s="185">
        <f>B139*F139/(SUM(F129:F139))</f>
        <v>0</v>
      </c>
      <c r="E139" s="185">
        <f>C139*F139/(SUM(F129:F139))</f>
        <v>0</v>
      </c>
      <c r="F139" s="181">
        <f>'Cover note for return'!C$21</f>
        <v>0</v>
      </c>
      <c r="G139" s="57"/>
      <c r="H139" s="51"/>
      <c r="I139" s="51"/>
      <c r="J139" s="60"/>
    </row>
    <row r="140" spans="1:10" ht="63.75" x14ac:dyDescent="0.2">
      <c r="A140" s="55" t="s">
        <v>778</v>
      </c>
      <c r="B140" s="57" t="s">
        <v>779</v>
      </c>
      <c r="C140" s="61" t="s">
        <v>780</v>
      </c>
      <c r="D140" s="184">
        <f>SUM(D141:D152)</f>
        <v>1.6666666666666665</v>
      </c>
      <c r="E140" s="184">
        <f>SUM(E141:E152)</f>
        <v>2.6666666666666665</v>
      </c>
      <c r="F140" s="59"/>
      <c r="G140" s="61"/>
      <c r="H140" s="51"/>
      <c r="I140" s="51"/>
      <c r="J140" s="51"/>
    </row>
    <row r="141" spans="1:10" ht="20.25" customHeight="1" x14ac:dyDescent="0.2">
      <c r="A141" s="186" t="s">
        <v>318</v>
      </c>
      <c r="B141" s="172" t="s">
        <v>319</v>
      </c>
      <c r="C141" s="172" t="s">
        <v>320</v>
      </c>
      <c r="D141" s="183"/>
      <c r="E141" s="183"/>
      <c r="F141" s="59" t="s">
        <v>254</v>
      </c>
      <c r="G141" s="57"/>
      <c r="H141" s="51"/>
      <c r="I141" s="51"/>
      <c r="J141" s="60"/>
    </row>
    <row r="142" spans="1:10" ht="20.25" customHeight="1" x14ac:dyDescent="0.2">
      <c r="A142" s="181" t="str">
        <f>'Cover note for return'!B$11</f>
        <v>Lead Dept</v>
      </c>
      <c r="B142" s="179"/>
      <c r="C142" s="179"/>
      <c r="D142" s="162"/>
      <c r="E142" s="162"/>
      <c r="F142" s="162"/>
      <c r="G142" s="57"/>
      <c r="H142" s="51"/>
      <c r="I142" s="51"/>
      <c r="J142" s="60"/>
    </row>
    <row r="143" spans="1:10" ht="20.25" customHeight="1" x14ac:dyDescent="0.2">
      <c r="A143" s="181" t="str">
        <f>'Cover note for return'!B$12</f>
        <v>Example - Test Org 1</v>
      </c>
      <c r="B143" s="162">
        <v>1</v>
      </c>
      <c r="C143" s="162">
        <v>2</v>
      </c>
      <c r="D143" s="185">
        <f>B143*F143/(SUM(F142:F152))</f>
        <v>0.33333333333333331</v>
      </c>
      <c r="E143" s="185">
        <f>C143*F143/(SUM(F142:F152))</f>
        <v>0.66666666666666663</v>
      </c>
      <c r="F143" s="181">
        <f>'Cover note for return'!C$12</f>
        <v>1000</v>
      </c>
      <c r="G143" s="57"/>
      <c r="H143" s="51"/>
      <c r="I143" s="51"/>
      <c r="J143" s="60"/>
    </row>
    <row r="144" spans="1:10" ht="20.25" customHeight="1" x14ac:dyDescent="0.2">
      <c r="A144" s="181" t="str">
        <f>'Cover note for return'!B$13</f>
        <v>Example - Test Org 2</v>
      </c>
      <c r="B144" s="162">
        <v>2</v>
      </c>
      <c r="C144" s="162">
        <v>3</v>
      </c>
      <c r="D144" s="185">
        <f>B144*F144/(SUM(F142:F152))</f>
        <v>1.3333333333333333</v>
      </c>
      <c r="E144" s="185">
        <f>C144*F144/(SUM(F142:F152))</f>
        <v>2</v>
      </c>
      <c r="F144" s="181">
        <f>'Cover note for return'!C$13</f>
        <v>2000</v>
      </c>
      <c r="G144" s="57"/>
      <c r="H144" s="51"/>
      <c r="I144" s="51"/>
      <c r="J144" s="60"/>
    </row>
    <row r="145" spans="1:10" ht="20.25" customHeight="1" x14ac:dyDescent="0.2">
      <c r="A145" s="181">
        <f>'Cover note for return'!B$14</f>
        <v>0</v>
      </c>
      <c r="B145" s="162"/>
      <c r="C145" s="162"/>
      <c r="D145" s="185">
        <f>B145*F145/(SUM(F142:F152))</f>
        <v>0</v>
      </c>
      <c r="E145" s="185">
        <f>C145*F145/(SUM(F142:F152))</f>
        <v>0</v>
      </c>
      <c r="F145" s="181">
        <f>'Cover note for return'!C$14</f>
        <v>0</v>
      </c>
      <c r="G145" s="57"/>
      <c r="H145" s="51"/>
      <c r="I145" s="51"/>
      <c r="J145" s="60"/>
    </row>
    <row r="146" spans="1:10" ht="20.25" customHeight="1" x14ac:dyDescent="0.2">
      <c r="A146" s="181">
        <f>'Cover note for return'!B$15</f>
        <v>0</v>
      </c>
      <c r="B146" s="162"/>
      <c r="C146" s="162"/>
      <c r="D146" s="185">
        <f>B146*F146/(SUM(F142:F152))</f>
        <v>0</v>
      </c>
      <c r="E146" s="185">
        <f>C146*F146/(SUM(F142:F152))</f>
        <v>0</v>
      </c>
      <c r="F146" s="181">
        <f>'Cover note for return'!C$15</f>
        <v>0</v>
      </c>
      <c r="G146" s="57"/>
      <c r="H146" s="51"/>
      <c r="I146" s="51"/>
      <c r="J146" s="60"/>
    </row>
    <row r="147" spans="1:10" ht="20.25" customHeight="1" x14ac:dyDescent="0.2">
      <c r="A147" s="181">
        <f>'Cover note for return'!B$16</f>
        <v>0</v>
      </c>
      <c r="B147" s="162"/>
      <c r="C147" s="162"/>
      <c r="D147" s="185">
        <f>B147*F147/(SUM(F142:F152))</f>
        <v>0</v>
      </c>
      <c r="E147" s="185">
        <f>C147*F147/(SUM(F142:F152))</f>
        <v>0</v>
      </c>
      <c r="F147" s="181">
        <f>'Cover note for return'!C$16</f>
        <v>0</v>
      </c>
      <c r="G147" s="57"/>
      <c r="H147" s="51"/>
      <c r="I147" s="51"/>
      <c r="J147" s="60"/>
    </row>
    <row r="148" spans="1:10" ht="20.25" customHeight="1" x14ac:dyDescent="0.2">
      <c r="A148" s="181">
        <f>'Cover note for return'!B$17</f>
        <v>0</v>
      </c>
      <c r="B148" s="162"/>
      <c r="C148" s="162"/>
      <c r="D148" s="185">
        <f>B148*F148/(SUM(F142:F152))</f>
        <v>0</v>
      </c>
      <c r="E148" s="185">
        <f>C148*F148/(SUM(F142:F152))</f>
        <v>0</v>
      </c>
      <c r="F148" s="181">
        <f>'Cover note for return'!C$17</f>
        <v>0</v>
      </c>
      <c r="G148" s="57"/>
      <c r="H148" s="51"/>
      <c r="I148" s="51"/>
      <c r="J148" s="60"/>
    </row>
    <row r="149" spans="1:10" ht="20.25" customHeight="1" x14ac:dyDescent="0.2">
      <c r="A149" s="181">
        <f>'Cover note for return'!B$18</f>
        <v>0</v>
      </c>
      <c r="B149" s="162"/>
      <c r="C149" s="162"/>
      <c r="D149" s="185">
        <f>B149*F149/(SUM(F142:F152))</f>
        <v>0</v>
      </c>
      <c r="E149" s="185">
        <f>C149*F149/(SUM(F142:F152))</f>
        <v>0</v>
      </c>
      <c r="F149" s="181">
        <f>'Cover note for return'!C$18</f>
        <v>0</v>
      </c>
      <c r="G149" s="57"/>
      <c r="H149" s="51"/>
      <c r="I149" s="51"/>
      <c r="J149" s="60"/>
    </row>
    <row r="150" spans="1:10" ht="20.25" customHeight="1" x14ac:dyDescent="0.2">
      <c r="A150" s="181">
        <f>'Cover note for return'!B$19</f>
        <v>0</v>
      </c>
      <c r="B150" s="162"/>
      <c r="C150" s="162"/>
      <c r="D150" s="185">
        <f>B150*F150/(SUM(F142:F152))</f>
        <v>0</v>
      </c>
      <c r="E150" s="185">
        <f>C150*F150/(SUM(F142:F152))</f>
        <v>0</v>
      </c>
      <c r="F150" s="181">
        <f>'Cover note for return'!C$19</f>
        <v>0</v>
      </c>
      <c r="G150" s="57"/>
      <c r="H150" s="51"/>
      <c r="I150" s="51"/>
      <c r="J150" s="60"/>
    </row>
    <row r="151" spans="1:10" ht="20.25" customHeight="1" x14ac:dyDescent="0.2">
      <c r="A151" s="181">
        <f>'Cover note for return'!B$20</f>
        <v>0</v>
      </c>
      <c r="B151" s="162"/>
      <c r="C151" s="162"/>
      <c r="D151" s="185">
        <f>B151*F151/(SUM(F142:F152))</f>
        <v>0</v>
      </c>
      <c r="E151" s="185">
        <f>C151*F151/(SUM(F142:F152))</f>
        <v>0</v>
      </c>
      <c r="F151" s="181">
        <f>'Cover note for return'!C$20</f>
        <v>0</v>
      </c>
      <c r="G151" s="57"/>
      <c r="H151" s="51"/>
      <c r="I151" s="51"/>
      <c r="J151" s="60"/>
    </row>
    <row r="152" spans="1:10" ht="20.25" customHeight="1" x14ac:dyDescent="0.2">
      <c r="A152" s="181">
        <f>'Cover note for return'!B$21</f>
        <v>0</v>
      </c>
      <c r="B152" s="162"/>
      <c r="C152" s="162"/>
      <c r="D152" s="185">
        <f>B152*F152/(SUM(F142:F152))</f>
        <v>0</v>
      </c>
      <c r="E152" s="185">
        <f>C152*F152/(SUM(F142:F152))</f>
        <v>0</v>
      </c>
      <c r="F152" s="181">
        <f>'Cover note for return'!C$21</f>
        <v>0</v>
      </c>
      <c r="G152" s="57"/>
      <c r="H152" s="51"/>
      <c r="I152" s="51"/>
      <c r="J152" s="60"/>
    </row>
    <row r="153" spans="1:10" ht="89.25" x14ac:dyDescent="0.2">
      <c r="A153" s="55" t="s">
        <v>781</v>
      </c>
      <c r="B153" s="57" t="s">
        <v>782</v>
      </c>
      <c r="C153" s="57" t="s">
        <v>783</v>
      </c>
      <c r="D153" s="184">
        <f>SUM(D154:D165)</f>
        <v>2.3333333333333335</v>
      </c>
      <c r="E153" s="184">
        <f>SUM(E154:E165)</f>
        <v>3.333333333333333</v>
      </c>
      <c r="F153" s="59"/>
      <c r="G153" s="61"/>
      <c r="H153" s="51"/>
      <c r="I153" s="51"/>
      <c r="J153" s="51"/>
    </row>
    <row r="154" spans="1:10" ht="20.25" customHeight="1" x14ac:dyDescent="0.2">
      <c r="A154" s="186" t="s">
        <v>318</v>
      </c>
      <c r="B154" s="172" t="s">
        <v>319</v>
      </c>
      <c r="C154" s="172" t="s">
        <v>320</v>
      </c>
      <c r="D154" s="183"/>
      <c r="E154" s="183"/>
      <c r="F154" s="59" t="s">
        <v>254</v>
      </c>
      <c r="G154" s="57"/>
      <c r="H154" s="51"/>
      <c r="I154" s="51"/>
      <c r="J154" s="60"/>
    </row>
    <row r="155" spans="1:10" ht="20.25" customHeight="1" x14ac:dyDescent="0.2">
      <c r="A155" s="181" t="str">
        <f>'Cover note for return'!B$11</f>
        <v>Lead Dept</v>
      </c>
      <c r="B155" s="179"/>
      <c r="C155" s="179"/>
      <c r="D155" s="162"/>
      <c r="E155" s="162"/>
      <c r="F155" s="162"/>
      <c r="G155" s="57"/>
      <c r="H155" s="51"/>
      <c r="I155" s="51"/>
      <c r="J155" s="60"/>
    </row>
    <row r="156" spans="1:10" ht="20.25" customHeight="1" x14ac:dyDescent="0.2">
      <c r="A156" s="181" t="str">
        <f>'Cover note for return'!B$12</f>
        <v>Example - Test Org 1</v>
      </c>
      <c r="B156" s="162">
        <v>1</v>
      </c>
      <c r="C156" s="162">
        <v>2</v>
      </c>
      <c r="D156" s="185">
        <f>B156*F156/(SUM(F155:F165))</f>
        <v>0.33333333333333331</v>
      </c>
      <c r="E156" s="185">
        <f>C156*F156/(SUM(F155:F165))</f>
        <v>0.66666666666666663</v>
      </c>
      <c r="F156" s="181">
        <f>'Cover note for return'!C$12</f>
        <v>1000</v>
      </c>
      <c r="G156" s="57"/>
      <c r="H156" s="51"/>
      <c r="I156" s="51"/>
      <c r="J156" s="60"/>
    </row>
    <row r="157" spans="1:10" ht="20.25" customHeight="1" x14ac:dyDescent="0.2">
      <c r="A157" s="181" t="str">
        <f>'Cover note for return'!B$13</f>
        <v>Example - Test Org 2</v>
      </c>
      <c r="B157" s="162">
        <v>3</v>
      </c>
      <c r="C157" s="162">
        <v>4</v>
      </c>
      <c r="D157" s="185">
        <f>B157*F157/(SUM(F155:F165))</f>
        <v>2</v>
      </c>
      <c r="E157" s="185">
        <f>C157*F157/(SUM(F155:F165))</f>
        <v>2.6666666666666665</v>
      </c>
      <c r="F157" s="181">
        <f>'Cover note for return'!C$13</f>
        <v>2000</v>
      </c>
      <c r="G157" s="57"/>
      <c r="H157" s="51"/>
      <c r="I157" s="51"/>
      <c r="J157" s="60"/>
    </row>
    <row r="158" spans="1:10" ht="20.25" customHeight="1" x14ac:dyDescent="0.2">
      <c r="A158" s="181">
        <f>'Cover note for return'!B$14</f>
        <v>0</v>
      </c>
      <c r="B158" s="162"/>
      <c r="C158" s="162"/>
      <c r="D158" s="185">
        <f>B158*F158/(SUM(F155:F165))</f>
        <v>0</v>
      </c>
      <c r="E158" s="185">
        <f>C158*F158/(SUM(F155:F165))</f>
        <v>0</v>
      </c>
      <c r="F158" s="181">
        <f>'Cover note for return'!C$14</f>
        <v>0</v>
      </c>
      <c r="G158" s="57"/>
      <c r="H158" s="51"/>
      <c r="I158" s="51"/>
      <c r="J158" s="60"/>
    </row>
    <row r="159" spans="1:10" ht="20.25" customHeight="1" x14ac:dyDescent="0.2">
      <c r="A159" s="181">
        <f>'Cover note for return'!B$15</f>
        <v>0</v>
      </c>
      <c r="B159" s="162"/>
      <c r="C159" s="162"/>
      <c r="D159" s="185">
        <f>B159*F159/(SUM(F155:F165))</f>
        <v>0</v>
      </c>
      <c r="E159" s="185">
        <f>C159*F159/(SUM(F155:F165))</f>
        <v>0</v>
      </c>
      <c r="F159" s="181">
        <f>'Cover note for return'!C$15</f>
        <v>0</v>
      </c>
      <c r="G159" s="57"/>
      <c r="H159" s="51"/>
      <c r="I159" s="51"/>
      <c r="J159" s="60"/>
    </row>
    <row r="160" spans="1:10" ht="20.25" customHeight="1" x14ac:dyDescent="0.2">
      <c r="A160" s="181">
        <f>'Cover note for return'!B$16</f>
        <v>0</v>
      </c>
      <c r="B160" s="162"/>
      <c r="C160" s="162"/>
      <c r="D160" s="185">
        <f>B160*F160/(SUM(F155:F165))</f>
        <v>0</v>
      </c>
      <c r="E160" s="185">
        <f>C160*F160/(SUM(F155:F165))</f>
        <v>0</v>
      </c>
      <c r="F160" s="181">
        <f>'Cover note for return'!C$16</f>
        <v>0</v>
      </c>
      <c r="G160" s="57"/>
      <c r="H160" s="51"/>
      <c r="I160" s="51"/>
      <c r="J160" s="60"/>
    </row>
    <row r="161" spans="1:10" ht="20.25" customHeight="1" x14ac:dyDescent="0.2">
      <c r="A161" s="181">
        <f>'Cover note for return'!B$17</f>
        <v>0</v>
      </c>
      <c r="B161" s="162"/>
      <c r="C161" s="162"/>
      <c r="D161" s="185">
        <f>B161*F161/(SUM(F155:F165))</f>
        <v>0</v>
      </c>
      <c r="E161" s="185">
        <f>C161*F161/(SUM(F155:F165))</f>
        <v>0</v>
      </c>
      <c r="F161" s="181">
        <f>'Cover note for return'!C$17</f>
        <v>0</v>
      </c>
      <c r="G161" s="57"/>
      <c r="H161" s="51"/>
      <c r="I161" s="51"/>
      <c r="J161" s="60"/>
    </row>
    <row r="162" spans="1:10" ht="20.25" customHeight="1" x14ac:dyDescent="0.2">
      <c r="A162" s="181">
        <f>'Cover note for return'!B$18</f>
        <v>0</v>
      </c>
      <c r="B162" s="162"/>
      <c r="C162" s="162"/>
      <c r="D162" s="185">
        <f>B162*F162/(SUM(F155:F165))</f>
        <v>0</v>
      </c>
      <c r="E162" s="185">
        <f>C162*F162/(SUM(F155:F165))</f>
        <v>0</v>
      </c>
      <c r="F162" s="181">
        <f>'Cover note for return'!C$18</f>
        <v>0</v>
      </c>
      <c r="G162" s="57"/>
      <c r="H162" s="51"/>
      <c r="I162" s="51"/>
      <c r="J162" s="60"/>
    </row>
    <row r="163" spans="1:10" ht="20.25" customHeight="1" x14ac:dyDescent="0.2">
      <c r="A163" s="181">
        <f>'Cover note for return'!B$19</f>
        <v>0</v>
      </c>
      <c r="B163" s="162"/>
      <c r="C163" s="162"/>
      <c r="D163" s="185">
        <f>B163*F163/(SUM(F155:F165))</f>
        <v>0</v>
      </c>
      <c r="E163" s="185">
        <f>C163*F163/(SUM(F155:F165))</f>
        <v>0</v>
      </c>
      <c r="F163" s="181">
        <f>'Cover note for return'!C$19</f>
        <v>0</v>
      </c>
      <c r="G163" s="57"/>
      <c r="H163" s="51"/>
      <c r="I163" s="51"/>
      <c r="J163" s="60"/>
    </row>
    <row r="164" spans="1:10" ht="20.25" customHeight="1" x14ac:dyDescent="0.2">
      <c r="A164" s="181">
        <f>'Cover note for return'!B$20</f>
        <v>0</v>
      </c>
      <c r="B164" s="162"/>
      <c r="C164" s="162"/>
      <c r="D164" s="185">
        <f>B164*F164/(SUM(F155:F165))</f>
        <v>0</v>
      </c>
      <c r="E164" s="185">
        <f>C164*F164/(SUM(F155:F165))</f>
        <v>0</v>
      </c>
      <c r="F164" s="181">
        <f>'Cover note for return'!C$20</f>
        <v>0</v>
      </c>
      <c r="G164" s="57"/>
      <c r="H164" s="51"/>
      <c r="I164" s="51"/>
      <c r="J164" s="60"/>
    </row>
    <row r="165" spans="1:10" ht="20.25" customHeight="1" x14ac:dyDescent="0.2">
      <c r="A165" s="181">
        <f>'Cover note for return'!B$21</f>
        <v>0</v>
      </c>
      <c r="B165" s="162"/>
      <c r="C165" s="162"/>
      <c r="D165" s="185">
        <f>B165*F165/(SUM(F155:F165))</f>
        <v>0</v>
      </c>
      <c r="E165" s="185">
        <f>C165*F165/(SUM(F155:F165))</f>
        <v>0</v>
      </c>
      <c r="F165" s="181">
        <f>'Cover note for return'!C$21</f>
        <v>0</v>
      </c>
      <c r="G165" s="57"/>
      <c r="H165" s="51"/>
      <c r="I165" s="51"/>
      <c r="J165" s="60"/>
    </row>
    <row r="166" spans="1:10" ht="51" x14ac:dyDescent="0.2">
      <c r="A166" s="55" t="s">
        <v>784</v>
      </c>
      <c r="B166" s="57" t="s">
        <v>785</v>
      </c>
      <c r="C166" s="57" t="s">
        <v>786</v>
      </c>
      <c r="D166" s="184">
        <f>SUM(D167:D178)</f>
        <v>1.6666666666666665</v>
      </c>
      <c r="E166" s="184">
        <f>SUM(E167:E178)</f>
        <v>2</v>
      </c>
      <c r="F166" s="59"/>
      <c r="G166" s="61"/>
      <c r="I166" s="25"/>
      <c r="J166" s="25"/>
    </row>
    <row r="167" spans="1:10" ht="20.25" customHeight="1" x14ac:dyDescent="0.2">
      <c r="A167" s="186" t="s">
        <v>318</v>
      </c>
      <c r="B167" s="172" t="s">
        <v>319</v>
      </c>
      <c r="C167" s="172" t="s">
        <v>320</v>
      </c>
      <c r="D167" s="183"/>
      <c r="E167" s="183"/>
      <c r="F167" s="59" t="s">
        <v>254</v>
      </c>
      <c r="G167" s="57"/>
      <c r="H167" s="51"/>
      <c r="I167" s="51"/>
      <c r="J167" s="60"/>
    </row>
    <row r="168" spans="1:10" ht="20.25" customHeight="1" x14ac:dyDescent="0.2">
      <c r="A168" s="181" t="str">
        <f>'Cover note for return'!B$11</f>
        <v>Lead Dept</v>
      </c>
      <c r="B168" s="179"/>
      <c r="C168" s="179"/>
      <c r="D168" s="162"/>
      <c r="E168" s="162"/>
      <c r="F168" s="162"/>
      <c r="G168" s="57"/>
      <c r="H168" s="51"/>
      <c r="I168" s="51"/>
      <c r="J168" s="60"/>
    </row>
    <row r="169" spans="1:10" ht="20.25" customHeight="1" x14ac:dyDescent="0.2">
      <c r="A169" s="181" t="str">
        <f>'Cover note for return'!B$12</f>
        <v>Example - Test Org 1</v>
      </c>
      <c r="B169" s="162">
        <v>1</v>
      </c>
      <c r="C169" s="162">
        <v>2</v>
      </c>
      <c r="D169" s="185">
        <f>B169*F169/(SUM(F168:F178))</f>
        <v>0.33333333333333331</v>
      </c>
      <c r="E169" s="185">
        <f>C169*F169/(SUM(F168:F178))</f>
        <v>0.66666666666666663</v>
      </c>
      <c r="F169" s="181">
        <f>'Cover note for return'!C$12</f>
        <v>1000</v>
      </c>
      <c r="G169" s="57"/>
      <c r="H169" s="51"/>
      <c r="I169" s="51"/>
      <c r="J169" s="60"/>
    </row>
    <row r="170" spans="1:10" ht="20.25" customHeight="1" x14ac:dyDescent="0.2">
      <c r="A170" s="181" t="str">
        <f>'Cover note for return'!B$13</f>
        <v>Example - Test Org 2</v>
      </c>
      <c r="B170" s="162">
        <v>2</v>
      </c>
      <c r="C170" s="162">
        <v>2</v>
      </c>
      <c r="D170" s="185">
        <f>B170*F170/(SUM(F168:F178))</f>
        <v>1.3333333333333333</v>
      </c>
      <c r="E170" s="185">
        <f>C170*F170/(SUM(F168:F178))</f>
        <v>1.3333333333333333</v>
      </c>
      <c r="F170" s="181">
        <f>'Cover note for return'!C$13</f>
        <v>2000</v>
      </c>
      <c r="G170" s="57"/>
      <c r="H170" s="51"/>
      <c r="I170" s="51"/>
      <c r="J170" s="60"/>
    </row>
    <row r="171" spans="1:10" ht="20.25" customHeight="1" x14ac:dyDescent="0.2">
      <c r="A171" s="181">
        <f>'Cover note for return'!B$14</f>
        <v>0</v>
      </c>
      <c r="B171" s="162"/>
      <c r="C171" s="162"/>
      <c r="D171" s="185">
        <f>B171*F171/(SUM(F168:F178))</f>
        <v>0</v>
      </c>
      <c r="E171" s="185">
        <f>C171*F171/(SUM(F168:F178))</f>
        <v>0</v>
      </c>
      <c r="F171" s="181">
        <f>'Cover note for return'!C$14</f>
        <v>0</v>
      </c>
      <c r="G171" s="57"/>
      <c r="H171" s="51"/>
      <c r="I171" s="51"/>
      <c r="J171" s="60"/>
    </row>
    <row r="172" spans="1:10" ht="20.25" customHeight="1" x14ac:dyDescent="0.2">
      <c r="A172" s="181">
        <f>'Cover note for return'!B$15</f>
        <v>0</v>
      </c>
      <c r="B172" s="162"/>
      <c r="C172" s="162"/>
      <c r="D172" s="185">
        <f>B172*F172/(SUM(F168:F178))</f>
        <v>0</v>
      </c>
      <c r="E172" s="185">
        <f>C172*F172/(SUM(F168:F178))</f>
        <v>0</v>
      </c>
      <c r="F172" s="181">
        <f>'Cover note for return'!C$15</f>
        <v>0</v>
      </c>
      <c r="G172" s="57"/>
      <c r="H172" s="51"/>
      <c r="I172" s="51"/>
      <c r="J172" s="60"/>
    </row>
    <row r="173" spans="1:10" ht="20.25" customHeight="1" x14ac:dyDescent="0.2">
      <c r="A173" s="181">
        <f>'Cover note for return'!B$16</f>
        <v>0</v>
      </c>
      <c r="B173" s="162"/>
      <c r="C173" s="162"/>
      <c r="D173" s="185">
        <f>B173*F173/(SUM(F168:F178))</f>
        <v>0</v>
      </c>
      <c r="E173" s="185">
        <f>C173*F173/(SUM(F168:F178))</f>
        <v>0</v>
      </c>
      <c r="F173" s="181">
        <f>'Cover note for return'!C$16</f>
        <v>0</v>
      </c>
      <c r="G173" s="57"/>
      <c r="H173" s="51"/>
      <c r="I173" s="51"/>
      <c r="J173" s="60"/>
    </row>
    <row r="174" spans="1:10" ht="20.25" customHeight="1" x14ac:dyDescent="0.2">
      <c r="A174" s="181">
        <f>'Cover note for return'!B$17</f>
        <v>0</v>
      </c>
      <c r="B174" s="162"/>
      <c r="C174" s="162"/>
      <c r="D174" s="185">
        <f>B174*F174/(SUM(F168:F178))</f>
        <v>0</v>
      </c>
      <c r="E174" s="185">
        <f>C174*F174/(SUM(F168:F178))</f>
        <v>0</v>
      </c>
      <c r="F174" s="181">
        <f>'Cover note for return'!C$17</f>
        <v>0</v>
      </c>
      <c r="G174" s="57"/>
      <c r="H174" s="51"/>
      <c r="I174" s="51"/>
      <c r="J174" s="60"/>
    </row>
    <row r="175" spans="1:10" ht="20.25" customHeight="1" x14ac:dyDescent="0.2">
      <c r="A175" s="181">
        <f>'Cover note for return'!B$18</f>
        <v>0</v>
      </c>
      <c r="B175" s="162"/>
      <c r="C175" s="162"/>
      <c r="D175" s="185">
        <f>B175*F175/(SUM(F168:F178))</f>
        <v>0</v>
      </c>
      <c r="E175" s="185">
        <f>C175*F175/(SUM(F168:F178))</f>
        <v>0</v>
      </c>
      <c r="F175" s="181">
        <f>'Cover note for return'!C$18</f>
        <v>0</v>
      </c>
      <c r="G175" s="57"/>
      <c r="H175" s="51"/>
      <c r="I175" s="51"/>
      <c r="J175" s="60"/>
    </row>
    <row r="176" spans="1:10" ht="20.25" customHeight="1" x14ac:dyDescent="0.2">
      <c r="A176" s="181">
        <f>'Cover note for return'!B$19</f>
        <v>0</v>
      </c>
      <c r="B176" s="162"/>
      <c r="C176" s="162"/>
      <c r="D176" s="185">
        <f>B176*F176/(SUM(F168:F178))</f>
        <v>0</v>
      </c>
      <c r="E176" s="185">
        <f>C176*F176/(SUM(F168:F178))</f>
        <v>0</v>
      </c>
      <c r="F176" s="181">
        <f>'Cover note for return'!C$19</f>
        <v>0</v>
      </c>
      <c r="G176" s="57"/>
      <c r="H176" s="51"/>
      <c r="I176" s="51"/>
      <c r="J176" s="60"/>
    </row>
    <row r="177" spans="1:10" ht="20.25" customHeight="1" x14ac:dyDescent="0.2">
      <c r="A177" s="181">
        <f>'Cover note for return'!B$20</f>
        <v>0</v>
      </c>
      <c r="B177" s="162"/>
      <c r="C177" s="162"/>
      <c r="D177" s="185">
        <f>B177*F177/(SUM(F168:F178))</f>
        <v>0</v>
      </c>
      <c r="E177" s="185">
        <f>C177*F177/(SUM(F168:F178))</f>
        <v>0</v>
      </c>
      <c r="F177" s="181">
        <f>'Cover note for return'!C$20</f>
        <v>0</v>
      </c>
      <c r="G177" s="57"/>
      <c r="H177" s="51"/>
      <c r="I177" s="51"/>
      <c r="J177" s="60"/>
    </row>
    <row r="178" spans="1:10" ht="20.25" customHeight="1" x14ac:dyDescent="0.2">
      <c r="A178" s="181">
        <f>'Cover note for return'!B$21</f>
        <v>0</v>
      </c>
      <c r="B178" s="162"/>
      <c r="C178" s="162"/>
      <c r="D178" s="185">
        <f>B178*F178/(SUM(F168:F178))</f>
        <v>0</v>
      </c>
      <c r="E178" s="185">
        <f>C178*F178/(SUM(F168:F178))</f>
        <v>0</v>
      </c>
      <c r="F178" s="181">
        <f>'Cover note for return'!C$21</f>
        <v>0</v>
      </c>
      <c r="G178" s="57"/>
      <c r="H178" s="51"/>
      <c r="I178" s="51"/>
      <c r="J178" s="60"/>
    </row>
    <row r="179" spans="1:10" ht="89.25" x14ac:dyDescent="0.2">
      <c r="A179" s="55" t="s">
        <v>787</v>
      </c>
      <c r="B179" s="57" t="s">
        <v>788</v>
      </c>
      <c r="C179" s="57" t="s">
        <v>789</v>
      </c>
      <c r="D179" s="184">
        <f>SUM(D180:D191)</f>
        <v>3</v>
      </c>
      <c r="E179" s="184">
        <f>SUM(E180:E191)</f>
        <v>3.333333333333333</v>
      </c>
      <c r="F179" s="59"/>
      <c r="G179" s="61"/>
    </row>
    <row r="180" spans="1:10" ht="20.25" customHeight="1" x14ac:dyDescent="0.2">
      <c r="A180" s="186" t="s">
        <v>318</v>
      </c>
      <c r="B180" s="172" t="s">
        <v>319</v>
      </c>
      <c r="C180" s="172" t="s">
        <v>320</v>
      </c>
      <c r="D180" s="183"/>
      <c r="E180" s="183"/>
      <c r="F180" s="59" t="s">
        <v>254</v>
      </c>
      <c r="G180" s="57"/>
      <c r="H180" s="51"/>
      <c r="I180" s="51"/>
      <c r="J180" s="60"/>
    </row>
    <row r="181" spans="1:10" ht="20.25" customHeight="1" x14ac:dyDescent="0.2">
      <c r="A181" s="181" t="str">
        <f>'Cover note for return'!B$11</f>
        <v>Lead Dept</v>
      </c>
      <c r="B181" s="179"/>
      <c r="C181" s="179"/>
      <c r="D181" s="162"/>
      <c r="E181" s="162"/>
      <c r="F181" s="162"/>
      <c r="G181" s="57"/>
      <c r="H181" s="51"/>
      <c r="I181" s="51"/>
      <c r="J181" s="60"/>
    </row>
    <row r="182" spans="1:10" ht="20.25" customHeight="1" x14ac:dyDescent="0.2">
      <c r="A182" s="181" t="str">
        <f>'Cover note for return'!B$12</f>
        <v>Example - Test Org 1</v>
      </c>
      <c r="B182" s="162">
        <v>1</v>
      </c>
      <c r="C182" s="162">
        <v>2</v>
      </c>
      <c r="D182" s="185">
        <f>B182*F182/(SUM(F181:F191))</f>
        <v>0.33333333333333331</v>
      </c>
      <c r="E182" s="185">
        <f>C182*F182/(SUM(F181:F191))</f>
        <v>0.66666666666666663</v>
      </c>
      <c r="F182" s="181">
        <f>'Cover note for return'!C$12</f>
        <v>1000</v>
      </c>
      <c r="G182" s="57"/>
      <c r="H182" s="51"/>
      <c r="I182" s="51"/>
      <c r="J182" s="60"/>
    </row>
    <row r="183" spans="1:10" ht="20.25" customHeight="1" x14ac:dyDescent="0.2">
      <c r="A183" s="181" t="str">
        <f>'Cover note for return'!B$13</f>
        <v>Example - Test Org 2</v>
      </c>
      <c r="B183" s="162">
        <v>4</v>
      </c>
      <c r="C183" s="162">
        <v>4</v>
      </c>
      <c r="D183" s="185">
        <f>B183*F183/(SUM(F181:F191))</f>
        <v>2.6666666666666665</v>
      </c>
      <c r="E183" s="185">
        <f>C183*F183/(SUM(F181:F191))</f>
        <v>2.6666666666666665</v>
      </c>
      <c r="F183" s="181">
        <f>'Cover note for return'!C$13</f>
        <v>2000</v>
      </c>
      <c r="G183" s="57"/>
      <c r="H183" s="51"/>
      <c r="I183" s="51"/>
      <c r="J183" s="60"/>
    </row>
    <row r="184" spans="1:10" ht="20.25" customHeight="1" x14ac:dyDescent="0.2">
      <c r="A184" s="181">
        <f>'Cover note for return'!B$14</f>
        <v>0</v>
      </c>
      <c r="B184" s="162"/>
      <c r="C184" s="162"/>
      <c r="D184" s="185">
        <f>B184*F184/(SUM(F181:F191))</f>
        <v>0</v>
      </c>
      <c r="E184" s="185">
        <f>C184*F184/(SUM(F181:F191))</f>
        <v>0</v>
      </c>
      <c r="F184" s="181">
        <f>'Cover note for return'!C$14</f>
        <v>0</v>
      </c>
      <c r="G184" s="57"/>
      <c r="H184" s="51"/>
      <c r="I184" s="51"/>
      <c r="J184" s="60"/>
    </row>
    <row r="185" spans="1:10" ht="20.25" customHeight="1" x14ac:dyDescent="0.2">
      <c r="A185" s="181">
        <f>'Cover note for return'!B$15</f>
        <v>0</v>
      </c>
      <c r="B185" s="162"/>
      <c r="C185" s="162"/>
      <c r="D185" s="185">
        <f>B185*F185/(SUM(F181:F191))</f>
        <v>0</v>
      </c>
      <c r="E185" s="185">
        <f>C185*F185/(SUM(F181:F191))</f>
        <v>0</v>
      </c>
      <c r="F185" s="181">
        <f>'Cover note for return'!C$15</f>
        <v>0</v>
      </c>
      <c r="G185" s="57"/>
      <c r="H185" s="51"/>
      <c r="I185" s="51"/>
      <c r="J185" s="60"/>
    </row>
    <row r="186" spans="1:10" ht="20.25" customHeight="1" x14ac:dyDescent="0.2">
      <c r="A186" s="181">
        <f>'Cover note for return'!B$16</f>
        <v>0</v>
      </c>
      <c r="B186" s="162"/>
      <c r="C186" s="162"/>
      <c r="D186" s="185">
        <f>B186*F186/(SUM(F181:F191))</f>
        <v>0</v>
      </c>
      <c r="E186" s="185">
        <f>C186*F186/(SUM(F181:F191))</f>
        <v>0</v>
      </c>
      <c r="F186" s="181">
        <f>'Cover note for return'!C$16</f>
        <v>0</v>
      </c>
      <c r="G186" s="57"/>
      <c r="H186" s="51"/>
      <c r="I186" s="51"/>
      <c r="J186" s="60"/>
    </row>
    <row r="187" spans="1:10" ht="20.25" customHeight="1" x14ac:dyDescent="0.2">
      <c r="A187" s="181">
        <f>'Cover note for return'!B$17</f>
        <v>0</v>
      </c>
      <c r="B187" s="162"/>
      <c r="C187" s="162"/>
      <c r="D187" s="185">
        <f>B187*F187/(SUM(F181:F191))</f>
        <v>0</v>
      </c>
      <c r="E187" s="185">
        <f>C187*F187/(SUM(F181:F191))</f>
        <v>0</v>
      </c>
      <c r="F187" s="181">
        <f>'Cover note for return'!C$17</f>
        <v>0</v>
      </c>
      <c r="G187" s="57"/>
      <c r="H187" s="51"/>
      <c r="I187" s="51"/>
      <c r="J187" s="60"/>
    </row>
    <row r="188" spans="1:10" ht="20.25" customHeight="1" x14ac:dyDescent="0.2">
      <c r="A188" s="181">
        <f>'Cover note for return'!B$18</f>
        <v>0</v>
      </c>
      <c r="B188" s="162"/>
      <c r="C188" s="162"/>
      <c r="D188" s="185">
        <f>B188*F188/(SUM(F181:F191))</f>
        <v>0</v>
      </c>
      <c r="E188" s="185">
        <f>C188*F188/(SUM(F181:F191))</f>
        <v>0</v>
      </c>
      <c r="F188" s="181">
        <f>'Cover note for return'!C$18</f>
        <v>0</v>
      </c>
      <c r="G188" s="57"/>
      <c r="H188" s="51"/>
      <c r="I188" s="51"/>
      <c r="J188" s="60"/>
    </row>
    <row r="189" spans="1:10" ht="20.25" customHeight="1" x14ac:dyDescent="0.2">
      <c r="A189" s="181">
        <f>'Cover note for return'!B$19</f>
        <v>0</v>
      </c>
      <c r="B189" s="162"/>
      <c r="C189" s="162"/>
      <c r="D189" s="185">
        <f>B189*F189/(SUM(F181:F191))</f>
        <v>0</v>
      </c>
      <c r="E189" s="185">
        <f>C189*F189/(SUM(F181:F191))</f>
        <v>0</v>
      </c>
      <c r="F189" s="181">
        <f>'Cover note for return'!C$19</f>
        <v>0</v>
      </c>
      <c r="G189" s="57"/>
      <c r="H189" s="51"/>
      <c r="I189" s="51"/>
      <c r="J189" s="60"/>
    </row>
    <row r="190" spans="1:10" ht="20.25" customHeight="1" x14ac:dyDescent="0.2">
      <c r="A190" s="181">
        <f>'Cover note for return'!B$20</f>
        <v>0</v>
      </c>
      <c r="B190" s="162"/>
      <c r="C190" s="162"/>
      <c r="D190" s="185">
        <f>B190*F190/(SUM(F181:F191))</f>
        <v>0</v>
      </c>
      <c r="E190" s="185">
        <f>C190*F190/(SUM(F181:F191))</f>
        <v>0</v>
      </c>
      <c r="F190" s="181">
        <f>'Cover note for return'!C$20</f>
        <v>0</v>
      </c>
      <c r="G190" s="57"/>
      <c r="H190" s="51"/>
      <c r="I190" s="51"/>
      <c r="J190" s="60"/>
    </row>
    <row r="191" spans="1:10" ht="20.25" customHeight="1" x14ac:dyDescent="0.2">
      <c r="A191" s="181">
        <f>'Cover note for return'!B$21</f>
        <v>0</v>
      </c>
      <c r="B191" s="162"/>
      <c r="C191" s="162"/>
      <c r="D191" s="185">
        <f>B191*F191/(SUM(F181:F191))</f>
        <v>0</v>
      </c>
      <c r="E191" s="185">
        <f>C191*F191/(SUM(F181:F191))</f>
        <v>0</v>
      </c>
      <c r="F191" s="181">
        <f>'Cover note for return'!C$21</f>
        <v>0</v>
      </c>
      <c r="G191" s="57"/>
      <c r="H191" s="51"/>
      <c r="I191" s="51"/>
      <c r="J191" s="60"/>
    </row>
    <row r="194" spans="1:3" x14ac:dyDescent="0.2">
      <c r="A194" s="24" t="s">
        <v>169</v>
      </c>
      <c r="B194" s="58">
        <v>6</v>
      </c>
      <c r="C194" s="62" t="s">
        <v>790</v>
      </c>
    </row>
    <row r="195" spans="1:3" x14ac:dyDescent="0.2">
      <c r="B195" s="58">
        <v>5</v>
      </c>
      <c r="C195" s="62" t="s">
        <v>791</v>
      </c>
    </row>
    <row r="196" spans="1:3" x14ac:dyDescent="0.2">
      <c r="B196" s="58">
        <v>4</v>
      </c>
      <c r="C196" s="62" t="s">
        <v>792</v>
      </c>
    </row>
    <row r="197" spans="1:3" x14ac:dyDescent="0.2">
      <c r="B197" s="58">
        <v>3</v>
      </c>
      <c r="C197" s="62" t="s">
        <v>793</v>
      </c>
    </row>
    <row r="198" spans="1:3" x14ac:dyDescent="0.2">
      <c r="B198" s="58">
        <v>2</v>
      </c>
      <c r="C198" s="62" t="s">
        <v>794</v>
      </c>
    </row>
    <row r="199" spans="1:3" x14ac:dyDescent="0.2">
      <c r="B199" s="58">
        <v>1</v>
      </c>
      <c r="C199" s="62" t="s">
        <v>795</v>
      </c>
    </row>
    <row r="200" spans="1:3" x14ac:dyDescent="0.2">
      <c r="B200" s="24" t="s">
        <v>170</v>
      </c>
      <c r="C200" s="62" t="s">
        <v>796</v>
      </c>
    </row>
  </sheetData>
  <phoneticPr fontId="2" type="noConversion"/>
  <conditionalFormatting sqref="B22:C22 B12:C20">
    <cfRule type="expression" dxfId="2217" priority="3197" stopIfTrue="1">
      <formula>#REF!=(LEFT(B$1,1)+0)</formula>
    </cfRule>
    <cfRule type="expression" dxfId="2216" priority="3198" stopIfTrue="1">
      <formula>$A12&lt;&gt;#REF!</formula>
    </cfRule>
  </conditionalFormatting>
  <conditionalFormatting sqref="B22:C22 B12:C20">
    <cfRule type="expression" dxfId="2215" priority="3195" stopIfTrue="1">
      <formula>#REF!=(LEFT(B$1,1)+0)</formula>
    </cfRule>
    <cfRule type="expression" dxfId="2214" priority="3196" stopIfTrue="1">
      <formula>#REF!&lt;&gt;#REF!</formula>
    </cfRule>
  </conditionalFormatting>
  <conditionalFormatting sqref="B22:C22 B12:C20 D10:E11 D13:E22">
    <cfRule type="expression" dxfId="2213" priority="3199" stopIfTrue="1">
      <formula>#REF!=(LEFT(B$1,1)+0)</formula>
    </cfRule>
    <cfRule type="expression" dxfId="2212" priority="3200" stopIfTrue="1">
      <formula>$A10&lt;&gt;#REF!</formula>
    </cfRule>
  </conditionalFormatting>
  <conditionalFormatting sqref="D10:E11 D13:E22">
    <cfRule type="expression" dxfId="2211" priority="3169" stopIfTrue="1">
      <formula>#REF!=(LEFT(D$1,1)+0)</formula>
    </cfRule>
    <cfRule type="expression" dxfId="2210" priority="3170" stopIfTrue="1">
      <formula>#REF!&lt;&gt;#REF!</formula>
    </cfRule>
  </conditionalFormatting>
  <conditionalFormatting sqref="D10:E11 D13:E22">
    <cfRule type="expression" dxfId="2209" priority="3173" stopIfTrue="1">
      <formula>#REF!=(LEFT(D$1,1)+0)</formula>
    </cfRule>
    <cfRule type="expression" dxfId="2208" priority="3174" stopIfTrue="1">
      <formula>$A10&lt;&gt;#REF!</formula>
    </cfRule>
  </conditionalFormatting>
  <conditionalFormatting sqref="D23:E23">
    <cfRule type="expression" dxfId="2207" priority="2573" stopIfTrue="1">
      <formula>#REF!=(LEFT(D$1,1)+0)</formula>
    </cfRule>
    <cfRule type="expression" dxfId="2206" priority="2574" stopIfTrue="1">
      <formula>$A23&lt;&gt;#REF!</formula>
    </cfRule>
  </conditionalFormatting>
  <conditionalFormatting sqref="D23:E23">
    <cfRule type="expression" dxfId="2205" priority="2571" stopIfTrue="1">
      <formula>#REF!=(LEFT(D$1,1)+0)</formula>
    </cfRule>
    <cfRule type="expression" dxfId="2204" priority="2572" stopIfTrue="1">
      <formula>#REF!&lt;&gt;#REF!</formula>
    </cfRule>
  </conditionalFormatting>
  <conditionalFormatting sqref="D23:E23 D36:E36">
    <cfRule type="expression" dxfId="2203" priority="2575" stopIfTrue="1">
      <formula>#REF!=(LEFT(D$1,1)+0)</formula>
    </cfRule>
    <cfRule type="expression" dxfId="2202" priority="2576" stopIfTrue="1">
      <formula>$A23&lt;&gt;#REF!</formula>
    </cfRule>
  </conditionalFormatting>
  <conditionalFormatting sqref="D36:E36">
    <cfRule type="expression" dxfId="2201" priority="2561" stopIfTrue="1">
      <formula>#REF!=(LEFT(D$1,1)+0)</formula>
    </cfRule>
    <cfRule type="expression" dxfId="2200" priority="2562" stopIfTrue="1">
      <formula>#REF!&lt;&gt;#REF!</formula>
    </cfRule>
  </conditionalFormatting>
  <conditionalFormatting sqref="D36:E36 D49:E49">
    <cfRule type="expression" dxfId="2199" priority="2565" stopIfTrue="1">
      <formula>#REF!=(LEFT(D$1,1)+0)</formula>
    </cfRule>
    <cfRule type="expression" dxfId="2198" priority="2566" stopIfTrue="1">
      <formula>$A36&lt;&gt;#REF!</formula>
    </cfRule>
  </conditionalFormatting>
  <conditionalFormatting sqref="D49:E49">
    <cfRule type="expression" dxfId="2197" priority="2551" stopIfTrue="1">
      <formula>#REF!=(LEFT(D$1,1)+0)</formula>
    </cfRule>
    <cfRule type="expression" dxfId="2196" priority="2552" stopIfTrue="1">
      <formula>#REF!&lt;&gt;#REF!</formula>
    </cfRule>
  </conditionalFormatting>
  <conditionalFormatting sqref="D49:E49 D62:E62">
    <cfRule type="expression" dxfId="2195" priority="2555" stopIfTrue="1">
      <formula>#REF!=(LEFT(D$1,1)+0)</formula>
    </cfRule>
    <cfRule type="expression" dxfId="2194" priority="2556" stopIfTrue="1">
      <formula>$A49&lt;&gt;#REF!</formula>
    </cfRule>
  </conditionalFormatting>
  <conditionalFormatting sqref="D62:E62">
    <cfRule type="expression" dxfId="2193" priority="2541" stopIfTrue="1">
      <formula>#REF!=(LEFT(D$1,1)+0)</formula>
    </cfRule>
    <cfRule type="expression" dxfId="2192" priority="2542" stopIfTrue="1">
      <formula>#REF!&lt;&gt;#REF!</formula>
    </cfRule>
  </conditionalFormatting>
  <conditionalFormatting sqref="D62:E62 D75:E75">
    <cfRule type="expression" dxfId="2191" priority="2545" stopIfTrue="1">
      <formula>#REF!=(LEFT(D$1,1)+0)</formula>
    </cfRule>
    <cfRule type="expression" dxfId="2190" priority="2546" stopIfTrue="1">
      <formula>$A62&lt;&gt;#REF!</formula>
    </cfRule>
  </conditionalFormatting>
  <conditionalFormatting sqref="D75:E75">
    <cfRule type="expression" dxfId="2189" priority="2531" stopIfTrue="1">
      <formula>#REF!=(LEFT(D$1,1)+0)</formula>
    </cfRule>
    <cfRule type="expression" dxfId="2188" priority="2532" stopIfTrue="1">
      <formula>#REF!&lt;&gt;#REF!</formula>
    </cfRule>
  </conditionalFormatting>
  <conditionalFormatting sqref="D75:E75 D88:E88">
    <cfRule type="expression" dxfId="2187" priority="2535" stopIfTrue="1">
      <formula>#REF!=(LEFT(D$1,1)+0)</formula>
    </cfRule>
    <cfRule type="expression" dxfId="2186" priority="2536" stopIfTrue="1">
      <formula>$A75&lt;&gt;#REF!</formula>
    </cfRule>
  </conditionalFormatting>
  <conditionalFormatting sqref="D88:E88">
    <cfRule type="expression" dxfId="2185" priority="2521" stopIfTrue="1">
      <formula>#REF!=(LEFT(D$1,1)+0)</formula>
    </cfRule>
    <cfRule type="expression" dxfId="2184" priority="2522" stopIfTrue="1">
      <formula>#REF!&lt;&gt;#REF!</formula>
    </cfRule>
  </conditionalFormatting>
  <conditionalFormatting sqref="D88:E88 D101:E101">
    <cfRule type="expression" dxfId="2183" priority="2525" stopIfTrue="1">
      <formula>#REF!=(LEFT(D$1,1)+0)</formula>
    </cfRule>
    <cfRule type="expression" dxfId="2182" priority="2526" stopIfTrue="1">
      <formula>$A88&lt;&gt;#REF!</formula>
    </cfRule>
  </conditionalFormatting>
  <conditionalFormatting sqref="D101:E101">
    <cfRule type="expression" dxfId="2181" priority="2511" stopIfTrue="1">
      <formula>#REF!=(LEFT(D$1,1)+0)</formula>
    </cfRule>
    <cfRule type="expression" dxfId="2180" priority="2512" stopIfTrue="1">
      <formula>#REF!&lt;&gt;#REF!</formula>
    </cfRule>
  </conditionalFormatting>
  <conditionalFormatting sqref="D101:E101 D114:E114">
    <cfRule type="expression" dxfId="2179" priority="2515" stopIfTrue="1">
      <formula>#REF!=(LEFT(D$1,1)+0)</formula>
    </cfRule>
    <cfRule type="expression" dxfId="2178" priority="2516" stopIfTrue="1">
      <formula>$A101&lt;&gt;#REF!</formula>
    </cfRule>
  </conditionalFormatting>
  <conditionalFormatting sqref="D114:E114">
    <cfRule type="expression" dxfId="2177" priority="2501" stopIfTrue="1">
      <formula>#REF!=(LEFT(D$1,1)+0)</formula>
    </cfRule>
    <cfRule type="expression" dxfId="2176" priority="2502" stopIfTrue="1">
      <formula>#REF!&lt;&gt;#REF!</formula>
    </cfRule>
  </conditionalFormatting>
  <conditionalFormatting sqref="D114:E114 D127:E127">
    <cfRule type="expression" dxfId="2175" priority="2505" stopIfTrue="1">
      <formula>#REF!=(LEFT(D$1,1)+0)</formula>
    </cfRule>
    <cfRule type="expression" dxfId="2174" priority="2506" stopIfTrue="1">
      <formula>$A114&lt;&gt;#REF!</formula>
    </cfRule>
  </conditionalFormatting>
  <conditionalFormatting sqref="D127:E127">
    <cfRule type="expression" dxfId="2173" priority="2491" stopIfTrue="1">
      <formula>#REF!=(LEFT(D$1,1)+0)</formula>
    </cfRule>
    <cfRule type="expression" dxfId="2172" priority="2492" stopIfTrue="1">
      <formula>#REF!&lt;&gt;#REF!</formula>
    </cfRule>
  </conditionalFormatting>
  <conditionalFormatting sqref="D127:E127 D140:E140">
    <cfRule type="expression" dxfId="2171" priority="2495" stopIfTrue="1">
      <formula>#REF!=(LEFT(D$1,1)+0)</formula>
    </cfRule>
    <cfRule type="expression" dxfId="2170" priority="2496" stopIfTrue="1">
      <formula>$A127&lt;&gt;#REF!</formula>
    </cfRule>
  </conditionalFormatting>
  <conditionalFormatting sqref="D140:E140">
    <cfRule type="expression" dxfId="2169" priority="2481" stopIfTrue="1">
      <formula>#REF!=(LEFT(D$1,1)+0)</formula>
    </cfRule>
    <cfRule type="expression" dxfId="2168" priority="2482" stopIfTrue="1">
      <formula>#REF!&lt;&gt;#REF!</formula>
    </cfRule>
  </conditionalFormatting>
  <conditionalFormatting sqref="D140:E140 D153:E153">
    <cfRule type="expression" dxfId="2167" priority="2485" stopIfTrue="1">
      <formula>#REF!=(LEFT(D$1,1)+0)</formula>
    </cfRule>
    <cfRule type="expression" dxfId="2166" priority="2486" stopIfTrue="1">
      <formula>$A140&lt;&gt;#REF!</formula>
    </cfRule>
  </conditionalFormatting>
  <conditionalFormatting sqref="D153:E153">
    <cfRule type="expression" dxfId="2165" priority="2471" stopIfTrue="1">
      <formula>#REF!=(LEFT(D$1,1)+0)</formula>
    </cfRule>
    <cfRule type="expression" dxfId="2164" priority="2472" stopIfTrue="1">
      <formula>#REF!&lt;&gt;#REF!</formula>
    </cfRule>
  </conditionalFormatting>
  <conditionalFormatting sqref="D153:E153 D166:E166">
    <cfRule type="expression" dxfId="2163" priority="2475" stopIfTrue="1">
      <formula>#REF!=(LEFT(D$1,1)+0)</formula>
    </cfRule>
    <cfRule type="expression" dxfId="2162" priority="2476" stopIfTrue="1">
      <formula>$A153&lt;&gt;#REF!</formula>
    </cfRule>
  </conditionalFormatting>
  <conditionalFormatting sqref="D166:E166">
    <cfRule type="expression" dxfId="2161" priority="2461" stopIfTrue="1">
      <formula>#REF!=(LEFT(D$1,1)+0)</formula>
    </cfRule>
    <cfRule type="expression" dxfId="2160" priority="2462" stopIfTrue="1">
      <formula>#REF!&lt;&gt;#REF!</formula>
    </cfRule>
  </conditionalFormatting>
  <conditionalFormatting sqref="D166:E166 D179:E179">
    <cfRule type="expression" dxfId="2159" priority="2465" stopIfTrue="1">
      <formula>#REF!=(LEFT(D$1,1)+0)</formula>
    </cfRule>
    <cfRule type="expression" dxfId="2158" priority="2466" stopIfTrue="1">
      <formula>$A166&lt;&gt;#REF!</formula>
    </cfRule>
  </conditionalFormatting>
  <conditionalFormatting sqref="D179:E179">
    <cfRule type="expression" dxfId="2157" priority="2451" stopIfTrue="1">
      <formula>#REF!=(LEFT(D$1,1)+0)</formula>
    </cfRule>
    <cfRule type="expression" dxfId="2156" priority="2452" stopIfTrue="1">
      <formula>#REF!&lt;&gt;#REF!</formula>
    </cfRule>
  </conditionalFormatting>
  <conditionalFormatting sqref="D179:E179">
    <cfRule type="expression" dxfId="2155" priority="2455" stopIfTrue="1">
      <formula>#REF!=(LEFT(D$1,1)+0)</formula>
    </cfRule>
    <cfRule type="expression" dxfId="2154" priority="2456" stopIfTrue="1">
      <formula>$A179&lt;&gt;#REF!</formula>
    </cfRule>
  </conditionalFormatting>
  <conditionalFormatting sqref="D179:E179">
    <cfRule type="expression" dxfId="2153" priority="26942" stopIfTrue="1">
      <formula>#REF!=(LEFT(D$1,1)+0)</formula>
    </cfRule>
    <cfRule type="expression" dxfId="2152" priority="26943" stopIfTrue="1">
      <formula>$A179&lt;&gt;$A837</formula>
    </cfRule>
  </conditionalFormatting>
  <conditionalFormatting sqref="D166:E166">
    <cfRule type="expression" dxfId="2151" priority="26958" stopIfTrue="1">
      <formula>#REF!=(LEFT(D$1,1)+0)</formula>
    </cfRule>
    <cfRule type="expression" dxfId="2150" priority="26959" stopIfTrue="1">
      <formula>$A166&lt;&gt;$A813</formula>
    </cfRule>
  </conditionalFormatting>
  <conditionalFormatting sqref="B17:C17 D10:E11 D24:E24">
    <cfRule type="expression" dxfId="2149" priority="26988" stopIfTrue="1">
      <formula>#REF!=(LEFT(B$1,1)+0)</formula>
    </cfRule>
    <cfRule type="expression" dxfId="2148" priority="26989" stopIfTrue="1">
      <formula>$A10&lt;&gt;$A525</formula>
    </cfRule>
  </conditionalFormatting>
  <conditionalFormatting sqref="B20:C20">
    <cfRule type="expression" dxfId="2147" priority="27074" stopIfTrue="1">
      <formula>#REF!=(LEFT(B$1,1)+0)</formula>
    </cfRule>
    <cfRule type="expression" dxfId="2146" priority="27075" stopIfTrue="1">
      <formula>$A20&lt;&gt;$A540</formula>
    </cfRule>
  </conditionalFormatting>
  <conditionalFormatting sqref="D153:E153">
    <cfRule type="expression" dxfId="2145" priority="27128" stopIfTrue="1">
      <formula>#REF!=(LEFT(D$1,1)+0)</formula>
    </cfRule>
    <cfRule type="expression" dxfId="2144" priority="27129" stopIfTrue="1">
      <formula>$A153&lt;&gt;$A789</formula>
    </cfRule>
  </conditionalFormatting>
  <conditionalFormatting sqref="D140:E140">
    <cfRule type="expression" dxfId="2143" priority="27140" stopIfTrue="1">
      <formula>#REF!=(LEFT(D$1,1)+0)</formula>
    </cfRule>
    <cfRule type="expression" dxfId="2142" priority="27141" stopIfTrue="1">
      <formula>$A140&lt;&gt;$A765</formula>
    </cfRule>
  </conditionalFormatting>
  <conditionalFormatting sqref="D127:E127">
    <cfRule type="expression" dxfId="2141" priority="27152" stopIfTrue="1">
      <formula>#REF!=(LEFT(D$1,1)+0)</formula>
    </cfRule>
    <cfRule type="expression" dxfId="2140" priority="27153" stopIfTrue="1">
      <formula>$A127&lt;&gt;$A741</formula>
    </cfRule>
  </conditionalFormatting>
  <conditionalFormatting sqref="D114:E114">
    <cfRule type="expression" dxfId="2139" priority="27164" stopIfTrue="1">
      <formula>#REF!=(LEFT(D$1,1)+0)</formula>
    </cfRule>
    <cfRule type="expression" dxfId="2138" priority="27165" stopIfTrue="1">
      <formula>$A114&lt;&gt;$A717</formula>
    </cfRule>
  </conditionalFormatting>
  <conditionalFormatting sqref="D101:E101">
    <cfRule type="expression" dxfId="2137" priority="27176" stopIfTrue="1">
      <formula>#REF!=(LEFT(D$1,1)+0)</formula>
    </cfRule>
    <cfRule type="expression" dxfId="2136" priority="27177" stopIfTrue="1">
      <formula>$A101&lt;&gt;$A693</formula>
    </cfRule>
  </conditionalFormatting>
  <conditionalFormatting sqref="D88:E88">
    <cfRule type="expression" dxfId="2135" priority="27188" stopIfTrue="1">
      <formula>#REF!=(LEFT(D$1,1)+0)</formula>
    </cfRule>
    <cfRule type="expression" dxfId="2134" priority="27189" stopIfTrue="1">
      <formula>$A88&lt;&gt;$A669</formula>
    </cfRule>
  </conditionalFormatting>
  <conditionalFormatting sqref="D75:E75">
    <cfRule type="expression" dxfId="2133" priority="27200" stopIfTrue="1">
      <formula>#REF!=(LEFT(D$1,1)+0)</formula>
    </cfRule>
    <cfRule type="expression" dxfId="2132" priority="27201" stopIfTrue="1">
      <formula>$A75&lt;&gt;$A645</formula>
    </cfRule>
  </conditionalFormatting>
  <conditionalFormatting sqref="D62:E62">
    <cfRule type="expression" dxfId="2131" priority="27212" stopIfTrue="1">
      <formula>#REF!=(LEFT(D$1,1)+0)</formula>
    </cfRule>
    <cfRule type="expression" dxfId="2130" priority="27213" stopIfTrue="1">
      <formula>$A62&lt;&gt;$A621</formula>
    </cfRule>
  </conditionalFormatting>
  <conditionalFormatting sqref="D49:E49">
    <cfRule type="expression" dxfId="2129" priority="27224" stopIfTrue="1">
      <formula>#REF!=(LEFT(D$1,1)+0)</formula>
    </cfRule>
    <cfRule type="expression" dxfId="2128" priority="27225" stopIfTrue="1">
      <formula>$A49&lt;&gt;$A597</formula>
    </cfRule>
  </conditionalFormatting>
  <conditionalFormatting sqref="D36:E36">
    <cfRule type="expression" dxfId="2127" priority="27236" stopIfTrue="1">
      <formula>#REF!=(LEFT(D$1,1)+0)</formula>
    </cfRule>
    <cfRule type="expression" dxfId="2126" priority="27237" stopIfTrue="1">
      <formula>$A36&lt;&gt;$A573</formula>
    </cfRule>
  </conditionalFormatting>
  <conditionalFormatting sqref="B22:C22">
    <cfRule type="expression" dxfId="2125" priority="27244" stopIfTrue="1">
      <formula>#REF!=(LEFT(B$1,1)+0)</formula>
    </cfRule>
    <cfRule type="expression" dxfId="2124" priority="27245" stopIfTrue="1">
      <formula>$A22&lt;&gt;$A526</formula>
    </cfRule>
  </conditionalFormatting>
  <conditionalFormatting sqref="D23:E23">
    <cfRule type="expression" dxfId="2123" priority="27248" stopIfTrue="1">
      <formula>#REF!=(LEFT(D$1,1)+0)</formula>
    </cfRule>
    <cfRule type="expression" dxfId="2122" priority="27249" stopIfTrue="1">
      <formula>$A23&lt;&gt;$A549</formula>
    </cfRule>
  </conditionalFormatting>
  <conditionalFormatting sqref="B21:C21">
    <cfRule type="expression" dxfId="2121" priority="1719" stopIfTrue="1">
      <formula>#REF!=(LEFT(B$1,1)+0)</formula>
    </cfRule>
    <cfRule type="expression" dxfId="2120" priority="1720" stopIfTrue="1">
      <formula>$A21&lt;&gt;#REF!</formula>
    </cfRule>
  </conditionalFormatting>
  <conditionalFormatting sqref="B21:C21">
    <cfRule type="expression" dxfId="2119" priority="1717" stopIfTrue="1">
      <formula>#REF!=(LEFT(B$1,1)+0)</formula>
    </cfRule>
    <cfRule type="expression" dxfId="2118" priority="1718" stopIfTrue="1">
      <formula>#REF!&lt;&gt;#REF!</formula>
    </cfRule>
  </conditionalFormatting>
  <conditionalFormatting sqref="B21:C21">
    <cfRule type="expression" dxfId="2117" priority="1715" stopIfTrue="1">
      <formula>#REF!=(LEFT(B$1,1)+0)</formula>
    </cfRule>
    <cfRule type="expression" dxfId="2116" priority="1716" stopIfTrue="1">
      <formula>$A21&lt;&gt;#REF!</formula>
    </cfRule>
  </conditionalFormatting>
  <conditionalFormatting sqref="B21:C21">
    <cfRule type="expression" dxfId="2115" priority="1705" stopIfTrue="1">
      <formula>#REF!=(LEFT(B$1,1)+0)</formula>
    </cfRule>
    <cfRule type="expression" dxfId="2114" priority="1706" stopIfTrue="1">
      <formula>$A21&lt;&gt;$A525</formula>
    </cfRule>
  </conditionalFormatting>
  <conditionalFormatting sqref="B103:C103">
    <cfRule type="expression" dxfId="2113" priority="913" stopIfTrue="1">
      <formula>#REF!=(LEFT(B$1,1)+0)</formula>
    </cfRule>
    <cfRule type="expression" dxfId="2112" priority="914" stopIfTrue="1">
      <formula>#REF!&lt;&gt;#REF!</formula>
    </cfRule>
  </conditionalFormatting>
  <conditionalFormatting sqref="B103:C103 D102:E102 D104:E113">
    <cfRule type="expression" dxfId="2111" priority="911" stopIfTrue="1">
      <formula>#REF!=(LEFT(B$1,1)+0)</formula>
    </cfRule>
    <cfRule type="expression" dxfId="2110" priority="912" stopIfTrue="1">
      <formula>$A102&lt;&gt;#REF!</formula>
    </cfRule>
  </conditionalFormatting>
  <conditionalFormatting sqref="D102:E102 D104:E113">
    <cfRule type="expression" dxfId="2109" priority="909" stopIfTrue="1">
      <formula>#REF!=(LEFT(D$1,1)+0)</formula>
    </cfRule>
    <cfRule type="expression" dxfId="2108" priority="910" stopIfTrue="1">
      <formula>#REF!&lt;&gt;#REF!</formula>
    </cfRule>
  </conditionalFormatting>
  <conditionalFormatting sqref="D102:E102 D104:E113">
    <cfRule type="expression" dxfId="2107" priority="907" stopIfTrue="1">
      <formula>#REF!=(LEFT(D$1,1)+0)</formula>
    </cfRule>
    <cfRule type="expression" dxfId="2106" priority="908" stopIfTrue="1">
      <formula>$A102&lt;&gt;#REF!</formula>
    </cfRule>
  </conditionalFormatting>
  <conditionalFormatting sqref="B13:C15 D13:E22 D26:E35">
    <cfRule type="expression" dxfId="2105" priority="1655" stopIfTrue="1">
      <formula>#REF!=(LEFT(B$1,1)+0)</formula>
    </cfRule>
    <cfRule type="expression" dxfId="2104" priority="1656" stopIfTrue="1">
      <formula>$A13&lt;&gt;$A527</formula>
    </cfRule>
  </conditionalFormatting>
  <conditionalFormatting sqref="B16:C16">
    <cfRule type="expression" dxfId="2103" priority="56688" stopIfTrue="1">
      <formula>#REF!=(LEFT(B$1,1)+0)</formula>
    </cfRule>
    <cfRule type="expression" dxfId="2102" priority="56689" stopIfTrue="1">
      <formula>$A16&lt;&gt;$A527</formula>
    </cfRule>
  </conditionalFormatting>
  <conditionalFormatting sqref="B12:C12">
    <cfRule type="expression" dxfId="2101" priority="56854" stopIfTrue="1">
      <formula>#REF!=(LEFT(B$1,1)+0)</formula>
    </cfRule>
    <cfRule type="expression" dxfId="2100" priority="56855" stopIfTrue="1">
      <formula>$A12&lt;&gt;$A526</formula>
    </cfRule>
  </conditionalFormatting>
  <conditionalFormatting sqref="A12:A22">
    <cfRule type="expression" dxfId="2099" priority="1469" stopIfTrue="1">
      <formula>#REF!=(LEFT(A$1,1)+0)</formula>
    </cfRule>
    <cfRule type="expression" dxfId="2098" priority="1470" stopIfTrue="1">
      <formula>$A12&lt;&gt;#REF!</formula>
    </cfRule>
  </conditionalFormatting>
  <conditionalFormatting sqref="A12:A22">
    <cfRule type="expression" dxfId="2097" priority="1467" stopIfTrue="1">
      <formula>#REF!=(LEFT(A$1,1)+0)</formula>
    </cfRule>
    <cfRule type="expression" dxfId="2096" priority="1468" stopIfTrue="1">
      <formula>#REF!&lt;&gt;#REF!</formula>
    </cfRule>
  </conditionalFormatting>
  <conditionalFormatting sqref="A12:A22">
    <cfRule type="expression" dxfId="2095" priority="1465" stopIfTrue="1">
      <formula>#REF!=(LEFT(A$1,1)+0)</formula>
    </cfRule>
    <cfRule type="expression" dxfId="2094" priority="1466" stopIfTrue="1">
      <formula>$A12&lt;&gt;#REF!</formula>
    </cfRule>
  </conditionalFormatting>
  <conditionalFormatting sqref="A12:A22">
    <cfRule type="expression" dxfId="2093" priority="1463" stopIfTrue="1">
      <formula>#REF!=(LEFT(A$1,1)+0)</formula>
    </cfRule>
    <cfRule type="expression" dxfId="2092" priority="1464" stopIfTrue="1">
      <formula>$A12&lt;&gt;#REF!</formula>
    </cfRule>
  </conditionalFormatting>
  <conditionalFormatting sqref="B11:C11">
    <cfRule type="expression" dxfId="2091" priority="1459" stopIfTrue="1">
      <formula>#REF!=(LEFT(B$1,1)+0)</formula>
    </cfRule>
    <cfRule type="expression" dxfId="2090" priority="1460" stopIfTrue="1">
      <formula>$A11&lt;&gt;#REF!</formula>
    </cfRule>
  </conditionalFormatting>
  <conditionalFormatting sqref="B11:C11">
    <cfRule type="expression" dxfId="2089" priority="1457" stopIfTrue="1">
      <formula>#REF!=(LEFT(B$1,1)+0)</formula>
    </cfRule>
    <cfRule type="expression" dxfId="2088" priority="1458" stopIfTrue="1">
      <formula>#REF!&lt;&gt;#REF!</formula>
    </cfRule>
  </conditionalFormatting>
  <conditionalFormatting sqref="B11:C11">
    <cfRule type="expression" dxfId="2087" priority="1455" stopIfTrue="1">
      <formula>#REF!=(LEFT(B$1,1)+0)</formula>
    </cfRule>
    <cfRule type="expression" dxfId="2086" priority="1456" stopIfTrue="1">
      <formula>$A11&lt;&gt;#REF!</formula>
    </cfRule>
  </conditionalFormatting>
  <conditionalFormatting sqref="B11:C11">
    <cfRule type="expression" dxfId="2085" priority="1453" stopIfTrue="1">
      <formula>#REF!=(LEFT(B$1,1)+0)</formula>
    </cfRule>
    <cfRule type="expression" dxfId="2084" priority="1454" stopIfTrue="1">
      <formula>$A11&lt;&gt;#REF!</formula>
    </cfRule>
  </conditionalFormatting>
  <conditionalFormatting sqref="B11:C11">
    <cfRule type="expression" dxfId="2083" priority="1451" stopIfTrue="1">
      <formula>#REF!=(LEFT(B$1,1)+0)</formula>
    </cfRule>
    <cfRule type="expression" dxfId="2082" priority="1452" stopIfTrue="1">
      <formula>$A11&lt;&gt;$A49</formula>
    </cfRule>
  </conditionalFormatting>
  <conditionalFormatting sqref="F13:F22">
    <cfRule type="expression" dxfId="2081" priority="1449" stopIfTrue="1">
      <formula>#REF!=(LEFT(F$1,1)+0)</formula>
    </cfRule>
    <cfRule type="expression" dxfId="2080" priority="1450" stopIfTrue="1">
      <formula>$A13&lt;&gt;#REF!</formula>
    </cfRule>
  </conditionalFormatting>
  <conditionalFormatting sqref="F13:F22">
    <cfRule type="expression" dxfId="2079" priority="1447" stopIfTrue="1">
      <formula>#REF!=(LEFT(F$1,1)+0)</formula>
    </cfRule>
    <cfRule type="expression" dxfId="2078" priority="1448" stopIfTrue="1">
      <formula>#REF!&lt;&gt;#REF!</formula>
    </cfRule>
  </conditionalFormatting>
  <conditionalFormatting sqref="F13:F22">
    <cfRule type="expression" dxfId="2077" priority="1445" stopIfTrue="1">
      <formula>#REF!=(LEFT(F$1,1)+0)</formula>
    </cfRule>
    <cfRule type="expression" dxfId="2076" priority="1446" stopIfTrue="1">
      <formula>$A13&lt;&gt;#REF!</formula>
    </cfRule>
  </conditionalFormatting>
  <conditionalFormatting sqref="F13:F22">
    <cfRule type="expression" dxfId="2075" priority="1443" stopIfTrue="1">
      <formula>#REF!=(LEFT(F$1,1)+0)</formula>
    </cfRule>
    <cfRule type="expression" dxfId="2074" priority="1444" stopIfTrue="1">
      <formula>$A13&lt;&gt;#REF!</formula>
    </cfRule>
  </conditionalFormatting>
  <conditionalFormatting sqref="F26:F35">
    <cfRule type="expression" dxfId="2073" priority="1257" stopIfTrue="1">
      <formula>#REF!=(LEFT(F$1,1)+0)</formula>
    </cfRule>
    <cfRule type="expression" dxfId="2072" priority="1258" stopIfTrue="1">
      <formula>$A26&lt;&gt;#REF!</formula>
    </cfRule>
  </conditionalFormatting>
  <conditionalFormatting sqref="F26:F35">
    <cfRule type="expression" dxfId="2071" priority="1255" stopIfTrue="1">
      <formula>#REF!=(LEFT(F$1,1)+0)</formula>
    </cfRule>
    <cfRule type="expression" dxfId="2070" priority="1256" stopIfTrue="1">
      <formula>#REF!&lt;&gt;#REF!</formula>
    </cfRule>
  </conditionalFormatting>
  <conditionalFormatting sqref="F26:F35">
    <cfRule type="expression" dxfId="2069" priority="1253" stopIfTrue="1">
      <formula>#REF!=(LEFT(F$1,1)+0)</formula>
    </cfRule>
    <cfRule type="expression" dxfId="2068" priority="1254" stopIfTrue="1">
      <formula>$A26&lt;&gt;#REF!</formula>
    </cfRule>
  </conditionalFormatting>
  <conditionalFormatting sqref="F26:F35">
    <cfRule type="expression" dxfId="2067" priority="1251" stopIfTrue="1">
      <formula>#REF!=(LEFT(F$1,1)+0)</formula>
    </cfRule>
    <cfRule type="expression" dxfId="2066" priority="1252" stopIfTrue="1">
      <formula>$A26&lt;&gt;#REF!</formula>
    </cfRule>
  </conditionalFormatting>
  <conditionalFormatting sqref="B25:C25">
    <cfRule type="expression" dxfId="2065" priority="1307" stopIfTrue="1">
      <formula>#REF!=(LEFT(B$1,1)+0)</formula>
    </cfRule>
    <cfRule type="expression" dxfId="2064" priority="1308" stopIfTrue="1">
      <formula>$A25&lt;&gt;#REF!</formula>
    </cfRule>
  </conditionalFormatting>
  <conditionalFormatting sqref="B25:C25">
    <cfRule type="expression" dxfId="2063" priority="1305" stopIfTrue="1">
      <formula>#REF!=(LEFT(B$1,1)+0)</formula>
    </cfRule>
    <cfRule type="expression" dxfId="2062" priority="1306" stopIfTrue="1">
      <formula>#REF!&lt;&gt;#REF!</formula>
    </cfRule>
  </conditionalFormatting>
  <conditionalFormatting sqref="B25:C25 D24:E24 D26:E35">
    <cfRule type="expression" dxfId="2061" priority="1303" stopIfTrue="1">
      <formula>#REF!=(LEFT(B$1,1)+0)</formula>
    </cfRule>
    <cfRule type="expression" dxfId="2060" priority="1304" stopIfTrue="1">
      <formula>$A24&lt;&gt;#REF!</formula>
    </cfRule>
  </conditionalFormatting>
  <conditionalFormatting sqref="D24:E24 D26:E35">
    <cfRule type="expression" dxfId="2059" priority="1301" stopIfTrue="1">
      <formula>#REF!=(LEFT(D$1,1)+0)</formula>
    </cfRule>
    <cfRule type="expression" dxfId="2058" priority="1302" stopIfTrue="1">
      <formula>#REF!&lt;&gt;#REF!</formula>
    </cfRule>
  </conditionalFormatting>
  <conditionalFormatting sqref="D24:E24 D26:E35">
    <cfRule type="expression" dxfId="2057" priority="1299" stopIfTrue="1">
      <formula>#REF!=(LEFT(D$1,1)+0)</formula>
    </cfRule>
    <cfRule type="expression" dxfId="2056" priority="1300" stopIfTrue="1">
      <formula>$A24&lt;&gt;#REF!</formula>
    </cfRule>
  </conditionalFormatting>
  <conditionalFormatting sqref="A25:A35">
    <cfRule type="expression" dxfId="2055" priority="1279" stopIfTrue="1">
      <formula>#REF!=(LEFT(A$1,1)+0)</formula>
    </cfRule>
    <cfRule type="expression" dxfId="2054" priority="1280" stopIfTrue="1">
      <formula>$A25&lt;&gt;#REF!</formula>
    </cfRule>
  </conditionalFormatting>
  <conditionalFormatting sqref="A25:A35">
    <cfRule type="expression" dxfId="2053" priority="1277" stopIfTrue="1">
      <formula>#REF!=(LEFT(A$1,1)+0)</formula>
    </cfRule>
    <cfRule type="expression" dxfId="2052" priority="1278" stopIfTrue="1">
      <formula>#REF!&lt;&gt;#REF!</formula>
    </cfRule>
  </conditionalFormatting>
  <conditionalFormatting sqref="A25:A35">
    <cfRule type="expression" dxfId="2051" priority="1275" stopIfTrue="1">
      <formula>#REF!=(LEFT(A$1,1)+0)</formula>
    </cfRule>
    <cfRule type="expression" dxfId="2050" priority="1276" stopIfTrue="1">
      <formula>$A25&lt;&gt;#REF!</formula>
    </cfRule>
  </conditionalFormatting>
  <conditionalFormatting sqref="A25:A35">
    <cfRule type="expression" dxfId="2049" priority="1273" stopIfTrue="1">
      <formula>#REF!=(LEFT(A$1,1)+0)</formula>
    </cfRule>
    <cfRule type="expression" dxfId="2048" priority="1274" stopIfTrue="1">
      <formula>$A25&lt;&gt;#REF!</formula>
    </cfRule>
  </conditionalFormatting>
  <conditionalFormatting sqref="B24:C24">
    <cfRule type="expression" dxfId="2047" priority="1271" stopIfTrue="1">
      <formula>#REF!=(LEFT(B$1,1)+0)</formula>
    </cfRule>
    <cfRule type="expression" dxfId="2046" priority="1272" stopIfTrue="1">
      <formula>$A24&lt;&gt;#REF!</formula>
    </cfRule>
  </conditionalFormatting>
  <conditionalFormatting sqref="B24:C24">
    <cfRule type="expression" dxfId="2045" priority="1269" stopIfTrue="1">
      <formula>#REF!=(LEFT(B$1,1)+0)</formula>
    </cfRule>
    <cfRule type="expression" dxfId="2044" priority="1270" stopIfTrue="1">
      <formula>#REF!&lt;&gt;#REF!</formula>
    </cfRule>
  </conditionalFormatting>
  <conditionalFormatting sqref="B24:C24">
    <cfRule type="expression" dxfId="2043" priority="1267" stopIfTrue="1">
      <formula>#REF!=(LEFT(B$1,1)+0)</formula>
    </cfRule>
    <cfRule type="expression" dxfId="2042" priority="1268" stopIfTrue="1">
      <formula>$A24&lt;&gt;#REF!</formula>
    </cfRule>
  </conditionalFormatting>
  <conditionalFormatting sqref="B24:C24">
    <cfRule type="expression" dxfId="2041" priority="1265" stopIfTrue="1">
      <formula>#REF!=(LEFT(B$1,1)+0)</formula>
    </cfRule>
    <cfRule type="expression" dxfId="2040" priority="1266" stopIfTrue="1">
      <formula>$A24&lt;&gt;#REF!</formula>
    </cfRule>
  </conditionalFormatting>
  <conditionalFormatting sqref="B25:C25">
    <cfRule type="expression" dxfId="2039" priority="1281" stopIfTrue="1">
      <formula>#REF!=(LEFT(B$1,1)+0)</formula>
    </cfRule>
    <cfRule type="expression" dxfId="2038" priority="1282" stopIfTrue="1">
      <formula>$A25&lt;&gt;$A539</formula>
    </cfRule>
  </conditionalFormatting>
  <conditionalFormatting sqref="B24:C24">
    <cfRule type="expression" dxfId="2037" priority="1263" stopIfTrue="1">
      <formula>#REF!=(LEFT(B$1,1)+0)</formula>
    </cfRule>
    <cfRule type="expression" dxfId="2036" priority="1264" stopIfTrue="1">
      <formula>$A24&lt;&gt;$A70</formula>
    </cfRule>
  </conditionalFormatting>
  <conditionalFormatting sqref="A12:A13 F13">
    <cfRule type="expression" dxfId="2035" priority="3544" stopIfTrue="1">
      <formula>#REF!=(LEFT(A$1,1)+0)</formula>
    </cfRule>
    <cfRule type="expression" dxfId="2034" priority="3545" stopIfTrue="1">
      <formula>$A12&lt;&gt;$A49</formula>
    </cfRule>
  </conditionalFormatting>
  <conditionalFormatting sqref="A14:A22 F14:F22">
    <cfRule type="expression" dxfId="2033" priority="3666" stopIfTrue="1">
      <formula>#REF!=(LEFT(A$1,1)+0)</formula>
    </cfRule>
    <cfRule type="expression" dxfId="2032" priority="3667" stopIfTrue="1">
      <formula>$A14&lt;&gt;$A55</formula>
    </cfRule>
  </conditionalFormatting>
  <conditionalFormatting sqref="A25:A31 F26:F31">
    <cfRule type="expression" dxfId="2031" priority="3790" stopIfTrue="1">
      <formula>#REF!=(LEFT(A$1,1)+0)</formula>
    </cfRule>
    <cfRule type="expression" dxfId="2030" priority="3791" stopIfTrue="1">
      <formula>$A25&lt;&gt;$A70</formula>
    </cfRule>
  </conditionalFormatting>
  <conditionalFormatting sqref="A32:A35 F32:F35">
    <cfRule type="expression" dxfId="2029" priority="3920" stopIfTrue="1">
      <formula>#REF!=(LEFT(A$1,1)+0)</formula>
    </cfRule>
    <cfRule type="expression" dxfId="2028" priority="3921" stopIfTrue="1">
      <formula>$A32&lt;&gt;$A81</formula>
    </cfRule>
  </conditionalFormatting>
  <conditionalFormatting sqref="B18:C19">
    <cfRule type="expression" dxfId="2027" priority="5056" stopIfTrue="1">
      <formula>#REF!=(LEFT(B$1,1)+0)</formula>
    </cfRule>
    <cfRule type="expression" dxfId="2026" priority="5057" stopIfTrue="1">
      <formula>$A18&lt;&gt;$A530</formula>
    </cfRule>
  </conditionalFormatting>
  <conditionalFormatting sqref="D37:E37">
    <cfRule type="expression" dxfId="2025" priority="1247" stopIfTrue="1">
      <formula>#REF!=(LEFT(D$1,1)+0)</formula>
    </cfRule>
    <cfRule type="expression" dxfId="2024" priority="1248" stopIfTrue="1">
      <formula>$A37&lt;&gt;$A552</formula>
    </cfRule>
  </conditionalFormatting>
  <conditionalFormatting sqref="D39:E48">
    <cfRule type="expression" dxfId="2023" priority="1245" stopIfTrue="1">
      <formula>#REF!=(LEFT(D$1,1)+0)</formula>
    </cfRule>
    <cfRule type="expression" dxfId="2022" priority="1246" stopIfTrue="1">
      <formula>$A39&lt;&gt;$A553</formula>
    </cfRule>
  </conditionalFormatting>
  <conditionalFormatting sqref="F39:F48">
    <cfRule type="expression" dxfId="2021" priority="1243" stopIfTrue="1">
      <formula>#REF!=(LEFT(F$1,1)+0)</formula>
    </cfRule>
    <cfRule type="expression" dxfId="2020" priority="1244" stopIfTrue="1">
      <formula>$A39&lt;&gt;#REF!</formula>
    </cfRule>
  </conditionalFormatting>
  <conditionalFormatting sqref="F39:F48">
    <cfRule type="expression" dxfId="2019" priority="1241" stopIfTrue="1">
      <formula>#REF!=(LEFT(F$1,1)+0)</formula>
    </cfRule>
    <cfRule type="expression" dxfId="2018" priority="1242" stopIfTrue="1">
      <formula>#REF!&lt;&gt;#REF!</formula>
    </cfRule>
  </conditionalFormatting>
  <conditionalFormatting sqref="F39:F48">
    <cfRule type="expression" dxfId="2017" priority="1239" stopIfTrue="1">
      <formula>#REF!=(LEFT(F$1,1)+0)</formula>
    </cfRule>
    <cfRule type="expression" dxfId="2016" priority="1240" stopIfTrue="1">
      <formula>$A39&lt;&gt;#REF!</formula>
    </cfRule>
  </conditionalFormatting>
  <conditionalFormatting sqref="F39:F48">
    <cfRule type="expression" dxfId="2015" priority="1237" stopIfTrue="1">
      <formula>#REF!=(LEFT(F$1,1)+0)</formula>
    </cfRule>
    <cfRule type="expression" dxfId="2014" priority="1238" stopIfTrue="1">
      <formula>$A39&lt;&gt;#REF!</formula>
    </cfRule>
  </conditionalFormatting>
  <conditionalFormatting sqref="B38:C38">
    <cfRule type="expression" dxfId="2013" priority="1235" stopIfTrue="1">
      <formula>#REF!=(LEFT(B$1,1)+0)</formula>
    </cfRule>
    <cfRule type="expression" dxfId="2012" priority="1236" stopIfTrue="1">
      <formula>$A38&lt;&gt;#REF!</formula>
    </cfRule>
  </conditionalFormatting>
  <conditionalFormatting sqref="B38:C38">
    <cfRule type="expression" dxfId="2011" priority="1233" stopIfTrue="1">
      <formula>#REF!=(LEFT(B$1,1)+0)</formula>
    </cfRule>
    <cfRule type="expression" dxfId="2010" priority="1234" stopIfTrue="1">
      <formula>#REF!&lt;&gt;#REF!</formula>
    </cfRule>
  </conditionalFormatting>
  <conditionalFormatting sqref="B38:C38 D37:E37 D39:E48">
    <cfRule type="expression" dxfId="2009" priority="1231" stopIfTrue="1">
      <formula>#REF!=(LEFT(B$1,1)+0)</formula>
    </cfRule>
    <cfRule type="expression" dxfId="2008" priority="1232" stopIfTrue="1">
      <formula>$A37&lt;&gt;#REF!</formula>
    </cfRule>
  </conditionalFormatting>
  <conditionalFormatting sqref="D37:E37 D39:E48">
    <cfRule type="expression" dxfId="2007" priority="1229" stopIfTrue="1">
      <formula>#REF!=(LEFT(D$1,1)+0)</formula>
    </cfRule>
    <cfRule type="expression" dxfId="2006" priority="1230" stopIfTrue="1">
      <formula>#REF!&lt;&gt;#REF!</formula>
    </cfRule>
  </conditionalFormatting>
  <conditionalFormatting sqref="D37:E37 D39:E48">
    <cfRule type="expression" dxfId="2005" priority="1227" stopIfTrue="1">
      <formula>#REF!=(LEFT(D$1,1)+0)</formula>
    </cfRule>
    <cfRule type="expression" dxfId="2004" priority="1228" stopIfTrue="1">
      <formula>$A37&lt;&gt;#REF!</formula>
    </cfRule>
  </conditionalFormatting>
  <conditionalFormatting sqref="A38:A48">
    <cfRule type="expression" dxfId="2003" priority="1219" stopIfTrue="1">
      <formula>#REF!=(LEFT(A$1,1)+0)</formula>
    </cfRule>
    <cfRule type="expression" dxfId="2002" priority="1220" stopIfTrue="1">
      <formula>$A38&lt;&gt;#REF!</formula>
    </cfRule>
  </conditionalFormatting>
  <conditionalFormatting sqref="A38:A48">
    <cfRule type="expression" dxfId="2001" priority="1217" stopIfTrue="1">
      <formula>#REF!=(LEFT(A$1,1)+0)</formula>
    </cfRule>
    <cfRule type="expression" dxfId="2000" priority="1218" stopIfTrue="1">
      <formula>#REF!&lt;&gt;#REF!</formula>
    </cfRule>
  </conditionalFormatting>
  <conditionalFormatting sqref="A38:A48">
    <cfRule type="expression" dxfId="1999" priority="1215" stopIfTrue="1">
      <formula>#REF!=(LEFT(A$1,1)+0)</formula>
    </cfRule>
    <cfRule type="expression" dxfId="1998" priority="1216" stopIfTrue="1">
      <formula>$A38&lt;&gt;#REF!</formula>
    </cfRule>
  </conditionalFormatting>
  <conditionalFormatting sqref="A38:A48">
    <cfRule type="expression" dxfId="1997" priority="1213" stopIfTrue="1">
      <formula>#REF!=(LEFT(A$1,1)+0)</formula>
    </cfRule>
    <cfRule type="expression" dxfId="1996" priority="1214" stopIfTrue="1">
      <formula>$A38&lt;&gt;#REF!</formula>
    </cfRule>
  </conditionalFormatting>
  <conditionalFormatting sqref="B37:C37">
    <cfRule type="expression" dxfId="1995" priority="1211" stopIfTrue="1">
      <formula>#REF!=(LEFT(B$1,1)+0)</formula>
    </cfRule>
    <cfRule type="expression" dxfId="1994" priority="1212" stopIfTrue="1">
      <formula>$A37&lt;&gt;#REF!</formula>
    </cfRule>
  </conditionalFormatting>
  <conditionalFormatting sqref="B37:C37">
    <cfRule type="expression" dxfId="1993" priority="1209" stopIfTrue="1">
      <formula>#REF!=(LEFT(B$1,1)+0)</formula>
    </cfRule>
    <cfRule type="expression" dxfId="1992" priority="1210" stopIfTrue="1">
      <formula>#REF!&lt;&gt;#REF!</formula>
    </cfRule>
  </conditionalFormatting>
  <conditionalFormatting sqref="B37:C37">
    <cfRule type="expression" dxfId="1991" priority="1207" stopIfTrue="1">
      <formula>#REF!=(LEFT(B$1,1)+0)</formula>
    </cfRule>
    <cfRule type="expression" dxfId="1990" priority="1208" stopIfTrue="1">
      <formula>$A37&lt;&gt;#REF!</formula>
    </cfRule>
  </conditionalFormatting>
  <conditionalFormatting sqref="B37:C37">
    <cfRule type="expression" dxfId="1989" priority="1205" stopIfTrue="1">
      <formula>#REF!=(LEFT(B$1,1)+0)</formula>
    </cfRule>
    <cfRule type="expression" dxfId="1988" priority="1206" stopIfTrue="1">
      <formula>$A37&lt;&gt;#REF!</formula>
    </cfRule>
  </conditionalFormatting>
  <conditionalFormatting sqref="B38:C38">
    <cfRule type="expression" dxfId="1987" priority="1193" stopIfTrue="1">
      <formula>#REF!=(LEFT(B$1,1)+0)</formula>
    </cfRule>
    <cfRule type="expression" dxfId="1986" priority="1194" stopIfTrue="1">
      <formula>$A38&lt;&gt;$A552</formula>
    </cfRule>
  </conditionalFormatting>
  <conditionalFormatting sqref="B37:C37">
    <cfRule type="expression" dxfId="1985" priority="1191" stopIfTrue="1">
      <formula>#REF!=(LEFT(B$1,1)+0)</formula>
    </cfRule>
    <cfRule type="expression" dxfId="1984" priority="1192" stopIfTrue="1">
      <formula>$A37&lt;&gt;$A83</formula>
    </cfRule>
  </conditionalFormatting>
  <conditionalFormatting sqref="A38:A44 F39:F44">
    <cfRule type="expression" dxfId="1983" priority="1189" stopIfTrue="1">
      <formula>#REF!=(LEFT(A$1,1)+0)</formula>
    </cfRule>
    <cfRule type="expression" dxfId="1982" priority="1190" stopIfTrue="1">
      <formula>$A38&lt;&gt;$A83</formula>
    </cfRule>
  </conditionalFormatting>
  <conditionalFormatting sqref="A45:A48 F45:F48">
    <cfRule type="expression" dxfId="1981" priority="1187" stopIfTrue="1">
      <formula>#REF!=(LEFT(A$1,1)+0)</formula>
    </cfRule>
    <cfRule type="expression" dxfId="1980" priority="1188" stopIfTrue="1">
      <formula>$A45&lt;&gt;$A94</formula>
    </cfRule>
  </conditionalFormatting>
  <conditionalFormatting sqref="D50:E50">
    <cfRule type="expression" dxfId="1979" priority="1183" stopIfTrue="1">
      <formula>#REF!=(LEFT(D$1,1)+0)</formula>
    </cfRule>
    <cfRule type="expression" dxfId="1978" priority="1184" stopIfTrue="1">
      <formula>$A50&lt;&gt;$A565</formula>
    </cfRule>
  </conditionalFormatting>
  <conditionalFormatting sqref="D52:E61">
    <cfRule type="expression" dxfId="1977" priority="1181" stopIfTrue="1">
      <formula>#REF!=(LEFT(D$1,1)+0)</formula>
    </cfRule>
    <cfRule type="expression" dxfId="1976" priority="1182" stopIfTrue="1">
      <formula>$A52&lt;&gt;$A566</formula>
    </cfRule>
  </conditionalFormatting>
  <conditionalFormatting sqref="F52:F61">
    <cfRule type="expression" dxfId="1975" priority="1179" stopIfTrue="1">
      <formula>#REF!=(LEFT(F$1,1)+0)</formula>
    </cfRule>
    <cfRule type="expression" dxfId="1974" priority="1180" stopIfTrue="1">
      <formula>$A52&lt;&gt;#REF!</formula>
    </cfRule>
  </conditionalFormatting>
  <conditionalFormatting sqref="F52:F61">
    <cfRule type="expression" dxfId="1973" priority="1177" stopIfTrue="1">
      <formula>#REF!=(LEFT(F$1,1)+0)</formula>
    </cfRule>
    <cfRule type="expression" dxfId="1972" priority="1178" stopIfTrue="1">
      <formula>#REF!&lt;&gt;#REF!</formula>
    </cfRule>
  </conditionalFormatting>
  <conditionalFormatting sqref="F52:F61">
    <cfRule type="expression" dxfId="1971" priority="1175" stopIfTrue="1">
      <formula>#REF!=(LEFT(F$1,1)+0)</formula>
    </cfRule>
    <cfRule type="expression" dxfId="1970" priority="1176" stopIfTrue="1">
      <formula>$A52&lt;&gt;#REF!</formula>
    </cfRule>
  </conditionalFormatting>
  <conditionalFormatting sqref="F52:F61">
    <cfRule type="expression" dxfId="1969" priority="1173" stopIfTrue="1">
      <formula>#REF!=(LEFT(F$1,1)+0)</formula>
    </cfRule>
    <cfRule type="expression" dxfId="1968" priority="1174" stopIfTrue="1">
      <formula>$A52&lt;&gt;#REF!</formula>
    </cfRule>
  </conditionalFormatting>
  <conditionalFormatting sqref="B51:C51">
    <cfRule type="expression" dxfId="1967" priority="1171" stopIfTrue="1">
      <formula>#REF!=(LEFT(B$1,1)+0)</formula>
    </cfRule>
    <cfRule type="expression" dxfId="1966" priority="1172" stopIfTrue="1">
      <formula>$A51&lt;&gt;#REF!</formula>
    </cfRule>
  </conditionalFormatting>
  <conditionalFormatting sqref="B51:C51">
    <cfRule type="expression" dxfId="1965" priority="1169" stopIfTrue="1">
      <formula>#REF!=(LEFT(B$1,1)+0)</formula>
    </cfRule>
    <cfRule type="expression" dxfId="1964" priority="1170" stopIfTrue="1">
      <formula>#REF!&lt;&gt;#REF!</formula>
    </cfRule>
  </conditionalFormatting>
  <conditionalFormatting sqref="B51:C51 D50:E50 D52:E61">
    <cfRule type="expression" dxfId="1963" priority="1167" stopIfTrue="1">
      <formula>#REF!=(LEFT(B$1,1)+0)</formula>
    </cfRule>
    <cfRule type="expression" dxfId="1962" priority="1168" stopIfTrue="1">
      <formula>$A50&lt;&gt;#REF!</formula>
    </cfRule>
  </conditionalFormatting>
  <conditionalFormatting sqref="D50:E50 D52:E61">
    <cfRule type="expression" dxfId="1961" priority="1165" stopIfTrue="1">
      <formula>#REF!=(LEFT(D$1,1)+0)</formula>
    </cfRule>
    <cfRule type="expression" dxfId="1960" priority="1166" stopIfTrue="1">
      <formula>#REF!&lt;&gt;#REF!</formula>
    </cfRule>
  </conditionalFormatting>
  <conditionalFormatting sqref="D50:E50 D52:E61">
    <cfRule type="expression" dxfId="1959" priority="1163" stopIfTrue="1">
      <formula>#REF!=(LEFT(D$1,1)+0)</formula>
    </cfRule>
    <cfRule type="expression" dxfId="1958" priority="1164" stopIfTrue="1">
      <formula>$A50&lt;&gt;#REF!</formula>
    </cfRule>
  </conditionalFormatting>
  <conditionalFormatting sqref="A51:A61">
    <cfRule type="expression" dxfId="1957" priority="1155" stopIfTrue="1">
      <formula>#REF!=(LEFT(A$1,1)+0)</formula>
    </cfRule>
    <cfRule type="expression" dxfId="1956" priority="1156" stopIfTrue="1">
      <formula>$A51&lt;&gt;#REF!</formula>
    </cfRule>
  </conditionalFormatting>
  <conditionalFormatting sqref="A51:A61">
    <cfRule type="expression" dxfId="1955" priority="1153" stopIfTrue="1">
      <formula>#REF!=(LEFT(A$1,1)+0)</formula>
    </cfRule>
    <cfRule type="expression" dxfId="1954" priority="1154" stopIfTrue="1">
      <formula>#REF!&lt;&gt;#REF!</formula>
    </cfRule>
  </conditionalFormatting>
  <conditionalFormatting sqref="A51:A61">
    <cfRule type="expression" dxfId="1953" priority="1151" stopIfTrue="1">
      <formula>#REF!=(LEFT(A$1,1)+0)</formula>
    </cfRule>
    <cfRule type="expression" dxfId="1952" priority="1152" stopIfTrue="1">
      <formula>$A51&lt;&gt;#REF!</formula>
    </cfRule>
  </conditionalFormatting>
  <conditionalFormatting sqref="A51:A61">
    <cfRule type="expression" dxfId="1951" priority="1149" stopIfTrue="1">
      <formula>#REF!=(LEFT(A$1,1)+0)</formula>
    </cfRule>
    <cfRule type="expression" dxfId="1950" priority="1150" stopIfTrue="1">
      <formula>$A51&lt;&gt;#REF!</formula>
    </cfRule>
  </conditionalFormatting>
  <conditionalFormatting sqref="B50:C50">
    <cfRule type="expression" dxfId="1949" priority="1147" stopIfTrue="1">
      <formula>#REF!=(LEFT(B$1,1)+0)</formula>
    </cfRule>
    <cfRule type="expression" dxfId="1948" priority="1148" stopIfTrue="1">
      <formula>$A50&lt;&gt;#REF!</formula>
    </cfRule>
  </conditionalFormatting>
  <conditionalFormatting sqref="B50:C50">
    <cfRule type="expression" dxfId="1947" priority="1145" stopIfTrue="1">
      <formula>#REF!=(LEFT(B$1,1)+0)</formula>
    </cfRule>
    <cfRule type="expression" dxfId="1946" priority="1146" stopIfTrue="1">
      <formula>#REF!&lt;&gt;#REF!</formula>
    </cfRule>
  </conditionalFormatting>
  <conditionalFormatting sqref="B50:C50">
    <cfRule type="expression" dxfId="1945" priority="1143" stopIfTrue="1">
      <formula>#REF!=(LEFT(B$1,1)+0)</formula>
    </cfRule>
    <cfRule type="expression" dxfId="1944" priority="1144" stopIfTrue="1">
      <formula>$A50&lt;&gt;#REF!</formula>
    </cfRule>
  </conditionalFormatting>
  <conditionalFormatting sqref="B50:C50">
    <cfRule type="expression" dxfId="1943" priority="1141" stopIfTrue="1">
      <formula>#REF!=(LEFT(B$1,1)+0)</formula>
    </cfRule>
    <cfRule type="expression" dxfId="1942" priority="1142" stopIfTrue="1">
      <formula>$A50&lt;&gt;#REF!</formula>
    </cfRule>
  </conditionalFormatting>
  <conditionalFormatting sqref="B51:C51">
    <cfRule type="expression" dxfId="1941" priority="1129" stopIfTrue="1">
      <formula>#REF!=(LEFT(B$1,1)+0)</formula>
    </cfRule>
    <cfRule type="expression" dxfId="1940" priority="1130" stopIfTrue="1">
      <formula>$A51&lt;&gt;$A565</formula>
    </cfRule>
  </conditionalFormatting>
  <conditionalFormatting sqref="B50:C50">
    <cfRule type="expression" dxfId="1939" priority="1127" stopIfTrue="1">
      <formula>#REF!=(LEFT(B$1,1)+0)</formula>
    </cfRule>
    <cfRule type="expression" dxfId="1938" priority="1128" stopIfTrue="1">
      <formula>$A50&lt;&gt;$A96</formula>
    </cfRule>
  </conditionalFormatting>
  <conditionalFormatting sqref="A51:A57 F52:F57">
    <cfRule type="expression" dxfId="1937" priority="1125" stopIfTrue="1">
      <formula>#REF!=(LEFT(A$1,1)+0)</formula>
    </cfRule>
    <cfRule type="expression" dxfId="1936" priority="1126" stopIfTrue="1">
      <formula>$A51&lt;&gt;$A96</formula>
    </cfRule>
  </conditionalFormatting>
  <conditionalFormatting sqref="A58:A61 F58:F61">
    <cfRule type="expression" dxfId="1935" priority="1123" stopIfTrue="1">
      <formula>#REF!=(LEFT(A$1,1)+0)</formula>
    </cfRule>
    <cfRule type="expression" dxfId="1934" priority="1124" stopIfTrue="1">
      <formula>$A58&lt;&gt;$A107</formula>
    </cfRule>
  </conditionalFormatting>
  <conditionalFormatting sqref="D63:E63">
    <cfRule type="expression" dxfId="1933" priority="1119" stopIfTrue="1">
      <formula>#REF!=(LEFT(D$1,1)+0)</formula>
    </cfRule>
    <cfRule type="expression" dxfId="1932" priority="1120" stopIfTrue="1">
      <formula>$A63&lt;&gt;$A578</formula>
    </cfRule>
  </conditionalFormatting>
  <conditionalFormatting sqref="D65:E74">
    <cfRule type="expression" dxfId="1931" priority="1117" stopIfTrue="1">
      <formula>#REF!=(LEFT(D$1,1)+0)</formula>
    </cfRule>
    <cfRule type="expression" dxfId="1930" priority="1118" stopIfTrue="1">
      <formula>$A65&lt;&gt;$A579</formula>
    </cfRule>
  </conditionalFormatting>
  <conditionalFormatting sqref="F65:F74">
    <cfRule type="expression" dxfId="1929" priority="1115" stopIfTrue="1">
      <formula>#REF!=(LEFT(F$1,1)+0)</formula>
    </cfRule>
    <cfRule type="expression" dxfId="1928" priority="1116" stopIfTrue="1">
      <formula>$A65&lt;&gt;#REF!</formula>
    </cfRule>
  </conditionalFormatting>
  <conditionalFormatting sqref="F65:F74">
    <cfRule type="expression" dxfId="1927" priority="1113" stopIfTrue="1">
      <formula>#REF!=(LEFT(F$1,1)+0)</formula>
    </cfRule>
    <cfRule type="expression" dxfId="1926" priority="1114" stopIfTrue="1">
      <formula>#REF!&lt;&gt;#REF!</formula>
    </cfRule>
  </conditionalFormatting>
  <conditionalFormatting sqref="F65:F74">
    <cfRule type="expression" dxfId="1925" priority="1111" stopIfTrue="1">
      <formula>#REF!=(LEFT(F$1,1)+0)</formula>
    </cfRule>
    <cfRule type="expression" dxfId="1924" priority="1112" stopIfTrue="1">
      <formula>$A65&lt;&gt;#REF!</formula>
    </cfRule>
  </conditionalFormatting>
  <conditionalFormatting sqref="F65:F74">
    <cfRule type="expression" dxfId="1923" priority="1109" stopIfTrue="1">
      <formula>#REF!=(LEFT(F$1,1)+0)</formula>
    </cfRule>
    <cfRule type="expression" dxfId="1922" priority="1110" stopIfTrue="1">
      <formula>$A65&lt;&gt;#REF!</formula>
    </cfRule>
  </conditionalFormatting>
  <conditionalFormatting sqref="B64:C64">
    <cfRule type="expression" dxfId="1921" priority="1107" stopIfTrue="1">
      <formula>#REF!=(LEFT(B$1,1)+0)</formula>
    </cfRule>
    <cfRule type="expression" dxfId="1920" priority="1108" stopIfTrue="1">
      <formula>$A64&lt;&gt;#REF!</formula>
    </cfRule>
  </conditionalFormatting>
  <conditionalFormatting sqref="B64:C64">
    <cfRule type="expression" dxfId="1919" priority="1105" stopIfTrue="1">
      <formula>#REF!=(LEFT(B$1,1)+0)</formula>
    </cfRule>
    <cfRule type="expression" dxfId="1918" priority="1106" stopIfTrue="1">
      <formula>#REF!&lt;&gt;#REF!</formula>
    </cfRule>
  </conditionalFormatting>
  <conditionalFormatting sqref="B64:C64 D63:E63 D65:E74">
    <cfRule type="expression" dxfId="1917" priority="1103" stopIfTrue="1">
      <formula>#REF!=(LEFT(B$1,1)+0)</formula>
    </cfRule>
    <cfRule type="expression" dxfId="1916" priority="1104" stopIfTrue="1">
      <formula>$A63&lt;&gt;#REF!</formula>
    </cfRule>
  </conditionalFormatting>
  <conditionalFormatting sqref="D63:E63 D65:E74">
    <cfRule type="expression" dxfId="1915" priority="1101" stopIfTrue="1">
      <formula>#REF!=(LEFT(D$1,1)+0)</formula>
    </cfRule>
    <cfRule type="expression" dxfId="1914" priority="1102" stopIfTrue="1">
      <formula>#REF!&lt;&gt;#REF!</formula>
    </cfRule>
  </conditionalFormatting>
  <conditionalFormatting sqref="D63:E63 D65:E74">
    <cfRule type="expression" dxfId="1913" priority="1099" stopIfTrue="1">
      <formula>#REF!=(LEFT(D$1,1)+0)</formula>
    </cfRule>
    <cfRule type="expression" dxfId="1912" priority="1100" stopIfTrue="1">
      <formula>$A63&lt;&gt;#REF!</formula>
    </cfRule>
  </conditionalFormatting>
  <conditionalFormatting sqref="A64:A74">
    <cfRule type="expression" dxfId="1911" priority="1091" stopIfTrue="1">
      <formula>#REF!=(LEFT(A$1,1)+0)</formula>
    </cfRule>
    <cfRule type="expression" dxfId="1910" priority="1092" stopIfTrue="1">
      <formula>$A64&lt;&gt;#REF!</formula>
    </cfRule>
  </conditionalFormatting>
  <conditionalFormatting sqref="A64:A74">
    <cfRule type="expression" dxfId="1909" priority="1089" stopIfTrue="1">
      <formula>#REF!=(LEFT(A$1,1)+0)</formula>
    </cfRule>
    <cfRule type="expression" dxfId="1908" priority="1090" stopIfTrue="1">
      <formula>#REF!&lt;&gt;#REF!</formula>
    </cfRule>
  </conditionalFormatting>
  <conditionalFormatting sqref="A64:A74">
    <cfRule type="expression" dxfId="1907" priority="1087" stopIfTrue="1">
      <formula>#REF!=(LEFT(A$1,1)+0)</formula>
    </cfRule>
    <cfRule type="expression" dxfId="1906" priority="1088" stopIfTrue="1">
      <formula>$A64&lt;&gt;#REF!</formula>
    </cfRule>
  </conditionalFormatting>
  <conditionalFormatting sqref="A64:A74">
    <cfRule type="expression" dxfId="1905" priority="1085" stopIfTrue="1">
      <formula>#REF!=(LEFT(A$1,1)+0)</formula>
    </cfRule>
    <cfRule type="expression" dxfId="1904" priority="1086" stopIfTrue="1">
      <formula>$A64&lt;&gt;#REF!</formula>
    </cfRule>
  </conditionalFormatting>
  <conditionalFormatting sqref="B63:C63">
    <cfRule type="expression" dxfId="1903" priority="1083" stopIfTrue="1">
      <formula>#REF!=(LEFT(B$1,1)+0)</formula>
    </cfRule>
    <cfRule type="expression" dxfId="1902" priority="1084" stopIfTrue="1">
      <formula>$A63&lt;&gt;#REF!</formula>
    </cfRule>
  </conditionalFormatting>
  <conditionalFormatting sqref="B63:C63">
    <cfRule type="expression" dxfId="1901" priority="1081" stopIfTrue="1">
      <formula>#REF!=(LEFT(B$1,1)+0)</formula>
    </cfRule>
    <cfRule type="expression" dxfId="1900" priority="1082" stopIfTrue="1">
      <formula>#REF!&lt;&gt;#REF!</formula>
    </cfRule>
  </conditionalFormatting>
  <conditionalFormatting sqref="B63:C63">
    <cfRule type="expression" dxfId="1899" priority="1079" stopIfTrue="1">
      <formula>#REF!=(LEFT(B$1,1)+0)</formula>
    </cfRule>
    <cfRule type="expression" dxfId="1898" priority="1080" stopIfTrue="1">
      <formula>$A63&lt;&gt;#REF!</formula>
    </cfRule>
  </conditionalFormatting>
  <conditionalFormatting sqref="B63:C63">
    <cfRule type="expression" dxfId="1897" priority="1077" stopIfTrue="1">
      <formula>#REF!=(LEFT(B$1,1)+0)</formula>
    </cfRule>
    <cfRule type="expression" dxfId="1896" priority="1078" stopIfTrue="1">
      <formula>$A63&lt;&gt;#REF!</formula>
    </cfRule>
  </conditionalFormatting>
  <conditionalFormatting sqref="B64:C64">
    <cfRule type="expression" dxfId="1895" priority="1065" stopIfTrue="1">
      <formula>#REF!=(LEFT(B$1,1)+0)</formula>
    </cfRule>
    <cfRule type="expression" dxfId="1894" priority="1066" stopIfTrue="1">
      <formula>$A64&lt;&gt;$A578</formula>
    </cfRule>
  </conditionalFormatting>
  <conditionalFormatting sqref="B63:C63">
    <cfRule type="expression" dxfId="1893" priority="1063" stopIfTrue="1">
      <formula>#REF!=(LEFT(B$1,1)+0)</formula>
    </cfRule>
    <cfRule type="expression" dxfId="1892" priority="1064" stopIfTrue="1">
      <formula>$A63&lt;&gt;$A109</formula>
    </cfRule>
  </conditionalFormatting>
  <conditionalFormatting sqref="A64:A70 F65:F70">
    <cfRule type="expression" dxfId="1891" priority="1061" stopIfTrue="1">
      <formula>#REF!=(LEFT(A$1,1)+0)</formula>
    </cfRule>
    <cfRule type="expression" dxfId="1890" priority="1062" stopIfTrue="1">
      <formula>$A64&lt;&gt;$A109</formula>
    </cfRule>
  </conditionalFormatting>
  <conditionalFormatting sqref="A71:A74 F71:F74">
    <cfRule type="expression" dxfId="1889" priority="1059" stopIfTrue="1">
      <formula>#REF!=(LEFT(A$1,1)+0)</formula>
    </cfRule>
    <cfRule type="expression" dxfId="1888" priority="1060" stopIfTrue="1">
      <formula>$A71&lt;&gt;$A120</formula>
    </cfRule>
  </conditionalFormatting>
  <conditionalFormatting sqref="D76:E76">
    <cfRule type="expression" dxfId="1887" priority="1055" stopIfTrue="1">
      <formula>#REF!=(LEFT(D$1,1)+0)</formula>
    </cfRule>
    <cfRule type="expression" dxfId="1886" priority="1056" stopIfTrue="1">
      <formula>$A76&lt;&gt;$A591</formula>
    </cfRule>
  </conditionalFormatting>
  <conditionalFormatting sqref="D78:E87">
    <cfRule type="expression" dxfId="1885" priority="1053" stopIfTrue="1">
      <formula>#REF!=(LEFT(D$1,1)+0)</formula>
    </cfRule>
    <cfRule type="expression" dxfId="1884" priority="1054" stopIfTrue="1">
      <formula>$A78&lt;&gt;$A592</formula>
    </cfRule>
  </conditionalFormatting>
  <conditionalFormatting sqref="F78:F87">
    <cfRule type="expression" dxfId="1883" priority="1051" stopIfTrue="1">
      <formula>#REF!=(LEFT(F$1,1)+0)</formula>
    </cfRule>
    <cfRule type="expression" dxfId="1882" priority="1052" stopIfTrue="1">
      <formula>$A78&lt;&gt;#REF!</formula>
    </cfRule>
  </conditionalFormatting>
  <conditionalFormatting sqref="F78:F87">
    <cfRule type="expression" dxfId="1881" priority="1049" stopIfTrue="1">
      <formula>#REF!=(LEFT(F$1,1)+0)</formula>
    </cfRule>
    <cfRule type="expression" dxfId="1880" priority="1050" stopIfTrue="1">
      <formula>#REF!&lt;&gt;#REF!</formula>
    </cfRule>
  </conditionalFormatting>
  <conditionalFormatting sqref="F78:F87">
    <cfRule type="expression" dxfId="1879" priority="1047" stopIfTrue="1">
      <formula>#REF!=(LEFT(F$1,1)+0)</formula>
    </cfRule>
    <cfRule type="expression" dxfId="1878" priority="1048" stopIfTrue="1">
      <formula>$A78&lt;&gt;#REF!</formula>
    </cfRule>
  </conditionalFormatting>
  <conditionalFormatting sqref="F78:F87">
    <cfRule type="expression" dxfId="1877" priority="1045" stopIfTrue="1">
      <formula>#REF!=(LEFT(F$1,1)+0)</formula>
    </cfRule>
    <cfRule type="expression" dxfId="1876" priority="1046" stopIfTrue="1">
      <formula>$A78&lt;&gt;#REF!</formula>
    </cfRule>
  </conditionalFormatting>
  <conditionalFormatting sqref="B77:C77">
    <cfRule type="expression" dxfId="1875" priority="1043" stopIfTrue="1">
      <formula>#REF!=(LEFT(B$1,1)+0)</formula>
    </cfRule>
    <cfRule type="expression" dxfId="1874" priority="1044" stopIfTrue="1">
      <formula>$A77&lt;&gt;#REF!</formula>
    </cfRule>
  </conditionalFormatting>
  <conditionalFormatting sqref="B77:C77">
    <cfRule type="expression" dxfId="1873" priority="1041" stopIfTrue="1">
      <formula>#REF!=(LEFT(B$1,1)+0)</formula>
    </cfRule>
    <cfRule type="expression" dxfId="1872" priority="1042" stopIfTrue="1">
      <formula>#REF!&lt;&gt;#REF!</formula>
    </cfRule>
  </conditionalFormatting>
  <conditionalFormatting sqref="B77:C77 D76:E76 D78:E87">
    <cfRule type="expression" dxfId="1871" priority="1039" stopIfTrue="1">
      <formula>#REF!=(LEFT(B$1,1)+0)</formula>
    </cfRule>
    <cfRule type="expression" dxfId="1870" priority="1040" stopIfTrue="1">
      <formula>$A76&lt;&gt;#REF!</formula>
    </cfRule>
  </conditionalFormatting>
  <conditionalFormatting sqref="D76:E76 D78:E87">
    <cfRule type="expression" dxfId="1869" priority="1037" stopIfTrue="1">
      <formula>#REF!=(LEFT(D$1,1)+0)</formula>
    </cfRule>
    <cfRule type="expression" dxfId="1868" priority="1038" stopIfTrue="1">
      <formula>#REF!&lt;&gt;#REF!</formula>
    </cfRule>
  </conditionalFormatting>
  <conditionalFormatting sqref="D76:E76 D78:E87">
    <cfRule type="expression" dxfId="1867" priority="1035" stopIfTrue="1">
      <formula>#REF!=(LEFT(D$1,1)+0)</formula>
    </cfRule>
    <cfRule type="expression" dxfId="1866" priority="1036" stopIfTrue="1">
      <formula>$A76&lt;&gt;#REF!</formula>
    </cfRule>
  </conditionalFormatting>
  <conditionalFormatting sqref="A77:A87">
    <cfRule type="expression" dxfId="1865" priority="1027" stopIfTrue="1">
      <formula>#REF!=(LEFT(A$1,1)+0)</formula>
    </cfRule>
    <cfRule type="expression" dxfId="1864" priority="1028" stopIfTrue="1">
      <formula>$A77&lt;&gt;#REF!</formula>
    </cfRule>
  </conditionalFormatting>
  <conditionalFormatting sqref="A77:A87">
    <cfRule type="expression" dxfId="1863" priority="1025" stopIfTrue="1">
      <formula>#REF!=(LEFT(A$1,1)+0)</formula>
    </cfRule>
    <cfRule type="expression" dxfId="1862" priority="1026" stopIfTrue="1">
      <formula>#REF!&lt;&gt;#REF!</formula>
    </cfRule>
  </conditionalFormatting>
  <conditionalFormatting sqref="A77:A87">
    <cfRule type="expression" dxfId="1861" priority="1023" stopIfTrue="1">
      <formula>#REF!=(LEFT(A$1,1)+0)</formula>
    </cfRule>
    <cfRule type="expression" dxfId="1860" priority="1024" stopIfTrue="1">
      <formula>$A77&lt;&gt;#REF!</formula>
    </cfRule>
  </conditionalFormatting>
  <conditionalFormatting sqref="A77:A87">
    <cfRule type="expression" dxfId="1859" priority="1021" stopIfTrue="1">
      <formula>#REF!=(LEFT(A$1,1)+0)</formula>
    </cfRule>
    <cfRule type="expression" dxfId="1858" priority="1022" stopIfTrue="1">
      <formula>$A77&lt;&gt;#REF!</formula>
    </cfRule>
  </conditionalFormatting>
  <conditionalFormatting sqref="B76:C76">
    <cfRule type="expression" dxfId="1857" priority="1019" stopIfTrue="1">
      <formula>#REF!=(LEFT(B$1,1)+0)</formula>
    </cfRule>
    <cfRule type="expression" dxfId="1856" priority="1020" stopIfTrue="1">
      <formula>$A76&lt;&gt;#REF!</formula>
    </cfRule>
  </conditionalFormatting>
  <conditionalFormatting sqref="B76:C76">
    <cfRule type="expression" dxfId="1855" priority="1017" stopIfTrue="1">
      <formula>#REF!=(LEFT(B$1,1)+0)</formula>
    </cfRule>
    <cfRule type="expression" dxfId="1854" priority="1018" stopIfTrue="1">
      <formula>#REF!&lt;&gt;#REF!</formula>
    </cfRule>
  </conditionalFormatting>
  <conditionalFormatting sqref="B76:C76">
    <cfRule type="expression" dxfId="1853" priority="1015" stopIfTrue="1">
      <formula>#REF!=(LEFT(B$1,1)+0)</formula>
    </cfRule>
    <cfRule type="expression" dxfId="1852" priority="1016" stopIfTrue="1">
      <formula>$A76&lt;&gt;#REF!</formula>
    </cfRule>
  </conditionalFormatting>
  <conditionalFormatting sqref="B76:C76">
    <cfRule type="expression" dxfId="1851" priority="1013" stopIfTrue="1">
      <formula>#REF!=(LEFT(B$1,1)+0)</formula>
    </cfRule>
    <cfRule type="expression" dxfId="1850" priority="1014" stopIfTrue="1">
      <formula>$A76&lt;&gt;#REF!</formula>
    </cfRule>
  </conditionalFormatting>
  <conditionalFormatting sqref="B77:C77">
    <cfRule type="expression" dxfId="1849" priority="1001" stopIfTrue="1">
      <formula>#REF!=(LEFT(B$1,1)+0)</formula>
    </cfRule>
    <cfRule type="expression" dxfId="1848" priority="1002" stopIfTrue="1">
      <formula>$A77&lt;&gt;$A591</formula>
    </cfRule>
  </conditionalFormatting>
  <conditionalFormatting sqref="B76:C76">
    <cfRule type="expression" dxfId="1847" priority="999" stopIfTrue="1">
      <formula>#REF!=(LEFT(B$1,1)+0)</formula>
    </cfRule>
    <cfRule type="expression" dxfId="1846" priority="1000" stopIfTrue="1">
      <formula>$A76&lt;&gt;$A122</formula>
    </cfRule>
  </conditionalFormatting>
  <conditionalFormatting sqref="A77:A83 F78:F83">
    <cfRule type="expression" dxfId="1845" priority="997" stopIfTrue="1">
      <formula>#REF!=(LEFT(A$1,1)+0)</formula>
    </cfRule>
    <cfRule type="expression" dxfId="1844" priority="998" stopIfTrue="1">
      <formula>$A77&lt;&gt;$A122</formula>
    </cfRule>
  </conditionalFormatting>
  <conditionalFormatting sqref="A84:A87 F84:F87">
    <cfRule type="expression" dxfId="1843" priority="995" stopIfTrue="1">
      <formula>#REF!=(LEFT(A$1,1)+0)</formula>
    </cfRule>
    <cfRule type="expression" dxfId="1842" priority="996" stopIfTrue="1">
      <formula>$A84&lt;&gt;$A133</formula>
    </cfRule>
  </conditionalFormatting>
  <conditionalFormatting sqref="D89:E89">
    <cfRule type="expression" dxfId="1841" priority="991" stopIfTrue="1">
      <formula>#REF!=(LEFT(D$1,1)+0)</formula>
    </cfRule>
    <cfRule type="expression" dxfId="1840" priority="992" stopIfTrue="1">
      <formula>$A89&lt;&gt;$A604</formula>
    </cfRule>
  </conditionalFormatting>
  <conditionalFormatting sqref="D91:E100">
    <cfRule type="expression" dxfId="1839" priority="989" stopIfTrue="1">
      <formula>#REF!=(LEFT(D$1,1)+0)</formula>
    </cfRule>
    <cfRule type="expression" dxfId="1838" priority="990" stopIfTrue="1">
      <formula>$A91&lt;&gt;$A605</formula>
    </cfRule>
  </conditionalFormatting>
  <conditionalFormatting sqref="F91:F100">
    <cfRule type="expression" dxfId="1837" priority="987" stopIfTrue="1">
      <formula>#REF!=(LEFT(F$1,1)+0)</formula>
    </cfRule>
    <cfRule type="expression" dxfId="1836" priority="988" stopIfTrue="1">
      <formula>$A91&lt;&gt;#REF!</formula>
    </cfRule>
  </conditionalFormatting>
  <conditionalFormatting sqref="F91:F100">
    <cfRule type="expression" dxfId="1835" priority="985" stopIfTrue="1">
      <formula>#REF!=(LEFT(F$1,1)+0)</formula>
    </cfRule>
    <cfRule type="expression" dxfId="1834" priority="986" stopIfTrue="1">
      <formula>#REF!&lt;&gt;#REF!</formula>
    </cfRule>
  </conditionalFormatting>
  <conditionalFormatting sqref="F91:F100">
    <cfRule type="expression" dxfId="1833" priority="983" stopIfTrue="1">
      <formula>#REF!=(LEFT(F$1,1)+0)</formula>
    </cfRule>
    <cfRule type="expression" dxfId="1832" priority="984" stopIfTrue="1">
      <formula>$A91&lt;&gt;#REF!</formula>
    </cfRule>
  </conditionalFormatting>
  <conditionalFormatting sqref="F91:F100">
    <cfRule type="expression" dxfId="1831" priority="981" stopIfTrue="1">
      <formula>#REF!=(LEFT(F$1,1)+0)</formula>
    </cfRule>
    <cfRule type="expression" dxfId="1830" priority="982" stopIfTrue="1">
      <formula>$A91&lt;&gt;#REF!</formula>
    </cfRule>
  </conditionalFormatting>
  <conditionalFormatting sqref="B90:C90">
    <cfRule type="expression" dxfId="1829" priority="979" stopIfTrue="1">
      <formula>#REF!=(LEFT(B$1,1)+0)</formula>
    </cfRule>
    <cfRule type="expression" dxfId="1828" priority="980" stopIfTrue="1">
      <formula>$A90&lt;&gt;#REF!</formula>
    </cfRule>
  </conditionalFormatting>
  <conditionalFormatting sqref="B90:C90">
    <cfRule type="expression" dxfId="1827" priority="977" stopIfTrue="1">
      <formula>#REF!=(LEFT(B$1,1)+0)</formula>
    </cfRule>
    <cfRule type="expression" dxfId="1826" priority="978" stopIfTrue="1">
      <formula>#REF!&lt;&gt;#REF!</formula>
    </cfRule>
  </conditionalFormatting>
  <conditionalFormatting sqref="B90:C90 D89:E89 D91:E100">
    <cfRule type="expression" dxfId="1825" priority="975" stopIfTrue="1">
      <formula>#REF!=(LEFT(B$1,1)+0)</formula>
    </cfRule>
    <cfRule type="expression" dxfId="1824" priority="976" stopIfTrue="1">
      <formula>$A89&lt;&gt;#REF!</formula>
    </cfRule>
  </conditionalFormatting>
  <conditionalFormatting sqref="D89:E89 D91:E100">
    <cfRule type="expression" dxfId="1823" priority="973" stopIfTrue="1">
      <formula>#REF!=(LEFT(D$1,1)+0)</formula>
    </cfRule>
    <cfRule type="expression" dxfId="1822" priority="974" stopIfTrue="1">
      <formula>#REF!&lt;&gt;#REF!</formula>
    </cfRule>
  </conditionalFormatting>
  <conditionalFormatting sqref="D89:E89 D91:E100">
    <cfRule type="expression" dxfId="1821" priority="971" stopIfTrue="1">
      <formula>#REF!=(LEFT(D$1,1)+0)</formula>
    </cfRule>
    <cfRule type="expression" dxfId="1820" priority="972" stopIfTrue="1">
      <formula>$A89&lt;&gt;#REF!</formula>
    </cfRule>
  </conditionalFormatting>
  <conditionalFormatting sqref="A90:A100">
    <cfRule type="expression" dxfId="1819" priority="963" stopIfTrue="1">
      <formula>#REF!=(LEFT(A$1,1)+0)</formula>
    </cfRule>
    <cfRule type="expression" dxfId="1818" priority="964" stopIfTrue="1">
      <formula>$A90&lt;&gt;#REF!</formula>
    </cfRule>
  </conditionalFormatting>
  <conditionalFormatting sqref="A90:A100">
    <cfRule type="expression" dxfId="1817" priority="961" stopIfTrue="1">
      <formula>#REF!=(LEFT(A$1,1)+0)</formula>
    </cfRule>
    <cfRule type="expression" dxfId="1816" priority="962" stopIfTrue="1">
      <formula>#REF!&lt;&gt;#REF!</formula>
    </cfRule>
  </conditionalFormatting>
  <conditionalFormatting sqref="A90:A100">
    <cfRule type="expression" dxfId="1815" priority="959" stopIfTrue="1">
      <formula>#REF!=(LEFT(A$1,1)+0)</formula>
    </cfRule>
    <cfRule type="expression" dxfId="1814" priority="960" stopIfTrue="1">
      <formula>$A90&lt;&gt;#REF!</formula>
    </cfRule>
  </conditionalFormatting>
  <conditionalFormatting sqref="A90:A100">
    <cfRule type="expression" dxfId="1813" priority="957" stopIfTrue="1">
      <formula>#REF!=(LEFT(A$1,1)+0)</formula>
    </cfRule>
    <cfRule type="expression" dxfId="1812" priority="958" stopIfTrue="1">
      <formula>$A90&lt;&gt;#REF!</formula>
    </cfRule>
  </conditionalFormatting>
  <conditionalFormatting sqref="B89:C89">
    <cfRule type="expression" dxfId="1811" priority="955" stopIfTrue="1">
      <formula>#REF!=(LEFT(B$1,1)+0)</formula>
    </cfRule>
    <cfRule type="expression" dxfId="1810" priority="956" stopIfTrue="1">
      <formula>$A89&lt;&gt;#REF!</formula>
    </cfRule>
  </conditionalFormatting>
  <conditionalFormatting sqref="B89:C89">
    <cfRule type="expression" dxfId="1809" priority="953" stopIfTrue="1">
      <formula>#REF!=(LEFT(B$1,1)+0)</formula>
    </cfRule>
    <cfRule type="expression" dxfId="1808" priority="954" stopIfTrue="1">
      <formula>#REF!&lt;&gt;#REF!</formula>
    </cfRule>
  </conditionalFormatting>
  <conditionalFormatting sqref="B89:C89">
    <cfRule type="expression" dxfId="1807" priority="951" stopIfTrue="1">
      <formula>#REF!=(LEFT(B$1,1)+0)</formula>
    </cfRule>
    <cfRule type="expression" dxfId="1806" priority="952" stopIfTrue="1">
      <formula>$A89&lt;&gt;#REF!</formula>
    </cfRule>
  </conditionalFormatting>
  <conditionalFormatting sqref="B89:C89">
    <cfRule type="expression" dxfId="1805" priority="949" stopIfTrue="1">
      <formula>#REF!=(LEFT(B$1,1)+0)</formula>
    </cfRule>
    <cfRule type="expression" dxfId="1804" priority="950" stopIfTrue="1">
      <formula>$A89&lt;&gt;#REF!</formula>
    </cfRule>
  </conditionalFormatting>
  <conditionalFormatting sqref="B90:C90">
    <cfRule type="expression" dxfId="1803" priority="937" stopIfTrue="1">
      <formula>#REF!=(LEFT(B$1,1)+0)</formula>
    </cfRule>
    <cfRule type="expression" dxfId="1802" priority="938" stopIfTrue="1">
      <formula>$A90&lt;&gt;$A604</formula>
    </cfRule>
  </conditionalFormatting>
  <conditionalFormatting sqref="B89:C89">
    <cfRule type="expression" dxfId="1801" priority="935" stopIfTrue="1">
      <formula>#REF!=(LEFT(B$1,1)+0)</formula>
    </cfRule>
    <cfRule type="expression" dxfId="1800" priority="936" stopIfTrue="1">
      <formula>$A89&lt;&gt;$A135</formula>
    </cfRule>
  </conditionalFormatting>
  <conditionalFormatting sqref="A90:A96 F91:F96">
    <cfRule type="expression" dxfId="1799" priority="933" stopIfTrue="1">
      <formula>#REF!=(LEFT(A$1,1)+0)</formula>
    </cfRule>
    <cfRule type="expression" dxfId="1798" priority="934" stopIfTrue="1">
      <formula>$A90&lt;&gt;$A135</formula>
    </cfRule>
  </conditionalFormatting>
  <conditionalFormatting sqref="A97:A100 F97:F100">
    <cfRule type="expression" dxfId="1797" priority="931" stopIfTrue="1">
      <formula>#REF!=(LEFT(A$1,1)+0)</formula>
    </cfRule>
    <cfRule type="expression" dxfId="1796" priority="932" stopIfTrue="1">
      <formula>$A97&lt;&gt;$A146</formula>
    </cfRule>
  </conditionalFormatting>
  <conditionalFormatting sqref="D102:E102">
    <cfRule type="expression" dxfId="1795" priority="927" stopIfTrue="1">
      <formula>#REF!=(LEFT(D$1,1)+0)</formula>
    </cfRule>
    <cfRule type="expression" dxfId="1794" priority="928" stopIfTrue="1">
      <formula>$A102&lt;&gt;$A617</formula>
    </cfRule>
  </conditionalFormatting>
  <conditionalFormatting sqref="D104:E113">
    <cfRule type="expression" dxfId="1793" priority="925" stopIfTrue="1">
      <formula>#REF!=(LEFT(D$1,1)+0)</formula>
    </cfRule>
    <cfRule type="expression" dxfId="1792" priority="926" stopIfTrue="1">
      <formula>$A104&lt;&gt;$A618</formula>
    </cfRule>
  </conditionalFormatting>
  <conditionalFormatting sqref="F104:F113">
    <cfRule type="expression" dxfId="1791" priority="923" stopIfTrue="1">
      <formula>#REF!=(LEFT(F$1,1)+0)</formula>
    </cfRule>
    <cfRule type="expression" dxfId="1790" priority="924" stopIfTrue="1">
      <formula>$A104&lt;&gt;#REF!</formula>
    </cfRule>
  </conditionalFormatting>
  <conditionalFormatting sqref="F104:F113">
    <cfRule type="expression" dxfId="1789" priority="921" stopIfTrue="1">
      <formula>#REF!=(LEFT(F$1,1)+0)</formula>
    </cfRule>
    <cfRule type="expression" dxfId="1788" priority="922" stopIfTrue="1">
      <formula>#REF!&lt;&gt;#REF!</formula>
    </cfRule>
  </conditionalFormatting>
  <conditionalFormatting sqref="F104:F113">
    <cfRule type="expression" dxfId="1787" priority="919" stopIfTrue="1">
      <formula>#REF!=(LEFT(F$1,1)+0)</formula>
    </cfRule>
    <cfRule type="expression" dxfId="1786" priority="920" stopIfTrue="1">
      <formula>$A104&lt;&gt;#REF!</formula>
    </cfRule>
  </conditionalFormatting>
  <conditionalFormatting sqref="F104:F113">
    <cfRule type="expression" dxfId="1785" priority="917" stopIfTrue="1">
      <formula>#REF!=(LEFT(F$1,1)+0)</formula>
    </cfRule>
    <cfRule type="expression" dxfId="1784" priority="918" stopIfTrue="1">
      <formula>$A104&lt;&gt;#REF!</formula>
    </cfRule>
  </conditionalFormatting>
  <conditionalFormatting sqref="B103:C103">
    <cfRule type="expression" dxfId="1783" priority="915" stopIfTrue="1">
      <formula>#REF!=(LEFT(B$1,1)+0)</formula>
    </cfRule>
    <cfRule type="expression" dxfId="1782" priority="916" stopIfTrue="1">
      <formula>$A103&lt;&gt;#REF!</formula>
    </cfRule>
  </conditionalFormatting>
  <conditionalFormatting sqref="A103:A113">
    <cfRule type="expression" dxfId="1781" priority="899" stopIfTrue="1">
      <formula>#REF!=(LEFT(A$1,1)+0)</formula>
    </cfRule>
    <cfRule type="expression" dxfId="1780" priority="900" stopIfTrue="1">
      <formula>$A103&lt;&gt;#REF!</formula>
    </cfRule>
  </conditionalFormatting>
  <conditionalFormatting sqref="A103:A113">
    <cfRule type="expression" dxfId="1779" priority="897" stopIfTrue="1">
      <formula>#REF!=(LEFT(A$1,1)+0)</formula>
    </cfRule>
    <cfRule type="expression" dxfId="1778" priority="898" stopIfTrue="1">
      <formula>#REF!&lt;&gt;#REF!</formula>
    </cfRule>
  </conditionalFormatting>
  <conditionalFormatting sqref="A103:A113">
    <cfRule type="expression" dxfId="1777" priority="895" stopIfTrue="1">
      <formula>#REF!=(LEFT(A$1,1)+0)</formula>
    </cfRule>
    <cfRule type="expression" dxfId="1776" priority="896" stopIfTrue="1">
      <formula>$A103&lt;&gt;#REF!</formula>
    </cfRule>
  </conditionalFormatting>
  <conditionalFormatting sqref="A103:A113">
    <cfRule type="expression" dxfId="1775" priority="893" stopIfTrue="1">
      <formula>#REF!=(LEFT(A$1,1)+0)</formula>
    </cfRule>
    <cfRule type="expression" dxfId="1774" priority="894" stopIfTrue="1">
      <formula>$A103&lt;&gt;#REF!</formula>
    </cfRule>
  </conditionalFormatting>
  <conditionalFormatting sqref="B102:C102">
    <cfRule type="expression" dxfId="1773" priority="891" stopIfTrue="1">
      <formula>#REF!=(LEFT(B$1,1)+0)</formula>
    </cfRule>
    <cfRule type="expression" dxfId="1772" priority="892" stopIfTrue="1">
      <formula>$A102&lt;&gt;#REF!</formula>
    </cfRule>
  </conditionalFormatting>
  <conditionalFormatting sqref="B102:C102">
    <cfRule type="expression" dxfId="1771" priority="889" stopIfTrue="1">
      <formula>#REF!=(LEFT(B$1,1)+0)</formula>
    </cfRule>
    <cfRule type="expression" dxfId="1770" priority="890" stopIfTrue="1">
      <formula>#REF!&lt;&gt;#REF!</formula>
    </cfRule>
  </conditionalFormatting>
  <conditionalFormatting sqref="B102:C102">
    <cfRule type="expression" dxfId="1769" priority="887" stopIfTrue="1">
      <formula>#REF!=(LEFT(B$1,1)+0)</formula>
    </cfRule>
    <cfRule type="expression" dxfId="1768" priority="888" stopIfTrue="1">
      <formula>$A102&lt;&gt;#REF!</formula>
    </cfRule>
  </conditionalFormatting>
  <conditionalFormatting sqref="B102:C102">
    <cfRule type="expression" dxfId="1767" priority="885" stopIfTrue="1">
      <formula>#REF!=(LEFT(B$1,1)+0)</formula>
    </cfRule>
    <cfRule type="expression" dxfId="1766" priority="886" stopIfTrue="1">
      <formula>$A102&lt;&gt;#REF!</formula>
    </cfRule>
  </conditionalFormatting>
  <conditionalFormatting sqref="B103:C103">
    <cfRule type="expression" dxfId="1765" priority="873" stopIfTrue="1">
      <formula>#REF!=(LEFT(B$1,1)+0)</formula>
    </cfRule>
    <cfRule type="expression" dxfId="1764" priority="874" stopIfTrue="1">
      <formula>$A103&lt;&gt;$A617</formula>
    </cfRule>
  </conditionalFormatting>
  <conditionalFormatting sqref="B102:C102">
    <cfRule type="expression" dxfId="1763" priority="871" stopIfTrue="1">
      <formula>#REF!=(LEFT(B$1,1)+0)</formula>
    </cfRule>
    <cfRule type="expression" dxfId="1762" priority="872" stopIfTrue="1">
      <formula>$A102&lt;&gt;$A148</formula>
    </cfRule>
  </conditionalFormatting>
  <conditionalFormatting sqref="A103:A109 F104:F109">
    <cfRule type="expression" dxfId="1761" priority="869" stopIfTrue="1">
      <formula>#REF!=(LEFT(A$1,1)+0)</formula>
    </cfRule>
    <cfRule type="expression" dxfId="1760" priority="870" stopIfTrue="1">
      <formula>$A103&lt;&gt;$A148</formula>
    </cfRule>
  </conditionalFormatting>
  <conditionalFormatting sqref="A110:A113 F110:F113">
    <cfRule type="expression" dxfId="1759" priority="867" stopIfTrue="1">
      <formula>#REF!=(LEFT(A$1,1)+0)</formula>
    </cfRule>
    <cfRule type="expression" dxfId="1758" priority="868" stopIfTrue="1">
      <formula>$A110&lt;&gt;$A159</formula>
    </cfRule>
  </conditionalFormatting>
  <conditionalFormatting sqref="D115:E115">
    <cfRule type="expression" dxfId="1757" priority="863" stopIfTrue="1">
      <formula>#REF!=(LEFT(D$1,1)+0)</formula>
    </cfRule>
    <cfRule type="expression" dxfId="1756" priority="864" stopIfTrue="1">
      <formula>$A115&lt;&gt;$A630</formula>
    </cfRule>
  </conditionalFormatting>
  <conditionalFormatting sqref="D117:E126">
    <cfRule type="expression" dxfId="1755" priority="861" stopIfTrue="1">
      <formula>#REF!=(LEFT(D$1,1)+0)</formula>
    </cfRule>
    <cfRule type="expression" dxfId="1754" priority="862" stopIfTrue="1">
      <formula>$A117&lt;&gt;$A631</formula>
    </cfRule>
  </conditionalFormatting>
  <conditionalFormatting sqref="F117:F126">
    <cfRule type="expression" dxfId="1753" priority="859" stopIfTrue="1">
      <formula>#REF!=(LEFT(F$1,1)+0)</formula>
    </cfRule>
    <cfRule type="expression" dxfId="1752" priority="860" stopIfTrue="1">
      <formula>$A117&lt;&gt;#REF!</formula>
    </cfRule>
  </conditionalFormatting>
  <conditionalFormatting sqref="F117:F126">
    <cfRule type="expression" dxfId="1751" priority="857" stopIfTrue="1">
      <formula>#REF!=(LEFT(F$1,1)+0)</formula>
    </cfRule>
    <cfRule type="expression" dxfId="1750" priority="858" stopIfTrue="1">
      <formula>#REF!&lt;&gt;#REF!</formula>
    </cfRule>
  </conditionalFormatting>
  <conditionalFormatting sqref="F117:F126">
    <cfRule type="expression" dxfId="1749" priority="855" stopIfTrue="1">
      <formula>#REF!=(LEFT(F$1,1)+0)</formula>
    </cfRule>
    <cfRule type="expression" dxfId="1748" priority="856" stopIfTrue="1">
      <formula>$A117&lt;&gt;#REF!</formula>
    </cfRule>
  </conditionalFormatting>
  <conditionalFormatting sqref="F117:F126">
    <cfRule type="expression" dxfId="1747" priority="853" stopIfTrue="1">
      <formula>#REF!=(LEFT(F$1,1)+0)</formula>
    </cfRule>
    <cfRule type="expression" dxfId="1746" priority="854" stopIfTrue="1">
      <formula>$A117&lt;&gt;#REF!</formula>
    </cfRule>
  </conditionalFormatting>
  <conditionalFormatting sqref="B116:C116">
    <cfRule type="expression" dxfId="1745" priority="851" stopIfTrue="1">
      <formula>#REF!=(LEFT(B$1,1)+0)</formula>
    </cfRule>
    <cfRule type="expression" dxfId="1744" priority="852" stopIfTrue="1">
      <formula>$A116&lt;&gt;#REF!</formula>
    </cfRule>
  </conditionalFormatting>
  <conditionalFormatting sqref="B116:C116">
    <cfRule type="expression" dxfId="1743" priority="849" stopIfTrue="1">
      <formula>#REF!=(LEFT(B$1,1)+0)</formula>
    </cfRule>
    <cfRule type="expression" dxfId="1742" priority="850" stopIfTrue="1">
      <formula>#REF!&lt;&gt;#REF!</formula>
    </cfRule>
  </conditionalFormatting>
  <conditionalFormatting sqref="B116:C116 D115:E115 D117:E126">
    <cfRule type="expression" dxfId="1741" priority="847" stopIfTrue="1">
      <formula>#REF!=(LEFT(B$1,1)+0)</formula>
    </cfRule>
    <cfRule type="expression" dxfId="1740" priority="848" stopIfTrue="1">
      <formula>$A115&lt;&gt;#REF!</formula>
    </cfRule>
  </conditionalFormatting>
  <conditionalFormatting sqref="D115:E115 D117:E126">
    <cfRule type="expression" dxfId="1739" priority="845" stopIfTrue="1">
      <formula>#REF!=(LEFT(D$1,1)+0)</formula>
    </cfRule>
    <cfRule type="expression" dxfId="1738" priority="846" stopIfTrue="1">
      <formula>#REF!&lt;&gt;#REF!</formula>
    </cfRule>
  </conditionalFormatting>
  <conditionalFormatting sqref="D115:E115 D117:E126">
    <cfRule type="expression" dxfId="1737" priority="843" stopIfTrue="1">
      <formula>#REF!=(LEFT(D$1,1)+0)</formula>
    </cfRule>
    <cfRule type="expression" dxfId="1736" priority="844" stopIfTrue="1">
      <formula>$A115&lt;&gt;#REF!</formula>
    </cfRule>
  </conditionalFormatting>
  <conditionalFormatting sqref="A116:A126">
    <cfRule type="expression" dxfId="1735" priority="835" stopIfTrue="1">
      <formula>#REF!=(LEFT(A$1,1)+0)</formula>
    </cfRule>
    <cfRule type="expression" dxfId="1734" priority="836" stopIfTrue="1">
      <formula>$A116&lt;&gt;#REF!</formula>
    </cfRule>
  </conditionalFormatting>
  <conditionalFormatting sqref="A116:A126">
    <cfRule type="expression" dxfId="1733" priority="833" stopIfTrue="1">
      <formula>#REF!=(LEFT(A$1,1)+0)</formula>
    </cfRule>
    <cfRule type="expression" dxfId="1732" priority="834" stopIfTrue="1">
      <formula>#REF!&lt;&gt;#REF!</formula>
    </cfRule>
  </conditionalFormatting>
  <conditionalFormatting sqref="A116:A126">
    <cfRule type="expression" dxfId="1731" priority="831" stopIfTrue="1">
      <formula>#REF!=(LEFT(A$1,1)+0)</formula>
    </cfRule>
    <cfRule type="expression" dxfId="1730" priority="832" stopIfTrue="1">
      <formula>$A116&lt;&gt;#REF!</formula>
    </cfRule>
  </conditionalFormatting>
  <conditionalFormatting sqref="A116:A126">
    <cfRule type="expression" dxfId="1729" priority="829" stopIfTrue="1">
      <formula>#REF!=(LEFT(A$1,1)+0)</formula>
    </cfRule>
    <cfRule type="expression" dxfId="1728" priority="830" stopIfTrue="1">
      <formula>$A116&lt;&gt;#REF!</formula>
    </cfRule>
  </conditionalFormatting>
  <conditionalFormatting sqref="B115:C115">
    <cfRule type="expression" dxfId="1727" priority="827" stopIfTrue="1">
      <formula>#REF!=(LEFT(B$1,1)+0)</formula>
    </cfRule>
    <cfRule type="expression" dxfId="1726" priority="828" stopIfTrue="1">
      <formula>$A115&lt;&gt;#REF!</formula>
    </cfRule>
  </conditionalFormatting>
  <conditionalFormatting sqref="B115:C115">
    <cfRule type="expression" dxfId="1725" priority="825" stopIfTrue="1">
      <formula>#REF!=(LEFT(B$1,1)+0)</formula>
    </cfRule>
    <cfRule type="expression" dxfId="1724" priority="826" stopIfTrue="1">
      <formula>#REF!&lt;&gt;#REF!</formula>
    </cfRule>
  </conditionalFormatting>
  <conditionalFormatting sqref="B115:C115">
    <cfRule type="expression" dxfId="1723" priority="823" stopIfTrue="1">
      <formula>#REF!=(LEFT(B$1,1)+0)</formula>
    </cfRule>
    <cfRule type="expression" dxfId="1722" priority="824" stopIfTrue="1">
      <formula>$A115&lt;&gt;#REF!</formula>
    </cfRule>
  </conditionalFormatting>
  <conditionalFormatting sqref="B115:C115">
    <cfRule type="expression" dxfId="1721" priority="821" stopIfTrue="1">
      <formula>#REF!=(LEFT(B$1,1)+0)</formula>
    </cfRule>
    <cfRule type="expression" dxfId="1720" priority="822" stopIfTrue="1">
      <formula>$A115&lt;&gt;#REF!</formula>
    </cfRule>
  </conditionalFormatting>
  <conditionalFormatting sqref="B116:C116">
    <cfRule type="expression" dxfId="1719" priority="809" stopIfTrue="1">
      <formula>#REF!=(LEFT(B$1,1)+0)</formula>
    </cfRule>
    <cfRule type="expression" dxfId="1718" priority="810" stopIfTrue="1">
      <formula>$A116&lt;&gt;$A630</formula>
    </cfRule>
  </conditionalFormatting>
  <conditionalFormatting sqref="B115:C115">
    <cfRule type="expression" dxfId="1717" priority="807" stopIfTrue="1">
      <formula>#REF!=(LEFT(B$1,1)+0)</formula>
    </cfRule>
    <cfRule type="expression" dxfId="1716" priority="808" stopIfTrue="1">
      <formula>$A115&lt;&gt;$A161</formula>
    </cfRule>
  </conditionalFormatting>
  <conditionalFormatting sqref="A116:A122 F117:F122">
    <cfRule type="expression" dxfId="1715" priority="805" stopIfTrue="1">
      <formula>#REF!=(LEFT(A$1,1)+0)</formula>
    </cfRule>
    <cfRule type="expression" dxfId="1714" priority="806" stopIfTrue="1">
      <formula>$A116&lt;&gt;$A161</formula>
    </cfRule>
  </conditionalFormatting>
  <conditionalFormatting sqref="A123:A126 F123:F126">
    <cfRule type="expression" dxfId="1713" priority="803" stopIfTrue="1">
      <formula>#REF!=(LEFT(A$1,1)+0)</formula>
    </cfRule>
    <cfRule type="expression" dxfId="1712" priority="804" stopIfTrue="1">
      <formula>$A123&lt;&gt;$A172</formula>
    </cfRule>
  </conditionalFormatting>
  <conditionalFormatting sqref="D128:E128">
    <cfRule type="expression" dxfId="1711" priority="799" stopIfTrue="1">
      <formula>#REF!=(LEFT(D$1,1)+0)</formula>
    </cfRule>
    <cfRule type="expression" dxfId="1710" priority="800" stopIfTrue="1">
      <formula>$A128&lt;&gt;$A643</formula>
    </cfRule>
  </conditionalFormatting>
  <conditionalFormatting sqref="D130:E139">
    <cfRule type="expression" dxfId="1709" priority="797" stopIfTrue="1">
      <formula>#REF!=(LEFT(D$1,1)+0)</formula>
    </cfRule>
    <cfRule type="expression" dxfId="1708" priority="798" stopIfTrue="1">
      <formula>$A130&lt;&gt;$A644</formula>
    </cfRule>
  </conditionalFormatting>
  <conditionalFormatting sqref="F130:F139">
    <cfRule type="expression" dxfId="1707" priority="795" stopIfTrue="1">
      <formula>#REF!=(LEFT(F$1,1)+0)</formula>
    </cfRule>
    <cfRule type="expression" dxfId="1706" priority="796" stopIfTrue="1">
      <formula>$A130&lt;&gt;#REF!</formula>
    </cfRule>
  </conditionalFormatting>
  <conditionalFormatting sqref="F130:F139">
    <cfRule type="expression" dxfId="1705" priority="793" stopIfTrue="1">
      <formula>#REF!=(LEFT(F$1,1)+0)</formula>
    </cfRule>
    <cfRule type="expression" dxfId="1704" priority="794" stopIfTrue="1">
      <formula>#REF!&lt;&gt;#REF!</formula>
    </cfRule>
  </conditionalFormatting>
  <conditionalFormatting sqref="F130:F139">
    <cfRule type="expression" dxfId="1703" priority="791" stopIfTrue="1">
      <formula>#REF!=(LEFT(F$1,1)+0)</formula>
    </cfRule>
    <cfRule type="expression" dxfId="1702" priority="792" stopIfTrue="1">
      <formula>$A130&lt;&gt;#REF!</formula>
    </cfRule>
  </conditionalFormatting>
  <conditionalFormatting sqref="F130:F139">
    <cfRule type="expression" dxfId="1701" priority="789" stopIfTrue="1">
      <formula>#REF!=(LEFT(F$1,1)+0)</formula>
    </cfRule>
    <cfRule type="expression" dxfId="1700" priority="790" stopIfTrue="1">
      <formula>$A130&lt;&gt;#REF!</formula>
    </cfRule>
  </conditionalFormatting>
  <conditionalFormatting sqref="B129:C129">
    <cfRule type="expression" dxfId="1699" priority="787" stopIfTrue="1">
      <formula>#REF!=(LEFT(B$1,1)+0)</formula>
    </cfRule>
    <cfRule type="expression" dxfId="1698" priority="788" stopIfTrue="1">
      <formula>$A129&lt;&gt;#REF!</formula>
    </cfRule>
  </conditionalFormatting>
  <conditionalFormatting sqref="B129:C129">
    <cfRule type="expression" dxfId="1697" priority="785" stopIfTrue="1">
      <formula>#REF!=(LEFT(B$1,1)+0)</formula>
    </cfRule>
    <cfRule type="expression" dxfId="1696" priority="786" stopIfTrue="1">
      <formula>#REF!&lt;&gt;#REF!</formula>
    </cfRule>
  </conditionalFormatting>
  <conditionalFormatting sqref="B129:C129 D128:E128 D130:E139">
    <cfRule type="expression" dxfId="1695" priority="783" stopIfTrue="1">
      <formula>#REF!=(LEFT(B$1,1)+0)</formula>
    </cfRule>
    <cfRule type="expression" dxfId="1694" priority="784" stopIfTrue="1">
      <formula>$A128&lt;&gt;#REF!</formula>
    </cfRule>
  </conditionalFormatting>
  <conditionalFormatting sqref="D128:E128 D130:E139">
    <cfRule type="expression" dxfId="1693" priority="781" stopIfTrue="1">
      <formula>#REF!=(LEFT(D$1,1)+0)</formula>
    </cfRule>
    <cfRule type="expression" dxfId="1692" priority="782" stopIfTrue="1">
      <formula>#REF!&lt;&gt;#REF!</formula>
    </cfRule>
  </conditionalFormatting>
  <conditionalFormatting sqref="D128:E128 D130:E139">
    <cfRule type="expression" dxfId="1691" priority="779" stopIfTrue="1">
      <formula>#REF!=(LEFT(D$1,1)+0)</formula>
    </cfRule>
    <cfRule type="expression" dxfId="1690" priority="780" stopIfTrue="1">
      <formula>$A128&lt;&gt;#REF!</formula>
    </cfRule>
  </conditionalFormatting>
  <conditionalFormatting sqref="A129:A139">
    <cfRule type="expression" dxfId="1689" priority="771" stopIfTrue="1">
      <formula>#REF!=(LEFT(A$1,1)+0)</formula>
    </cfRule>
    <cfRule type="expression" dxfId="1688" priority="772" stopIfTrue="1">
      <formula>$A129&lt;&gt;#REF!</formula>
    </cfRule>
  </conditionalFormatting>
  <conditionalFormatting sqref="A129:A139">
    <cfRule type="expression" dxfId="1687" priority="769" stopIfTrue="1">
      <formula>#REF!=(LEFT(A$1,1)+0)</formula>
    </cfRule>
    <cfRule type="expression" dxfId="1686" priority="770" stopIfTrue="1">
      <formula>#REF!&lt;&gt;#REF!</formula>
    </cfRule>
  </conditionalFormatting>
  <conditionalFormatting sqref="A129:A139">
    <cfRule type="expression" dxfId="1685" priority="767" stopIfTrue="1">
      <formula>#REF!=(LEFT(A$1,1)+0)</formula>
    </cfRule>
    <cfRule type="expression" dxfId="1684" priority="768" stopIfTrue="1">
      <formula>$A129&lt;&gt;#REF!</formula>
    </cfRule>
  </conditionalFormatting>
  <conditionalFormatting sqref="A129:A139">
    <cfRule type="expression" dxfId="1683" priority="765" stopIfTrue="1">
      <formula>#REF!=(LEFT(A$1,1)+0)</formula>
    </cfRule>
    <cfRule type="expression" dxfId="1682" priority="766" stopIfTrue="1">
      <formula>$A129&lt;&gt;#REF!</formula>
    </cfRule>
  </conditionalFormatting>
  <conditionalFormatting sqref="B128:C128">
    <cfRule type="expression" dxfId="1681" priority="763" stopIfTrue="1">
      <formula>#REF!=(LEFT(B$1,1)+0)</formula>
    </cfRule>
    <cfRule type="expression" dxfId="1680" priority="764" stopIfTrue="1">
      <formula>$A128&lt;&gt;#REF!</formula>
    </cfRule>
  </conditionalFormatting>
  <conditionalFormatting sqref="B128:C128">
    <cfRule type="expression" dxfId="1679" priority="761" stopIfTrue="1">
      <formula>#REF!=(LEFT(B$1,1)+0)</formula>
    </cfRule>
    <cfRule type="expression" dxfId="1678" priority="762" stopIfTrue="1">
      <formula>#REF!&lt;&gt;#REF!</formula>
    </cfRule>
  </conditionalFormatting>
  <conditionalFormatting sqref="B128:C128">
    <cfRule type="expression" dxfId="1677" priority="759" stopIfTrue="1">
      <formula>#REF!=(LEFT(B$1,1)+0)</formula>
    </cfRule>
    <cfRule type="expression" dxfId="1676" priority="760" stopIfTrue="1">
      <formula>$A128&lt;&gt;#REF!</formula>
    </cfRule>
  </conditionalFormatting>
  <conditionalFormatting sqref="B128:C128">
    <cfRule type="expression" dxfId="1675" priority="757" stopIfTrue="1">
      <formula>#REF!=(LEFT(B$1,1)+0)</formula>
    </cfRule>
    <cfRule type="expression" dxfId="1674" priority="758" stopIfTrue="1">
      <formula>$A128&lt;&gt;#REF!</formula>
    </cfRule>
  </conditionalFormatting>
  <conditionalFormatting sqref="B129:C129">
    <cfRule type="expression" dxfId="1673" priority="745" stopIfTrue="1">
      <formula>#REF!=(LEFT(B$1,1)+0)</formula>
    </cfRule>
    <cfRule type="expression" dxfId="1672" priority="746" stopIfTrue="1">
      <formula>$A129&lt;&gt;$A643</formula>
    </cfRule>
  </conditionalFormatting>
  <conditionalFormatting sqref="B128:C128">
    <cfRule type="expression" dxfId="1671" priority="743" stopIfTrue="1">
      <formula>#REF!=(LEFT(B$1,1)+0)</formula>
    </cfRule>
    <cfRule type="expression" dxfId="1670" priority="744" stopIfTrue="1">
      <formula>$A128&lt;&gt;$A174</formula>
    </cfRule>
  </conditionalFormatting>
  <conditionalFormatting sqref="A129:A135 F130:F135">
    <cfRule type="expression" dxfId="1669" priority="741" stopIfTrue="1">
      <formula>#REF!=(LEFT(A$1,1)+0)</formula>
    </cfRule>
    <cfRule type="expression" dxfId="1668" priority="742" stopIfTrue="1">
      <formula>$A129&lt;&gt;$A174</formula>
    </cfRule>
  </conditionalFormatting>
  <conditionalFormatting sqref="A136:A139 F136:F139">
    <cfRule type="expression" dxfId="1667" priority="739" stopIfTrue="1">
      <formula>#REF!=(LEFT(A$1,1)+0)</formula>
    </cfRule>
    <cfRule type="expression" dxfId="1666" priority="740" stopIfTrue="1">
      <formula>$A136&lt;&gt;$A185</formula>
    </cfRule>
  </conditionalFormatting>
  <conditionalFormatting sqref="D141:E141">
    <cfRule type="expression" dxfId="1665" priority="735" stopIfTrue="1">
      <formula>#REF!=(LEFT(D$1,1)+0)</formula>
    </cfRule>
    <cfRule type="expression" dxfId="1664" priority="736" stopIfTrue="1">
      <formula>$A141&lt;&gt;$A656</formula>
    </cfRule>
  </conditionalFormatting>
  <conditionalFormatting sqref="D143:E152">
    <cfRule type="expression" dxfId="1663" priority="733" stopIfTrue="1">
      <formula>#REF!=(LEFT(D$1,1)+0)</formula>
    </cfRule>
    <cfRule type="expression" dxfId="1662" priority="734" stopIfTrue="1">
      <formula>$A143&lt;&gt;$A657</formula>
    </cfRule>
  </conditionalFormatting>
  <conditionalFormatting sqref="F143:F152">
    <cfRule type="expression" dxfId="1661" priority="731" stopIfTrue="1">
      <formula>#REF!=(LEFT(F$1,1)+0)</formula>
    </cfRule>
    <cfRule type="expression" dxfId="1660" priority="732" stopIfTrue="1">
      <formula>$A143&lt;&gt;#REF!</formula>
    </cfRule>
  </conditionalFormatting>
  <conditionalFormatting sqref="F143:F152">
    <cfRule type="expression" dxfId="1659" priority="729" stopIfTrue="1">
      <formula>#REF!=(LEFT(F$1,1)+0)</formula>
    </cfRule>
    <cfRule type="expression" dxfId="1658" priority="730" stopIfTrue="1">
      <formula>#REF!&lt;&gt;#REF!</formula>
    </cfRule>
  </conditionalFormatting>
  <conditionalFormatting sqref="F143:F152">
    <cfRule type="expression" dxfId="1657" priority="727" stopIfTrue="1">
      <formula>#REF!=(LEFT(F$1,1)+0)</formula>
    </cfRule>
    <cfRule type="expression" dxfId="1656" priority="728" stopIfTrue="1">
      <formula>$A143&lt;&gt;#REF!</formula>
    </cfRule>
  </conditionalFormatting>
  <conditionalFormatting sqref="F143:F152">
    <cfRule type="expression" dxfId="1655" priority="725" stopIfTrue="1">
      <formula>#REF!=(LEFT(F$1,1)+0)</formula>
    </cfRule>
    <cfRule type="expression" dxfId="1654" priority="726" stopIfTrue="1">
      <formula>$A143&lt;&gt;#REF!</formula>
    </cfRule>
  </conditionalFormatting>
  <conditionalFormatting sqref="B142:C142">
    <cfRule type="expression" dxfId="1653" priority="723" stopIfTrue="1">
      <formula>#REF!=(LEFT(B$1,1)+0)</formula>
    </cfRule>
    <cfRule type="expression" dxfId="1652" priority="724" stopIfTrue="1">
      <formula>$A142&lt;&gt;#REF!</formula>
    </cfRule>
  </conditionalFormatting>
  <conditionalFormatting sqref="B142:C142">
    <cfRule type="expression" dxfId="1651" priority="721" stopIfTrue="1">
      <formula>#REF!=(LEFT(B$1,1)+0)</formula>
    </cfRule>
    <cfRule type="expression" dxfId="1650" priority="722" stopIfTrue="1">
      <formula>#REF!&lt;&gt;#REF!</formula>
    </cfRule>
  </conditionalFormatting>
  <conditionalFormatting sqref="B142:C142 D141:E141 D143:E152">
    <cfRule type="expression" dxfId="1649" priority="719" stopIfTrue="1">
      <formula>#REF!=(LEFT(B$1,1)+0)</formula>
    </cfRule>
    <cfRule type="expression" dxfId="1648" priority="720" stopIfTrue="1">
      <formula>$A141&lt;&gt;#REF!</formula>
    </cfRule>
  </conditionalFormatting>
  <conditionalFormatting sqref="D141:E141 D143:E152">
    <cfRule type="expression" dxfId="1647" priority="717" stopIfTrue="1">
      <formula>#REF!=(LEFT(D$1,1)+0)</formula>
    </cfRule>
    <cfRule type="expression" dxfId="1646" priority="718" stopIfTrue="1">
      <formula>#REF!&lt;&gt;#REF!</formula>
    </cfRule>
  </conditionalFormatting>
  <conditionalFormatting sqref="D141:E141 D143:E152">
    <cfRule type="expression" dxfId="1645" priority="715" stopIfTrue="1">
      <formula>#REF!=(LEFT(D$1,1)+0)</formula>
    </cfRule>
    <cfRule type="expression" dxfId="1644" priority="716" stopIfTrue="1">
      <formula>$A141&lt;&gt;#REF!</formula>
    </cfRule>
  </conditionalFormatting>
  <conditionalFormatting sqref="A142:A152">
    <cfRule type="expression" dxfId="1643" priority="707" stopIfTrue="1">
      <formula>#REF!=(LEFT(A$1,1)+0)</formula>
    </cfRule>
    <cfRule type="expression" dxfId="1642" priority="708" stopIfTrue="1">
      <formula>$A142&lt;&gt;#REF!</formula>
    </cfRule>
  </conditionalFormatting>
  <conditionalFormatting sqref="A142:A152">
    <cfRule type="expression" dxfId="1641" priority="705" stopIfTrue="1">
      <formula>#REF!=(LEFT(A$1,1)+0)</formula>
    </cfRule>
    <cfRule type="expression" dxfId="1640" priority="706" stopIfTrue="1">
      <formula>#REF!&lt;&gt;#REF!</formula>
    </cfRule>
  </conditionalFormatting>
  <conditionalFormatting sqref="A142:A152">
    <cfRule type="expression" dxfId="1639" priority="703" stopIfTrue="1">
      <formula>#REF!=(LEFT(A$1,1)+0)</formula>
    </cfRule>
    <cfRule type="expression" dxfId="1638" priority="704" stopIfTrue="1">
      <formula>$A142&lt;&gt;#REF!</formula>
    </cfRule>
  </conditionalFormatting>
  <conditionalFormatting sqref="A142:A152">
    <cfRule type="expression" dxfId="1637" priority="701" stopIfTrue="1">
      <formula>#REF!=(LEFT(A$1,1)+0)</formula>
    </cfRule>
    <cfRule type="expression" dxfId="1636" priority="702" stopIfTrue="1">
      <formula>$A142&lt;&gt;#REF!</formula>
    </cfRule>
  </conditionalFormatting>
  <conditionalFormatting sqref="B141:C141">
    <cfRule type="expression" dxfId="1635" priority="699" stopIfTrue="1">
      <formula>#REF!=(LEFT(B$1,1)+0)</formula>
    </cfRule>
    <cfRule type="expression" dxfId="1634" priority="700" stopIfTrue="1">
      <formula>$A141&lt;&gt;#REF!</formula>
    </cfRule>
  </conditionalFormatting>
  <conditionalFormatting sqref="B141:C141">
    <cfRule type="expression" dxfId="1633" priority="697" stopIfTrue="1">
      <formula>#REF!=(LEFT(B$1,1)+0)</formula>
    </cfRule>
    <cfRule type="expression" dxfId="1632" priority="698" stopIfTrue="1">
      <formula>#REF!&lt;&gt;#REF!</formula>
    </cfRule>
  </conditionalFormatting>
  <conditionalFormatting sqref="B141:C141">
    <cfRule type="expression" dxfId="1631" priority="695" stopIfTrue="1">
      <formula>#REF!=(LEFT(B$1,1)+0)</formula>
    </cfRule>
    <cfRule type="expression" dxfId="1630" priority="696" stopIfTrue="1">
      <formula>$A141&lt;&gt;#REF!</formula>
    </cfRule>
  </conditionalFormatting>
  <conditionalFormatting sqref="B141:C141">
    <cfRule type="expression" dxfId="1629" priority="693" stopIfTrue="1">
      <formula>#REF!=(LEFT(B$1,1)+0)</formula>
    </cfRule>
    <cfRule type="expression" dxfId="1628" priority="694" stopIfTrue="1">
      <formula>$A141&lt;&gt;#REF!</formula>
    </cfRule>
  </conditionalFormatting>
  <conditionalFormatting sqref="B142:C142">
    <cfRule type="expression" dxfId="1627" priority="681" stopIfTrue="1">
      <formula>#REF!=(LEFT(B$1,1)+0)</formula>
    </cfRule>
    <cfRule type="expression" dxfId="1626" priority="682" stopIfTrue="1">
      <formula>$A142&lt;&gt;$A656</formula>
    </cfRule>
  </conditionalFormatting>
  <conditionalFormatting sqref="B141:C141">
    <cfRule type="expression" dxfId="1625" priority="679" stopIfTrue="1">
      <formula>#REF!=(LEFT(B$1,1)+0)</formula>
    </cfRule>
    <cfRule type="expression" dxfId="1624" priority="680" stopIfTrue="1">
      <formula>$A141&lt;&gt;$A187</formula>
    </cfRule>
  </conditionalFormatting>
  <conditionalFormatting sqref="A142:A148 F143:F148">
    <cfRule type="expression" dxfId="1623" priority="677" stopIfTrue="1">
      <formula>#REF!=(LEFT(A$1,1)+0)</formula>
    </cfRule>
    <cfRule type="expression" dxfId="1622" priority="678" stopIfTrue="1">
      <formula>$A142&lt;&gt;$A187</formula>
    </cfRule>
  </conditionalFormatting>
  <conditionalFormatting sqref="A149:A152 F149:F152">
    <cfRule type="expression" dxfId="1621" priority="675" stopIfTrue="1">
      <formula>#REF!=(LEFT(A$1,1)+0)</formula>
    </cfRule>
    <cfRule type="expression" dxfId="1620" priority="676" stopIfTrue="1">
      <formula>$A149&lt;&gt;$A198</formula>
    </cfRule>
  </conditionalFormatting>
  <conditionalFormatting sqref="D154:E154">
    <cfRule type="expression" dxfId="1619" priority="671" stopIfTrue="1">
      <formula>#REF!=(LEFT(D$1,1)+0)</formula>
    </cfRule>
    <cfRule type="expression" dxfId="1618" priority="672" stopIfTrue="1">
      <formula>$A154&lt;&gt;$A669</formula>
    </cfRule>
  </conditionalFormatting>
  <conditionalFormatting sqref="D156:E165">
    <cfRule type="expression" dxfId="1617" priority="669" stopIfTrue="1">
      <formula>#REF!=(LEFT(D$1,1)+0)</formula>
    </cfRule>
    <cfRule type="expression" dxfId="1616" priority="670" stopIfTrue="1">
      <formula>$A156&lt;&gt;$A670</formula>
    </cfRule>
  </conditionalFormatting>
  <conditionalFormatting sqref="F156:F165">
    <cfRule type="expression" dxfId="1615" priority="667" stopIfTrue="1">
      <formula>#REF!=(LEFT(F$1,1)+0)</formula>
    </cfRule>
    <cfRule type="expression" dxfId="1614" priority="668" stopIfTrue="1">
      <formula>$A156&lt;&gt;#REF!</formula>
    </cfRule>
  </conditionalFormatting>
  <conditionalFormatting sqref="F156:F165">
    <cfRule type="expression" dxfId="1613" priority="665" stopIfTrue="1">
      <formula>#REF!=(LEFT(F$1,1)+0)</formula>
    </cfRule>
    <cfRule type="expression" dxfId="1612" priority="666" stopIfTrue="1">
      <formula>#REF!&lt;&gt;#REF!</formula>
    </cfRule>
  </conditionalFormatting>
  <conditionalFormatting sqref="F156:F165">
    <cfRule type="expression" dxfId="1611" priority="663" stopIfTrue="1">
      <formula>#REF!=(LEFT(F$1,1)+0)</formula>
    </cfRule>
    <cfRule type="expression" dxfId="1610" priority="664" stopIfTrue="1">
      <formula>$A156&lt;&gt;#REF!</formula>
    </cfRule>
  </conditionalFormatting>
  <conditionalFormatting sqref="F156:F165">
    <cfRule type="expression" dxfId="1609" priority="661" stopIfTrue="1">
      <formula>#REF!=(LEFT(F$1,1)+0)</formula>
    </cfRule>
    <cfRule type="expression" dxfId="1608" priority="662" stopIfTrue="1">
      <formula>$A156&lt;&gt;#REF!</formula>
    </cfRule>
  </conditionalFormatting>
  <conditionalFormatting sqref="B155:C155">
    <cfRule type="expression" dxfId="1607" priority="659" stopIfTrue="1">
      <formula>#REF!=(LEFT(B$1,1)+0)</formula>
    </cfRule>
    <cfRule type="expression" dxfId="1606" priority="660" stopIfTrue="1">
      <formula>$A155&lt;&gt;#REF!</formula>
    </cfRule>
  </conditionalFormatting>
  <conditionalFormatting sqref="B155:C155">
    <cfRule type="expression" dxfId="1605" priority="657" stopIfTrue="1">
      <formula>#REF!=(LEFT(B$1,1)+0)</formula>
    </cfRule>
    <cfRule type="expression" dxfId="1604" priority="658" stopIfTrue="1">
      <formula>#REF!&lt;&gt;#REF!</formula>
    </cfRule>
  </conditionalFormatting>
  <conditionalFormatting sqref="B155:C155 D154:E154 D156:E165">
    <cfRule type="expression" dxfId="1603" priority="655" stopIfTrue="1">
      <formula>#REF!=(LEFT(B$1,1)+0)</formula>
    </cfRule>
    <cfRule type="expression" dxfId="1602" priority="656" stopIfTrue="1">
      <formula>$A154&lt;&gt;#REF!</formula>
    </cfRule>
  </conditionalFormatting>
  <conditionalFormatting sqref="D154:E154 D156:E165">
    <cfRule type="expression" dxfId="1601" priority="653" stopIfTrue="1">
      <formula>#REF!=(LEFT(D$1,1)+0)</formula>
    </cfRule>
    <cfRule type="expression" dxfId="1600" priority="654" stopIfTrue="1">
      <formula>#REF!&lt;&gt;#REF!</formula>
    </cfRule>
  </conditionalFormatting>
  <conditionalFormatting sqref="D154:E154 D156:E165">
    <cfRule type="expression" dxfId="1599" priority="651" stopIfTrue="1">
      <formula>#REF!=(LEFT(D$1,1)+0)</formula>
    </cfRule>
    <cfRule type="expression" dxfId="1598" priority="652" stopIfTrue="1">
      <formula>$A154&lt;&gt;#REF!</formula>
    </cfRule>
  </conditionalFormatting>
  <conditionalFormatting sqref="A155:A165">
    <cfRule type="expression" dxfId="1597" priority="643" stopIfTrue="1">
      <formula>#REF!=(LEFT(A$1,1)+0)</formula>
    </cfRule>
    <cfRule type="expression" dxfId="1596" priority="644" stopIfTrue="1">
      <formula>$A155&lt;&gt;#REF!</formula>
    </cfRule>
  </conditionalFormatting>
  <conditionalFormatting sqref="A155:A165">
    <cfRule type="expression" dxfId="1595" priority="641" stopIfTrue="1">
      <formula>#REF!=(LEFT(A$1,1)+0)</formula>
    </cfRule>
    <cfRule type="expression" dxfId="1594" priority="642" stopIfTrue="1">
      <formula>#REF!&lt;&gt;#REF!</formula>
    </cfRule>
  </conditionalFormatting>
  <conditionalFormatting sqref="A155:A165">
    <cfRule type="expression" dxfId="1593" priority="639" stopIfTrue="1">
      <formula>#REF!=(LEFT(A$1,1)+0)</formula>
    </cfRule>
    <cfRule type="expression" dxfId="1592" priority="640" stopIfTrue="1">
      <formula>$A155&lt;&gt;#REF!</formula>
    </cfRule>
  </conditionalFormatting>
  <conditionalFormatting sqref="A155:A165">
    <cfRule type="expression" dxfId="1591" priority="637" stopIfTrue="1">
      <formula>#REF!=(LEFT(A$1,1)+0)</formula>
    </cfRule>
    <cfRule type="expression" dxfId="1590" priority="638" stopIfTrue="1">
      <formula>$A155&lt;&gt;#REF!</formula>
    </cfRule>
  </conditionalFormatting>
  <conditionalFormatting sqref="B154:C154">
    <cfRule type="expression" dxfId="1589" priority="635" stopIfTrue="1">
      <formula>#REF!=(LEFT(B$1,1)+0)</formula>
    </cfRule>
    <cfRule type="expression" dxfId="1588" priority="636" stopIfTrue="1">
      <formula>$A154&lt;&gt;#REF!</formula>
    </cfRule>
  </conditionalFormatting>
  <conditionalFormatting sqref="B154:C154">
    <cfRule type="expression" dxfId="1587" priority="633" stopIfTrue="1">
      <formula>#REF!=(LEFT(B$1,1)+0)</formula>
    </cfRule>
    <cfRule type="expression" dxfId="1586" priority="634" stopIfTrue="1">
      <formula>#REF!&lt;&gt;#REF!</formula>
    </cfRule>
  </conditionalFormatting>
  <conditionalFormatting sqref="B154:C154">
    <cfRule type="expression" dxfId="1585" priority="631" stopIfTrue="1">
      <formula>#REF!=(LEFT(B$1,1)+0)</formula>
    </cfRule>
    <cfRule type="expression" dxfId="1584" priority="632" stopIfTrue="1">
      <formula>$A154&lt;&gt;#REF!</formula>
    </cfRule>
  </conditionalFormatting>
  <conditionalFormatting sqref="B154:C154">
    <cfRule type="expression" dxfId="1583" priority="629" stopIfTrue="1">
      <formula>#REF!=(LEFT(B$1,1)+0)</formula>
    </cfRule>
    <cfRule type="expression" dxfId="1582" priority="630" stopIfTrue="1">
      <formula>$A154&lt;&gt;#REF!</formula>
    </cfRule>
  </conditionalFormatting>
  <conditionalFormatting sqref="B155:C155">
    <cfRule type="expression" dxfId="1581" priority="617" stopIfTrue="1">
      <formula>#REF!=(LEFT(B$1,1)+0)</formula>
    </cfRule>
    <cfRule type="expression" dxfId="1580" priority="618" stopIfTrue="1">
      <formula>$A155&lt;&gt;$A669</formula>
    </cfRule>
  </conditionalFormatting>
  <conditionalFormatting sqref="B154:C154">
    <cfRule type="expression" dxfId="1579" priority="615" stopIfTrue="1">
      <formula>#REF!=(LEFT(B$1,1)+0)</formula>
    </cfRule>
    <cfRule type="expression" dxfId="1578" priority="616" stopIfTrue="1">
      <formula>$A154&lt;&gt;$A200</formula>
    </cfRule>
  </conditionalFormatting>
  <conditionalFormatting sqref="A155:A161 F156:F161">
    <cfRule type="expression" dxfId="1577" priority="613" stopIfTrue="1">
      <formula>#REF!=(LEFT(A$1,1)+0)</formula>
    </cfRule>
    <cfRule type="expression" dxfId="1576" priority="614" stopIfTrue="1">
      <formula>$A155&lt;&gt;$A200</formula>
    </cfRule>
  </conditionalFormatting>
  <conditionalFormatting sqref="A162:A165 F162:F165">
    <cfRule type="expression" dxfId="1575" priority="611" stopIfTrue="1">
      <formula>#REF!=(LEFT(A$1,1)+0)</formula>
    </cfRule>
    <cfRule type="expression" dxfId="1574" priority="612" stopIfTrue="1">
      <formula>$A162&lt;&gt;$A211</formula>
    </cfRule>
  </conditionalFormatting>
  <conditionalFormatting sqref="D167:E167">
    <cfRule type="expression" dxfId="1573" priority="607" stopIfTrue="1">
      <formula>#REF!=(LEFT(D$1,1)+0)</formula>
    </cfRule>
    <cfRule type="expression" dxfId="1572" priority="608" stopIfTrue="1">
      <formula>$A167&lt;&gt;$A682</formula>
    </cfRule>
  </conditionalFormatting>
  <conditionalFormatting sqref="D169:E178">
    <cfRule type="expression" dxfId="1571" priority="605" stopIfTrue="1">
      <formula>#REF!=(LEFT(D$1,1)+0)</formula>
    </cfRule>
    <cfRule type="expression" dxfId="1570" priority="606" stopIfTrue="1">
      <formula>$A169&lt;&gt;$A683</formula>
    </cfRule>
  </conditionalFormatting>
  <conditionalFormatting sqref="F169:F178">
    <cfRule type="expression" dxfId="1569" priority="603" stopIfTrue="1">
      <formula>#REF!=(LEFT(F$1,1)+0)</formula>
    </cfRule>
    <cfRule type="expression" dxfId="1568" priority="604" stopIfTrue="1">
      <formula>$A169&lt;&gt;#REF!</formula>
    </cfRule>
  </conditionalFormatting>
  <conditionalFormatting sqref="F169:F178">
    <cfRule type="expression" dxfId="1567" priority="601" stopIfTrue="1">
      <formula>#REF!=(LEFT(F$1,1)+0)</formula>
    </cfRule>
    <cfRule type="expression" dxfId="1566" priority="602" stopIfTrue="1">
      <formula>#REF!&lt;&gt;#REF!</formula>
    </cfRule>
  </conditionalFormatting>
  <conditionalFormatting sqref="F169:F178">
    <cfRule type="expression" dxfId="1565" priority="599" stopIfTrue="1">
      <formula>#REF!=(LEFT(F$1,1)+0)</formula>
    </cfRule>
    <cfRule type="expression" dxfId="1564" priority="600" stopIfTrue="1">
      <formula>$A169&lt;&gt;#REF!</formula>
    </cfRule>
  </conditionalFormatting>
  <conditionalFormatting sqref="F169:F178">
    <cfRule type="expression" dxfId="1563" priority="597" stopIfTrue="1">
      <formula>#REF!=(LEFT(F$1,1)+0)</formula>
    </cfRule>
    <cfRule type="expression" dxfId="1562" priority="598" stopIfTrue="1">
      <formula>$A169&lt;&gt;#REF!</formula>
    </cfRule>
  </conditionalFormatting>
  <conditionalFormatting sqref="B168:C168">
    <cfRule type="expression" dxfId="1561" priority="595" stopIfTrue="1">
      <formula>#REF!=(LEFT(B$1,1)+0)</formula>
    </cfRule>
    <cfRule type="expression" dxfId="1560" priority="596" stopIfTrue="1">
      <formula>$A168&lt;&gt;#REF!</formula>
    </cfRule>
  </conditionalFormatting>
  <conditionalFormatting sqref="B168:C168">
    <cfRule type="expression" dxfId="1559" priority="593" stopIfTrue="1">
      <formula>#REF!=(LEFT(B$1,1)+0)</formula>
    </cfRule>
    <cfRule type="expression" dxfId="1558" priority="594" stopIfTrue="1">
      <formula>#REF!&lt;&gt;#REF!</formula>
    </cfRule>
  </conditionalFormatting>
  <conditionalFormatting sqref="B168:C168 D167:E167 D169:E178">
    <cfRule type="expression" dxfId="1557" priority="591" stopIfTrue="1">
      <formula>#REF!=(LEFT(B$1,1)+0)</formula>
    </cfRule>
    <cfRule type="expression" dxfId="1556" priority="592" stopIfTrue="1">
      <formula>$A167&lt;&gt;#REF!</formula>
    </cfRule>
  </conditionalFormatting>
  <conditionalFormatting sqref="D167:E167 D169:E178">
    <cfRule type="expression" dxfId="1555" priority="589" stopIfTrue="1">
      <formula>#REF!=(LEFT(D$1,1)+0)</formula>
    </cfRule>
    <cfRule type="expression" dxfId="1554" priority="590" stopIfTrue="1">
      <formula>#REF!&lt;&gt;#REF!</formula>
    </cfRule>
  </conditionalFormatting>
  <conditionalFormatting sqref="D167:E167 D169:E178">
    <cfRule type="expression" dxfId="1553" priority="587" stopIfTrue="1">
      <formula>#REF!=(LEFT(D$1,1)+0)</formula>
    </cfRule>
    <cfRule type="expression" dxfId="1552" priority="588" stopIfTrue="1">
      <formula>$A167&lt;&gt;#REF!</formula>
    </cfRule>
  </conditionalFormatting>
  <conditionalFormatting sqref="A168:A178">
    <cfRule type="expression" dxfId="1551" priority="579" stopIfTrue="1">
      <formula>#REF!=(LEFT(A$1,1)+0)</formula>
    </cfRule>
    <cfRule type="expression" dxfId="1550" priority="580" stopIfTrue="1">
      <formula>$A168&lt;&gt;#REF!</formula>
    </cfRule>
  </conditionalFormatting>
  <conditionalFormatting sqref="A168:A178">
    <cfRule type="expression" dxfId="1549" priority="577" stopIfTrue="1">
      <formula>#REF!=(LEFT(A$1,1)+0)</formula>
    </cfRule>
    <cfRule type="expression" dxfId="1548" priority="578" stopIfTrue="1">
      <formula>#REF!&lt;&gt;#REF!</formula>
    </cfRule>
  </conditionalFormatting>
  <conditionalFormatting sqref="A168:A178">
    <cfRule type="expression" dxfId="1547" priority="575" stopIfTrue="1">
      <formula>#REF!=(LEFT(A$1,1)+0)</formula>
    </cfRule>
    <cfRule type="expression" dxfId="1546" priority="576" stopIfTrue="1">
      <formula>$A168&lt;&gt;#REF!</formula>
    </cfRule>
  </conditionalFormatting>
  <conditionalFormatting sqref="A168:A178">
    <cfRule type="expression" dxfId="1545" priority="573" stopIfTrue="1">
      <formula>#REF!=(LEFT(A$1,1)+0)</formula>
    </cfRule>
    <cfRule type="expression" dxfId="1544" priority="574" stopIfTrue="1">
      <formula>$A168&lt;&gt;#REF!</formula>
    </cfRule>
  </conditionalFormatting>
  <conditionalFormatting sqref="B167:C167">
    <cfRule type="expression" dxfId="1543" priority="571" stopIfTrue="1">
      <formula>#REF!=(LEFT(B$1,1)+0)</formula>
    </cfRule>
    <cfRule type="expression" dxfId="1542" priority="572" stopIfTrue="1">
      <formula>$A167&lt;&gt;#REF!</formula>
    </cfRule>
  </conditionalFormatting>
  <conditionalFormatting sqref="B167:C167">
    <cfRule type="expression" dxfId="1541" priority="569" stopIfTrue="1">
      <formula>#REF!=(LEFT(B$1,1)+0)</formula>
    </cfRule>
    <cfRule type="expression" dxfId="1540" priority="570" stopIfTrue="1">
      <formula>#REF!&lt;&gt;#REF!</formula>
    </cfRule>
  </conditionalFormatting>
  <conditionalFormatting sqref="B167:C167">
    <cfRule type="expression" dxfId="1539" priority="567" stopIfTrue="1">
      <formula>#REF!=(LEFT(B$1,1)+0)</formula>
    </cfRule>
    <cfRule type="expression" dxfId="1538" priority="568" stopIfTrue="1">
      <formula>$A167&lt;&gt;#REF!</formula>
    </cfRule>
  </conditionalFormatting>
  <conditionalFormatting sqref="B167:C167">
    <cfRule type="expression" dxfId="1537" priority="565" stopIfTrue="1">
      <formula>#REF!=(LEFT(B$1,1)+0)</formula>
    </cfRule>
    <cfRule type="expression" dxfId="1536" priority="566" stopIfTrue="1">
      <formula>$A167&lt;&gt;#REF!</formula>
    </cfRule>
  </conditionalFormatting>
  <conditionalFormatting sqref="B168:C168">
    <cfRule type="expression" dxfId="1535" priority="553" stopIfTrue="1">
      <formula>#REF!=(LEFT(B$1,1)+0)</formula>
    </cfRule>
    <cfRule type="expression" dxfId="1534" priority="554" stopIfTrue="1">
      <formula>$A168&lt;&gt;$A682</formula>
    </cfRule>
  </conditionalFormatting>
  <conditionalFormatting sqref="B167:C167">
    <cfRule type="expression" dxfId="1533" priority="551" stopIfTrue="1">
      <formula>#REF!=(LEFT(B$1,1)+0)</formula>
    </cfRule>
    <cfRule type="expression" dxfId="1532" priority="552" stopIfTrue="1">
      <formula>$A167&lt;&gt;$A213</formula>
    </cfRule>
  </conditionalFormatting>
  <conditionalFormatting sqref="A168:A174 F169:F174">
    <cfRule type="expression" dxfId="1531" priority="549" stopIfTrue="1">
      <formula>#REF!=(LEFT(A$1,1)+0)</formula>
    </cfRule>
    <cfRule type="expression" dxfId="1530" priority="550" stopIfTrue="1">
      <formula>$A168&lt;&gt;$A213</formula>
    </cfRule>
  </conditionalFormatting>
  <conditionalFormatting sqref="A175:A178 F175:F178">
    <cfRule type="expression" dxfId="1529" priority="547" stopIfTrue="1">
      <formula>#REF!=(LEFT(A$1,1)+0)</formula>
    </cfRule>
    <cfRule type="expression" dxfId="1528" priority="548" stopIfTrue="1">
      <formula>$A175&lt;&gt;$A224</formula>
    </cfRule>
  </conditionalFormatting>
  <conditionalFormatting sqref="D180:E180">
    <cfRule type="expression" dxfId="1527" priority="543" stopIfTrue="1">
      <formula>#REF!=(LEFT(D$1,1)+0)</formula>
    </cfRule>
    <cfRule type="expression" dxfId="1526" priority="544" stopIfTrue="1">
      <formula>$A180&lt;&gt;$A695</formula>
    </cfRule>
  </conditionalFormatting>
  <conditionalFormatting sqref="D182:E191">
    <cfRule type="expression" dxfId="1525" priority="541" stopIfTrue="1">
      <formula>#REF!=(LEFT(D$1,1)+0)</formula>
    </cfRule>
    <cfRule type="expression" dxfId="1524" priority="542" stopIfTrue="1">
      <formula>$A182&lt;&gt;$A696</formula>
    </cfRule>
  </conditionalFormatting>
  <conditionalFormatting sqref="F182:F191">
    <cfRule type="expression" dxfId="1523" priority="539" stopIfTrue="1">
      <formula>#REF!=(LEFT(F$1,1)+0)</formula>
    </cfRule>
    <cfRule type="expression" dxfId="1522" priority="540" stopIfTrue="1">
      <formula>$A182&lt;&gt;#REF!</formula>
    </cfRule>
  </conditionalFormatting>
  <conditionalFormatting sqref="F182:F191">
    <cfRule type="expression" dxfId="1521" priority="537" stopIfTrue="1">
      <formula>#REF!=(LEFT(F$1,1)+0)</formula>
    </cfRule>
    <cfRule type="expression" dxfId="1520" priority="538" stopIfTrue="1">
      <formula>#REF!&lt;&gt;#REF!</formula>
    </cfRule>
  </conditionalFormatting>
  <conditionalFormatting sqref="F182:F191">
    <cfRule type="expression" dxfId="1519" priority="535" stopIfTrue="1">
      <formula>#REF!=(LEFT(F$1,1)+0)</formula>
    </cfRule>
    <cfRule type="expression" dxfId="1518" priority="536" stopIfTrue="1">
      <formula>$A182&lt;&gt;#REF!</formula>
    </cfRule>
  </conditionalFormatting>
  <conditionalFormatting sqref="F182:F191">
    <cfRule type="expression" dxfId="1517" priority="533" stopIfTrue="1">
      <formula>#REF!=(LEFT(F$1,1)+0)</formula>
    </cfRule>
    <cfRule type="expression" dxfId="1516" priority="534" stopIfTrue="1">
      <formula>$A182&lt;&gt;#REF!</formula>
    </cfRule>
  </conditionalFormatting>
  <conditionalFormatting sqref="B181:C181">
    <cfRule type="expression" dxfId="1515" priority="531" stopIfTrue="1">
      <formula>#REF!=(LEFT(B$1,1)+0)</formula>
    </cfRule>
    <cfRule type="expression" dxfId="1514" priority="532" stopIfTrue="1">
      <formula>$A181&lt;&gt;#REF!</formula>
    </cfRule>
  </conditionalFormatting>
  <conditionalFormatting sqref="B181:C181">
    <cfRule type="expression" dxfId="1513" priority="529" stopIfTrue="1">
      <formula>#REF!=(LEFT(B$1,1)+0)</formula>
    </cfRule>
    <cfRule type="expression" dxfId="1512" priority="530" stopIfTrue="1">
      <formula>#REF!&lt;&gt;#REF!</formula>
    </cfRule>
  </conditionalFormatting>
  <conditionalFormatting sqref="B181:C181 D180:E180 D182:E191">
    <cfRule type="expression" dxfId="1511" priority="527" stopIfTrue="1">
      <formula>#REF!=(LEFT(B$1,1)+0)</formula>
    </cfRule>
    <cfRule type="expression" dxfId="1510" priority="528" stopIfTrue="1">
      <formula>$A180&lt;&gt;#REF!</formula>
    </cfRule>
  </conditionalFormatting>
  <conditionalFormatting sqref="D180:E180 D182:E191">
    <cfRule type="expression" dxfId="1509" priority="525" stopIfTrue="1">
      <formula>#REF!=(LEFT(D$1,1)+0)</formula>
    </cfRule>
    <cfRule type="expression" dxfId="1508" priority="526" stopIfTrue="1">
      <formula>#REF!&lt;&gt;#REF!</formula>
    </cfRule>
  </conditionalFormatting>
  <conditionalFormatting sqref="D180:E180 D182:E191">
    <cfRule type="expression" dxfId="1507" priority="523" stopIfTrue="1">
      <formula>#REF!=(LEFT(D$1,1)+0)</formula>
    </cfRule>
    <cfRule type="expression" dxfId="1506" priority="524" stopIfTrue="1">
      <formula>$A180&lt;&gt;#REF!</formula>
    </cfRule>
  </conditionalFormatting>
  <conditionalFormatting sqref="A181:A191">
    <cfRule type="expression" dxfId="1505" priority="515" stopIfTrue="1">
      <formula>#REF!=(LEFT(A$1,1)+0)</formula>
    </cfRule>
    <cfRule type="expression" dxfId="1504" priority="516" stopIfTrue="1">
      <formula>$A181&lt;&gt;#REF!</formula>
    </cfRule>
  </conditionalFormatting>
  <conditionalFormatting sqref="A181:A191">
    <cfRule type="expression" dxfId="1503" priority="513" stopIfTrue="1">
      <formula>#REF!=(LEFT(A$1,1)+0)</formula>
    </cfRule>
    <cfRule type="expression" dxfId="1502" priority="514" stopIfTrue="1">
      <formula>#REF!&lt;&gt;#REF!</formula>
    </cfRule>
  </conditionalFormatting>
  <conditionalFormatting sqref="A181:A191">
    <cfRule type="expression" dxfId="1501" priority="511" stopIfTrue="1">
      <formula>#REF!=(LEFT(A$1,1)+0)</formula>
    </cfRule>
    <cfRule type="expression" dxfId="1500" priority="512" stopIfTrue="1">
      <formula>$A181&lt;&gt;#REF!</formula>
    </cfRule>
  </conditionalFormatting>
  <conditionalFormatting sqref="A181:A191">
    <cfRule type="expression" dxfId="1499" priority="509" stopIfTrue="1">
      <formula>#REF!=(LEFT(A$1,1)+0)</formula>
    </cfRule>
    <cfRule type="expression" dxfId="1498" priority="510" stopIfTrue="1">
      <formula>$A181&lt;&gt;#REF!</formula>
    </cfRule>
  </conditionalFormatting>
  <conditionalFormatting sqref="B180:C180">
    <cfRule type="expression" dxfId="1497" priority="507" stopIfTrue="1">
      <formula>#REF!=(LEFT(B$1,1)+0)</formula>
    </cfRule>
    <cfRule type="expression" dxfId="1496" priority="508" stopIfTrue="1">
      <formula>$A180&lt;&gt;#REF!</formula>
    </cfRule>
  </conditionalFormatting>
  <conditionalFormatting sqref="B180:C180">
    <cfRule type="expression" dxfId="1495" priority="505" stopIfTrue="1">
      <formula>#REF!=(LEFT(B$1,1)+0)</formula>
    </cfRule>
    <cfRule type="expression" dxfId="1494" priority="506" stopIfTrue="1">
      <formula>#REF!&lt;&gt;#REF!</formula>
    </cfRule>
  </conditionalFormatting>
  <conditionalFormatting sqref="B180:C180">
    <cfRule type="expression" dxfId="1493" priority="503" stopIfTrue="1">
      <formula>#REF!=(LEFT(B$1,1)+0)</formula>
    </cfRule>
    <cfRule type="expression" dxfId="1492" priority="504" stopIfTrue="1">
      <formula>$A180&lt;&gt;#REF!</formula>
    </cfRule>
  </conditionalFormatting>
  <conditionalFormatting sqref="B180:C180">
    <cfRule type="expression" dxfId="1491" priority="501" stopIfTrue="1">
      <formula>#REF!=(LEFT(B$1,1)+0)</formula>
    </cfRule>
    <cfRule type="expression" dxfId="1490" priority="502" stopIfTrue="1">
      <formula>$A180&lt;&gt;#REF!</formula>
    </cfRule>
  </conditionalFormatting>
  <conditionalFormatting sqref="B181:C181">
    <cfRule type="expression" dxfId="1489" priority="489" stopIfTrue="1">
      <formula>#REF!=(LEFT(B$1,1)+0)</formula>
    </cfRule>
    <cfRule type="expression" dxfId="1488" priority="490" stopIfTrue="1">
      <formula>$A181&lt;&gt;$A695</formula>
    </cfRule>
  </conditionalFormatting>
  <conditionalFormatting sqref="B180:C180">
    <cfRule type="expression" dxfId="1487" priority="487" stopIfTrue="1">
      <formula>#REF!=(LEFT(B$1,1)+0)</formula>
    </cfRule>
    <cfRule type="expression" dxfId="1486" priority="488" stopIfTrue="1">
      <formula>$A180&lt;&gt;$A226</formula>
    </cfRule>
  </conditionalFormatting>
  <conditionalFormatting sqref="A181:A187 F182:F187">
    <cfRule type="expression" dxfId="1485" priority="485" stopIfTrue="1">
      <formula>#REF!=(LEFT(A$1,1)+0)</formula>
    </cfRule>
    <cfRule type="expression" dxfId="1484" priority="486" stopIfTrue="1">
      <formula>$A181&lt;&gt;$A226</formula>
    </cfRule>
  </conditionalFormatting>
  <conditionalFormatting sqref="A188:A191 F188:F191">
    <cfRule type="expression" dxfId="1483" priority="483" stopIfTrue="1">
      <formula>#REF!=(LEFT(A$1,1)+0)</formula>
    </cfRule>
    <cfRule type="expression" dxfId="1482" priority="484" stopIfTrue="1">
      <formula>$A188&lt;&gt;$A237</formula>
    </cfRule>
  </conditionalFormatting>
  <conditionalFormatting sqref="B35:C35 B26:C33">
    <cfRule type="expression" dxfId="1481" priority="479" stopIfTrue="1">
      <formula>#REF!=(LEFT(B$1,1)+0)</formula>
    </cfRule>
    <cfRule type="expression" dxfId="1480" priority="480" stopIfTrue="1">
      <formula>$A26&lt;&gt;#REF!</formula>
    </cfRule>
  </conditionalFormatting>
  <conditionalFormatting sqref="B35:C35 B26:C33">
    <cfRule type="expression" dxfId="1479" priority="477" stopIfTrue="1">
      <formula>#REF!=(LEFT(B$1,1)+0)</formula>
    </cfRule>
    <cfRule type="expression" dxfId="1478" priority="478" stopIfTrue="1">
      <formula>#REF!&lt;&gt;#REF!</formula>
    </cfRule>
  </conditionalFormatting>
  <conditionalFormatting sqref="B35:C35 B26:C33">
    <cfRule type="expression" dxfId="1477" priority="475" stopIfTrue="1">
      <formula>#REF!=(LEFT(B$1,1)+0)</formula>
    </cfRule>
    <cfRule type="expression" dxfId="1476" priority="476" stopIfTrue="1">
      <formula>$A26&lt;&gt;#REF!</formula>
    </cfRule>
  </conditionalFormatting>
  <conditionalFormatting sqref="B30:C30">
    <cfRule type="expression" dxfId="1475" priority="473" stopIfTrue="1">
      <formula>#REF!=(LEFT(B$1,1)+0)</formula>
    </cfRule>
    <cfRule type="expression" dxfId="1474" priority="474" stopIfTrue="1">
      <formula>$A30&lt;&gt;$A545</formula>
    </cfRule>
  </conditionalFormatting>
  <conditionalFormatting sqref="B33:C33">
    <cfRule type="expression" dxfId="1473" priority="471" stopIfTrue="1">
      <formula>#REF!=(LEFT(B$1,1)+0)</formula>
    </cfRule>
    <cfRule type="expression" dxfId="1472" priority="472" stopIfTrue="1">
      <formula>$A33&lt;&gt;$A553</formula>
    </cfRule>
  </conditionalFormatting>
  <conditionalFormatting sqref="B35:C35">
    <cfRule type="expression" dxfId="1471" priority="469" stopIfTrue="1">
      <formula>#REF!=(LEFT(B$1,1)+0)</formula>
    </cfRule>
    <cfRule type="expression" dxfId="1470" priority="470" stopIfTrue="1">
      <formula>$A35&lt;&gt;$A539</formula>
    </cfRule>
  </conditionalFormatting>
  <conditionalFormatting sqref="B34:C34">
    <cfRule type="expression" dxfId="1469" priority="467" stopIfTrue="1">
      <formula>#REF!=(LEFT(B$1,1)+0)</formula>
    </cfRule>
    <cfRule type="expression" dxfId="1468" priority="468" stopIfTrue="1">
      <formula>$A34&lt;&gt;#REF!</formula>
    </cfRule>
  </conditionalFormatting>
  <conditionalFormatting sqref="B34:C34">
    <cfRule type="expression" dxfId="1467" priority="465" stopIfTrue="1">
      <formula>#REF!=(LEFT(B$1,1)+0)</formula>
    </cfRule>
    <cfRule type="expression" dxfId="1466" priority="466" stopIfTrue="1">
      <formula>#REF!&lt;&gt;#REF!</formula>
    </cfRule>
  </conditionalFormatting>
  <conditionalFormatting sqref="B34:C34">
    <cfRule type="expression" dxfId="1465" priority="463" stopIfTrue="1">
      <formula>#REF!=(LEFT(B$1,1)+0)</formula>
    </cfRule>
    <cfRule type="expression" dxfId="1464" priority="464" stopIfTrue="1">
      <formula>$A34&lt;&gt;#REF!</formula>
    </cfRule>
  </conditionalFormatting>
  <conditionalFormatting sqref="B34:C34">
    <cfRule type="expression" dxfId="1463" priority="461" stopIfTrue="1">
      <formula>#REF!=(LEFT(B$1,1)+0)</formula>
    </cfRule>
    <cfRule type="expression" dxfId="1462" priority="462" stopIfTrue="1">
      <formula>$A34&lt;&gt;$A538</formula>
    </cfRule>
  </conditionalFormatting>
  <conditionalFormatting sqref="B26:C28">
    <cfRule type="expression" dxfId="1461" priority="459" stopIfTrue="1">
      <formula>#REF!=(LEFT(B$1,1)+0)</formula>
    </cfRule>
    <cfRule type="expression" dxfId="1460" priority="460" stopIfTrue="1">
      <formula>$A26&lt;&gt;$A540</formula>
    </cfRule>
  </conditionalFormatting>
  <conditionalFormatting sqref="B29:C29">
    <cfRule type="expression" dxfId="1459" priority="457" stopIfTrue="1">
      <formula>#REF!=(LEFT(B$1,1)+0)</formula>
    </cfRule>
    <cfRule type="expression" dxfId="1458" priority="458" stopIfTrue="1">
      <formula>$A29&lt;&gt;$A540</formula>
    </cfRule>
  </conditionalFormatting>
  <conditionalFormatting sqref="B31:C32">
    <cfRule type="expression" dxfId="1457" priority="455" stopIfTrue="1">
      <formula>#REF!=(LEFT(B$1,1)+0)</formula>
    </cfRule>
    <cfRule type="expression" dxfId="1456" priority="456" stopIfTrue="1">
      <formula>$A31&lt;&gt;$A543</formula>
    </cfRule>
  </conditionalFormatting>
  <conditionalFormatting sqref="B48:C48 B39:C46">
    <cfRule type="expression" dxfId="1455" priority="453" stopIfTrue="1">
      <formula>#REF!=(LEFT(B$1,1)+0)</formula>
    </cfRule>
    <cfRule type="expression" dxfId="1454" priority="454" stopIfTrue="1">
      <formula>$A39&lt;&gt;#REF!</formula>
    </cfRule>
  </conditionalFormatting>
  <conditionalFormatting sqref="B48:C48 B39:C46">
    <cfRule type="expression" dxfId="1453" priority="451" stopIfTrue="1">
      <formula>#REF!=(LEFT(B$1,1)+0)</formula>
    </cfRule>
    <cfRule type="expression" dxfId="1452" priority="452" stopIfTrue="1">
      <formula>#REF!&lt;&gt;#REF!</formula>
    </cfRule>
  </conditionalFormatting>
  <conditionalFormatting sqref="B48:C48 B39:C46">
    <cfRule type="expression" dxfId="1451" priority="449" stopIfTrue="1">
      <formula>#REF!=(LEFT(B$1,1)+0)</formula>
    </cfRule>
    <cfRule type="expression" dxfId="1450" priority="450" stopIfTrue="1">
      <formula>$A39&lt;&gt;#REF!</formula>
    </cfRule>
  </conditionalFormatting>
  <conditionalFormatting sqref="B43:C43">
    <cfRule type="expression" dxfId="1449" priority="447" stopIfTrue="1">
      <formula>#REF!=(LEFT(B$1,1)+0)</formula>
    </cfRule>
    <cfRule type="expression" dxfId="1448" priority="448" stopIfTrue="1">
      <formula>$A43&lt;&gt;$A558</formula>
    </cfRule>
  </conditionalFormatting>
  <conditionalFormatting sqref="B46:C46">
    <cfRule type="expression" dxfId="1447" priority="445" stopIfTrue="1">
      <formula>#REF!=(LEFT(B$1,1)+0)</formula>
    </cfRule>
    <cfRule type="expression" dxfId="1446" priority="446" stopIfTrue="1">
      <formula>$A46&lt;&gt;$A566</formula>
    </cfRule>
  </conditionalFormatting>
  <conditionalFormatting sqref="B48:C48">
    <cfRule type="expression" dxfId="1445" priority="443" stopIfTrue="1">
      <formula>#REF!=(LEFT(B$1,1)+0)</formula>
    </cfRule>
    <cfRule type="expression" dxfId="1444" priority="444" stopIfTrue="1">
      <formula>$A48&lt;&gt;$A552</formula>
    </cfRule>
  </conditionalFormatting>
  <conditionalFormatting sqref="B47:C47">
    <cfRule type="expression" dxfId="1443" priority="441" stopIfTrue="1">
      <formula>#REF!=(LEFT(B$1,1)+0)</formula>
    </cfRule>
    <cfRule type="expression" dxfId="1442" priority="442" stopIfTrue="1">
      <formula>$A47&lt;&gt;#REF!</formula>
    </cfRule>
  </conditionalFormatting>
  <conditionalFormatting sqref="B47:C47">
    <cfRule type="expression" dxfId="1441" priority="439" stopIfTrue="1">
      <formula>#REF!=(LEFT(B$1,1)+0)</formula>
    </cfRule>
    <cfRule type="expression" dxfId="1440" priority="440" stopIfTrue="1">
      <formula>#REF!&lt;&gt;#REF!</formula>
    </cfRule>
  </conditionalFormatting>
  <conditionalFormatting sqref="B47:C47">
    <cfRule type="expression" dxfId="1439" priority="437" stopIfTrue="1">
      <formula>#REF!=(LEFT(B$1,1)+0)</formula>
    </cfRule>
    <cfRule type="expression" dxfId="1438" priority="438" stopIfTrue="1">
      <formula>$A47&lt;&gt;#REF!</formula>
    </cfRule>
  </conditionalFormatting>
  <conditionalFormatting sqref="B47:C47">
    <cfRule type="expression" dxfId="1437" priority="435" stopIfTrue="1">
      <formula>#REF!=(LEFT(B$1,1)+0)</formula>
    </cfRule>
    <cfRule type="expression" dxfId="1436" priority="436" stopIfTrue="1">
      <formula>$A47&lt;&gt;$A551</formula>
    </cfRule>
  </conditionalFormatting>
  <conditionalFormatting sqref="B39:C41">
    <cfRule type="expression" dxfId="1435" priority="433" stopIfTrue="1">
      <formula>#REF!=(LEFT(B$1,1)+0)</formula>
    </cfRule>
    <cfRule type="expression" dxfId="1434" priority="434" stopIfTrue="1">
      <formula>$A39&lt;&gt;$A553</formula>
    </cfRule>
  </conditionalFormatting>
  <conditionalFormatting sqref="B42:C42">
    <cfRule type="expression" dxfId="1433" priority="431" stopIfTrue="1">
      <formula>#REF!=(LEFT(B$1,1)+0)</formula>
    </cfRule>
    <cfRule type="expression" dxfId="1432" priority="432" stopIfTrue="1">
      <formula>$A42&lt;&gt;$A553</formula>
    </cfRule>
  </conditionalFormatting>
  <conditionalFormatting sqref="B44:C45">
    <cfRule type="expression" dxfId="1431" priority="429" stopIfTrue="1">
      <formula>#REF!=(LEFT(B$1,1)+0)</formula>
    </cfRule>
    <cfRule type="expression" dxfId="1430" priority="430" stopIfTrue="1">
      <formula>$A44&lt;&gt;$A556</formula>
    </cfRule>
  </conditionalFormatting>
  <conditionalFormatting sqref="B61:C61 B52:C59">
    <cfRule type="expression" dxfId="1429" priority="427" stopIfTrue="1">
      <formula>#REF!=(LEFT(B$1,1)+0)</formula>
    </cfRule>
    <cfRule type="expression" dxfId="1428" priority="428" stopIfTrue="1">
      <formula>$A52&lt;&gt;#REF!</formula>
    </cfRule>
  </conditionalFormatting>
  <conditionalFormatting sqref="B61:C61 B52:C59">
    <cfRule type="expression" dxfId="1427" priority="425" stopIfTrue="1">
      <formula>#REF!=(LEFT(B$1,1)+0)</formula>
    </cfRule>
    <cfRule type="expression" dxfId="1426" priority="426" stopIfTrue="1">
      <formula>#REF!&lt;&gt;#REF!</formula>
    </cfRule>
  </conditionalFormatting>
  <conditionalFormatting sqref="B61:C61 B52:C59">
    <cfRule type="expression" dxfId="1425" priority="423" stopIfTrue="1">
      <formula>#REF!=(LEFT(B$1,1)+0)</formula>
    </cfRule>
    <cfRule type="expression" dxfId="1424" priority="424" stopIfTrue="1">
      <formula>$A52&lt;&gt;#REF!</formula>
    </cfRule>
  </conditionalFormatting>
  <conditionalFormatting sqref="B56:C56">
    <cfRule type="expression" dxfId="1423" priority="421" stopIfTrue="1">
      <formula>#REF!=(LEFT(B$1,1)+0)</formula>
    </cfRule>
    <cfRule type="expression" dxfId="1422" priority="422" stopIfTrue="1">
      <formula>$A56&lt;&gt;$A571</formula>
    </cfRule>
  </conditionalFormatting>
  <conditionalFormatting sqref="B59:C59">
    <cfRule type="expression" dxfId="1421" priority="419" stopIfTrue="1">
      <formula>#REF!=(LEFT(B$1,1)+0)</formula>
    </cfRule>
    <cfRule type="expression" dxfId="1420" priority="420" stopIfTrue="1">
      <formula>$A59&lt;&gt;$A579</formula>
    </cfRule>
  </conditionalFormatting>
  <conditionalFormatting sqref="B61:C61">
    <cfRule type="expression" dxfId="1419" priority="417" stopIfTrue="1">
      <formula>#REF!=(LEFT(B$1,1)+0)</formula>
    </cfRule>
    <cfRule type="expression" dxfId="1418" priority="418" stopIfTrue="1">
      <formula>$A61&lt;&gt;$A565</formula>
    </cfRule>
  </conditionalFormatting>
  <conditionalFormatting sqref="B60:C60">
    <cfRule type="expression" dxfId="1417" priority="415" stopIfTrue="1">
      <formula>#REF!=(LEFT(B$1,1)+0)</formula>
    </cfRule>
    <cfRule type="expression" dxfId="1416" priority="416" stopIfTrue="1">
      <formula>$A60&lt;&gt;#REF!</formula>
    </cfRule>
  </conditionalFormatting>
  <conditionalFormatting sqref="B60:C60">
    <cfRule type="expression" dxfId="1415" priority="413" stopIfTrue="1">
      <formula>#REF!=(LEFT(B$1,1)+0)</formula>
    </cfRule>
    <cfRule type="expression" dxfId="1414" priority="414" stopIfTrue="1">
      <formula>#REF!&lt;&gt;#REF!</formula>
    </cfRule>
  </conditionalFormatting>
  <conditionalFormatting sqref="B60:C60">
    <cfRule type="expression" dxfId="1413" priority="411" stopIfTrue="1">
      <formula>#REF!=(LEFT(B$1,1)+0)</formula>
    </cfRule>
    <cfRule type="expression" dxfId="1412" priority="412" stopIfTrue="1">
      <formula>$A60&lt;&gt;#REF!</formula>
    </cfRule>
  </conditionalFormatting>
  <conditionalFormatting sqref="B60:C60">
    <cfRule type="expression" dxfId="1411" priority="409" stopIfTrue="1">
      <formula>#REF!=(LEFT(B$1,1)+0)</formula>
    </cfRule>
    <cfRule type="expression" dxfId="1410" priority="410" stopIfTrue="1">
      <formula>$A60&lt;&gt;$A564</formula>
    </cfRule>
  </conditionalFormatting>
  <conditionalFormatting sqref="B52:C54">
    <cfRule type="expression" dxfId="1409" priority="407" stopIfTrue="1">
      <formula>#REF!=(LEFT(B$1,1)+0)</formula>
    </cfRule>
    <cfRule type="expression" dxfId="1408" priority="408" stopIfTrue="1">
      <formula>$A52&lt;&gt;$A566</formula>
    </cfRule>
  </conditionalFormatting>
  <conditionalFormatting sqref="B55:C55">
    <cfRule type="expression" dxfId="1407" priority="405" stopIfTrue="1">
      <formula>#REF!=(LEFT(B$1,1)+0)</formula>
    </cfRule>
    <cfRule type="expression" dxfId="1406" priority="406" stopIfTrue="1">
      <formula>$A55&lt;&gt;$A566</formula>
    </cfRule>
  </conditionalFormatting>
  <conditionalFormatting sqref="B57:C58">
    <cfRule type="expression" dxfId="1405" priority="403" stopIfTrue="1">
      <formula>#REF!=(LEFT(B$1,1)+0)</formula>
    </cfRule>
    <cfRule type="expression" dxfId="1404" priority="404" stopIfTrue="1">
      <formula>$A57&lt;&gt;$A569</formula>
    </cfRule>
  </conditionalFormatting>
  <conditionalFormatting sqref="B74:C74 B65:C72">
    <cfRule type="expression" dxfId="1403" priority="401" stopIfTrue="1">
      <formula>#REF!=(LEFT(B$1,1)+0)</formula>
    </cfRule>
    <cfRule type="expression" dxfId="1402" priority="402" stopIfTrue="1">
      <formula>$A65&lt;&gt;#REF!</formula>
    </cfRule>
  </conditionalFormatting>
  <conditionalFormatting sqref="B74:C74 B65:C72">
    <cfRule type="expression" dxfId="1401" priority="399" stopIfTrue="1">
      <formula>#REF!=(LEFT(B$1,1)+0)</formula>
    </cfRule>
    <cfRule type="expression" dxfId="1400" priority="400" stopIfTrue="1">
      <formula>#REF!&lt;&gt;#REF!</formula>
    </cfRule>
  </conditionalFormatting>
  <conditionalFormatting sqref="B74:C74 B65:C72">
    <cfRule type="expression" dxfId="1399" priority="397" stopIfTrue="1">
      <formula>#REF!=(LEFT(B$1,1)+0)</formula>
    </cfRule>
    <cfRule type="expression" dxfId="1398" priority="398" stopIfTrue="1">
      <formula>$A65&lt;&gt;#REF!</formula>
    </cfRule>
  </conditionalFormatting>
  <conditionalFormatting sqref="B69:C69">
    <cfRule type="expression" dxfId="1397" priority="395" stopIfTrue="1">
      <formula>#REF!=(LEFT(B$1,1)+0)</formula>
    </cfRule>
    <cfRule type="expression" dxfId="1396" priority="396" stopIfTrue="1">
      <formula>$A69&lt;&gt;$A584</formula>
    </cfRule>
  </conditionalFormatting>
  <conditionalFormatting sqref="B72:C72">
    <cfRule type="expression" dxfId="1395" priority="393" stopIfTrue="1">
      <formula>#REF!=(LEFT(B$1,1)+0)</formula>
    </cfRule>
    <cfRule type="expression" dxfId="1394" priority="394" stopIfTrue="1">
      <formula>$A72&lt;&gt;$A592</formula>
    </cfRule>
  </conditionalFormatting>
  <conditionalFormatting sqref="B74:C74">
    <cfRule type="expression" dxfId="1393" priority="391" stopIfTrue="1">
      <formula>#REF!=(LEFT(B$1,1)+0)</formula>
    </cfRule>
    <cfRule type="expression" dxfId="1392" priority="392" stopIfTrue="1">
      <formula>$A74&lt;&gt;$A578</formula>
    </cfRule>
  </conditionalFormatting>
  <conditionalFormatting sqref="B73:C73">
    <cfRule type="expression" dxfId="1391" priority="389" stopIfTrue="1">
      <formula>#REF!=(LEFT(B$1,1)+0)</formula>
    </cfRule>
    <cfRule type="expression" dxfId="1390" priority="390" stopIfTrue="1">
      <formula>$A73&lt;&gt;#REF!</formula>
    </cfRule>
  </conditionalFormatting>
  <conditionalFormatting sqref="B73:C73">
    <cfRule type="expression" dxfId="1389" priority="387" stopIfTrue="1">
      <formula>#REF!=(LEFT(B$1,1)+0)</formula>
    </cfRule>
    <cfRule type="expression" dxfId="1388" priority="388" stopIfTrue="1">
      <formula>#REF!&lt;&gt;#REF!</formula>
    </cfRule>
  </conditionalFormatting>
  <conditionalFormatting sqref="B73:C73">
    <cfRule type="expression" dxfId="1387" priority="385" stopIfTrue="1">
      <formula>#REF!=(LEFT(B$1,1)+0)</formula>
    </cfRule>
    <cfRule type="expression" dxfId="1386" priority="386" stopIfTrue="1">
      <formula>$A73&lt;&gt;#REF!</formula>
    </cfRule>
  </conditionalFormatting>
  <conditionalFormatting sqref="B73:C73">
    <cfRule type="expression" dxfId="1385" priority="383" stopIfTrue="1">
      <formula>#REF!=(LEFT(B$1,1)+0)</formula>
    </cfRule>
    <cfRule type="expression" dxfId="1384" priority="384" stopIfTrue="1">
      <formula>$A73&lt;&gt;$A577</formula>
    </cfRule>
  </conditionalFormatting>
  <conditionalFormatting sqref="B65:C67">
    <cfRule type="expression" dxfId="1383" priority="381" stopIfTrue="1">
      <formula>#REF!=(LEFT(B$1,1)+0)</formula>
    </cfRule>
    <cfRule type="expression" dxfId="1382" priority="382" stopIfTrue="1">
      <formula>$A65&lt;&gt;$A579</formula>
    </cfRule>
  </conditionalFormatting>
  <conditionalFormatting sqref="B68:C68">
    <cfRule type="expression" dxfId="1381" priority="379" stopIfTrue="1">
      <formula>#REF!=(LEFT(B$1,1)+0)</formula>
    </cfRule>
    <cfRule type="expression" dxfId="1380" priority="380" stopIfTrue="1">
      <formula>$A68&lt;&gt;$A579</formula>
    </cfRule>
  </conditionalFormatting>
  <conditionalFormatting sqref="B70:C71">
    <cfRule type="expression" dxfId="1379" priority="377" stopIfTrue="1">
      <formula>#REF!=(LEFT(B$1,1)+0)</formula>
    </cfRule>
    <cfRule type="expression" dxfId="1378" priority="378" stopIfTrue="1">
      <formula>$A70&lt;&gt;$A582</formula>
    </cfRule>
  </conditionalFormatting>
  <conditionalFormatting sqref="B87:C87 B78:C85">
    <cfRule type="expression" dxfId="1377" priority="375" stopIfTrue="1">
      <formula>#REF!=(LEFT(B$1,1)+0)</formula>
    </cfRule>
    <cfRule type="expression" dxfId="1376" priority="376" stopIfTrue="1">
      <formula>$A78&lt;&gt;#REF!</formula>
    </cfRule>
  </conditionalFormatting>
  <conditionalFormatting sqref="B87:C87 B78:C85">
    <cfRule type="expression" dxfId="1375" priority="373" stopIfTrue="1">
      <formula>#REF!=(LEFT(B$1,1)+0)</formula>
    </cfRule>
    <cfRule type="expression" dxfId="1374" priority="374" stopIfTrue="1">
      <formula>#REF!&lt;&gt;#REF!</formula>
    </cfRule>
  </conditionalFormatting>
  <conditionalFormatting sqref="B87:C87 B78:C85">
    <cfRule type="expression" dxfId="1373" priority="371" stopIfTrue="1">
      <formula>#REF!=(LEFT(B$1,1)+0)</formula>
    </cfRule>
    <cfRule type="expression" dxfId="1372" priority="372" stopIfTrue="1">
      <formula>$A78&lt;&gt;#REF!</formula>
    </cfRule>
  </conditionalFormatting>
  <conditionalFormatting sqref="B82:C82">
    <cfRule type="expression" dxfId="1371" priority="369" stopIfTrue="1">
      <formula>#REF!=(LEFT(B$1,1)+0)</formula>
    </cfRule>
    <cfRule type="expression" dxfId="1370" priority="370" stopIfTrue="1">
      <formula>$A82&lt;&gt;$A597</formula>
    </cfRule>
  </conditionalFormatting>
  <conditionalFormatting sqref="B85:C85">
    <cfRule type="expression" dxfId="1369" priority="367" stopIfTrue="1">
      <formula>#REF!=(LEFT(B$1,1)+0)</formula>
    </cfRule>
    <cfRule type="expression" dxfId="1368" priority="368" stopIfTrue="1">
      <formula>$A85&lt;&gt;$A605</formula>
    </cfRule>
  </conditionalFormatting>
  <conditionalFormatting sqref="B87:C87">
    <cfRule type="expression" dxfId="1367" priority="365" stopIfTrue="1">
      <formula>#REF!=(LEFT(B$1,1)+0)</formula>
    </cfRule>
    <cfRule type="expression" dxfId="1366" priority="366" stopIfTrue="1">
      <formula>$A87&lt;&gt;$A591</formula>
    </cfRule>
  </conditionalFormatting>
  <conditionalFormatting sqref="B86:C86">
    <cfRule type="expression" dxfId="1365" priority="363" stopIfTrue="1">
      <formula>#REF!=(LEFT(B$1,1)+0)</formula>
    </cfRule>
    <cfRule type="expression" dxfId="1364" priority="364" stopIfTrue="1">
      <formula>$A86&lt;&gt;#REF!</formula>
    </cfRule>
  </conditionalFormatting>
  <conditionalFormatting sqref="B86:C86">
    <cfRule type="expression" dxfId="1363" priority="361" stopIfTrue="1">
      <formula>#REF!=(LEFT(B$1,1)+0)</formula>
    </cfRule>
    <cfRule type="expression" dxfId="1362" priority="362" stopIfTrue="1">
      <formula>#REF!&lt;&gt;#REF!</formula>
    </cfRule>
  </conditionalFormatting>
  <conditionalFormatting sqref="B86:C86">
    <cfRule type="expression" dxfId="1361" priority="359" stopIfTrue="1">
      <formula>#REF!=(LEFT(B$1,1)+0)</formula>
    </cfRule>
    <cfRule type="expression" dxfId="1360" priority="360" stopIfTrue="1">
      <formula>$A86&lt;&gt;#REF!</formula>
    </cfRule>
  </conditionalFormatting>
  <conditionalFormatting sqref="B86:C86">
    <cfRule type="expression" dxfId="1359" priority="357" stopIfTrue="1">
      <formula>#REF!=(LEFT(B$1,1)+0)</formula>
    </cfRule>
    <cfRule type="expression" dxfId="1358" priority="358" stopIfTrue="1">
      <formula>$A86&lt;&gt;$A590</formula>
    </cfRule>
  </conditionalFormatting>
  <conditionalFormatting sqref="B78:C80">
    <cfRule type="expression" dxfId="1357" priority="355" stopIfTrue="1">
      <formula>#REF!=(LEFT(B$1,1)+0)</formula>
    </cfRule>
    <cfRule type="expression" dxfId="1356" priority="356" stopIfTrue="1">
      <formula>$A78&lt;&gt;$A592</formula>
    </cfRule>
  </conditionalFormatting>
  <conditionalFormatting sqref="B81:C81">
    <cfRule type="expression" dxfId="1355" priority="353" stopIfTrue="1">
      <formula>#REF!=(LEFT(B$1,1)+0)</formula>
    </cfRule>
    <cfRule type="expression" dxfId="1354" priority="354" stopIfTrue="1">
      <formula>$A81&lt;&gt;$A592</formula>
    </cfRule>
  </conditionalFormatting>
  <conditionalFormatting sqref="B83:C84">
    <cfRule type="expression" dxfId="1353" priority="351" stopIfTrue="1">
      <formula>#REF!=(LEFT(B$1,1)+0)</formula>
    </cfRule>
    <cfRule type="expression" dxfId="1352" priority="352" stopIfTrue="1">
      <formula>$A83&lt;&gt;$A595</formula>
    </cfRule>
  </conditionalFormatting>
  <conditionalFormatting sqref="B100:C100 B91:C98">
    <cfRule type="expression" dxfId="1351" priority="349" stopIfTrue="1">
      <formula>#REF!=(LEFT(B$1,1)+0)</formula>
    </cfRule>
    <cfRule type="expression" dxfId="1350" priority="350" stopIfTrue="1">
      <formula>$A91&lt;&gt;#REF!</formula>
    </cfRule>
  </conditionalFormatting>
  <conditionalFormatting sqref="B100:C100 B91:C98">
    <cfRule type="expression" dxfId="1349" priority="347" stopIfTrue="1">
      <formula>#REF!=(LEFT(B$1,1)+0)</formula>
    </cfRule>
    <cfRule type="expression" dxfId="1348" priority="348" stopIfTrue="1">
      <formula>#REF!&lt;&gt;#REF!</formula>
    </cfRule>
  </conditionalFormatting>
  <conditionalFormatting sqref="B100:C100 B91:C98">
    <cfRule type="expression" dxfId="1347" priority="345" stopIfTrue="1">
      <formula>#REF!=(LEFT(B$1,1)+0)</formula>
    </cfRule>
    <cfRule type="expression" dxfId="1346" priority="346" stopIfTrue="1">
      <formula>$A91&lt;&gt;#REF!</formula>
    </cfRule>
  </conditionalFormatting>
  <conditionalFormatting sqref="B95:C95">
    <cfRule type="expression" dxfId="1345" priority="343" stopIfTrue="1">
      <formula>#REF!=(LEFT(B$1,1)+0)</formula>
    </cfRule>
    <cfRule type="expression" dxfId="1344" priority="344" stopIfTrue="1">
      <formula>$A95&lt;&gt;$A610</formula>
    </cfRule>
  </conditionalFormatting>
  <conditionalFormatting sqref="B98:C98">
    <cfRule type="expression" dxfId="1343" priority="341" stopIfTrue="1">
      <formula>#REF!=(LEFT(B$1,1)+0)</formula>
    </cfRule>
    <cfRule type="expression" dxfId="1342" priority="342" stopIfTrue="1">
      <formula>$A98&lt;&gt;$A618</formula>
    </cfRule>
  </conditionalFormatting>
  <conditionalFormatting sqref="B100:C100">
    <cfRule type="expression" dxfId="1341" priority="339" stopIfTrue="1">
      <formula>#REF!=(LEFT(B$1,1)+0)</formula>
    </cfRule>
    <cfRule type="expression" dxfId="1340" priority="340" stopIfTrue="1">
      <formula>$A100&lt;&gt;$A604</formula>
    </cfRule>
  </conditionalFormatting>
  <conditionalFormatting sqref="B99:C99">
    <cfRule type="expression" dxfId="1339" priority="337" stopIfTrue="1">
      <formula>#REF!=(LEFT(B$1,1)+0)</formula>
    </cfRule>
    <cfRule type="expression" dxfId="1338" priority="338" stopIfTrue="1">
      <formula>$A99&lt;&gt;#REF!</formula>
    </cfRule>
  </conditionalFormatting>
  <conditionalFormatting sqref="B99:C99">
    <cfRule type="expression" dxfId="1337" priority="335" stopIfTrue="1">
      <formula>#REF!=(LEFT(B$1,1)+0)</formula>
    </cfRule>
    <cfRule type="expression" dxfId="1336" priority="336" stopIfTrue="1">
      <formula>#REF!&lt;&gt;#REF!</formula>
    </cfRule>
  </conditionalFormatting>
  <conditionalFormatting sqref="B99:C99">
    <cfRule type="expression" dxfId="1335" priority="333" stopIfTrue="1">
      <formula>#REF!=(LEFT(B$1,1)+0)</formula>
    </cfRule>
    <cfRule type="expression" dxfId="1334" priority="334" stopIfTrue="1">
      <formula>$A99&lt;&gt;#REF!</formula>
    </cfRule>
  </conditionalFormatting>
  <conditionalFormatting sqref="B99:C99">
    <cfRule type="expression" dxfId="1333" priority="331" stopIfTrue="1">
      <formula>#REF!=(LEFT(B$1,1)+0)</formula>
    </cfRule>
    <cfRule type="expression" dxfId="1332" priority="332" stopIfTrue="1">
      <formula>$A99&lt;&gt;$A603</formula>
    </cfRule>
  </conditionalFormatting>
  <conditionalFormatting sqref="B91:C93">
    <cfRule type="expression" dxfId="1331" priority="329" stopIfTrue="1">
      <formula>#REF!=(LEFT(B$1,1)+0)</formula>
    </cfRule>
    <cfRule type="expression" dxfId="1330" priority="330" stopIfTrue="1">
      <formula>$A91&lt;&gt;$A605</formula>
    </cfRule>
  </conditionalFormatting>
  <conditionalFormatting sqref="B94:C94">
    <cfRule type="expression" dxfId="1329" priority="327" stopIfTrue="1">
      <formula>#REF!=(LEFT(B$1,1)+0)</formula>
    </cfRule>
    <cfRule type="expression" dxfId="1328" priority="328" stopIfTrue="1">
      <formula>$A94&lt;&gt;$A605</formula>
    </cfRule>
  </conditionalFormatting>
  <conditionalFormatting sqref="B96:C97">
    <cfRule type="expression" dxfId="1327" priority="325" stopIfTrue="1">
      <formula>#REF!=(LEFT(B$1,1)+0)</formula>
    </cfRule>
    <cfRule type="expression" dxfId="1326" priority="326" stopIfTrue="1">
      <formula>$A96&lt;&gt;$A608</formula>
    </cfRule>
  </conditionalFormatting>
  <conditionalFormatting sqref="B113:C113 B104:C111">
    <cfRule type="expression" dxfId="1325" priority="323" stopIfTrue="1">
      <formula>#REF!=(LEFT(B$1,1)+0)</formula>
    </cfRule>
    <cfRule type="expression" dxfId="1324" priority="324" stopIfTrue="1">
      <formula>$A104&lt;&gt;#REF!</formula>
    </cfRule>
  </conditionalFormatting>
  <conditionalFormatting sqref="B113:C113 B104:C111">
    <cfRule type="expression" dxfId="1323" priority="321" stopIfTrue="1">
      <formula>#REF!=(LEFT(B$1,1)+0)</formula>
    </cfRule>
    <cfRule type="expression" dxfId="1322" priority="322" stopIfTrue="1">
      <formula>#REF!&lt;&gt;#REF!</formula>
    </cfRule>
  </conditionalFormatting>
  <conditionalFormatting sqref="B113:C113 B104:C111">
    <cfRule type="expression" dxfId="1321" priority="319" stopIfTrue="1">
      <formula>#REF!=(LEFT(B$1,1)+0)</formula>
    </cfRule>
    <cfRule type="expression" dxfId="1320" priority="320" stopIfTrue="1">
      <formula>$A104&lt;&gt;#REF!</formula>
    </cfRule>
  </conditionalFormatting>
  <conditionalFormatting sqref="B108:C108">
    <cfRule type="expression" dxfId="1319" priority="317" stopIfTrue="1">
      <formula>#REF!=(LEFT(B$1,1)+0)</formula>
    </cfRule>
    <cfRule type="expression" dxfId="1318" priority="318" stopIfTrue="1">
      <formula>$A108&lt;&gt;$A623</formula>
    </cfRule>
  </conditionalFormatting>
  <conditionalFormatting sqref="B111:C111">
    <cfRule type="expression" dxfId="1317" priority="315" stopIfTrue="1">
      <formula>#REF!=(LEFT(B$1,1)+0)</formula>
    </cfRule>
    <cfRule type="expression" dxfId="1316" priority="316" stopIfTrue="1">
      <formula>$A111&lt;&gt;$A631</formula>
    </cfRule>
  </conditionalFormatting>
  <conditionalFormatting sqref="B113:C113">
    <cfRule type="expression" dxfId="1315" priority="313" stopIfTrue="1">
      <formula>#REF!=(LEFT(B$1,1)+0)</formula>
    </cfRule>
    <cfRule type="expression" dxfId="1314" priority="314" stopIfTrue="1">
      <formula>$A113&lt;&gt;$A617</formula>
    </cfRule>
  </conditionalFormatting>
  <conditionalFormatting sqref="B112:C112">
    <cfRule type="expression" dxfId="1313" priority="311" stopIfTrue="1">
      <formula>#REF!=(LEFT(B$1,1)+0)</formula>
    </cfRule>
    <cfRule type="expression" dxfId="1312" priority="312" stopIfTrue="1">
      <formula>$A112&lt;&gt;#REF!</formula>
    </cfRule>
  </conditionalFormatting>
  <conditionalFormatting sqref="B112:C112">
    <cfRule type="expression" dxfId="1311" priority="309" stopIfTrue="1">
      <formula>#REF!=(LEFT(B$1,1)+0)</formula>
    </cfRule>
    <cfRule type="expression" dxfId="1310" priority="310" stopIfTrue="1">
      <formula>#REF!&lt;&gt;#REF!</formula>
    </cfRule>
  </conditionalFormatting>
  <conditionalFormatting sqref="B112:C112">
    <cfRule type="expression" dxfId="1309" priority="307" stopIfTrue="1">
      <formula>#REF!=(LEFT(B$1,1)+0)</formula>
    </cfRule>
    <cfRule type="expression" dxfId="1308" priority="308" stopIfTrue="1">
      <formula>$A112&lt;&gt;#REF!</formula>
    </cfRule>
  </conditionalFormatting>
  <conditionalFormatting sqref="B112:C112">
    <cfRule type="expression" dxfId="1307" priority="305" stopIfTrue="1">
      <formula>#REF!=(LEFT(B$1,1)+0)</formula>
    </cfRule>
    <cfRule type="expression" dxfId="1306" priority="306" stopIfTrue="1">
      <formula>$A112&lt;&gt;$A616</formula>
    </cfRule>
  </conditionalFormatting>
  <conditionalFormatting sqref="B104:C106">
    <cfRule type="expression" dxfId="1305" priority="303" stopIfTrue="1">
      <formula>#REF!=(LEFT(B$1,1)+0)</formula>
    </cfRule>
    <cfRule type="expression" dxfId="1304" priority="304" stopIfTrue="1">
      <formula>$A104&lt;&gt;$A618</formula>
    </cfRule>
  </conditionalFormatting>
  <conditionalFormatting sqref="B107:C107">
    <cfRule type="expression" dxfId="1303" priority="301" stopIfTrue="1">
      <formula>#REF!=(LEFT(B$1,1)+0)</formula>
    </cfRule>
    <cfRule type="expression" dxfId="1302" priority="302" stopIfTrue="1">
      <formula>$A107&lt;&gt;$A618</formula>
    </cfRule>
  </conditionalFormatting>
  <conditionalFormatting sqref="B109:C110">
    <cfRule type="expression" dxfId="1301" priority="299" stopIfTrue="1">
      <formula>#REF!=(LEFT(B$1,1)+0)</formula>
    </cfRule>
    <cfRule type="expression" dxfId="1300" priority="300" stopIfTrue="1">
      <formula>$A109&lt;&gt;$A621</formula>
    </cfRule>
  </conditionalFormatting>
  <conditionalFormatting sqref="B126:C126 B117:C124">
    <cfRule type="expression" dxfId="1299" priority="297" stopIfTrue="1">
      <formula>#REF!=(LEFT(B$1,1)+0)</formula>
    </cfRule>
    <cfRule type="expression" dxfId="1298" priority="298" stopIfTrue="1">
      <formula>$A117&lt;&gt;#REF!</formula>
    </cfRule>
  </conditionalFormatting>
  <conditionalFormatting sqref="B126:C126 B117:C124">
    <cfRule type="expression" dxfId="1297" priority="295" stopIfTrue="1">
      <formula>#REF!=(LEFT(B$1,1)+0)</formula>
    </cfRule>
    <cfRule type="expression" dxfId="1296" priority="296" stopIfTrue="1">
      <formula>#REF!&lt;&gt;#REF!</formula>
    </cfRule>
  </conditionalFormatting>
  <conditionalFormatting sqref="B126:C126 B117:C124">
    <cfRule type="expression" dxfId="1295" priority="293" stopIfTrue="1">
      <formula>#REF!=(LEFT(B$1,1)+0)</formula>
    </cfRule>
    <cfRule type="expression" dxfId="1294" priority="294" stopIfTrue="1">
      <formula>$A117&lt;&gt;#REF!</formula>
    </cfRule>
  </conditionalFormatting>
  <conditionalFormatting sqref="B121:C121">
    <cfRule type="expression" dxfId="1293" priority="291" stopIfTrue="1">
      <formula>#REF!=(LEFT(B$1,1)+0)</formula>
    </cfRule>
    <cfRule type="expression" dxfId="1292" priority="292" stopIfTrue="1">
      <formula>$A121&lt;&gt;$A636</formula>
    </cfRule>
  </conditionalFormatting>
  <conditionalFormatting sqref="B124:C124">
    <cfRule type="expression" dxfId="1291" priority="289" stopIfTrue="1">
      <formula>#REF!=(LEFT(B$1,1)+0)</formula>
    </cfRule>
    <cfRule type="expression" dxfId="1290" priority="290" stopIfTrue="1">
      <formula>$A124&lt;&gt;$A644</formula>
    </cfRule>
  </conditionalFormatting>
  <conditionalFormatting sqref="B126:C126">
    <cfRule type="expression" dxfId="1289" priority="287" stopIfTrue="1">
      <formula>#REF!=(LEFT(B$1,1)+0)</formula>
    </cfRule>
    <cfRule type="expression" dxfId="1288" priority="288" stopIfTrue="1">
      <formula>$A126&lt;&gt;$A630</formula>
    </cfRule>
  </conditionalFormatting>
  <conditionalFormatting sqref="B125:C125">
    <cfRule type="expression" dxfId="1287" priority="285" stopIfTrue="1">
      <formula>#REF!=(LEFT(B$1,1)+0)</formula>
    </cfRule>
    <cfRule type="expression" dxfId="1286" priority="286" stopIfTrue="1">
      <formula>$A125&lt;&gt;#REF!</formula>
    </cfRule>
  </conditionalFormatting>
  <conditionalFormatting sqref="B125:C125">
    <cfRule type="expression" dxfId="1285" priority="283" stopIfTrue="1">
      <formula>#REF!=(LEFT(B$1,1)+0)</formula>
    </cfRule>
    <cfRule type="expression" dxfId="1284" priority="284" stopIfTrue="1">
      <formula>#REF!&lt;&gt;#REF!</formula>
    </cfRule>
  </conditionalFormatting>
  <conditionalFormatting sqref="B125:C125">
    <cfRule type="expression" dxfId="1283" priority="281" stopIfTrue="1">
      <formula>#REF!=(LEFT(B$1,1)+0)</formula>
    </cfRule>
    <cfRule type="expression" dxfId="1282" priority="282" stopIfTrue="1">
      <formula>$A125&lt;&gt;#REF!</formula>
    </cfRule>
  </conditionalFormatting>
  <conditionalFormatting sqref="B125:C125">
    <cfRule type="expression" dxfId="1281" priority="279" stopIfTrue="1">
      <formula>#REF!=(LEFT(B$1,1)+0)</formula>
    </cfRule>
    <cfRule type="expression" dxfId="1280" priority="280" stopIfTrue="1">
      <formula>$A125&lt;&gt;$A629</formula>
    </cfRule>
  </conditionalFormatting>
  <conditionalFormatting sqref="B117:C119">
    <cfRule type="expression" dxfId="1279" priority="277" stopIfTrue="1">
      <formula>#REF!=(LEFT(B$1,1)+0)</formula>
    </cfRule>
    <cfRule type="expression" dxfId="1278" priority="278" stopIfTrue="1">
      <formula>$A117&lt;&gt;$A631</formula>
    </cfRule>
  </conditionalFormatting>
  <conditionalFormatting sqref="B120:C120">
    <cfRule type="expression" dxfId="1277" priority="275" stopIfTrue="1">
      <formula>#REF!=(LEFT(B$1,1)+0)</formula>
    </cfRule>
    <cfRule type="expression" dxfId="1276" priority="276" stopIfTrue="1">
      <formula>$A120&lt;&gt;$A631</formula>
    </cfRule>
  </conditionalFormatting>
  <conditionalFormatting sqref="B122:C123">
    <cfRule type="expression" dxfId="1275" priority="273" stopIfTrue="1">
      <formula>#REF!=(LEFT(B$1,1)+0)</formula>
    </cfRule>
    <cfRule type="expression" dxfId="1274" priority="274" stopIfTrue="1">
      <formula>$A122&lt;&gt;$A634</formula>
    </cfRule>
  </conditionalFormatting>
  <conditionalFormatting sqref="B139:C139 B130:C137">
    <cfRule type="expression" dxfId="1273" priority="271" stopIfTrue="1">
      <formula>#REF!=(LEFT(B$1,1)+0)</formula>
    </cfRule>
    <cfRule type="expression" dxfId="1272" priority="272" stopIfTrue="1">
      <formula>$A130&lt;&gt;#REF!</formula>
    </cfRule>
  </conditionalFormatting>
  <conditionalFormatting sqref="B139:C139 B130:C137">
    <cfRule type="expression" dxfId="1271" priority="269" stopIfTrue="1">
      <formula>#REF!=(LEFT(B$1,1)+0)</formula>
    </cfRule>
    <cfRule type="expression" dxfId="1270" priority="270" stopIfTrue="1">
      <formula>#REF!&lt;&gt;#REF!</formula>
    </cfRule>
  </conditionalFormatting>
  <conditionalFormatting sqref="B139:C139 B130:C137">
    <cfRule type="expression" dxfId="1269" priority="267" stopIfTrue="1">
      <formula>#REF!=(LEFT(B$1,1)+0)</formula>
    </cfRule>
    <cfRule type="expression" dxfId="1268" priority="268" stopIfTrue="1">
      <formula>$A130&lt;&gt;#REF!</formula>
    </cfRule>
  </conditionalFormatting>
  <conditionalFormatting sqref="B134:C134">
    <cfRule type="expression" dxfId="1267" priority="265" stopIfTrue="1">
      <formula>#REF!=(LEFT(B$1,1)+0)</formula>
    </cfRule>
    <cfRule type="expression" dxfId="1266" priority="266" stopIfTrue="1">
      <formula>$A134&lt;&gt;$A649</formula>
    </cfRule>
  </conditionalFormatting>
  <conditionalFormatting sqref="B137:C137">
    <cfRule type="expression" dxfId="1265" priority="263" stopIfTrue="1">
      <formula>#REF!=(LEFT(B$1,1)+0)</formula>
    </cfRule>
    <cfRule type="expression" dxfId="1264" priority="264" stopIfTrue="1">
      <formula>$A137&lt;&gt;$A657</formula>
    </cfRule>
  </conditionalFormatting>
  <conditionalFormatting sqref="B139:C139">
    <cfRule type="expression" dxfId="1263" priority="261" stopIfTrue="1">
      <formula>#REF!=(LEFT(B$1,1)+0)</formula>
    </cfRule>
    <cfRule type="expression" dxfId="1262" priority="262" stopIfTrue="1">
      <formula>$A139&lt;&gt;$A643</formula>
    </cfRule>
  </conditionalFormatting>
  <conditionalFormatting sqref="B138:C138">
    <cfRule type="expression" dxfId="1261" priority="259" stopIfTrue="1">
      <formula>#REF!=(LEFT(B$1,1)+0)</formula>
    </cfRule>
    <cfRule type="expression" dxfId="1260" priority="260" stopIfTrue="1">
      <formula>$A138&lt;&gt;#REF!</formula>
    </cfRule>
  </conditionalFormatting>
  <conditionalFormatting sqref="B138:C138">
    <cfRule type="expression" dxfId="1259" priority="257" stopIfTrue="1">
      <formula>#REF!=(LEFT(B$1,1)+0)</formula>
    </cfRule>
    <cfRule type="expression" dxfId="1258" priority="258" stopIfTrue="1">
      <formula>#REF!&lt;&gt;#REF!</formula>
    </cfRule>
  </conditionalFormatting>
  <conditionalFormatting sqref="B138:C138">
    <cfRule type="expression" dxfId="1257" priority="255" stopIfTrue="1">
      <formula>#REF!=(LEFT(B$1,1)+0)</formula>
    </cfRule>
    <cfRule type="expression" dxfId="1256" priority="256" stopIfTrue="1">
      <formula>$A138&lt;&gt;#REF!</formula>
    </cfRule>
  </conditionalFormatting>
  <conditionalFormatting sqref="B138:C138">
    <cfRule type="expression" dxfId="1255" priority="253" stopIfTrue="1">
      <formula>#REF!=(LEFT(B$1,1)+0)</formula>
    </cfRule>
    <cfRule type="expression" dxfId="1254" priority="254" stopIfTrue="1">
      <formula>$A138&lt;&gt;$A642</formula>
    </cfRule>
  </conditionalFormatting>
  <conditionalFormatting sqref="B130:C132">
    <cfRule type="expression" dxfId="1253" priority="251" stopIfTrue="1">
      <formula>#REF!=(LEFT(B$1,1)+0)</formula>
    </cfRule>
    <cfRule type="expression" dxfId="1252" priority="252" stopIfTrue="1">
      <formula>$A130&lt;&gt;$A644</formula>
    </cfRule>
  </conditionalFormatting>
  <conditionalFormatting sqref="B133:C133">
    <cfRule type="expression" dxfId="1251" priority="249" stopIfTrue="1">
      <formula>#REF!=(LEFT(B$1,1)+0)</formula>
    </cfRule>
    <cfRule type="expression" dxfId="1250" priority="250" stopIfTrue="1">
      <formula>$A133&lt;&gt;$A644</formula>
    </cfRule>
  </conditionalFormatting>
  <conditionalFormatting sqref="B135:C136">
    <cfRule type="expression" dxfId="1249" priority="247" stopIfTrue="1">
      <formula>#REF!=(LEFT(B$1,1)+0)</formula>
    </cfRule>
    <cfRule type="expression" dxfId="1248" priority="248" stopIfTrue="1">
      <formula>$A135&lt;&gt;$A647</formula>
    </cfRule>
  </conditionalFormatting>
  <conditionalFormatting sqref="B152:C152 B143:C150">
    <cfRule type="expression" dxfId="1247" priority="245" stopIfTrue="1">
      <formula>#REF!=(LEFT(B$1,1)+0)</formula>
    </cfRule>
    <cfRule type="expression" dxfId="1246" priority="246" stopIfTrue="1">
      <formula>$A143&lt;&gt;#REF!</formula>
    </cfRule>
  </conditionalFormatting>
  <conditionalFormatting sqref="B152:C152 B143:C150">
    <cfRule type="expression" dxfId="1245" priority="243" stopIfTrue="1">
      <formula>#REF!=(LEFT(B$1,1)+0)</formula>
    </cfRule>
    <cfRule type="expression" dxfId="1244" priority="244" stopIfTrue="1">
      <formula>#REF!&lt;&gt;#REF!</formula>
    </cfRule>
  </conditionalFormatting>
  <conditionalFormatting sqref="B152:C152 B143:C150">
    <cfRule type="expression" dxfId="1243" priority="241" stopIfTrue="1">
      <formula>#REF!=(LEFT(B$1,1)+0)</formula>
    </cfRule>
    <cfRule type="expression" dxfId="1242" priority="242" stopIfTrue="1">
      <formula>$A143&lt;&gt;#REF!</formula>
    </cfRule>
  </conditionalFormatting>
  <conditionalFormatting sqref="B147:C147">
    <cfRule type="expression" dxfId="1241" priority="239" stopIfTrue="1">
      <formula>#REF!=(LEFT(B$1,1)+0)</formula>
    </cfRule>
    <cfRule type="expression" dxfId="1240" priority="240" stopIfTrue="1">
      <formula>$A147&lt;&gt;$A662</formula>
    </cfRule>
  </conditionalFormatting>
  <conditionalFormatting sqref="B150:C150">
    <cfRule type="expression" dxfId="1239" priority="237" stopIfTrue="1">
      <formula>#REF!=(LEFT(B$1,1)+0)</formula>
    </cfRule>
    <cfRule type="expression" dxfId="1238" priority="238" stopIfTrue="1">
      <formula>$A150&lt;&gt;$A670</formula>
    </cfRule>
  </conditionalFormatting>
  <conditionalFormatting sqref="B152:C152">
    <cfRule type="expression" dxfId="1237" priority="235" stopIfTrue="1">
      <formula>#REF!=(LEFT(B$1,1)+0)</formula>
    </cfRule>
    <cfRule type="expression" dxfId="1236" priority="236" stopIfTrue="1">
      <formula>$A152&lt;&gt;$A656</formula>
    </cfRule>
  </conditionalFormatting>
  <conditionalFormatting sqref="B151:C151">
    <cfRule type="expression" dxfId="1235" priority="233" stopIfTrue="1">
      <formula>#REF!=(LEFT(B$1,1)+0)</formula>
    </cfRule>
    <cfRule type="expression" dxfId="1234" priority="234" stopIfTrue="1">
      <formula>$A151&lt;&gt;#REF!</formula>
    </cfRule>
  </conditionalFormatting>
  <conditionalFormatting sqref="B151:C151">
    <cfRule type="expression" dxfId="1233" priority="231" stopIfTrue="1">
      <formula>#REF!=(LEFT(B$1,1)+0)</formula>
    </cfRule>
    <cfRule type="expression" dxfId="1232" priority="232" stopIfTrue="1">
      <formula>#REF!&lt;&gt;#REF!</formula>
    </cfRule>
  </conditionalFormatting>
  <conditionalFormatting sqref="B151:C151">
    <cfRule type="expression" dxfId="1231" priority="229" stopIfTrue="1">
      <formula>#REF!=(LEFT(B$1,1)+0)</formula>
    </cfRule>
    <cfRule type="expression" dxfId="1230" priority="230" stopIfTrue="1">
      <formula>$A151&lt;&gt;#REF!</formula>
    </cfRule>
  </conditionalFormatting>
  <conditionalFormatting sqref="B151:C151">
    <cfRule type="expression" dxfId="1229" priority="227" stopIfTrue="1">
      <formula>#REF!=(LEFT(B$1,1)+0)</formula>
    </cfRule>
    <cfRule type="expression" dxfId="1228" priority="228" stopIfTrue="1">
      <formula>$A151&lt;&gt;$A655</formula>
    </cfRule>
  </conditionalFormatting>
  <conditionalFormatting sqref="B143:C145">
    <cfRule type="expression" dxfId="1227" priority="225" stopIfTrue="1">
      <formula>#REF!=(LEFT(B$1,1)+0)</formula>
    </cfRule>
    <cfRule type="expression" dxfId="1226" priority="226" stopIfTrue="1">
      <formula>$A143&lt;&gt;$A657</formula>
    </cfRule>
  </conditionalFormatting>
  <conditionalFormatting sqref="B146:C146">
    <cfRule type="expression" dxfId="1225" priority="223" stopIfTrue="1">
      <formula>#REF!=(LEFT(B$1,1)+0)</formula>
    </cfRule>
    <cfRule type="expression" dxfId="1224" priority="224" stopIfTrue="1">
      <formula>$A146&lt;&gt;$A657</formula>
    </cfRule>
  </conditionalFormatting>
  <conditionalFormatting sqref="B148:C149">
    <cfRule type="expression" dxfId="1223" priority="221" stopIfTrue="1">
      <formula>#REF!=(LEFT(B$1,1)+0)</formula>
    </cfRule>
    <cfRule type="expression" dxfId="1222" priority="222" stopIfTrue="1">
      <formula>$A148&lt;&gt;$A660</formula>
    </cfRule>
  </conditionalFormatting>
  <conditionalFormatting sqref="B165:C165 B156:C163">
    <cfRule type="expression" dxfId="1221" priority="219" stopIfTrue="1">
      <formula>#REF!=(LEFT(B$1,1)+0)</formula>
    </cfRule>
    <cfRule type="expression" dxfId="1220" priority="220" stopIfTrue="1">
      <formula>$A156&lt;&gt;#REF!</formula>
    </cfRule>
  </conditionalFormatting>
  <conditionalFormatting sqref="B165:C165 B156:C163">
    <cfRule type="expression" dxfId="1219" priority="217" stopIfTrue="1">
      <formula>#REF!=(LEFT(B$1,1)+0)</formula>
    </cfRule>
    <cfRule type="expression" dxfId="1218" priority="218" stopIfTrue="1">
      <formula>#REF!&lt;&gt;#REF!</formula>
    </cfRule>
  </conditionalFormatting>
  <conditionalFormatting sqref="B165:C165 B156:C163">
    <cfRule type="expression" dxfId="1217" priority="215" stopIfTrue="1">
      <formula>#REF!=(LEFT(B$1,1)+0)</formula>
    </cfRule>
    <cfRule type="expression" dxfId="1216" priority="216" stopIfTrue="1">
      <formula>$A156&lt;&gt;#REF!</formula>
    </cfRule>
  </conditionalFormatting>
  <conditionalFormatting sqref="B160:C160">
    <cfRule type="expression" dxfId="1215" priority="213" stopIfTrue="1">
      <formula>#REF!=(LEFT(B$1,1)+0)</formula>
    </cfRule>
    <cfRule type="expression" dxfId="1214" priority="214" stopIfTrue="1">
      <formula>$A160&lt;&gt;$A675</formula>
    </cfRule>
  </conditionalFormatting>
  <conditionalFormatting sqref="B163:C163">
    <cfRule type="expression" dxfId="1213" priority="211" stopIfTrue="1">
      <formula>#REF!=(LEFT(B$1,1)+0)</formula>
    </cfRule>
    <cfRule type="expression" dxfId="1212" priority="212" stopIfTrue="1">
      <formula>$A163&lt;&gt;$A683</formula>
    </cfRule>
  </conditionalFormatting>
  <conditionalFormatting sqref="B165:C165">
    <cfRule type="expression" dxfId="1211" priority="209" stopIfTrue="1">
      <formula>#REF!=(LEFT(B$1,1)+0)</formula>
    </cfRule>
    <cfRule type="expression" dxfId="1210" priority="210" stopIfTrue="1">
      <formula>$A165&lt;&gt;$A669</formula>
    </cfRule>
  </conditionalFormatting>
  <conditionalFormatting sqref="B164:C164">
    <cfRule type="expression" dxfId="1209" priority="207" stopIfTrue="1">
      <formula>#REF!=(LEFT(B$1,1)+0)</formula>
    </cfRule>
    <cfRule type="expression" dxfId="1208" priority="208" stopIfTrue="1">
      <formula>$A164&lt;&gt;#REF!</formula>
    </cfRule>
  </conditionalFormatting>
  <conditionalFormatting sqref="B164:C164">
    <cfRule type="expression" dxfId="1207" priority="205" stopIfTrue="1">
      <formula>#REF!=(LEFT(B$1,1)+0)</formula>
    </cfRule>
    <cfRule type="expression" dxfId="1206" priority="206" stopIfTrue="1">
      <formula>#REF!&lt;&gt;#REF!</formula>
    </cfRule>
  </conditionalFormatting>
  <conditionalFormatting sqref="B164:C164">
    <cfRule type="expression" dxfId="1205" priority="203" stopIfTrue="1">
      <formula>#REF!=(LEFT(B$1,1)+0)</formula>
    </cfRule>
    <cfRule type="expression" dxfId="1204" priority="204" stopIfTrue="1">
      <formula>$A164&lt;&gt;#REF!</formula>
    </cfRule>
  </conditionalFormatting>
  <conditionalFormatting sqref="B164:C164">
    <cfRule type="expression" dxfId="1203" priority="201" stopIfTrue="1">
      <formula>#REF!=(LEFT(B$1,1)+0)</formula>
    </cfRule>
    <cfRule type="expression" dxfId="1202" priority="202" stopIfTrue="1">
      <formula>$A164&lt;&gt;$A668</formula>
    </cfRule>
  </conditionalFormatting>
  <conditionalFormatting sqref="B156:C158">
    <cfRule type="expression" dxfId="1201" priority="199" stopIfTrue="1">
      <formula>#REF!=(LEFT(B$1,1)+0)</formula>
    </cfRule>
    <cfRule type="expression" dxfId="1200" priority="200" stopIfTrue="1">
      <formula>$A156&lt;&gt;$A670</formula>
    </cfRule>
  </conditionalFormatting>
  <conditionalFormatting sqref="B159:C159">
    <cfRule type="expression" dxfId="1199" priority="197" stopIfTrue="1">
      <formula>#REF!=(LEFT(B$1,1)+0)</formula>
    </cfRule>
    <cfRule type="expression" dxfId="1198" priority="198" stopIfTrue="1">
      <formula>$A159&lt;&gt;$A670</formula>
    </cfRule>
  </conditionalFormatting>
  <conditionalFormatting sqref="B161:C162">
    <cfRule type="expression" dxfId="1197" priority="195" stopIfTrue="1">
      <formula>#REF!=(LEFT(B$1,1)+0)</formula>
    </cfRule>
    <cfRule type="expression" dxfId="1196" priority="196" stopIfTrue="1">
      <formula>$A161&lt;&gt;$A673</formula>
    </cfRule>
  </conditionalFormatting>
  <conditionalFormatting sqref="B178:C178 B169:C176">
    <cfRule type="expression" dxfId="1195" priority="193" stopIfTrue="1">
      <formula>#REF!=(LEFT(B$1,1)+0)</formula>
    </cfRule>
    <cfRule type="expression" dxfId="1194" priority="194" stopIfTrue="1">
      <formula>$A169&lt;&gt;#REF!</formula>
    </cfRule>
  </conditionalFormatting>
  <conditionalFormatting sqref="B178:C178 B169:C176">
    <cfRule type="expression" dxfId="1193" priority="191" stopIfTrue="1">
      <formula>#REF!=(LEFT(B$1,1)+0)</formula>
    </cfRule>
    <cfRule type="expression" dxfId="1192" priority="192" stopIfTrue="1">
      <formula>#REF!&lt;&gt;#REF!</formula>
    </cfRule>
  </conditionalFormatting>
  <conditionalFormatting sqref="B178:C178 B169:C176">
    <cfRule type="expression" dxfId="1191" priority="189" stopIfTrue="1">
      <formula>#REF!=(LEFT(B$1,1)+0)</formula>
    </cfRule>
    <cfRule type="expression" dxfId="1190" priority="190" stopIfTrue="1">
      <formula>$A169&lt;&gt;#REF!</formula>
    </cfRule>
  </conditionalFormatting>
  <conditionalFormatting sqref="B173:C173">
    <cfRule type="expression" dxfId="1189" priority="187" stopIfTrue="1">
      <formula>#REF!=(LEFT(B$1,1)+0)</formula>
    </cfRule>
    <cfRule type="expression" dxfId="1188" priority="188" stopIfTrue="1">
      <formula>$A173&lt;&gt;$A688</formula>
    </cfRule>
  </conditionalFormatting>
  <conditionalFormatting sqref="B176:C176">
    <cfRule type="expression" dxfId="1187" priority="185" stopIfTrue="1">
      <formula>#REF!=(LEFT(B$1,1)+0)</formula>
    </cfRule>
    <cfRule type="expression" dxfId="1186" priority="186" stopIfTrue="1">
      <formula>$A176&lt;&gt;$A696</formula>
    </cfRule>
  </conditionalFormatting>
  <conditionalFormatting sqref="B178:C178">
    <cfRule type="expression" dxfId="1185" priority="183" stopIfTrue="1">
      <formula>#REF!=(LEFT(B$1,1)+0)</formula>
    </cfRule>
    <cfRule type="expression" dxfId="1184" priority="184" stopIfTrue="1">
      <formula>$A178&lt;&gt;$A682</formula>
    </cfRule>
  </conditionalFormatting>
  <conditionalFormatting sqref="B177:C177">
    <cfRule type="expression" dxfId="1183" priority="181" stopIfTrue="1">
      <formula>#REF!=(LEFT(B$1,1)+0)</formula>
    </cfRule>
    <cfRule type="expression" dxfId="1182" priority="182" stopIfTrue="1">
      <formula>$A177&lt;&gt;#REF!</formula>
    </cfRule>
  </conditionalFormatting>
  <conditionalFormatting sqref="B177:C177">
    <cfRule type="expression" dxfId="1181" priority="179" stopIfTrue="1">
      <formula>#REF!=(LEFT(B$1,1)+0)</formula>
    </cfRule>
    <cfRule type="expression" dxfId="1180" priority="180" stopIfTrue="1">
      <formula>#REF!&lt;&gt;#REF!</formula>
    </cfRule>
  </conditionalFormatting>
  <conditionalFormatting sqref="B177:C177">
    <cfRule type="expression" dxfId="1179" priority="177" stopIfTrue="1">
      <formula>#REF!=(LEFT(B$1,1)+0)</formula>
    </cfRule>
    <cfRule type="expression" dxfId="1178" priority="178" stopIfTrue="1">
      <formula>$A177&lt;&gt;#REF!</formula>
    </cfRule>
  </conditionalFormatting>
  <conditionalFormatting sqref="B177:C177">
    <cfRule type="expression" dxfId="1177" priority="175" stopIfTrue="1">
      <formula>#REF!=(LEFT(B$1,1)+0)</formula>
    </cfRule>
    <cfRule type="expression" dxfId="1176" priority="176" stopIfTrue="1">
      <formula>$A177&lt;&gt;$A681</formula>
    </cfRule>
  </conditionalFormatting>
  <conditionalFormatting sqref="B169:C171">
    <cfRule type="expression" dxfId="1175" priority="173" stopIfTrue="1">
      <formula>#REF!=(LEFT(B$1,1)+0)</formula>
    </cfRule>
    <cfRule type="expression" dxfId="1174" priority="174" stopIfTrue="1">
      <formula>$A169&lt;&gt;$A683</formula>
    </cfRule>
  </conditionalFormatting>
  <conditionalFormatting sqref="B172:C172">
    <cfRule type="expression" dxfId="1173" priority="171" stopIfTrue="1">
      <formula>#REF!=(LEFT(B$1,1)+0)</formula>
    </cfRule>
    <cfRule type="expression" dxfId="1172" priority="172" stopIfTrue="1">
      <formula>$A172&lt;&gt;$A683</formula>
    </cfRule>
  </conditionalFormatting>
  <conditionalFormatting sqref="B174:C175">
    <cfRule type="expression" dxfId="1171" priority="169" stopIfTrue="1">
      <formula>#REF!=(LEFT(B$1,1)+0)</formula>
    </cfRule>
    <cfRule type="expression" dxfId="1170" priority="170" stopIfTrue="1">
      <formula>$A174&lt;&gt;$A686</formula>
    </cfRule>
  </conditionalFormatting>
  <conditionalFormatting sqref="B191:C191 B182:C189">
    <cfRule type="expression" dxfId="1169" priority="167" stopIfTrue="1">
      <formula>#REF!=(LEFT(B$1,1)+0)</formula>
    </cfRule>
    <cfRule type="expression" dxfId="1168" priority="168" stopIfTrue="1">
      <formula>$A182&lt;&gt;#REF!</formula>
    </cfRule>
  </conditionalFormatting>
  <conditionalFormatting sqref="B191:C191 B182:C189">
    <cfRule type="expression" dxfId="1167" priority="165" stopIfTrue="1">
      <formula>#REF!=(LEFT(B$1,1)+0)</formula>
    </cfRule>
    <cfRule type="expression" dxfId="1166" priority="166" stopIfTrue="1">
      <formula>#REF!&lt;&gt;#REF!</formula>
    </cfRule>
  </conditionalFormatting>
  <conditionalFormatting sqref="B191:C191 B182:C189">
    <cfRule type="expression" dxfId="1165" priority="163" stopIfTrue="1">
      <formula>#REF!=(LEFT(B$1,1)+0)</formula>
    </cfRule>
    <cfRule type="expression" dxfId="1164" priority="164" stopIfTrue="1">
      <formula>$A182&lt;&gt;#REF!</formula>
    </cfRule>
  </conditionalFormatting>
  <conditionalFormatting sqref="B186:C186">
    <cfRule type="expression" dxfId="1163" priority="161" stopIfTrue="1">
      <formula>#REF!=(LEFT(B$1,1)+0)</formula>
    </cfRule>
    <cfRule type="expression" dxfId="1162" priority="162" stopIfTrue="1">
      <formula>$A186&lt;&gt;$A701</formula>
    </cfRule>
  </conditionalFormatting>
  <conditionalFormatting sqref="B189:C189">
    <cfRule type="expression" dxfId="1161" priority="159" stopIfTrue="1">
      <formula>#REF!=(LEFT(B$1,1)+0)</formula>
    </cfRule>
    <cfRule type="expression" dxfId="1160" priority="160" stopIfTrue="1">
      <formula>$A189&lt;&gt;$A709</formula>
    </cfRule>
  </conditionalFormatting>
  <conditionalFormatting sqref="B191:C191">
    <cfRule type="expression" dxfId="1159" priority="157" stopIfTrue="1">
      <formula>#REF!=(LEFT(B$1,1)+0)</formula>
    </cfRule>
    <cfRule type="expression" dxfId="1158" priority="158" stopIfTrue="1">
      <formula>$A191&lt;&gt;$A695</formula>
    </cfRule>
  </conditionalFormatting>
  <conditionalFormatting sqref="B190:C190">
    <cfRule type="expression" dxfId="1157" priority="155" stopIfTrue="1">
      <formula>#REF!=(LEFT(B$1,1)+0)</formula>
    </cfRule>
    <cfRule type="expression" dxfId="1156" priority="156" stopIfTrue="1">
      <formula>$A190&lt;&gt;#REF!</formula>
    </cfRule>
  </conditionalFormatting>
  <conditionalFormatting sqref="B190:C190">
    <cfRule type="expression" dxfId="1155" priority="153" stopIfTrue="1">
      <formula>#REF!=(LEFT(B$1,1)+0)</formula>
    </cfRule>
    <cfRule type="expression" dxfId="1154" priority="154" stopIfTrue="1">
      <formula>#REF!&lt;&gt;#REF!</formula>
    </cfRule>
  </conditionalFormatting>
  <conditionalFormatting sqref="B190:C190">
    <cfRule type="expression" dxfId="1153" priority="151" stopIfTrue="1">
      <formula>#REF!=(LEFT(B$1,1)+0)</formula>
    </cfRule>
    <cfRule type="expression" dxfId="1152" priority="152" stopIfTrue="1">
      <formula>$A190&lt;&gt;#REF!</formula>
    </cfRule>
  </conditionalFormatting>
  <conditionalFormatting sqref="B190:C190">
    <cfRule type="expression" dxfId="1151" priority="149" stopIfTrue="1">
      <formula>#REF!=(LEFT(B$1,1)+0)</formula>
    </cfRule>
    <cfRule type="expression" dxfId="1150" priority="150" stopIfTrue="1">
      <formula>$A190&lt;&gt;$A694</formula>
    </cfRule>
  </conditionalFormatting>
  <conditionalFormatting sqref="B182:C184">
    <cfRule type="expression" dxfId="1149" priority="147" stopIfTrue="1">
      <formula>#REF!=(LEFT(B$1,1)+0)</formula>
    </cfRule>
    <cfRule type="expression" dxfId="1148" priority="148" stopIfTrue="1">
      <formula>$A182&lt;&gt;$A696</formula>
    </cfRule>
  </conditionalFormatting>
  <conditionalFormatting sqref="B185:C185">
    <cfRule type="expression" dxfId="1147" priority="145" stopIfTrue="1">
      <formula>#REF!=(LEFT(B$1,1)+0)</formula>
    </cfRule>
    <cfRule type="expression" dxfId="1146" priority="146" stopIfTrue="1">
      <formula>$A185&lt;&gt;$A696</formula>
    </cfRule>
  </conditionalFormatting>
  <conditionalFormatting sqref="B187:C188">
    <cfRule type="expression" dxfId="1145" priority="143" stopIfTrue="1">
      <formula>#REF!=(LEFT(B$1,1)+0)</formula>
    </cfRule>
    <cfRule type="expression" dxfId="1144" priority="144" stopIfTrue="1">
      <formula>$A187&lt;&gt;$A699</formula>
    </cfRule>
  </conditionalFormatting>
  <conditionalFormatting sqref="C3">
    <cfRule type="expression" dxfId="1143" priority="141" stopIfTrue="1">
      <formula>#REF!=(LEFT(C$1,1)+0)</formula>
    </cfRule>
    <cfRule type="expression" dxfId="1142" priority="142" stopIfTrue="1">
      <formula>$A3&lt;&gt;#REF!</formula>
    </cfRule>
  </conditionalFormatting>
  <conditionalFormatting sqref="C3">
    <cfRule type="expression" dxfId="1141" priority="139" stopIfTrue="1">
      <formula>#REF!=(LEFT(C$1,1)+0)</formula>
    </cfRule>
    <cfRule type="expression" dxfId="1140" priority="140" stopIfTrue="1">
      <formula>#REF!&lt;&gt;#REF!</formula>
    </cfRule>
  </conditionalFormatting>
  <conditionalFormatting sqref="C3">
    <cfRule type="expression" dxfId="1139" priority="137" stopIfTrue="1">
      <formula>#REF!=(LEFT(C$1,1)+0)</formula>
    </cfRule>
    <cfRule type="expression" dxfId="1138" priority="138" stopIfTrue="1">
      <formula>$A3&lt;&gt;#REF!</formula>
    </cfRule>
  </conditionalFormatting>
  <conditionalFormatting sqref="C3">
    <cfRule type="expression" dxfId="1137" priority="135" stopIfTrue="1">
      <formula>#REF!=(LEFT(C$1,1)+0)</formula>
    </cfRule>
    <cfRule type="expression" dxfId="1136" priority="136" stopIfTrue="1">
      <formula>$A3&lt;&gt;#REF!</formula>
    </cfRule>
  </conditionalFormatting>
  <conditionalFormatting sqref="C3">
    <cfRule type="expression" dxfId="1135" priority="133" stopIfTrue="1">
      <formula>#REF!=(LEFT(C$1,1)+0)</formula>
    </cfRule>
    <cfRule type="expression" dxfId="1134" priority="134" stopIfTrue="1">
      <formula>$A3&lt;&gt;$A40</formula>
    </cfRule>
  </conditionalFormatting>
  <conditionalFormatting sqref="C5">
    <cfRule type="expression" dxfId="1133" priority="131" stopIfTrue="1">
      <formula>#REF!=(LEFT(C$1,1)+0)</formula>
    </cfRule>
    <cfRule type="expression" dxfId="1132" priority="132" stopIfTrue="1">
      <formula>$A5&lt;&gt;#REF!</formula>
    </cfRule>
  </conditionalFormatting>
  <conditionalFormatting sqref="C5">
    <cfRule type="expression" dxfId="1131" priority="129" stopIfTrue="1">
      <formula>#REF!=(LEFT(C$1,1)+0)</formula>
    </cfRule>
    <cfRule type="expression" dxfId="1130" priority="130" stopIfTrue="1">
      <formula>#REF!&lt;&gt;#REF!</formula>
    </cfRule>
  </conditionalFormatting>
  <conditionalFormatting sqref="C5">
    <cfRule type="expression" dxfId="1129" priority="127" stopIfTrue="1">
      <formula>#REF!=(LEFT(C$1,1)+0)</formula>
    </cfRule>
    <cfRule type="expression" dxfId="1128" priority="128" stopIfTrue="1">
      <formula>$A5&lt;&gt;#REF!</formula>
    </cfRule>
  </conditionalFormatting>
  <conditionalFormatting sqref="C5">
    <cfRule type="expression" dxfId="1127" priority="125" stopIfTrue="1">
      <formula>#REF!=(LEFT(C$1,1)+0)</formula>
    </cfRule>
    <cfRule type="expression" dxfId="1126" priority="126" stopIfTrue="1">
      <formula>$A5&lt;&gt;#REF!</formula>
    </cfRule>
  </conditionalFormatting>
  <conditionalFormatting sqref="C5">
    <cfRule type="expression" dxfId="1125" priority="123" stopIfTrue="1">
      <formula>#REF!=(LEFT(C$1,1)+0)</formula>
    </cfRule>
    <cfRule type="expression" dxfId="1124" priority="124" stopIfTrue="1">
      <formula>$A5&lt;&gt;$A42</formula>
    </cfRule>
  </conditionalFormatting>
  <conditionalFormatting sqref="C7">
    <cfRule type="expression" dxfId="1123" priority="121" stopIfTrue="1">
      <formula>#REF!=(LEFT(C$1,1)+0)</formula>
    </cfRule>
    <cfRule type="expression" dxfId="1122" priority="122" stopIfTrue="1">
      <formula>$A7&lt;&gt;#REF!</formula>
    </cfRule>
  </conditionalFormatting>
  <conditionalFormatting sqref="C7">
    <cfRule type="expression" dxfId="1121" priority="119" stopIfTrue="1">
      <formula>#REF!=(LEFT(C$1,1)+0)</formula>
    </cfRule>
    <cfRule type="expression" dxfId="1120" priority="120" stopIfTrue="1">
      <formula>#REF!&lt;&gt;#REF!</formula>
    </cfRule>
  </conditionalFormatting>
  <conditionalFormatting sqref="C7">
    <cfRule type="expression" dxfId="1119" priority="117" stopIfTrue="1">
      <formula>#REF!=(LEFT(C$1,1)+0)</formula>
    </cfRule>
    <cfRule type="expression" dxfId="1118" priority="118" stopIfTrue="1">
      <formula>$A7&lt;&gt;#REF!</formula>
    </cfRule>
  </conditionalFormatting>
  <conditionalFormatting sqref="C7">
    <cfRule type="expression" dxfId="1117" priority="115" stopIfTrue="1">
      <formula>#REF!=(LEFT(C$1,1)+0)</formula>
    </cfRule>
    <cfRule type="expression" dxfId="1116" priority="116" stopIfTrue="1">
      <formula>$A7&lt;&gt;#REF!</formula>
    </cfRule>
  </conditionalFormatting>
  <conditionalFormatting sqref="C7">
    <cfRule type="expression" dxfId="1115" priority="113" stopIfTrue="1">
      <formula>#REF!=(LEFT(C$1,1)+0)</formula>
    </cfRule>
    <cfRule type="expression" dxfId="1114" priority="114" stopIfTrue="1">
      <formula>$A7&lt;&gt;$A44</formula>
    </cfRule>
  </conditionalFormatting>
  <conditionalFormatting sqref="D12:F12">
    <cfRule type="expression" dxfId="1113" priority="109" stopIfTrue="1">
      <formula>#REF!=(LEFT(D$1,1)+0)</formula>
    </cfRule>
    <cfRule type="expression" dxfId="1112" priority="110" stopIfTrue="1">
      <formula>$A12&lt;&gt;#REF!</formula>
    </cfRule>
  </conditionalFormatting>
  <conditionalFormatting sqref="D12:F12">
    <cfRule type="expression" dxfId="1111" priority="107" stopIfTrue="1">
      <formula>#REF!=(LEFT(D$1,1)+0)</formula>
    </cfRule>
    <cfRule type="expression" dxfId="1110" priority="108" stopIfTrue="1">
      <formula>#REF!&lt;&gt;#REF!</formula>
    </cfRule>
  </conditionalFormatting>
  <conditionalFormatting sqref="D12:F12">
    <cfRule type="expression" dxfId="1109" priority="111" stopIfTrue="1">
      <formula>#REF!=(LEFT(D$1,1)+0)</formula>
    </cfRule>
    <cfRule type="expression" dxfId="1108" priority="112" stopIfTrue="1">
      <formula>$A12&lt;&gt;#REF!</formula>
    </cfRule>
  </conditionalFormatting>
  <conditionalFormatting sqref="D12:F12">
    <cfRule type="expression" dxfId="1107" priority="105" stopIfTrue="1">
      <formula>#REF!=(LEFT(D$1,1)+0)</formula>
    </cfRule>
    <cfRule type="expression" dxfId="1106" priority="106" stopIfTrue="1">
      <formula>$A12&lt;&gt;$A526</formula>
    </cfRule>
  </conditionalFormatting>
  <conditionalFormatting sqref="D25:F25">
    <cfRule type="expression" dxfId="1105" priority="101" stopIfTrue="1">
      <formula>#REF!=(LEFT(D$1,1)+0)</formula>
    </cfRule>
    <cfRule type="expression" dxfId="1104" priority="102" stopIfTrue="1">
      <formula>$A25&lt;&gt;#REF!</formula>
    </cfRule>
  </conditionalFormatting>
  <conditionalFormatting sqref="D25:F25">
    <cfRule type="expression" dxfId="1103" priority="99" stopIfTrue="1">
      <formula>#REF!=(LEFT(D$1,1)+0)</formula>
    </cfRule>
    <cfRule type="expression" dxfId="1102" priority="100" stopIfTrue="1">
      <formula>#REF!&lt;&gt;#REF!</formula>
    </cfRule>
  </conditionalFormatting>
  <conditionalFormatting sqref="D25:F25">
    <cfRule type="expression" dxfId="1101" priority="103" stopIfTrue="1">
      <formula>#REF!=(LEFT(D$1,1)+0)</formula>
    </cfRule>
    <cfRule type="expression" dxfId="1100" priority="104" stopIfTrue="1">
      <formula>$A25&lt;&gt;#REF!</formula>
    </cfRule>
  </conditionalFormatting>
  <conditionalFormatting sqref="D25:F25">
    <cfRule type="expression" dxfId="1099" priority="97" stopIfTrue="1">
      <formula>#REF!=(LEFT(D$1,1)+0)</formula>
    </cfRule>
    <cfRule type="expression" dxfId="1098" priority="98" stopIfTrue="1">
      <formula>$A25&lt;&gt;$A539</formula>
    </cfRule>
  </conditionalFormatting>
  <conditionalFormatting sqref="D38:F38">
    <cfRule type="expression" dxfId="1097" priority="93" stopIfTrue="1">
      <formula>#REF!=(LEFT(D$1,1)+0)</formula>
    </cfRule>
    <cfRule type="expression" dxfId="1096" priority="94" stopIfTrue="1">
      <formula>$A38&lt;&gt;#REF!</formula>
    </cfRule>
  </conditionalFormatting>
  <conditionalFormatting sqref="D38:F38">
    <cfRule type="expression" dxfId="1095" priority="91" stopIfTrue="1">
      <formula>#REF!=(LEFT(D$1,1)+0)</formula>
    </cfRule>
    <cfRule type="expression" dxfId="1094" priority="92" stopIfTrue="1">
      <formula>#REF!&lt;&gt;#REF!</formula>
    </cfRule>
  </conditionalFormatting>
  <conditionalFormatting sqref="D38:F38">
    <cfRule type="expression" dxfId="1093" priority="95" stopIfTrue="1">
      <formula>#REF!=(LEFT(D$1,1)+0)</formula>
    </cfRule>
    <cfRule type="expression" dxfId="1092" priority="96" stopIfTrue="1">
      <formula>$A38&lt;&gt;#REF!</formula>
    </cfRule>
  </conditionalFormatting>
  <conditionalFormatting sqref="D38:F38">
    <cfRule type="expression" dxfId="1091" priority="89" stopIfTrue="1">
      <formula>#REF!=(LEFT(D$1,1)+0)</formula>
    </cfRule>
    <cfRule type="expression" dxfId="1090" priority="90" stopIfTrue="1">
      <formula>$A38&lt;&gt;$A552</formula>
    </cfRule>
  </conditionalFormatting>
  <conditionalFormatting sqref="D51:F51">
    <cfRule type="expression" dxfId="1089" priority="85" stopIfTrue="1">
      <formula>#REF!=(LEFT(D$1,1)+0)</formula>
    </cfRule>
    <cfRule type="expression" dxfId="1088" priority="86" stopIfTrue="1">
      <formula>$A51&lt;&gt;#REF!</formula>
    </cfRule>
  </conditionalFormatting>
  <conditionalFormatting sqref="D51:F51">
    <cfRule type="expression" dxfId="1087" priority="83" stopIfTrue="1">
      <formula>#REF!=(LEFT(D$1,1)+0)</formula>
    </cfRule>
    <cfRule type="expression" dxfId="1086" priority="84" stopIfTrue="1">
      <formula>#REF!&lt;&gt;#REF!</formula>
    </cfRule>
  </conditionalFormatting>
  <conditionalFormatting sqref="D51:F51">
    <cfRule type="expression" dxfId="1085" priority="87" stopIfTrue="1">
      <formula>#REF!=(LEFT(D$1,1)+0)</formula>
    </cfRule>
    <cfRule type="expression" dxfId="1084" priority="88" stopIfTrue="1">
      <formula>$A51&lt;&gt;#REF!</formula>
    </cfRule>
  </conditionalFormatting>
  <conditionalFormatting sqref="D51:F51">
    <cfRule type="expression" dxfId="1083" priority="81" stopIfTrue="1">
      <formula>#REF!=(LEFT(D$1,1)+0)</formula>
    </cfRule>
    <cfRule type="expression" dxfId="1082" priority="82" stopIfTrue="1">
      <formula>$A51&lt;&gt;$A565</formula>
    </cfRule>
  </conditionalFormatting>
  <conditionalFormatting sqref="D64:F64">
    <cfRule type="expression" dxfId="1081" priority="77" stopIfTrue="1">
      <formula>#REF!=(LEFT(D$1,1)+0)</formula>
    </cfRule>
    <cfRule type="expression" dxfId="1080" priority="78" stopIfTrue="1">
      <formula>$A64&lt;&gt;#REF!</formula>
    </cfRule>
  </conditionalFormatting>
  <conditionalFormatting sqref="D64:F64">
    <cfRule type="expression" dxfId="1079" priority="75" stopIfTrue="1">
      <formula>#REF!=(LEFT(D$1,1)+0)</formula>
    </cfRule>
    <cfRule type="expression" dxfId="1078" priority="76" stopIfTrue="1">
      <formula>#REF!&lt;&gt;#REF!</formula>
    </cfRule>
  </conditionalFormatting>
  <conditionalFormatting sqref="D64:F64">
    <cfRule type="expression" dxfId="1077" priority="79" stopIfTrue="1">
      <formula>#REF!=(LEFT(D$1,1)+0)</formula>
    </cfRule>
    <cfRule type="expression" dxfId="1076" priority="80" stopIfTrue="1">
      <formula>$A64&lt;&gt;#REF!</formula>
    </cfRule>
  </conditionalFormatting>
  <conditionalFormatting sqref="D64:F64">
    <cfRule type="expression" dxfId="1075" priority="73" stopIfTrue="1">
      <formula>#REF!=(LEFT(D$1,1)+0)</formula>
    </cfRule>
    <cfRule type="expression" dxfId="1074" priority="74" stopIfTrue="1">
      <formula>$A64&lt;&gt;$A578</formula>
    </cfRule>
  </conditionalFormatting>
  <conditionalFormatting sqref="D77:F77">
    <cfRule type="expression" dxfId="1073" priority="69" stopIfTrue="1">
      <formula>#REF!=(LEFT(D$1,1)+0)</formula>
    </cfRule>
    <cfRule type="expression" dxfId="1072" priority="70" stopIfTrue="1">
      <formula>$A77&lt;&gt;#REF!</formula>
    </cfRule>
  </conditionalFormatting>
  <conditionalFormatting sqref="D77:F77">
    <cfRule type="expression" dxfId="1071" priority="67" stopIfTrue="1">
      <formula>#REF!=(LEFT(D$1,1)+0)</formula>
    </cfRule>
    <cfRule type="expression" dxfId="1070" priority="68" stopIfTrue="1">
      <formula>#REF!&lt;&gt;#REF!</formula>
    </cfRule>
  </conditionalFormatting>
  <conditionalFormatting sqref="D77:F77">
    <cfRule type="expression" dxfId="1069" priority="71" stopIfTrue="1">
      <formula>#REF!=(LEFT(D$1,1)+0)</formula>
    </cfRule>
    <cfRule type="expression" dxfId="1068" priority="72" stopIfTrue="1">
      <formula>$A77&lt;&gt;#REF!</formula>
    </cfRule>
  </conditionalFormatting>
  <conditionalFormatting sqref="D77:F77">
    <cfRule type="expression" dxfId="1067" priority="65" stopIfTrue="1">
      <formula>#REF!=(LEFT(D$1,1)+0)</formula>
    </cfRule>
    <cfRule type="expression" dxfId="1066" priority="66" stopIfTrue="1">
      <formula>$A77&lt;&gt;$A591</formula>
    </cfRule>
  </conditionalFormatting>
  <conditionalFormatting sqref="D90:F90">
    <cfRule type="expression" dxfId="1065" priority="61" stopIfTrue="1">
      <formula>#REF!=(LEFT(D$1,1)+0)</formula>
    </cfRule>
    <cfRule type="expression" dxfId="1064" priority="62" stopIfTrue="1">
      <formula>$A90&lt;&gt;#REF!</formula>
    </cfRule>
  </conditionalFormatting>
  <conditionalFormatting sqref="D90:F90">
    <cfRule type="expression" dxfId="1063" priority="59" stopIfTrue="1">
      <formula>#REF!=(LEFT(D$1,1)+0)</formula>
    </cfRule>
    <cfRule type="expression" dxfId="1062" priority="60" stopIfTrue="1">
      <formula>#REF!&lt;&gt;#REF!</formula>
    </cfRule>
  </conditionalFormatting>
  <conditionalFormatting sqref="D90:F90">
    <cfRule type="expression" dxfId="1061" priority="63" stopIfTrue="1">
      <formula>#REF!=(LEFT(D$1,1)+0)</formula>
    </cfRule>
    <cfRule type="expression" dxfId="1060" priority="64" stopIfTrue="1">
      <formula>$A90&lt;&gt;#REF!</formula>
    </cfRule>
  </conditionalFormatting>
  <conditionalFormatting sqref="D90:F90">
    <cfRule type="expression" dxfId="1059" priority="57" stopIfTrue="1">
      <formula>#REF!=(LEFT(D$1,1)+0)</formula>
    </cfRule>
    <cfRule type="expression" dxfId="1058" priority="58" stopIfTrue="1">
      <formula>$A90&lt;&gt;$A604</formula>
    </cfRule>
  </conditionalFormatting>
  <conditionalFormatting sqref="D116:F116">
    <cfRule type="expression" dxfId="1057" priority="53" stopIfTrue="1">
      <formula>#REF!=(LEFT(D$1,1)+0)</formula>
    </cfRule>
    <cfRule type="expression" dxfId="1056" priority="54" stopIfTrue="1">
      <formula>$A116&lt;&gt;#REF!</formula>
    </cfRule>
  </conditionalFormatting>
  <conditionalFormatting sqref="D116:F116">
    <cfRule type="expression" dxfId="1055" priority="51" stopIfTrue="1">
      <formula>#REF!=(LEFT(D$1,1)+0)</formula>
    </cfRule>
    <cfRule type="expression" dxfId="1054" priority="52" stopIfTrue="1">
      <formula>#REF!&lt;&gt;#REF!</formula>
    </cfRule>
  </conditionalFormatting>
  <conditionalFormatting sqref="D116:F116">
    <cfRule type="expression" dxfId="1053" priority="55" stopIfTrue="1">
      <formula>#REF!=(LEFT(D$1,1)+0)</formula>
    </cfRule>
    <cfRule type="expression" dxfId="1052" priority="56" stopIfTrue="1">
      <formula>$A116&lt;&gt;#REF!</formula>
    </cfRule>
  </conditionalFormatting>
  <conditionalFormatting sqref="D116:F116">
    <cfRule type="expression" dxfId="1051" priority="49" stopIfTrue="1">
      <formula>#REF!=(LEFT(D$1,1)+0)</formula>
    </cfRule>
    <cfRule type="expression" dxfId="1050" priority="50" stopIfTrue="1">
      <formula>$A116&lt;&gt;$A630</formula>
    </cfRule>
  </conditionalFormatting>
  <conditionalFormatting sqref="D129:F129">
    <cfRule type="expression" dxfId="1049" priority="45" stopIfTrue="1">
      <formula>#REF!=(LEFT(D$1,1)+0)</formula>
    </cfRule>
    <cfRule type="expression" dxfId="1048" priority="46" stopIfTrue="1">
      <formula>$A129&lt;&gt;#REF!</formula>
    </cfRule>
  </conditionalFormatting>
  <conditionalFormatting sqref="D129:F129">
    <cfRule type="expression" dxfId="1047" priority="43" stopIfTrue="1">
      <formula>#REF!=(LEFT(D$1,1)+0)</formula>
    </cfRule>
    <cfRule type="expression" dxfId="1046" priority="44" stopIfTrue="1">
      <formula>#REF!&lt;&gt;#REF!</formula>
    </cfRule>
  </conditionalFormatting>
  <conditionalFormatting sqref="D129:F129">
    <cfRule type="expression" dxfId="1045" priority="47" stopIfTrue="1">
      <formula>#REF!=(LEFT(D$1,1)+0)</formula>
    </cfRule>
    <cfRule type="expression" dxfId="1044" priority="48" stopIfTrue="1">
      <formula>$A129&lt;&gt;#REF!</formula>
    </cfRule>
  </conditionalFormatting>
  <conditionalFormatting sqref="D129:F129">
    <cfRule type="expression" dxfId="1043" priority="41" stopIfTrue="1">
      <formula>#REF!=(LEFT(D$1,1)+0)</formula>
    </cfRule>
    <cfRule type="expression" dxfId="1042" priority="42" stopIfTrue="1">
      <formula>$A129&lt;&gt;$A643</formula>
    </cfRule>
  </conditionalFormatting>
  <conditionalFormatting sqref="D142:F142">
    <cfRule type="expression" dxfId="1041" priority="37" stopIfTrue="1">
      <formula>#REF!=(LEFT(D$1,1)+0)</formula>
    </cfRule>
    <cfRule type="expression" dxfId="1040" priority="38" stopIfTrue="1">
      <formula>$A142&lt;&gt;#REF!</formula>
    </cfRule>
  </conditionalFormatting>
  <conditionalFormatting sqref="D142:F142">
    <cfRule type="expression" dxfId="1039" priority="35" stopIfTrue="1">
      <formula>#REF!=(LEFT(D$1,1)+0)</formula>
    </cfRule>
    <cfRule type="expression" dxfId="1038" priority="36" stopIfTrue="1">
      <formula>#REF!&lt;&gt;#REF!</formula>
    </cfRule>
  </conditionalFormatting>
  <conditionalFormatting sqref="D142:F142">
    <cfRule type="expression" dxfId="1037" priority="39" stopIfTrue="1">
      <formula>#REF!=(LEFT(D$1,1)+0)</formula>
    </cfRule>
    <cfRule type="expression" dxfId="1036" priority="40" stopIfTrue="1">
      <formula>$A142&lt;&gt;#REF!</formula>
    </cfRule>
  </conditionalFormatting>
  <conditionalFormatting sqref="D142:F142">
    <cfRule type="expression" dxfId="1035" priority="33" stopIfTrue="1">
      <formula>#REF!=(LEFT(D$1,1)+0)</formula>
    </cfRule>
    <cfRule type="expression" dxfId="1034" priority="34" stopIfTrue="1">
      <formula>$A142&lt;&gt;$A656</formula>
    </cfRule>
  </conditionalFormatting>
  <conditionalFormatting sqref="D155:F155">
    <cfRule type="expression" dxfId="1033" priority="29" stopIfTrue="1">
      <formula>#REF!=(LEFT(D$1,1)+0)</formula>
    </cfRule>
    <cfRule type="expression" dxfId="1032" priority="30" stopIfTrue="1">
      <formula>$A155&lt;&gt;#REF!</formula>
    </cfRule>
  </conditionalFormatting>
  <conditionalFormatting sqref="D155:F155">
    <cfRule type="expression" dxfId="1031" priority="27" stopIfTrue="1">
      <formula>#REF!=(LEFT(D$1,1)+0)</formula>
    </cfRule>
    <cfRule type="expression" dxfId="1030" priority="28" stopIfTrue="1">
      <formula>#REF!&lt;&gt;#REF!</formula>
    </cfRule>
  </conditionalFormatting>
  <conditionalFormatting sqref="D155:F155">
    <cfRule type="expression" dxfId="1029" priority="31" stopIfTrue="1">
      <formula>#REF!=(LEFT(D$1,1)+0)</formula>
    </cfRule>
    <cfRule type="expression" dxfId="1028" priority="32" stopIfTrue="1">
      <formula>$A155&lt;&gt;#REF!</formula>
    </cfRule>
  </conditionalFormatting>
  <conditionalFormatting sqref="D155:F155">
    <cfRule type="expression" dxfId="1027" priority="25" stopIfTrue="1">
      <formula>#REF!=(LEFT(D$1,1)+0)</formula>
    </cfRule>
    <cfRule type="expression" dxfId="1026" priority="26" stopIfTrue="1">
      <formula>$A155&lt;&gt;$A669</formula>
    </cfRule>
  </conditionalFormatting>
  <conditionalFormatting sqref="D168:F168">
    <cfRule type="expression" dxfId="1025" priority="21" stopIfTrue="1">
      <formula>#REF!=(LEFT(D$1,1)+0)</formula>
    </cfRule>
    <cfRule type="expression" dxfId="1024" priority="22" stopIfTrue="1">
      <formula>$A168&lt;&gt;#REF!</formula>
    </cfRule>
  </conditionalFormatting>
  <conditionalFormatting sqref="D168:F168">
    <cfRule type="expression" dxfId="1023" priority="19" stopIfTrue="1">
      <formula>#REF!=(LEFT(D$1,1)+0)</formula>
    </cfRule>
    <cfRule type="expression" dxfId="1022" priority="20" stopIfTrue="1">
      <formula>#REF!&lt;&gt;#REF!</formula>
    </cfRule>
  </conditionalFormatting>
  <conditionalFormatting sqref="D168:F168">
    <cfRule type="expression" dxfId="1021" priority="23" stopIfTrue="1">
      <formula>#REF!=(LEFT(D$1,1)+0)</formula>
    </cfRule>
    <cfRule type="expression" dxfId="1020" priority="24" stopIfTrue="1">
      <formula>$A168&lt;&gt;#REF!</formula>
    </cfRule>
  </conditionalFormatting>
  <conditionalFormatting sqref="D168:F168">
    <cfRule type="expression" dxfId="1019" priority="17" stopIfTrue="1">
      <formula>#REF!=(LEFT(D$1,1)+0)</formula>
    </cfRule>
    <cfRule type="expression" dxfId="1018" priority="18" stopIfTrue="1">
      <formula>$A168&lt;&gt;$A682</formula>
    </cfRule>
  </conditionalFormatting>
  <conditionalFormatting sqref="D181:F181">
    <cfRule type="expression" dxfId="1017" priority="13" stopIfTrue="1">
      <formula>#REF!=(LEFT(D$1,1)+0)</formula>
    </cfRule>
    <cfRule type="expression" dxfId="1016" priority="14" stopIfTrue="1">
      <formula>$A181&lt;&gt;#REF!</formula>
    </cfRule>
  </conditionalFormatting>
  <conditionalFormatting sqref="D181:F181">
    <cfRule type="expression" dxfId="1015" priority="11" stopIfTrue="1">
      <formula>#REF!=(LEFT(D$1,1)+0)</formula>
    </cfRule>
    <cfRule type="expression" dxfId="1014" priority="12" stopIfTrue="1">
      <formula>#REF!&lt;&gt;#REF!</formula>
    </cfRule>
  </conditionalFormatting>
  <conditionalFormatting sqref="D181:F181">
    <cfRule type="expression" dxfId="1013" priority="15" stopIfTrue="1">
      <formula>#REF!=(LEFT(D$1,1)+0)</formula>
    </cfRule>
    <cfRule type="expression" dxfId="1012" priority="16" stopIfTrue="1">
      <formula>$A181&lt;&gt;#REF!</formula>
    </cfRule>
  </conditionalFormatting>
  <conditionalFormatting sqref="D181:F181">
    <cfRule type="expression" dxfId="1011" priority="9" stopIfTrue="1">
      <formula>#REF!=(LEFT(D$1,1)+0)</formula>
    </cfRule>
    <cfRule type="expression" dxfId="1010" priority="10" stopIfTrue="1">
      <formula>$A181&lt;&gt;$A695</formula>
    </cfRule>
  </conditionalFormatting>
  <conditionalFormatting sqref="D103:F103">
    <cfRule type="expression" dxfId="1009" priority="5" stopIfTrue="1">
      <formula>#REF!=(LEFT(D$1,1)+0)</formula>
    </cfRule>
    <cfRule type="expression" dxfId="1008" priority="6" stopIfTrue="1">
      <formula>$A103&lt;&gt;#REF!</formula>
    </cfRule>
  </conditionalFormatting>
  <conditionalFormatting sqref="D103:F103">
    <cfRule type="expression" dxfId="1007" priority="3" stopIfTrue="1">
      <formula>#REF!=(LEFT(D$1,1)+0)</formula>
    </cfRule>
    <cfRule type="expression" dxfId="1006" priority="4" stopIfTrue="1">
      <formula>#REF!&lt;&gt;#REF!</formula>
    </cfRule>
  </conditionalFormatting>
  <conditionalFormatting sqref="D103:F103">
    <cfRule type="expression" dxfId="1005" priority="7" stopIfTrue="1">
      <formula>#REF!=(LEFT(D$1,1)+0)</formula>
    </cfRule>
    <cfRule type="expression" dxfId="1004" priority="8" stopIfTrue="1">
      <formula>$A103&lt;&gt;#REF!</formula>
    </cfRule>
  </conditionalFormatting>
  <conditionalFormatting sqref="D103:F103">
    <cfRule type="expression" dxfId="1003" priority="1" stopIfTrue="1">
      <formula>#REF!=(LEFT(D$1,1)+0)</formula>
    </cfRule>
    <cfRule type="expression" dxfId="1002" priority="2" stopIfTrue="1">
      <formula>$A103&lt;&gt;$A617</formula>
    </cfRule>
  </conditionalFormatting>
  <hyperlinks>
    <hyperlink ref="G7" r:id="rId1" location="greening-government-ict  "/>
  </hyperlinks>
  <pageMargins left="0.19685039370078741" right="0.23622047244094491" top="0.54" bottom="0.44" header="0.31496062992125984" footer="0.31496062992125984"/>
  <pageSetup paperSize="9" scale="40" orientation="portrait" horizontalDpi="4294967292" r:id="rId2"/>
  <colBreaks count="1" manualBreakCount="1">
    <brk id="7" max="1048575" man="1"/>
  </colBreak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E17"/>
  <sheetViews>
    <sheetView workbookViewId="0">
      <selection activeCell="D4" sqref="D4"/>
    </sheetView>
  </sheetViews>
  <sheetFormatPr defaultRowHeight="12.75" x14ac:dyDescent="0.2"/>
  <cols>
    <col min="1" max="1" width="24" bestFit="1" customWidth="1"/>
    <col min="2" max="2" width="61.85546875" style="7" customWidth="1"/>
    <col min="3" max="4" width="12.85546875" customWidth="1"/>
    <col min="5" max="5" width="12" customWidth="1"/>
  </cols>
  <sheetData>
    <row r="1" spans="1:5" ht="12" customHeight="1" x14ac:dyDescent="0.2">
      <c r="B1" s="205" t="s">
        <v>834</v>
      </c>
    </row>
    <row r="3" spans="1:5" s="206" customFormat="1" ht="26.25" customHeight="1" x14ac:dyDescent="0.2">
      <c r="A3" s="205" t="s">
        <v>806</v>
      </c>
      <c r="B3" s="205" t="s">
        <v>809</v>
      </c>
      <c r="C3" s="205" t="s">
        <v>807</v>
      </c>
      <c r="D3" s="205" t="s">
        <v>808</v>
      </c>
      <c r="E3" s="205" t="s">
        <v>823</v>
      </c>
    </row>
    <row r="4" spans="1:5" ht="27" customHeight="1" x14ac:dyDescent="0.2">
      <c r="A4" t="s">
        <v>810</v>
      </c>
      <c r="B4" s="202" t="str">
        <f>'Roadmap Outcome assessment'!B10</f>
        <v xml:space="preserve">KTO1. ICT equipment and services procured using Government Buying or International Standards where appropriate. </v>
      </c>
      <c r="C4" s="203">
        <f>'Roadmap Outcome assessment'!D10</f>
        <v>1.6666666666666665</v>
      </c>
      <c r="D4" s="203">
        <f>'Roadmap Outcome assessment'!E10</f>
        <v>2.6666666666666665</v>
      </c>
      <c r="E4">
        <v>5</v>
      </c>
    </row>
    <row r="5" spans="1:5" ht="25.5" x14ac:dyDescent="0.2">
      <c r="A5" t="s">
        <v>811</v>
      </c>
      <c r="B5" s="7" t="str">
        <f>'Roadmap Outcome assessment'!B23</f>
        <v>KTO2. Decisions to replace equipment based on business utility rather than set refresh points.</v>
      </c>
      <c r="C5" s="204">
        <f>'Roadmap Outcome assessment'!D23</f>
        <v>3</v>
      </c>
      <c r="D5" s="204">
        <f>'Roadmap Outcome assessment'!E23</f>
        <v>4</v>
      </c>
      <c r="E5">
        <v>5</v>
      </c>
    </row>
    <row r="6" spans="1:5" x14ac:dyDescent="0.2">
      <c r="A6" t="s">
        <v>812</v>
      </c>
      <c r="B6" s="7" t="str">
        <f>'Roadmap Outcome assessment'!B36</f>
        <v>KTO3. Power consumption minimised for end user access devices.</v>
      </c>
      <c r="C6" s="204">
        <f>'Roadmap Outcome assessment'!D36</f>
        <v>2.3333333333333335</v>
      </c>
      <c r="D6" s="204">
        <f>'Roadmap Outcome assessment'!E36</f>
        <v>3.333333333333333</v>
      </c>
      <c r="E6">
        <v>5</v>
      </c>
    </row>
    <row r="7" spans="1:5" ht="25.5" x14ac:dyDescent="0.2">
      <c r="A7" t="s">
        <v>813</v>
      </c>
      <c r="B7" s="7" t="str">
        <f>'Roadmap Outcome assessment'!B49</f>
        <v>KTO4. Number of end user access devices reduced to minimum necessary for business needs</v>
      </c>
      <c r="C7" s="204">
        <f>'Roadmap Outcome assessment'!D49</f>
        <v>1.6666666666666665</v>
      </c>
      <c r="D7" s="204">
        <f>'Roadmap Outcome assessment'!E49</f>
        <v>3.333333333333333</v>
      </c>
      <c r="E7">
        <v>5</v>
      </c>
    </row>
    <row r="8" spans="1:5" ht="25.5" x14ac:dyDescent="0.2">
      <c r="A8" t="s">
        <v>730</v>
      </c>
      <c r="B8" s="7" t="str">
        <f>'Roadmap Outcome assessment'!B62</f>
        <v>KTO5. Number of printers and volume of print reduced to minimum necessary for business needs</v>
      </c>
      <c r="C8" s="204">
        <f>'Roadmap Outcome assessment'!D62</f>
        <v>2.3333333333333335</v>
      </c>
      <c r="D8" s="204">
        <f>'Roadmap Outcome assessment'!E62</f>
        <v>4</v>
      </c>
      <c r="E8">
        <v>5</v>
      </c>
    </row>
    <row r="9" spans="1:5" ht="25.5" x14ac:dyDescent="0.2">
      <c r="A9" t="s">
        <v>814</v>
      </c>
      <c r="B9" s="7" t="str">
        <f>'Roadmap Outcome assessment'!B75</f>
        <v>KTO6. Networks audited, reduced and shared with due regard to resilience needs.</v>
      </c>
      <c r="C9" s="204">
        <f>'Roadmap Outcome assessment'!D75</f>
        <v>3</v>
      </c>
      <c r="D9" s="204">
        <f>'Roadmap Outcome assessment'!E75</f>
        <v>3.333333333333333</v>
      </c>
      <c r="E9">
        <v>5</v>
      </c>
    </row>
    <row r="10" spans="1:5" ht="25.5" x14ac:dyDescent="0.2">
      <c r="A10" t="s">
        <v>815</v>
      </c>
      <c r="B10" s="7" t="str">
        <f>'Roadmap Outcome assessment'!B88</f>
        <v>KTO7. Suppliers engaged in monitoring and improving environmental performance of the ICT supply chain.</v>
      </c>
      <c r="C10" s="204">
        <f>'Roadmap Outcome assessment'!D88</f>
        <v>1.6666666666666665</v>
      </c>
      <c r="D10" s="204">
        <f>'Roadmap Outcome assessment'!E88</f>
        <v>2</v>
      </c>
      <c r="E10">
        <v>5</v>
      </c>
    </row>
    <row r="11" spans="1:5" ht="26.25" customHeight="1" x14ac:dyDescent="0.2">
      <c r="A11" t="s">
        <v>816</v>
      </c>
      <c r="B11" s="7" t="str">
        <f>'Roadmap Outcome assessment'!B101</f>
        <v xml:space="preserve">KTO8. Business needs met through shared applications hosted in-house, or as services on the web </v>
      </c>
      <c r="C11" s="204">
        <f>'Roadmap Outcome assessment'!D101</f>
        <v>2.3333333333333335</v>
      </c>
      <c r="D11" s="204">
        <f>'Roadmap Outcome assessment'!E101</f>
        <v>3.333333333333333</v>
      </c>
      <c r="E11">
        <v>5</v>
      </c>
    </row>
    <row r="12" spans="1:5" ht="14.25" customHeight="1" x14ac:dyDescent="0.2">
      <c r="A12" t="s">
        <v>817</v>
      </c>
      <c r="B12" s="7" t="str">
        <f>'Roadmap Outcome assessment'!B114</f>
        <v>KTO9. Applications are virtualised and consolidated onto fewer servers.</v>
      </c>
      <c r="C12" s="204">
        <f>'Roadmap Outcome assessment'!D114</f>
        <v>3</v>
      </c>
      <c r="D12" s="204">
        <f>'Roadmap Outcome assessment'!E114</f>
        <v>3.333333333333333</v>
      </c>
      <c r="E12">
        <v>5</v>
      </c>
    </row>
    <row r="13" spans="1:5" x14ac:dyDescent="0.2">
      <c r="A13" t="s">
        <v>818</v>
      </c>
      <c r="B13" s="7" t="str">
        <f>'Roadmap Outcome assessment'!B127</f>
        <v>KTO10. EU Data Centre Code of Conduct endorser status adopted.</v>
      </c>
      <c r="C13" s="204">
        <f>'Roadmap Outcome assessment'!D127</f>
        <v>2.3333333333333335</v>
      </c>
      <c r="D13" s="204">
        <f>'Roadmap Outcome assessment'!E127</f>
        <v>4</v>
      </c>
      <c r="E13">
        <v>5</v>
      </c>
    </row>
    <row r="14" spans="1:5" x14ac:dyDescent="0.2">
      <c r="A14" t="s">
        <v>819</v>
      </c>
      <c r="B14" s="7" t="str">
        <f>'Roadmap Outcome assessment'!B140</f>
        <v xml:space="preserve">KTO11. Server rooms are run energy efficiently </v>
      </c>
      <c r="C14" s="204">
        <f>'Roadmap Outcome assessment'!D140</f>
        <v>1.6666666666666665</v>
      </c>
      <c r="D14" s="204">
        <f>'Roadmap Outcome assessment'!E140</f>
        <v>2.6666666666666665</v>
      </c>
      <c r="E14">
        <v>5</v>
      </c>
    </row>
    <row r="15" spans="1:5" ht="25.5" x14ac:dyDescent="0.2">
      <c r="A15" t="s">
        <v>820</v>
      </c>
      <c r="B15" s="7" t="str">
        <f>'Roadmap Outcome assessment'!B153</f>
        <v>KTO12. Storage capacity minimised with due regard to resilience and availability needs.</v>
      </c>
      <c r="C15" s="204">
        <f>'Roadmap Outcome assessment'!D153</f>
        <v>2.3333333333333335</v>
      </c>
      <c r="D15" s="204">
        <f>'Roadmap Outcome assessment'!E153</f>
        <v>3.333333333333333</v>
      </c>
      <c r="E15">
        <v>5</v>
      </c>
    </row>
    <row r="16" spans="1:5" x14ac:dyDescent="0.2">
      <c r="A16" t="s">
        <v>821</v>
      </c>
      <c r="B16" s="7" t="str">
        <f>'Roadmap Outcome assessment'!B166</f>
        <v>KTO13. Minimal levels of land-fill from disposal of ICT kit at end of life.</v>
      </c>
      <c r="C16" s="204">
        <f>'Roadmap Outcome assessment'!D166</f>
        <v>1.6666666666666665</v>
      </c>
      <c r="D16" s="204">
        <f>'Roadmap Outcome assessment'!E166</f>
        <v>2</v>
      </c>
      <c r="E16">
        <v>5</v>
      </c>
    </row>
    <row r="17" spans="1:5" ht="25.5" x14ac:dyDescent="0.2">
      <c r="A17" t="s">
        <v>822</v>
      </c>
      <c r="B17" s="7" t="str">
        <f>'Roadmap Outcome assessment'!B179</f>
        <v xml:space="preserve">KTO14. Business travel reductions through adoption of audio, web and video conference facilities, social media and collaboration tools </v>
      </c>
      <c r="C17" s="204">
        <f>'Roadmap Outcome assessment'!D179</f>
        <v>3</v>
      </c>
      <c r="D17" s="204">
        <f>'Roadmap Outcome assessment'!E179</f>
        <v>3.333333333333333</v>
      </c>
      <c r="E17">
        <v>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H127"/>
  <sheetViews>
    <sheetView topLeftCell="E1" zoomScale="70" zoomScaleNormal="70" zoomScaleSheetLayoutView="62" workbookViewId="0">
      <selection activeCell="C3" sqref="C3"/>
    </sheetView>
  </sheetViews>
  <sheetFormatPr defaultRowHeight="12.75" x14ac:dyDescent="0.2"/>
  <cols>
    <col min="1" max="1" width="15.28515625" style="24" customWidth="1"/>
    <col min="2" max="2" width="18.85546875" style="24" customWidth="1"/>
    <col min="3" max="3" width="26.140625" style="24" customWidth="1"/>
    <col min="4" max="4" width="15.140625" style="24" customWidth="1"/>
    <col min="5" max="5" width="9.140625" style="51"/>
    <col min="6" max="6" width="17" style="25" customWidth="1"/>
    <col min="7" max="7" width="54.7109375" style="24" customWidth="1"/>
    <col min="8" max="8" width="100.85546875" style="24" customWidth="1"/>
    <col min="9" max="16384" width="9.140625" style="24"/>
  </cols>
  <sheetData>
    <row r="1" spans="1:8" ht="20.25" x14ac:dyDescent="0.3">
      <c r="A1" s="42" t="s">
        <v>374</v>
      </c>
      <c r="B1" s="46"/>
      <c r="C1" s="46"/>
      <c r="D1" s="46"/>
      <c r="E1" s="81"/>
      <c r="F1" s="82"/>
      <c r="G1" s="46"/>
      <c r="H1" s="46"/>
    </row>
    <row r="2" spans="1:8" ht="18" x14ac:dyDescent="0.25">
      <c r="A2" s="45"/>
      <c r="B2" s="46"/>
      <c r="C2" s="46"/>
      <c r="D2" s="46"/>
      <c r="E2" s="81"/>
      <c r="F2" s="82"/>
      <c r="G2" s="46"/>
      <c r="H2" s="46"/>
    </row>
    <row r="3" spans="1:8" x14ac:dyDescent="0.2">
      <c r="B3" s="47" t="s">
        <v>744</v>
      </c>
      <c r="C3" s="187" t="str">
        <f>'Cover note for return'!B$11</f>
        <v>Lead Dept</v>
      </c>
      <c r="E3" s="24"/>
      <c r="F3" s="24"/>
    </row>
    <row r="4" spans="1:8" x14ac:dyDescent="0.2">
      <c r="B4" s="47"/>
      <c r="C4" s="188"/>
      <c r="E4" s="24"/>
      <c r="F4" s="24"/>
    </row>
    <row r="5" spans="1:8" x14ac:dyDescent="0.2">
      <c r="B5" s="47" t="s">
        <v>745</v>
      </c>
      <c r="C5" s="187" t="str">
        <f>'Cover note for return'!B$4</f>
        <v>Insert Name</v>
      </c>
      <c r="E5" s="24"/>
      <c r="F5" s="24"/>
    </row>
    <row r="6" spans="1:8" x14ac:dyDescent="0.2">
      <c r="B6" s="47"/>
      <c r="C6" s="188"/>
      <c r="E6" s="24"/>
      <c r="F6" s="24"/>
    </row>
    <row r="7" spans="1:8" x14ac:dyDescent="0.2">
      <c r="B7" s="47" t="s">
        <v>746</v>
      </c>
      <c r="C7" s="189" t="str">
        <f>'Cover note for return'!E$4</f>
        <v>Insert date</v>
      </c>
      <c r="E7" s="24"/>
      <c r="F7" s="24"/>
    </row>
    <row r="8" spans="1:8" x14ac:dyDescent="0.2">
      <c r="B8" s="50"/>
    </row>
    <row r="9" spans="1:8" ht="54.75" customHeight="1" x14ac:dyDescent="0.2">
      <c r="A9" s="83" t="s">
        <v>747</v>
      </c>
      <c r="B9" s="83" t="s">
        <v>748</v>
      </c>
      <c r="C9" s="83" t="s">
        <v>749</v>
      </c>
      <c r="D9" s="83"/>
      <c r="E9" s="250" t="s">
        <v>375</v>
      </c>
      <c r="F9" s="251"/>
      <c r="G9" s="251"/>
      <c r="H9" s="251"/>
    </row>
    <row r="10" spans="1:8" ht="38.25" x14ac:dyDescent="0.2">
      <c r="A10" s="84"/>
      <c r="B10" s="84"/>
      <c r="C10" s="85"/>
      <c r="D10" s="85" t="s">
        <v>376</v>
      </c>
      <c r="E10" s="86" t="s">
        <v>377</v>
      </c>
      <c r="F10" s="87" t="s">
        <v>378</v>
      </c>
      <c r="G10" s="87" t="s">
        <v>379</v>
      </c>
      <c r="H10" s="87" t="s">
        <v>380</v>
      </c>
    </row>
    <row r="11" spans="1:8" ht="123" customHeight="1" x14ac:dyDescent="0.2">
      <c r="A11" s="88" t="s">
        <v>596</v>
      </c>
      <c r="B11" s="89" t="s">
        <v>381</v>
      </c>
      <c r="C11" s="60" t="s">
        <v>752</v>
      </c>
      <c r="D11" s="90"/>
      <c r="F11" s="51"/>
      <c r="G11" s="51"/>
      <c r="H11" s="51"/>
    </row>
    <row r="12" spans="1:8" ht="204" x14ac:dyDescent="0.2">
      <c r="A12" s="88"/>
      <c r="B12" s="51"/>
      <c r="C12" s="51"/>
      <c r="D12" s="90"/>
      <c r="E12" s="51" t="s">
        <v>382</v>
      </c>
      <c r="F12" s="51" t="s">
        <v>383</v>
      </c>
      <c r="G12" s="51" t="s">
        <v>384</v>
      </c>
      <c r="H12" s="60" t="s">
        <v>385</v>
      </c>
    </row>
    <row r="13" spans="1:8" ht="121.5" customHeight="1" x14ac:dyDescent="0.2">
      <c r="A13" s="88"/>
      <c r="B13" s="51"/>
      <c r="C13" s="51"/>
      <c r="D13" s="90"/>
      <c r="E13" s="51" t="s">
        <v>386</v>
      </c>
      <c r="F13" s="51" t="s">
        <v>387</v>
      </c>
      <c r="G13" s="51" t="s">
        <v>388</v>
      </c>
      <c r="H13" s="51" t="s">
        <v>389</v>
      </c>
    </row>
    <row r="14" spans="1:8" ht="114.75" x14ac:dyDescent="0.2">
      <c r="A14" s="88" t="s">
        <v>596</v>
      </c>
      <c r="B14" s="51" t="s">
        <v>390</v>
      </c>
      <c r="C14" s="51" t="s">
        <v>754</v>
      </c>
      <c r="D14" s="90"/>
      <c r="F14" s="51"/>
      <c r="G14" s="51"/>
      <c r="H14" s="51"/>
    </row>
    <row r="15" spans="1:8" ht="296.25" customHeight="1" x14ac:dyDescent="0.2">
      <c r="A15" s="88"/>
      <c r="B15" s="51"/>
      <c r="C15" s="51"/>
      <c r="D15" s="90"/>
      <c r="E15" s="51" t="s">
        <v>391</v>
      </c>
      <c r="F15" s="51" t="s">
        <v>383</v>
      </c>
      <c r="G15" s="51" t="s">
        <v>392</v>
      </c>
      <c r="H15" s="60" t="s">
        <v>393</v>
      </c>
    </row>
    <row r="16" spans="1:8" ht="291" customHeight="1" x14ac:dyDescent="0.2">
      <c r="A16" s="88"/>
      <c r="B16" s="51"/>
      <c r="C16" s="51"/>
      <c r="D16" s="90"/>
      <c r="E16" s="51" t="s">
        <v>394</v>
      </c>
      <c r="F16" s="51" t="s">
        <v>383</v>
      </c>
      <c r="G16" s="51" t="s">
        <v>395</v>
      </c>
      <c r="H16" s="60" t="s">
        <v>385</v>
      </c>
    </row>
    <row r="17" spans="1:8" ht="102" x14ac:dyDescent="0.2">
      <c r="A17" s="88" t="s">
        <v>755</v>
      </c>
      <c r="B17" s="60" t="s">
        <v>396</v>
      </c>
      <c r="C17" s="51" t="s">
        <v>397</v>
      </c>
      <c r="D17" s="90"/>
      <c r="F17" s="51"/>
      <c r="G17" s="51"/>
      <c r="H17" s="51"/>
    </row>
    <row r="18" spans="1:8" ht="140.25" x14ac:dyDescent="0.2">
      <c r="A18" s="88"/>
      <c r="B18" s="51"/>
      <c r="C18" s="51"/>
      <c r="D18" s="90"/>
      <c r="E18" s="51" t="s">
        <v>398</v>
      </c>
      <c r="F18" s="51" t="s">
        <v>399</v>
      </c>
      <c r="G18" s="51" t="s">
        <v>400</v>
      </c>
      <c r="H18" s="51" t="s">
        <v>401</v>
      </c>
    </row>
    <row r="19" spans="1:8" ht="57" customHeight="1" x14ac:dyDescent="0.2">
      <c r="A19" s="88"/>
      <c r="B19" s="51"/>
      <c r="C19" s="51"/>
      <c r="D19" s="90"/>
      <c r="E19" s="51" t="s">
        <v>402</v>
      </c>
      <c r="F19" s="51" t="s">
        <v>399</v>
      </c>
      <c r="G19" s="60" t="s">
        <v>403</v>
      </c>
      <c r="H19" s="51" t="s">
        <v>404</v>
      </c>
    </row>
    <row r="20" spans="1:8" ht="84" customHeight="1" x14ac:dyDescent="0.2">
      <c r="A20" s="88"/>
      <c r="B20" s="51"/>
      <c r="C20" s="51"/>
      <c r="D20" s="90"/>
      <c r="E20" s="51" t="s">
        <v>405</v>
      </c>
      <c r="F20" s="51" t="s">
        <v>399</v>
      </c>
      <c r="G20" s="60" t="s">
        <v>406</v>
      </c>
      <c r="H20" s="51" t="s">
        <v>404</v>
      </c>
    </row>
    <row r="21" spans="1:8" ht="68.25" customHeight="1" x14ac:dyDescent="0.2">
      <c r="A21" s="88"/>
      <c r="B21" s="51"/>
      <c r="C21" s="51"/>
      <c r="D21" s="90"/>
      <c r="E21" s="51" t="s">
        <v>407</v>
      </c>
      <c r="F21" s="51" t="s">
        <v>399</v>
      </c>
      <c r="G21" s="51" t="s">
        <v>408</v>
      </c>
      <c r="H21" s="51" t="s">
        <v>404</v>
      </c>
    </row>
    <row r="22" spans="1:8" ht="89.25" x14ac:dyDescent="0.2">
      <c r="A22" s="88"/>
      <c r="B22" s="51"/>
      <c r="C22" s="51"/>
      <c r="D22" s="90"/>
      <c r="E22" s="51" t="s">
        <v>409</v>
      </c>
      <c r="F22" s="51" t="s">
        <v>399</v>
      </c>
      <c r="G22" s="51" t="s">
        <v>410</v>
      </c>
      <c r="H22" s="51" t="s">
        <v>411</v>
      </c>
    </row>
    <row r="23" spans="1:8" ht="63.75" x14ac:dyDescent="0.2">
      <c r="A23" s="88"/>
      <c r="B23" s="51"/>
      <c r="C23" s="51"/>
      <c r="D23" s="90"/>
      <c r="E23" s="51" t="s">
        <v>412</v>
      </c>
      <c r="F23" s="51" t="s">
        <v>413</v>
      </c>
      <c r="G23" s="51" t="s">
        <v>414</v>
      </c>
      <c r="H23" s="51" t="s">
        <v>415</v>
      </c>
    </row>
    <row r="24" spans="1:8" ht="63.75" x14ac:dyDescent="0.2">
      <c r="A24" s="88"/>
      <c r="B24" s="51"/>
      <c r="C24" s="51"/>
      <c r="D24" s="90"/>
      <c r="E24" s="51" t="s">
        <v>416</v>
      </c>
      <c r="F24" s="51" t="s">
        <v>413</v>
      </c>
      <c r="G24" s="51" t="s">
        <v>417</v>
      </c>
      <c r="H24" s="51" t="s">
        <v>415</v>
      </c>
    </row>
    <row r="25" spans="1:8" ht="110.25" customHeight="1" x14ac:dyDescent="0.2">
      <c r="A25" s="88"/>
      <c r="B25" s="51"/>
      <c r="C25" s="51"/>
      <c r="D25" s="90"/>
      <c r="E25" s="51" t="s">
        <v>418</v>
      </c>
      <c r="F25" s="51" t="s">
        <v>419</v>
      </c>
      <c r="G25" s="51" t="s">
        <v>420</v>
      </c>
      <c r="H25" s="51" t="s">
        <v>421</v>
      </c>
    </row>
    <row r="26" spans="1:8" ht="76.5" x14ac:dyDescent="0.2">
      <c r="A26" s="88"/>
      <c r="B26" s="51"/>
      <c r="C26" s="51"/>
      <c r="D26" s="90"/>
      <c r="E26" s="51" t="s">
        <v>422</v>
      </c>
      <c r="F26" s="51" t="s">
        <v>423</v>
      </c>
      <c r="G26" s="51" t="s">
        <v>424</v>
      </c>
      <c r="H26" s="51" t="s">
        <v>425</v>
      </c>
    </row>
    <row r="27" spans="1:8" x14ac:dyDescent="0.2">
      <c r="A27" s="88"/>
      <c r="B27" s="51"/>
      <c r="C27" s="51"/>
      <c r="D27" s="90"/>
      <c r="F27" s="51"/>
      <c r="G27" s="51"/>
      <c r="H27" s="51"/>
    </row>
    <row r="28" spans="1:8" ht="51" x14ac:dyDescent="0.2">
      <c r="A28" s="88"/>
      <c r="B28" s="51"/>
      <c r="C28" s="51"/>
      <c r="D28" s="90"/>
      <c r="E28" s="51" t="s">
        <v>426</v>
      </c>
      <c r="F28" s="51" t="s">
        <v>423</v>
      </c>
      <c r="G28" s="60" t="s">
        <v>427</v>
      </c>
      <c r="H28" s="51" t="s">
        <v>404</v>
      </c>
    </row>
    <row r="29" spans="1:8" ht="105" customHeight="1" x14ac:dyDescent="0.2">
      <c r="A29" s="88"/>
      <c r="B29" s="51"/>
      <c r="C29" s="51"/>
      <c r="D29" s="90"/>
      <c r="E29" s="51" t="s">
        <v>428</v>
      </c>
      <c r="F29" s="51" t="s">
        <v>423</v>
      </c>
      <c r="G29" s="60" t="s">
        <v>429</v>
      </c>
      <c r="H29" s="51" t="s">
        <v>404</v>
      </c>
    </row>
    <row r="30" spans="1:8" ht="51" x14ac:dyDescent="0.2">
      <c r="A30" s="88"/>
      <c r="B30" s="51"/>
      <c r="C30" s="51"/>
      <c r="D30" s="90"/>
      <c r="E30" s="51" t="s">
        <v>430</v>
      </c>
      <c r="F30" s="51" t="s">
        <v>423</v>
      </c>
      <c r="G30" s="60" t="s">
        <v>431</v>
      </c>
      <c r="H30" s="51" t="s">
        <v>404</v>
      </c>
    </row>
    <row r="31" spans="1:8" ht="51" x14ac:dyDescent="0.2">
      <c r="A31" s="88"/>
      <c r="B31" s="51"/>
      <c r="C31" s="51"/>
      <c r="D31" s="90"/>
      <c r="E31" s="51" t="s">
        <v>432</v>
      </c>
      <c r="F31" s="51" t="s">
        <v>423</v>
      </c>
      <c r="G31" s="60" t="s">
        <v>433</v>
      </c>
      <c r="H31" s="51" t="s">
        <v>404</v>
      </c>
    </row>
    <row r="32" spans="1:8" ht="127.5" x14ac:dyDescent="0.2">
      <c r="A32" s="88"/>
      <c r="B32" s="51"/>
      <c r="C32" s="51"/>
      <c r="D32" s="90"/>
      <c r="E32" s="51" t="s">
        <v>434</v>
      </c>
      <c r="F32" s="51" t="s">
        <v>435</v>
      </c>
      <c r="G32" s="51" t="s">
        <v>436</v>
      </c>
      <c r="H32" s="51" t="s">
        <v>437</v>
      </c>
    </row>
    <row r="33" spans="1:8" ht="140.25" x14ac:dyDescent="0.2">
      <c r="A33" s="88" t="s">
        <v>758</v>
      </c>
      <c r="B33" s="51" t="s">
        <v>438</v>
      </c>
      <c r="C33" s="51" t="s">
        <v>760</v>
      </c>
      <c r="D33" s="90"/>
      <c r="F33" s="51"/>
      <c r="G33" s="51"/>
      <c r="H33" s="51"/>
    </row>
    <row r="34" spans="1:8" ht="228" customHeight="1" x14ac:dyDescent="0.2">
      <c r="A34" s="88"/>
      <c r="B34" s="51"/>
      <c r="C34" s="51"/>
      <c r="D34" s="90"/>
      <c r="E34" s="51" t="s">
        <v>439</v>
      </c>
      <c r="F34" s="51" t="s">
        <v>440</v>
      </c>
      <c r="G34" s="60" t="s">
        <v>441</v>
      </c>
      <c r="H34" s="51" t="s">
        <v>442</v>
      </c>
    </row>
    <row r="35" spans="1:8" ht="76.5" customHeight="1" x14ac:dyDescent="0.2">
      <c r="A35" s="88"/>
      <c r="B35" s="51"/>
      <c r="C35" s="51"/>
      <c r="D35" s="90"/>
      <c r="E35" s="51" t="s">
        <v>443</v>
      </c>
      <c r="F35" s="51" t="s">
        <v>444</v>
      </c>
      <c r="G35" s="51" t="s">
        <v>445</v>
      </c>
      <c r="H35" s="51" t="s">
        <v>446</v>
      </c>
    </row>
    <row r="36" spans="1:8" ht="51" x14ac:dyDescent="0.2">
      <c r="A36" s="88"/>
      <c r="B36" s="51"/>
      <c r="C36" s="51"/>
      <c r="D36" s="90"/>
      <c r="E36" s="51" t="s">
        <v>447</v>
      </c>
      <c r="F36" s="51" t="s">
        <v>444</v>
      </c>
      <c r="G36" s="60" t="s">
        <v>448</v>
      </c>
      <c r="H36" s="51" t="s">
        <v>404</v>
      </c>
    </row>
    <row r="37" spans="1:8" ht="38.25" x14ac:dyDescent="0.2">
      <c r="A37" s="88"/>
      <c r="B37" s="51"/>
      <c r="C37" s="51"/>
      <c r="D37" s="90"/>
      <c r="E37" s="51" t="s">
        <v>449</v>
      </c>
      <c r="F37" s="51" t="s">
        <v>444</v>
      </c>
      <c r="G37" s="60" t="s">
        <v>450</v>
      </c>
      <c r="H37" s="51" t="s">
        <v>404</v>
      </c>
    </row>
    <row r="38" spans="1:8" ht="38.25" x14ac:dyDescent="0.2">
      <c r="A38" s="88"/>
      <c r="B38" s="51"/>
      <c r="C38" s="51"/>
      <c r="D38" s="90"/>
      <c r="E38" s="51" t="s">
        <v>451</v>
      </c>
      <c r="F38" s="51" t="s">
        <v>444</v>
      </c>
      <c r="G38" s="60" t="s">
        <v>452</v>
      </c>
      <c r="H38" s="51" t="s">
        <v>404</v>
      </c>
    </row>
    <row r="39" spans="1:8" ht="38.25" customHeight="1" x14ac:dyDescent="0.2">
      <c r="A39" s="88"/>
      <c r="B39" s="51"/>
      <c r="C39" s="51"/>
      <c r="D39" s="90"/>
      <c r="E39" s="51" t="s">
        <v>453</v>
      </c>
      <c r="F39" s="51" t="s">
        <v>444</v>
      </c>
      <c r="G39" s="60" t="s">
        <v>454</v>
      </c>
      <c r="H39" s="51" t="s">
        <v>404</v>
      </c>
    </row>
    <row r="40" spans="1:8" ht="63.75" x14ac:dyDescent="0.2">
      <c r="A40" s="88"/>
      <c r="B40" s="51"/>
      <c r="C40" s="51"/>
      <c r="D40" s="90"/>
      <c r="E40" s="51" t="s">
        <v>412</v>
      </c>
      <c r="F40" s="51" t="s">
        <v>455</v>
      </c>
      <c r="G40" s="51" t="s">
        <v>414</v>
      </c>
      <c r="H40" s="51" t="s">
        <v>415</v>
      </c>
    </row>
    <row r="41" spans="1:8" ht="63.75" x14ac:dyDescent="0.2">
      <c r="A41" s="88"/>
      <c r="B41" s="51"/>
      <c r="C41" s="51"/>
      <c r="D41" s="90"/>
      <c r="E41" s="51" t="s">
        <v>456</v>
      </c>
      <c r="F41" s="51" t="s">
        <v>455</v>
      </c>
      <c r="G41" s="60" t="s">
        <v>457</v>
      </c>
      <c r="H41" s="51" t="s">
        <v>415</v>
      </c>
    </row>
    <row r="42" spans="1:8" ht="51" x14ac:dyDescent="0.2">
      <c r="A42" s="88"/>
      <c r="B42" s="51"/>
      <c r="C42" s="51"/>
      <c r="D42" s="90"/>
      <c r="E42" s="51" t="s">
        <v>458</v>
      </c>
      <c r="F42" s="51" t="s">
        <v>459</v>
      </c>
      <c r="G42" s="51" t="s">
        <v>460</v>
      </c>
      <c r="H42" s="51">
        <v>0</v>
      </c>
    </row>
    <row r="43" spans="1:8" ht="51" x14ac:dyDescent="0.2">
      <c r="A43" s="88"/>
      <c r="B43" s="51"/>
      <c r="C43" s="51"/>
      <c r="D43" s="90"/>
      <c r="E43" s="51" t="s">
        <v>461</v>
      </c>
      <c r="F43" s="51" t="s">
        <v>462</v>
      </c>
      <c r="G43" s="51" t="s">
        <v>463</v>
      </c>
      <c r="H43" s="51" t="s">
        <v>464</v>
      </c>
    </row>
    <row r="44" spans="1:8" ht="38.25" x14ac:dyDescent="0.2">
      <c r="A44" s="88"/>
      <c r="B44" s="51"/>
      <c r="C44" s="51"/>
      <c r="D44" s="90"/>
      <c r="E44" s="51" t="s">
        <v>465</v>
      </c>
      <c r="F44" s="51" t="s">
        <v>462</v>
      </c>
      <c r="G44" s="60" t="s">
        <v>466</v>
      </c>
      <c r="H44" s="51" t="s">
        <v>464</v>
      </c>
    </row>
    <row r="45" spans="1:8" ht="56.25" customHeight="1" x14ac:dyDescent="0.2">
      <c r="A45" s="88"/>
      <c r="B45" s="51"/>
      <c r="C45" s="51"/>
      <c r="D45" s="90"/>
      <c r="E45" s="51" t="s">
        <v>467</v>
      </c>
      <c r="F45" s="51" t="s">
        <v>462</v>
      </c>
      <c r="G45" s="60" t="s">
        <v>468</v>
      </c>
      <c r="H45" s="51" t="s">
        <v>464</v>
      </c>
    </row>
    <row r="46" spans="1:8" ht="51" x14ac:dyDescent="0.2">
      <c r="A46" s="88"/>
      <c r="B46" s="51"/>
      <c r="C46" s="51"/>
      <c r="D46" s="90"/>
      <c r="E46" s="51" t="s">
        <v>469</v>
      </c>
      <c r="F46" s="51" t="s">
        <v>462</v>
      </c>
      <c r="G46" s="60" t="s">
        <v>470</v>
      </c>
      <c r="H46" s="51" t="s">
        <v>464</v>
      </c>
    </row>
    <row r="47" spans="1:8" ht="216.75" x14ac:dyDescent="0.2">
      <c r="A47" s="88" t="s">
        <v>761</v>
      </c>
      <c r="B47" s="51" t="s">
        <v>471</v>
      </c>
      <c r="C47" s="51" t="s">
        <v>763</v>
      </c>
      <c r="D47" s="90"/>
      <c r="F47" s="51"/>
      <c r="G47" s="51"/>
      <c r="H47" s="51"/>
    </row>
    <row r="48" spans="1:8" ht="293.25" x14ac:dyDescent="0.2">
      <c r="A48" s="88"/>
      <c r="B48" s="51"/>
      <c r="C48" s="51"/>
      <c r="D48" s="90"/>
      <c r="E48" s="51" t="s">
        <v>472</v>
      </c>
      <c r="F48" s="51" t="s">
        <v>473</v>
      </c>
      <c r="G48" s="51" t="s">
        <v>474</v>
      </c>
      <c r="H48" s="51" t="s">
        <v>475</v>
      </c>
    </row>
    <row r="49" spans="1:8" ht="267.75" x14ac:dyDescent="0.2">
      <c r="A49" s="88"/>
      <c r="B49" s="51"/>
      <c r="C49" s="51"/>
      <c r="D49" s="90"/>
      <c r="E49" s="51" t="s">
        <v>476</v>
      </c>
      <c r="F49" s="51" t="s">
        <v>473</v>
      </c>
      <c r="G49" s="51" t="s">
        <v>477</v>
      </c>
      <c r="H49" s="51" t="s">
        <v>478</v>
      </c>
    </row>
    <row r="50" spans="1:8" ht="267.75" x14ac:dyDescent="0.2">
      <c r="A50" s="88"/>
      <c r="B50" s="51"/>
      <c r="C50" s="51"/>
      <c r="D50" s="90"/>
      <c r="E50" s="51" t="s">
        <v>479</v>
      </c>
      <c r="F50" s="51" t="s">
        <v>473</v>
      </c>
      <c r="G50" s="51" t="s">
        <v>480</v>
      </c>
      <c r="H50" s="51" t="s">
        <v>481</v>
      </c>
    </row>
    <row r="51" spans="1:8" ht="267.75" x14ac:dyDescent="0.2">
      <c r="A51" s="88"/>
      <c r="B51" s="51"/>
      <c r="C51" s="51"/>
      <c r="D51" s="90"/>
      <c r="E51" s="51" t="s">
        <v>482</v>
      </c>
      <c r="F51" s="51" t="s">
        <v>473</v>
      </c>
      <c r="G51" s="51" t="s">
        <v>483</v>
      </c>
      <c r="H51" s="51" t="s">
        <v>481</v>
      </c>
    </row>
    <row r="52" spans="1:8" ht="267.75" x14ac:dyDescent="0.2">
      <c r="A52" s="88"/>
      <c r="B52" s="51"/>
      <c r="C52" s="51"/>
      <c r="D52" s="90"/>
      <c r="E52" s="51" t="s">
        <v>484</v>
      </c>
      <c r="F52" s="51" t="s">
        <v>473</v>
      </c>
      <c r="G52" s="51" t="s">
        <v>485</v>
      </c>
      <c r="H52" s="51" t="s">
        <v>481</v>
      </c>
    </row>
    <row r="53" spans="1:8" ht="381.75" customHeight="1" x14ac:dyDescent="0.2">
      <c r="A53" s="88"/>
      <c r="B53" s="51"/>
      <c r="C53" s="51"/>
      <c r="D53" s="90"/>
      <c r="E53" s="51" t="s">
        <v>486</v>
      </c>
      <c r="F53" s="51" t="s">
        <v>473</v>
      </c>
      <c r="G53" s="60" t="s">
        <v>487</v>
      </c>
      <c r="H53" s="51" t="s">
        <v>481</v>
      </c>
    </row>
    <row r="54" spans="1:8" ht="267.75" x14ac:dyDescent="0.2">
      <c r="A54" s="88"/>
      <c r="B54" s="51"/>
      <c r="C54" s="51"/>
      <c r="D54" s="90"/>
      <c r="E54" s="51" t="s">
        <v>488</v>
      </c>
      <c r="F54" s="51" t="s">
        <v>473</v>
      </c>
      <c r="G54" s="51" t="s">
        <v>489</v>
      </c>
      <c r="H54" s="51" t="s">
        <v>478</v>
      </c>
    </row>
    <row r="55" spans="1:8" ht="267.75" x14ac:dyDescent="0.2">
      <c r="A55" s="88"/>
      <c r="B55" s="51"/>
      <c r="C55" s="51"/>
      <c r="D55" s="90"/>
      <c r="E55" s="51" t="s">
        <v>490</v>
      </c>
      <c r="F55" s="51" t="s">
        <v>491</v>
      </c>
      <c r="G55" s="51" t="s">
        <v>492</v>
      </c>
      <c r="H55" s="51" t="s">
        <v>478</v>
      </c>
    </row>
    <row r="56" spans="1:8" ht="178.5" x14ac:dyDescent="0.2">
      <c r="A56" s="88"/>
      <c r="B56" s="51"/>
      <c r="C56" s="51"/>
      <c r="D56" s="90"/>
      <c r="E56" s="51" t="s">
        <v>493</v>
      </c>
      <c r="F56" s="51" t="s">
        <v>494</v>
      </c>
      <c r="G56" s="51" t="s">
        <v>495</v>
      </c>
      <c r="H56" s="51" t="s">
        <v>496</v>
      </c>
    </row>
    <row r="57" spans="1:8" ht="178.5" x14ac:dyDescent="0.2">
      <c r="A57" s="88"/>
      <c r="B57" s="51"/>
      <c r="C57" s="51"/>
      <c r="D57" s="90"/>
      <c r="E57" s="51" t="s">
        <v>497</v>
      </c>
      <c r="F57" s="51" t="s">
        <v>498</v>
      </c>
      <c r="G57" s="51" t="s">
        <v>499</v>
      </c>
      <c r="H57" s="51" t="s">
        <v>500</v>
      </c>
    </row>
    <row r="58" spans="1:8" ht="59.25" customHeight="1" x14ac:dyDescent="0.2">
      <c r="A58" s="88"/>
      <c r="B58" s="51"/>
      <c r="C58" s="51"/>
      <c r="D58" s="90"/>
      <c r="E58" s="51" t="s">
        <v>501</v>
      </c>
      <c r="F58" s="51" t="s">
        <v>498</v>
      </c>
      <c r="G58" s="51" t="s">
        <v>502</v>
      </c>
      <c r="H58" s="51" t="s">
        <v>503</v>
      </c>
    </row>
    <row r="59" spans="1:8" ht="173.25" customHeight="1" x14ac:dyDescent="0.2">
      <c r="A59" s="88"/>
      <c r="B59" s="51"/>
      <c r="C59" s="51"/>
      <c r="D59" s="90"/>
      <c r="E59" s="51" t="s">
        <v>504</v>
      </c>
      <c r="F59" s="51" t="s">
        <v>498</v>
      </c>
      <c r="G59" s="51" t="s">
        <v>505</v>
      </c>
      <c r="H59" s="51" t="s">
        <v>500</v>
      </c>
    </row>
    <row r="60" spans="1:8" ht="58.5" customHeight="1" x14ac:dyDescent="0.2">
      <c r="A60" s="88"/>
      <c r="B60" s="51"/>
      <c r="C60" s="51"/>
      <c r="D60" s="90"/>
      <c r="E60" s="51" t="s">
        <v>506</v>
      </c>
      <c r="F60" s="51" t="s">
        <v>498</v>
      </c>
      <c r="G60" s="51" t="s">
        <v>507</v>
      </c>
      <c r="H60" s="51" t="s">
        <v>508</v>
      </c>
    </row>
    <row r="61" spans="1:8" ht="113.25" customHeight="1" x14ac:dyDescent="0.2">
      <c r="A61" s="88"/>
      <c r="B61" s="51"/>
      <c r="C61" s="51"/>
      <c r="D61" s="90"/>
      <c r="E61" s="51" t="s">
        <v>509</v>
      </c>
      <c r="F61" s="51" t="s">
        <v>498</v>
      </c>
      <c r="G61" s="51" t="s">
        <v>510</v>
      </c>
      <c r="H61" s="51" t="s">
        <v>511</v>
      </c>
    </row>
    <row r="62" spans="1:8" ht="102" x14ac:dyDescent="0.2">
      <c r="A62" s="88"/>
      <c r="B62" s="51"/>
      <c r="C62" s="51"/>
      <c r="D62" s="90"/>
      <c r="E62" s="51" t="s">
        <v>512</v>
      </c>
      <c r="F62" s="51" t="s">
        <v>498</v>
      </c>
      <c r="G62" s="51" t="s">
        <v>513</v>
      </c>
      <c r="H62" s="51" t="s">
        <v>514</v>
      </c>
    </row>
    <row r="63" spans="1:8" ht="63.75" x14ac:dyDescent="0.2">
      <c r="A63" s="88"/>
      <c r="B63" s="51"/>
      <c r="C63" s="51"/>
      <c r="D63" s="90"/>
      <c r="E63" s="51" t="s">
        <v>515</v>
      </c>
      <c r="F63" s="51" t="s">
        <v>516</v>
      </c>
      <c r="G63" s="51" t="s">
        <v>517</v>
      </c>
      <c r="H63" s="51" t="s">
        <v>518</v>
      </c>
    </row>
    <row r="64" spans="1:8" ht="76.5" x14ac:dyDescent="0.2">
      <c r="A64" s="88"/>
      <c r="B64" s="51"/>
      <c r="C64" s="51"/>
      <c r="D64" s="90"/>
      <c r="E64" s="51" t="s">
        <v>519</v>
      </c>
      <c r="F64" s="51" t="s">
        <v>516</v>
      </c>
      <c r="G64" s="51" t="s">
        <v>520</v>
      </c>
      <c r="H64" s="51" t="s">
        <v>518</v>
      </c>
    </row>
    <row r="65" spans="1:8" ht="63.75" x14ac:dyDescent="0.2">
      <c r="A65" s="88"/>
      <c r="B65" s="51"/>
      <c r="C65" s="51"/>
      <c r="D65" s="90"/>
      <c r="E65" s="51" t="s">
        <v>521</v>
      </c>
      <c r="F65" s="51" t="s">
        <v>516</v>
      </c>
      <c r="G65" s="51" t="s">
        <v>522</v>
      </c>
      <c r="H65" s="51" t="s">
        <v>518</v>
      </c>
    </row>
    <row r="66" spans="1:8" ht="63.75" x14ac:dyDescent="0.2">
      <c r="A66" s="88"/>
      <c r="B66" s="51"/>
      <c r="C66" s="51"/>
      <c r="D66" s="90"/>
      <c r="E66" s="51" t="s">
        <v>523</v>
      </c>
      <c r="F66" s="51" t="s">
        <v>516</v>
      </c>
      <c r="G66" s="51" t="s">
        <v>524</v>
      </c>
      <c r="H66" s="51" t="s">
        <v>518</v>
      </c>
    </row>
    <row r="67" spans="1:8" ht="178.5" x14ac:dyDescent="0.2">
      <c r="A67" s="88" t="s">
        <v>764</v>
      </c>
      <c r="B67" s="51" t="s">
        <v>525</v>
      </c>
      <c r="C67" s="51" t="s">
        <v>766</v>
      </c>
      <c r="D67" s="90"/>
      <c r="F67" s="51"/>
      <c r="G67" s="51"/>
      <c r="H67" s="51"/>
    </row>
    <row r="68" spans="1:8" ht="127.5" x14ac:dyDescent="0.2">
      <c r="A68" s="88"/>
      <c r="B68" s="51"/>
      <c r="C68" s="51"/>
      <c r="D68" s="90"/>
      <c r="E68" s="51" t="s">
        <v>526</v>
      </c>
      <c r="F68" s="51" t="s">
        <v>527</v>
      </c>
      <c r="G68" s="51" t="s">
        <v>528</v>
      </c>
      <c r="H68" s="51" t="s">
        <v>529</v>
      </c>
    </row>
    <row r="69" spans="1:8" ht="38.25" x14ac:dyDescent="0.2">
      <c r="A69" s="88"/>
      <c r="B69" s="51"/>
      <c r="C69" s="51"/>
      <c r="D69" s="90"/>
      <c r="E69" s="51" t="s">
        <v>530</v>
      </c>
      <c r="F69" s="51" t="s">
        <v>527</v>
      </c>
      <c r="G69" s="51" t="s">
        <v>531</v>
      </c>
      <c r="H69" s="51" t="s">
        <v>532</v>
      </c>
    </row>
    <row r="70" spans="1:8" ht="147.75" customHeight="1" x14ac:dyDescent="0.2">
      <c r="A70" s="88" t="s">
        <v>767</v>
      </c>
      <c r="B70" s="51" t="s">
        <v>533</v>
      </c>
      <c r="C70" s="51" t="s">
        <v>769</v>
      </c>
      <c r="D70" s="90"/>
      <c r="F70" s="51"/>
      <c r="G70" s="51"/>
      <c r="H70" s="51"/>
    </row>
    <row r="71" spans="1:8" ht="89.25" x14ac:dyDescent="0.2">
      <c r="A71" s="88"/>
      <c r="B71" s="51"/>
      <c r="C71" s="51"/>
      <c r="D71" s="90"/>
      <c r="E71" s="51" t="s">
        <v>534</v>
      </c>
      <c r="F71" s="51" t="s">
        <v>535</v>
      </c>
      <c r="G71" s="51" t="s">
        <v>536</v>
      </c>
      <c r="H71" s="51" t="s">
        <v>537</v>
      </c>
    </row>
    <row r="72" spans="1:8" ht="76.5" x14ac:dyDescent="0.2">
      <c r="A72" s="88"/>
      <c r="B72" s="51"/>
      <c r="C72" s="51"/>
      <c r="D72" s="90"/>
      <c r="E72" s="51" t="s">
        <v>538</v>
      </c>
      <c r="F72" s="51" t="s">
        <v>539</v>
      </c>
      <c r="G72" s="51" t="s">
        <v>540</v>
      </c>
      <c r="H72" s="60" t="s">
        <v>541</v>
      </c>
    </row>
    <row r="73" spans="1:8" ht="76.5" x14ac:dyDescent="0.2">
      <c r="A73" s="88"/>
      <c r="B73" s="51"/>
      <c r="C73" s="51"/>
      <c r="D73" s="90"/>
      <c r="E73" s="51" t="s">
        <v>542</v>
      </c>
      <c r="F73" s="51" t="s">
        <v>539</v>
      </c>
      <c r="G73" s="51" t="s">
        <v>543</v>
      </c>
      <c r="H73" s="60" t="s">
        <v>544</v>
      </c>
    </row>
    <row r="74" spans="1:8" ht="114.75" x14ac:dyDescent="0.2">
      <c r="A74" s="88" t="s">
        <v>770</v>
      </c>
      <c r="B74" s="60" t="s">
        <v>545</v>
      </c>
      <c r="C74" s="60" t="s">
        <v>772</v>
      </c>
      <c r="D74" s="90"/>
      <c r="F74" s="51"/>
      <c r="G74" s="51"/>
      <c r="H74" s="51"/>
    </row>
    <row r="75" spans="1:8" ht="102" x14ac:dyDescent="0.2">
      <c r="A75" s="88"/>
      <c r="B75" s="51"/>
      <c r="C75" s="51"/>
      <c r="D75" s="90"/>
      <c r="E75" s="51" t="s">
        <v>546</v>
      </c>
      <c r="F75" s="51" t="s">
        <v>547</v>
      </c>
      <c r="G75" s="51" t="s">
        <v>548</v>
      </c>
      <c r="H75" s="51" t="s">
        <v>549</v>
      </c>
    </row>
    <row r="76" spans="1:8" ht="51" x14ac:dyDescent="0.2">
      <c r="A76" s="88"/>
      <c r="B76" s="51"/>
      <c r="C76" s="51"/>
      <c r="D76" s="90"/>
      <c r="E76" s="51" t="s">
        <v>550</v>
      </c>
      <c r="F76" s="51" t="s">
        <v>547</v>
      </c>
      <c r="G76" s="51" t="s">
        <v>551</v>
      </c>
      <c r="H76" s="51" t="s">
        <v>549</v>
      </c>
    </row>
    <row r="77" spans="1:8" ht="114.75" x14ac:dyDescent="0.2">
      <c r="A77" s="88"/>
      <c r="B77" s="51"/>
      <c r="C77" s="51"/>
      <c r="D77" s="90"/>
      <c r="E77" s="51" t="s">
        <v>552</v>
      </c>
      <c r="F77" s="51" t="s">
        <v>553</v>
      </c>
      <c r="G77" s="51" t="s">
        <v>554</v>
      </c>
      <c r="H77" s="51" t="s">
        <v>555</v>
      </c>
    </row>
    <row r="78" spans="1:8" ht="89.25" x14ac:dyDescent="0.2">
      <c r="A78" s="88"/>
      <c r="B78" s="51"/>
      <c r="C78" s="51"/>
      <c r="D78" s="90"/>
      <c r="E78" s="51" t="s">
        <v>556</v>
      </c>
      <c r="F78" s="51" t="s">
        <v>553</v>
      </c>
      <c r="G78" s="51" t="s">
        <v>557</v>
      </c>
      <c r="H78" s="51" t="s">
        <v>555</v>
      </c>
    </row>
    <row r="79" spans="1:8" ht="51" x14ac:dyDescent="0.2">
      <c r="A79" s="88"/>
      <c r="B79" s="51"/>
      <c r="C79" s="51"/>
      <c r="D79" s="90"/>
      <c r="E79" s="51" t="s">
        <v>558</v>
      </c>
      <c r="F79" s="51" t="s">
        <v>559</v>
      </c>
      <c r="G79" s="51" t="s">
        <v>560</v>
      </c>
      <c r="H79" s="51" t="s">
        <v>561</v>
      </c>
    </row>
    <row r="80" spans="1:8" ht="51" x14ac:dyDescent="0.2">
      <c r="A80" s="88"/>
      <c r="B80" s="51"/>
      <c r="C80" s="51"/>
      <c r="D80" s="90"/>
      <c r="E80" s="51" t="s">
        <v>562</v>
      </c>
      <c r="F80" s="51" t="s">
        <v>559</v>
      </c>
      <c r="G80" s="51" t="s">
        <v>563</v>
      </c>
      <c r="H80" s="51" t="s">
        <v>561</v>
      </c>
    </row>
    <row r="81" spans="1:8" ht="76.5" x14ac:dyDescent="0.2">
      <c r="A81" s="88"/>
      <c r="B81" s="51"/>
      <c r="C81" s="51"/>
      <c r="D81" s="90"/>
      <c r="E81" s="51" t="s">
        <v>564</v>
      </c>
      <c r="F81" s="51" t="s">
        <v>559</v>
      </c>
      <c r="G81" s="51" t="s">
        <v>565</v>
      </c>
      <c r="H81" s="51" t="s">
        <v>561</v>
      </c>
    </row>
    <row r="82" spans="1:8" ht="63.75" x14ac:dyDescent="0.2">
      <c r="A82" s="88"/>
      <c r="B82" s="51"/>
      <c r="C82" s="51"/>
      <c r="D82" s="90"/>
      <c r="E82" s="51" t="s">
        <v>566</v>
      </c>
      <c r="F82" s="51" t="s">
        <v>567</v>
      </c>
      <c r="G82" s="51" t="s">
        <v>43</v>
      </c>
      <c r="H82" s="51" t="s">
        <v>44</v>
      </c>
    </row>
    <row r="83" spans="1:8" ht="38.25" x14ac:dyDescent="0.2">
      <c r="A83" s="88"/>
      <c r="B83" s="51"/>
      <c r="C83" s="51"/>
      <c r="D83" s="90"/>
      <c r="E83" s="51" t="s">
        <v>45</v>
      </c>
      <c r="F83" s="51" t="s">
        <v>567</v>
      </c>
      <c r="G83" s="51" t="s">
        <v>46</v>
      </c>
      <c r="H83" s="51" t="s">
        <v>44</v>
      </c>
    </row>
    <row r="84" spans="1:8" ht="114.75" x14ac:dyDescent="0.2">
      <c r="A84" s="88" t="s">
        <v>773</v>
      </c>
      <c r="B84" s="51" t="s">
        <v>47</v>
      </c>
      <c r="C84" s="51" t="s">
        <v>775</v>
      </c>
      <c r="D84" s="90"/>
      <c r="F84" s="51"/>
      <c r="G84" s="51"/>
      <c r="H84" s="51"/>
    </row>
    <row r="85" spans="1:8" ht="63.75" x14ac:dyDescent="0.2">
      <c r="A85" s="88"/>
      <c r="B85" s="51"/>
      <c r="C85" s="51"/>
      <c r="D85" s="90"/>
      <c r="E85" s="51" t="s">
        <v>48</v>
      </c>
      <c r="F85" s="51" t="s">
        <v>49</v>
      </c>
      <c r="G85" s="51" t="s">
        <v>50</v>
      </c>
      <c r="H85" s="51" t="s">
        <v>51</v>
      </c>
    </row>
    <row r="86" spans="1:8" ht="114.75" x14ac:dyDescent="0.2">
      <c r="A86" s="88"/>
      <c r="B86" s="51"/>
      <c r="C86" s="51"/>
      <c r="D86" s="90"/>
      <c r="E86" s="51" t="s">
        <v>52</v>
      </c>
      <c r="F86" s="51" t="s">
        <v>53</v>
      </c>
      <c r="G86" s="51" t="s">
        <v>54</v>
      </c>
      <c r="H86" s="51" t="s">
        <v>55</v>
      </c>
    </row>
    <row r="87" spans="1:8" ht="114.75" x14ac:dyDescent="0.2">
      <c r="A87" s="88"/>
      <c r="B87" s="51"/>
      <c r="C87" s="51"/>
      <c r="D87" s="90"/>
      <c r="E87" s="51" t="s">
        <v>56</v>
      </c>
      <c r="F87" s="51" t="s">
        <v>57</v>
      </c>
      <c r="G87" s="51" t="s">
        <v>58</v>
      </c>
      <c r="H87" s="51" t="s">
        <v>59</v>
      </c>
    </row>
    <row r="88" spans="1:8" ht="165.75" x14ac:dyDescent="0.2">
      <c r="A88" s="88"/>
      <c r="B88" s="51"/>
      <c r="C88" s="51"/>
      <c r="D88" s="90"/>
      <c r="E88" s="51" t="s">
        <v>60</v>
      </c>
      <c r="F88" s="51" t="s">
        <v>61</v>
      </c>
      <c r="G88" s="51" t="s">
        <v>62</v>
      </c>
      <c r="H88" s="51" t="s">
        <v>63</v>
      </c>
    </row>
    <row r="89" spans="1:8" x14ac:dyDescent="0.2">
      <c r="A89" s="88"/>
      <c r="B89" s="51"/>
      <c r="C89" s="51"/>
      <c r="D89" s="90"/>
      <c r="F89" s="51"/>
      <c r="G89" s="51"/>
      <c r="H89" s="51"/>
    </row>
    <row r="90" spans="1:8" ht="89.25" x14ac:dyDescent="0.2">
      <c r="A90" s="88" t="s">
        <v>758</v>
      </c>
      <c r="B90" s="51" t="s">
        <v>64</v>
      </c>
      <c r="C90" s="51" t="s">
        <v>777</v>
      </c>
      <c r="D90" s="90"/>
      <c r="F90" s="51"/>
      <c r="G90" s="51"/>
      <c r="H90" s="51"/>
    </row>
    <row r="91" spans="1:8" ht="63.75" x14ac:dyDescent="0.2">
      <c r="A91" s="88"/>
      <c r="B91" s="51"/>
      <c r="C91" s="51"/>
      <c r="D91" s="90"/>
      <c r="E91" s="51" t="s">
        <v>65</v>
      </c>
      <c r="F91" s="51" t="s">
        <v>66</v>
      </c>
      <c r="G91" s="51" t="s">
        <v>67</v>
      </c>
      <c r="H91" s="51" t="s">
        <v>68</v>
      </c>
    </row>
    <row r="92" spans="1:8" ht="102" x14ac:dyDescent="0.2">
      <c r="A92" s="88" t="s">
        <v>778</v>
      </c>
      <c r="B92" s="51" t="s">
        <v>69</v>
      </c>
      <c r="C92" s="51" t="s">
        <v>780</v>
      </c>
      <c r="D92" s="90"/>
      <c r="F92" s="51"/>
      <c r="G92" s="51"/>
      <c r="H92" s="51"/>
    </row>
    <row r="93" spans="1:8" ht="153" x14ac:dyDescent="0.2">
      <c r="A93" s="88"/>
      <c r="B93" s="51"/>
      <c r="C93" s="51"/>
      <c r="D93" s="90"/>
      <c r="E93" s="51" t="s">
        <v>70</v>
      </c>
      <c r="F93" s="51" t="s">
        <v>71</v>
      </c>
      <c r="G93" s="51" t="s">
        <v>72</v>
      </c>
      <c r="H93" s="51" t="s">
        <v>73</v>
      </c>
    </row>
    <row r="94" spans="1:8" ht="153" x14ac:dyDescent="0.2">
      <c r="A94" s="88"/>
      <c r="B94" s="51"/>
      <c r="C94" s="51"/>
      <c r="D94" s="90"/>
      <c r="E94" s="51" t="s">
        <v>74</v>
      </c>
      <c r="F94" s="51" t="s">
        <v>71</v>
      </c>
      <c r="G94" s="51" t="s">
        <v>75</v>
      </c>
      <c r="H94" s="51" t="s">
        <v>73</v>
      </c>
    </row>
    <row r="95" spans="1:8" ht="114.75" x14ac:dyDescent="0.2">
      <c r="A95" s="88"/>
      <c r="B95" s="51"/>
      <c r="C95" s="51"/>
      <c r="D95" s="90"/>
      <c r="E95" s="51" t="s">
        <v>76</v>
      </c>
      <c r="F95" s="51" t="s">
        <v>77</v>
      </c>
      <c r="G95" s="51" t="s">
        <v>78</v>
      </c>
      <c r="H95" s="51" t="s">
        <v>79</v>
      </c>
    </row>
    <row r="96" spans="1:8" ht="127.5" x14ac:dyDescent="0.2">
      <c r="A96" s="88"/>
      <c r="B96" s="51"/>
      <c r="C96" s="51"/>
      <c r="D96" s="90"/>
      <c r="E96" s="51" t="s">
        <v>434</v>
      </c>
      <c r="F96" s="51" t="s">
        <v>435</v>
      </c>
      <c r="G96" s="51" t="s">
        <v>436</v>
      </c>
      <c r="H96" s="51" t="s">
        <v>437</v>
      </c>
    </row>
    <row r="97" spans="1:8" ht="76.5" x14ac:dyDescent="0.2">
      <c r="A97" s="88"/>
      <c r="B97" s="51"/>
      <c r="C97" s="51"/>
      <c r="D97" s="90"/>
      <c r="E97" s="51" t="s">
        <v>80</v>
      </c>
      <c r="F97" s="51" t="s">
        <v>81</v>
      </c>
      <c r="G97" s="51" t="s">
        <v>82</v>
      </c>
      <c r="H97" s="51" t="s">
        <v>83</v>
      </c>
    </row>
    <row r="98" spans="1:8" x14ac:dyDescent="0.2">
      <c r="A98" s="88"/>
      <c r="B98" s="51"/>
      <c r="C98" s="51"/>
      <c r="D98" s="90"/>
      <c r="F98" s="51"/>
      <c r="G98" s="51"/>
      <c r="H98" s="51"/>
    </row>
    <row r="99" spans="1:8" ht="127.5" x14ac:dyDescent="0.2">
      <c r="A99" s="88" t="s">
        <v>781</v>
      </c>
      <c r="B99" s="51" t="s">
        <v>84</v>
      </c>
      <c r="C99" s="60" t="s">
        <v>783</v>
      </c>
      <c r="D99" s="90"/>
      <c r="F99" s="51"/>
      <c r="G99" s="51"/>
      <c r="H99" s="51"/>
    </row>
    <row r="100" spans="1:8" ht="51" x14ac:dyDescent="0.2">
      <c r="A100" s="88"/>
      <c r="B100" s="51"/>
      <c r="C100" s="51"/>
      <c r="D100" s="90"/>
      <c r="E100" s="51" t="s">
        <v>85</v>
      </c>
      <c r="F100" s="51" t="s">
        <v>86</v>
      </c>
      <c r="G100" s="51" t="s">
        <v>87</v>
      </c>
      <c r="H100" s="51" t="s">
        <v>88</v>
      </c>
    </row>
    <row r="101" spans="1:8" ht="51" x14ac:dyDescent="0.2">
      <c r="A101" s="88"/>
      <c r="B101" s="51"/>
      <c r="C101" s="51"/>
      <c r="D101" s="90"/>
      <c r="E101" s="51" t="s">
        <v>89</v>
      </c>
      <c r="F101" s="51" t="s">
        <v>86</v>
      </c>
      <c r="G101" s="51" t="s">
        <v>90</v>
      </c>
      <c r="H101" s="51" t="s">
        <v>404</v>
      </c>
    </row>
    <row r="102" spans="1:8" ht="51" x14ac:dyDescent="0.2">
      <c r="A102" s="88"/>
      <c r="B102" s="51"/>
      <c r="C102" s="51"/>
      <c r="D102" s="90"/>
      <c r="E102" s="51" t="s">
        <v>91</v>
      </c>
      <c r="F102" s="51" t="s">
        <v>86</v>
      </c>
      <c r="G102" s="51" t="s">
        <v>92</v>
      </c>
      <c r="H102" s="51" t="s">
        <v>404</v>
      </c>
    </row>
    <row r="103" spans="1:8" ht="51" x14ac:dyDescent="0.2">
      <c r="A103" s="88"/>
      <c r="B103" s="51"/>
      <c r="C103" s="51"/>
      <c r="D103" s="90"/>
      <c r="E103" s="51" t="s">
        <v>93</v>
      </c>
      <c r="F103" s="51" t="s">
        <v>86</v>
      </c>
      <c r="G103" s="51" t="s">
        <v>94</v>
      </c>
      <c r="H103" s="51" t="s">
        <v>404</v>
      </c>
    </row>
    <row r="104" spans="1:8" ht="76.5" x14ac:dyDescent="0.2">
      <c r="A104" s="88"/>
      <c r="B104" s="51"/>
      <c r="C104" s="51"/>
      <c r="D104" s="90"/>
      <c r="E104" s="51" t="s">
        <v>95</v>
      </c>
      <c r="F104" s="51" t="s">
        <v>96</v>
      </c>
      <c r="G104" s="51" t="s">
        <v>97</v>
      </c>
      <c r="H104" s="51" t="s">
        <v>98</v>
      </c>
    </row>
    <row r="105" spans="1:8" ht="63.75" x14ac:dyDescent="0.2">
      <c r="A105" s="88"/>
      <c r="B105" s="51"/>
      <c r="C105" s="51"/>
      <c r="D105" s="90"/>
      <c r="E105" s="51" t="s">
        <v>99</v>
      </c>
      <c r="F105" s="51" t="s">
        <v>96</v>
      </c>
      <c r="G105" s="51" t="s">
        <v>100</v>
      </c>
      <c r="H105" s="51" t="s">
        <v>98</v>
      </c>
    </row>
    <row r="106" spans="1:8" ht="76.5" x14ac:dyDescent="0.2">
      <c r="A106" s="88"/>
      <c r="B106" s="51"/>
      <c r="C106" s="51"/>
      <c r="D106" s="90"/>
      <c r="E106" s="51" t="s">
        <v>101</v>
      </c>
      <c r="F106" s="51" t="s">
        <v>96</v>
      </c>
      <c r="G106" s="51" t="s">
        <v>102</v>
      </c>
      <c r="H106" s="51" t="s">
        <v>98</v>
      </c>
    </row>
    <row r="107" spans="1:8" ht="63.75" x14ac:dyDescent="0.2">
      <c r="A107" s="88"/>
      <c r="B107" s="51"/>
      <c r="C107" s="51"/>
      <c r="D107" s="90"/>
      <c r="E107" s="51" t="s">
        <v>103</v>
      </c>
      <c r="F107" s="51" t="s">
        <v>104</v>
      </c>
      <c r="G107" s="51" t="s">
        <v>105</v>
      </c>
      <c r="H107" s="51" t="s">
        <v>106</v>
      </c>
    </row>
    <row r="108" spans="1:8" ht="63.75" x14ac:dyDescent="0.2">
      <c r="A108" s="88"/>
      <c r="B108" s="51"/>
      <c r="C108" s="51"/>
      <c r="D108" s="90"/>
      <c r="E108" s="51" t="s">
        <v>107</v>
      </c>
      <c r="F108" s="51" t="s">
        <v>104</v>
      </c>
      <c r="G108" s="51" t="s">
        <v>108</v>
      </c>
      <c r="H108" s="51" t="s">
        <v>106</v>
      </c>
    </row>
    <row r="109" spans="1:8" ht="51" x14ac:dyDescent="0.2">
      <c r="A109" s="88"/>
      <c r="B109" s="51"/>
      <c r="C109" s="51"/>
      <c r="D109" s="90"/>
      <c r="E109" s="51" t="s">
        <v>109</v>
      </c>
      <c r="F109" s="51" t="s">
        <v>104</v>
      </c>
      <c r="G109" s="51" t="s">
        <v>110</v>
      </c>
      <c r="H109" s="51" t="s">
        <v>106</v>
      </c>
    </row>
    <row r="110" spans="1:8" ht="38.25" x14ac:dyDescent="0.2">
      <c r="A110" s="88"/>
      <c r="B110" s="51"/>
      <c r="C110" s="51"/>
      <c r="D110" s="90"/>
      <c r="E110" s="51" t="s">
        <v>111</v>
      </c>
      <c r="F110" s="51" t="s">
        <v>104</v>
      </c>
      <c r="G110" s="51" t="s">
        <v>112</v>
      </c>
      <c r="H110" s="51" t="s">
        <v>106</v>
      </c>
    </row>
    <row r="111" spans="1:8" ht="51" x14ac:dyDescent="0.2">
      <c r="A111" s="88"/>
      <c r="B111" s="51"/>
      <c r="C111" s="51"/>
      <c r="D111" s="90"/>
      <c r="E111" s="51" t="s">
        <v>113</v>
      </c>
      <c r="F111" s="51" t="s">
        <v>114</v>
      </c>
      <c r="G111" s="51" t="s">
        <v>115</v>
      </c>
      <c r="H111" s="51" t="s">
        <v>116</v>
      </c>
    </row>
    <row r="112" spans="1:8" ht="89.25" x14ac:dyDescent="0.2">
      <c r="A112" s="88"/>
      <c r="B112" s="51"/>
      <c r="C112" s="51"/>
      <c r="D112" s="90"/>
      <c r="E112" s="51" t="s">
        <v>117</v>
      </c>
      <c r="F112" s="51" t="s">
        <v>114</v>
      </c>
      <c r="G112" s="51" t="s">
        <v>118</v>
      </c>
      <c r="H112" s="51" t="s">
        <v>116</v>
      </c>
    </row>
    <row r="113" spans="1:8" ht="51" x14ac:dyDescent="0.2">
      <c r="A113" s="88"/>
      <c r="B113" s="51"/>
      <c r="C113" s="51"/>
      <c r="D113" s="90"/>
      <c r="E113" s="51" t="s">
        <v>119</v>
      </c>
      <c r="F113" s="51" t="s">
        <v>120</v>
      </c>
      <c r="G113" s="51" t="s">
        <v>121</v>
      </c>
      <c r="H113" s="51" t="s">
        <v>122</v>
      </c>
    </row>
    <row r="114" spans="1:8" ht="51" x14ac:dyDescent="0.2">
      <c r="A114" s="88" t="s">
        <v>784</v>
      </c>
      <c r="B114" s="60" t="s">
        <v>123</v>
      </c>
      <c r="C114" s="60" t="s">
        <v>786</v>
      </c>
      <c r="D114" s="90"/>
      <c r="F114" s="51"/>
      <c r="G114" s="51"/>
      <c r="H114" s="51"/>
    </row>
    <row r="115" spans="1:8" ht="333" customHeight="1" x14ac:dyDescent="0.2">
      <c r="A115" s="88"/>
      <c r="B115" s="51"/>
      <c r="C115" s="51"/>
      <c r="D115" s="90"/>
      <c r="E115" s="51" t="s">
        <v>124</v>
      </c>
      <c r="F115" s="60" t="s">
        <v>125</v>
      </c>
      <c r="G115" s="60" t="s">
        <v>126</v>
      </c>
      <c r="H115" s="51" t="s">
        <v>127</v>
      </c>
    </row>
    <row r="116" spans="1:8" ht="280.5" x14ac:dyDescent="0.2">
      <c r="A116" s="88"/>
      <c r="B116" s="51"/>
      <c r="C116" s="51"/>
      <c r="D116" s="90"/>
      <c r="E116" s="51" t="s">
        <v>128</v>
      </c>
      <c r="F116" s="51" t="s">
        <v>129</v>
      </c>
      <c r="G116" s="51" t="s">
        <v>130</v>
      </c>
      <c r="H116" s="51" t="s">
        <v>131</v>
      </c>
    </row>
    <row r="117" spans="1:8" ht="89.25" x14ac:dyDescent="0.2">
      <c r="A117" s="88"/>
      <c r="B117" s="51"/>
      <c r="C117" s="51"/>
      <c r="D117" s="90"/>
      <c r="E117" s="51" t="s">
        <v>132</v>
      </c>
      <c r="F117" s="51" t="s">
        <v>133</v>
      </c>
      <c r="G117" s="51" t="s">
        <v>134</v>
      </c>
      <c r="H117" s="51" t="s">
        <v>135</v>
      </c>
    </row>
    <row r="118" spans="1:8" ht="114.75" x14ac:dyDescent="0.2">
      <c r="A118" s="88"/>
      <c r="B118" s="51"/>
      <c r="C118" s="51"/>
      <c r="D118" s="90"/>
      <c r="E118" s="51" t="s">
        <v>136</v>
      </c>
      <c r="F118" s="51" t="s">
        <v>137</v>
      </c>
      <c r="G118" s="51" t="s">
        <v>138</v>
      </c>
      <c r="H118" s="51" t="s">
        <v>139</v>
      </c>
    </row>
    <row r="119" spans="1:8" ht="191.25" x14ac:dyDescent="0.2">
      <c r="A119" s="88"/>
      <c r="B119" s="51"/>
      <c r="C119" s="51"/>
      <c r="D119" s="90"/>
      <c r="E119" s="51" t="s">
        <v>140</v>
      </c>
      <c r="F119" s="51" t="s">
        <v>141</v>
      </c>
      <c r="G119" s="51" t="s">
        <v>142</v>
      </c>
      <c r="H119" s="51" t="s">
        <v>143</v>
      </c>
    </row>
    <row r="120" spans="1:8" ht="63.75" x14ac:dyDescent="0.2">
      <c r="A120" s="88"/>
      <c r="B120" s="51"/>
      <c r="C120" s="51"/>
      <c r="D120" s="90"/>
      <c r="E120" s="51" t="s">
        <v>144</v>
      </c>
      <c r="F120" s="51" t="s">
        <v>145</v>
      </c>
      <c r="G120" s="51" t="s">
        <v>146</v>
      </c>
      <c r="H120" s="51" t="s">
        <v>147</v>
      </c>
    </row>
    <row r="121" spans="1:8" ht="63.75" x14ac:dyDescent="0.2">
      <c r="A121" s="88"/>
      <c r="B121" s="51"/>
      <c r="C121" s="51"/>
      <c r="D121" s="90"/>
      <c r="E121" s="51" t="s">
        <v>148</v>
      </c>
      <c r="F121" s="51" t="s">
        <v>149</v>
      </c>
      <c r="G121" s="51" t="s">
        <v>150</v>
      </c>
      <c r="H121" s="51" t="s">
        <v>151</v>
      </c>
    </row>
    <row r="122" spans="1:8" ht="51" x14ac:dyDescent="0.2">
      <c r="A122" s="88"/>
      <c r="B122" s="51"/>
      <c r="C122" s="51"/>
      <c r="D122" s="90"/>
      <c r="E122" s="51" t="s">
        <v>152</v>
      </c>
      <c r="F122" s="51" t="s">
        <v>153</v>
      </c>
      <c r="G122" s="51" t="s">
        <v>154</v>
      </c>
      <c r="H122" s="51" t="s">
        <v>155</v>
      </c>
    </row>
    <row r="123" spans="1:8" ht="38.25" x14ac:dyDescent="0.2">
      <c r="A123" s="88"/>
      <c r="B123" s="51"/>
      <c r="C123" s="51"/>
      <c r="D123" s="90"/>
      <c r="E123" s="51" t="s">
        <v>156</v>
      </c>
      <c r="F123" s="51" t="s">
        <v>157</v>
      </c>
      <c r="G123" s="51" t="s">
        <v>158</v>
      </c>
      <c r="H123" s="51" t="s">
        <v>159</v>
      </c>
    </row>
    <row r="124" spans="1:8" ht="63.75" x14ac:dyDescent="0.2">
      <c r="A124" s="88"/>
      <c r="B124" s="51"/>
      <c r="C124" s="51"/>
      <c r="D124" s="90"/>
      <c r="E124" s="51" t="s">
        <v>160</v>
      </c>
      <c r="F124" s="51" t="s">
        <v>157</v>
      </c>
      <c r="G124" s="51" t="s">
        <v>161</v>
      </c>
      <c r="H124" s="51" t="s">
        <v>162</v>
      </c>
    </row>
    <row r="125" spans="1:8" x14ac:dyDescent="0.2">
      <c r="A125" s="91"/>
      <c r="B125" s="51"/>
      <c r="C125" s="51"/>
      <c r="D125" s="90"/>
      <c r="E125" s="60"/>
      <c r="G125" s="25"/>
      <c r="H125" s="25"/>
    </row>
    <row r="126" spans="1:8" ht="89.25" x14ac:dyDescent="0.2">
      <c r="A126" s="88" t="s">
        <v>787</v>
      </c>
      <c r="B126" s="60" t="s">
        <v>163</v>
      </c>
      <c r="C126" s="60" t="s">
        <v>789</v>
      </c>
      <c r="D126" s="90"/>
      <c r="G126" s="25"/>
      <c r="H126" s="25"/>
    </row>
    <row r="127" spans="1:8" ht="409.6" customHeight="1" x14ac:dyDescent="0.2">
      <c r="A127" s="88"/>
      <c r="B127" s="51"/>
      <c r="C127" s="51"/>
      <c r="D127" s="90"/>
      <c r="E127" s="51" t="s">
        <v>164</v>
      </c>
      <c r="F127" s="51" t="s">
        <v>165</v>
      </c>
      <c r="G127" s="60" t="s">
        <v>166</v>
      </c>
      <c r="H127" s="51" t="s">
        <v>167</v>
      </c>
    </row>
  </sheetData>
  <mergeCells count="1">
    <mergeCell ref="E9:H9"/>
  </mergeCells>
  <phoneticPr fontId="2" type="noConversion"/>
  <conditionalFormatting sqref="D11:D127">
    <cfRule type="cellIs" dxfId="1001" priority="31" stopIfTrue="1" operator="equal">
      <formula>1</formula>
    </cfRule>
    <cfRule type="cellIs" dxfId="1000" priority="32" stopIfTrue="1" operator="equal">
      <formula>6</formula>
    </cfRule>
    <cfRule type="cellIs" dxfId="999" priority="33" stopIfTrue="1" operator="equal">
      <formula>6</formula>
    </cfRule>
    <cfRule type="cellIs" dxfId="998" priority="34" stopIfTrue="1" operator="equal">
      <formula>5</formula>
    </cfRule>
    <cfRule type="cellIs" dxfId="997" priority="35" stopIfTrue="1" operator="equal">
      <formula>4</formula>
    </cfRule>
    <cfRule type="cellIs" dxfId="996" priority="36" stopIfTrue="1" operator="equal">
      <formula>3</formula>
    </cfRule>
    <cfRule type="cellIs" dxfId="995" priority="37" stopIfTrue="1" operator="equal">
      <formula>1</formula>
    </cfRule>
    <cfRule type="cellIs" dxfId="994" priority="38" stopIfTrue="1" operator="equal">
      <formula>2</formula>
    </cfRule>
    <cfRule type="cellIs" dxfId="993" priority="39" stopIfTrue="1" operator="equal">
      <formula>1</formula>
    </cfRule>
  </conditionalFormatting>
  <conditionalFormatting sqref="C3">
    <cfRule type="expression" dxfId="992" priority="29" stopIfTrue="1">
      <formula>#REF!=(LEFT(C$1,1)+0)</formula>
    </cfRule>
    <cfRule type="expression" dxfId="991" priority="30" stopIfTrue="1">
      <formula>$A3&lt;&gt;#REF!</formula>
    </cfRule>
  </conditionalFormatting>
  <conditionalFormatting sqref="C3">
    <cfRule type="expression" dxfId="990" priority="27" stopIfTrue="1">
      <formula>#REF!=(LEFT(C$1,1)+0)</formula>
    </cfRule>
    <cfRule type="expression" dxfId="989" priority="28" stopIfTrue="1">
      <formula>#REF!&lt;&gt;#REF!</formula>
    </cfRule>
  </conditionalFormatting>
  <conditionalFormatting sqref="C3">
    <cfRule type="expression" dxfId="988" priority="25" stopIfTrue="1">
      <formula>#REF!=(LEFT(C$1,1)+0)</formula>
    </cfRule>
    <cfRule type="expression" dxfId="987" priority="26" stopIfTrue="1">
      <formula>$A3&lt;&gt;#REF!</formula>
    </cfRule>
  </conditionalFormatting>
  <conditionalFormatting sqref="C3">
    <cfRule type="expression" dxfId="986" priority="23" stopIfTrue="1">
      <formula>#REF!=(LEFT(C$1,1)+0)</formula>
    </cfRule>
    <cfRule type="expression" dxfId="985" priority="24" stopIfTrue="1">
      <formula>$A3&lt;&gt;#REF!</formula>
    </cfRule>
  </conditionalFormatting>
  <conditionalFormatting sqref="C3">
    <cfRule type="expression" dxfId="984" priority="21" stopIfTrue="1">
      <formula>#REF!=(LEFT(C$1,1)+0)</formula>
    </cfRule>
    <cfRule type="expression" dxfId="983" priority="22" stopIfTrue="1">
      <formula>$A3&lt;&gt;$A40</formula>
    </cfRule>
  </conditionalFormatting>
  <conditionalFormatting sqref="C5">
    <cfRule type="expression" dxfId="982" priority="19" stopIfTrue="1">
      <formula>#REF!=(LEFT(C$1,1)+0)</formula>
    </cfRule>
    <cfRule type="expression" dxfId="981" priority="20" stopIfTrue="1">
      <formula>$A5&lt;&gt;#REF!</formula>
    </cfRule>
  </conditionalFormatting>
  <conditionalFormatting sqref="C5">
    <cfRule type="expression" dxfId="980" priority="17" stopIfTrue="1">
      <formula>#REF!=(LEFT(C$1,1)+0)</formula>
    </cfRule>
    <cfRule type="expression" dxfId="979" priority="18" stopIfTrue="1">
      <formula>#REF!&lt;&gt;#REF!</formula>
    </cfRule>
  </conditionalFormatting>
  <conditionalFormatting sqref="C5">
    <cfRule type="expression" dxfId="978" priority="15" stopIfTrue="1">
      <formula>#REF!=(LEFT(C$1,1)+0)</formula>
    </cfRule>
    <cfRule type="expression" dxfId="977" priority="16" stopIfTrue="1">
      <formula>$A5&lt;&gt;#REF!</formula>
    </cfRule>
  </conditionalFormatting>
  <conditionalFormatting sqref="C5">
    <cfRule type="expression" dxfId="976" priority="13" stopIfTrue="1">
      <formula>#REF!=(LEFT(C$1,1)+0)</formula>
    </cfRule>
    <cfRule type="expression" dxfId="975" priority="14" stopIfTrue="1">
      <formula>$A5&lt;&gt;#REF!</formula>
    </cfRule>
  </conditionalFormatting>
  <conditionalFormatting sqref="C5">
    <cfRule type="expression" dxfId="974" priority="11" stopIfTrue="1">
      <formula>#REF!=(LEFT(C$1,1)+0)</formula>
    </cfRule>
    <cfRule type="expression" dxfId="973" priority="12" stopIfTrue="1">
      <formula>$A5&lt;&gt;$A42</formula>
    </cfRule>
  </conditionalFormatting>
  <conditionalFormatting sqref="C7">
    <cfRule type="expression" dxfId="972" priority="9" stopIfTrue="1">
      <formula>#REF!=(LEFT(C$1,1)+0)</formula>
    </cfRule>
    <cfRule type="expression" dxfId="971" priority="10" stopIfTrue="1">
      <formula>$A7&lt;&gt;#REF!</formula>
    </cfRule>
  </conditionalFormatting>
  <conditionalFormatting sqref="C7">
    <cfRule type="expression" dxfId="970" priority="7" stopIfTrue="1">
      <formula>#REF!=(LEFT(C$1,1)+0)</formula>
    </cfRule>
    <cfRule type="expression" dxfId="969" priority="8" stopIfTrue="1">
      <formula>#REF!&lt;&gt;#REF!</formula>
    </cfRule>
  </conditionalFormatting>
  <conditionalFormatting sqref="C7">
    <cfRule type="expression" dxfId="968" priority="5" stopIfTrue="1">
      <formula>#REF!=(LEFT(C$1,1)+0)</formula>
    </cfRule>
    <cfRule type="expression" dxfId="967" priority="6" stopIfTrue="1">
      <formula>$A7&lt;&gt;#REF!</formula>
    </cfRule>
  </conditionalFormatting>
  <conditionalFormatting sqref="C7">
    <cfRule type="expression" dxfId="966" priority="3" stopIfTrue="1">
      <formula>#REF!=(LEFT(C$1,1)+0)</formula>
    </cfRule>
    <cfRule type="expression" dxfId="965" priority="4" stopIfTrue="1">
      <formula>$A7&lt;&gt;#REF!</formula>
    </cfRule>
  </conditionalFormatting>
  <conditionalFormatting sqref="C7">
    <cfRule type="expression" dxfId="964" priority="1" stopIfTrue="1">
      <formula>#REF!=(LEFT(C$1,1)+0)</formula>
    </cfRule>
    <cfRule type="expression" dxfId="963" priority="2" stopIfTrue="1">
      <formula>$A7&lt;&gt;$A44</formula>
    </cfRule>
  </conditionalFormatting>
  <pageMargins left="0.19685039370078741" right="0.16" top="0.54" bottom="0.44" header="0.31496062992125984" footer="0.31496062992125984"/>
  <pageSetup paperSize="9" scale="40" orientation="landscape" horizontalDpi="4294967292" r:id="rId1"/>
  <rowBreaks count="1" manualBreakCount="1">
    <brk id="50" max="7"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4"/>
  <sheetViews>
    <sheetView zoomScaleNormal="100" workbookViewId="0">
      <selection activeCell="K5" sqref="K5"/>
    </sheetView>
  </sheetViews>
  <sheetFormatPr defaultRowHeight="12.75" x14ac:dyDescent="0.2"/>
  <cols>
    <col min="1" max="1" width="18" style="28" customWidth="1"/>
    <col min="2" max="2" width="12.140625" customWidth="1"/>
    <col min="3" max="3" width="39" customWidth="1"/>
    <col min="4" max="4" width="19" customWidth="1"/>
    <col min="5" max="5" width="18.140625" customWidth="1"/>
    <col min="6" max="6" width="13.85546875" customWidth="1"/>
    <col min="7" max="7" width="14.140625" customWidth="1"/>
  </cols>
  <sheetData>
    <row r="1" spans="1:7" ht="21" thickBot="1" x14ac:dyDescent="0.25">
      <c r="A1" s="252" t="s">
        <v>210</v>
      </c>
      <c r="B1" s="253"/>
      <c r="C1" s="253"/>
    </row>
    <row r="2" spans="1:7" ht="32.25" thickBot="1" x14ac:dyDescent="0.25">
      <c r="A2" s="263" t="s">
        <v>799</v>
      </c>
      <c r="B2" s="264"/>
      <c r="C2" s="265"/>
      <c r="D2" s="166" t="s">
        <v>800</v>
      </c>
      <c r="E2" s="66" t="s">
        <v>801</v>
      </c>
      <c r="F2" s="66" t="s">
        <v>30</v>
      </c>
      <c r="G2" s="70" t="s">
        <v>31</v>
      </c>
    </row>
    <row r="3" spans="1:7" ht="13.5" thickBot="1" x14ac:dyDescent="0.25">
      <c r="A3" s="260" t="s">
        <v>802</v>
      </c>
      <c r="B3" s="261"/>
      <c r="C3" s="261"/>
      <c r="D3" s="261"/>
      <c r="E3" s="262"/>
    </row>
    <row r="4" spans="1:7" ht="60.75" thickBot="1" x14ac:dyDescent="0.25">
      <c r="A4" s="71" t="s">
        <v>803</v>
      </c>
      <c r="B4" s="71">
        <v>1</v>
      </c>
      <c r="C4" s="71" t="s">
        <v>326</v>
      </c>
      <c r="D4" s="72">
        <v>42095</v>
      </c>
      <c r="E4" s="73"/>
      <c r="F4" s="74"/>
      <c r="G4" s="74"/>
    </row>
    <row r="5" spans="1:7" ht="45.75" thickBot="1" x14ac:dyDescent="0.25">
      <c r="A5" s="164" t="s">
        <v>327</v>
      </c>
      <c r="B5" s="67">
        <v>1.1000000000000001</v>
      </c>
      <c r="C5" s="168" t="s">
        <v>328</v>
      </c>
      <c r="D5" s="169">
        <v>41000</v>
      </c>
      <c r="E5" s="165" t="s">
        <v>329</v>
      </c>
      <c r="F5" s="184">
        <f>SUM(F7:F17)</f>
        <v>3.6666666666666665</v>
      </c>
      <c r="G5" s="184">
        <f>SUM(G7:G17)</f>
        <v>4.666666666666667</v>
      </c>
    </row>
    <row r="6" spans="1:7" ht="25.5" x14ac:dyDescent="0.2">
      <c r="A6" s="186" t="s">
        <v>318</v>
      </c>
      <c r="B6" s="172" t="s">
        <v>319</v>
      </c>
      <c r="C6" s="172" t="s">
        <v>320</v>
      </c>
      <c r="D6" s="59" t="s">
        <v>254</v>
      </c>
      <c r="E6" s="59"/>
      <c r="F6" s="59"/>
      <c r="G6" s="59"/>
    </row>
    <row r="7" spans="1:7" x14ac:dyDescent="0.2">
      <c r="A7" s="181" t="str">
        <f>'Cover note for return'!B$11</f>
        <v>Lead Dept</v>
      </c>
      <c r="B7" s="179"/>
      <c r="C7" s="179"/>
      <c r="D7" s="179"/>
      <c r="E7" s="207"/>
      <c r="F7" s="162"/>
      <c r="G7" s="162"/>
    </row>
    <row r="8" spans="1:7" x14ac:dyDescent="0.2">
      <c r="A8" s="181" t="str">
        <f>'Cover note for return'!B$12</f>
        <v>Example - Test Org 1</v>
      </c>
      <c r="B8" s="162">
        <v>3</v>
      </c>
      <c r="C8" s="162">
        <v>4</v>
      </c>
      <c r="D8" s="181">
        <f>'Cover note for return'!C$12</f>
        <v>1000</v>
      </c>
      <c r="E8" s="59"/>
      <c r="F8" s="185">
        <f>B8*D8/(SUM(D7:D17))</f>
        <v>1</v>
      </c>
      <c r="G8" s="185">
        <f>C8*D8/(SUM(D7:D17))</f>
        <v>1.3333333333333333</v>
      </c>
    </row>
    <row r="9" spans="1:7" x14ac:dyDescent="0.2">
      <c r="A9" s="181" t="str">
        <f>'Cover note for return'!B$13</f>
        <v>Example - Test Org 2</v>
      </c>
      <c r="B9" s="162">
        <v>4</v>
      </c>
      <c r="C9" s="162">
        <v>5</v>
      </c>
      <c r="D9" s="181">
        <f>'Cover note for return'!C$13</f>
        <v>2000</v>
      </c>
      <c r="E9" s="59"/>
      <c r="F9" s="185">
        <f>B9*D9/(SUM(D7:D17))</f>
        <v>2.6666666666666665</v>
      </c>
      <c r="G9" s="185">
        <f>C9*D9/(SUM(D7:D17))</f>
        <v>3.3333333333333335</v>
      </c>
    </row>
    <row r="10" spans="1:7" x14ac:dyDescent="0.2">
      <c r="A10" s="181">
        <f>'Cover note for return'!B$14</f>
        <v>0</v>
      </c>
      <c r="B10" s="162"/>
      <c r="C10" s="162"/>
      <c r="D10" s="181">
        <f>'Cover note for return'!C$14</f>
        <v>0</v>
      </c>
      <c r="E10" s="59"/>
      <c r="F10" s="185">
        <f>B10*D10/(SUM(D7:D17))</f>
        <v>0</v>
      </c>
      <c r="G10" s="185">
        <f>C10*D10/(SUM(D7:D17))</f>
        <v>0</v>
      </c>
    </row>
    <row r="11" spans="1:7" x14ac:dyDescent="0.2">
      <c r="A11" s="181">
        <f>'Cover note for return'!B$15</f>
        <v>0</v>
      </c>
      <c r="B11" s="162"/>
      <c r="C11" s="162"/>
      <c r="D11" s="181">
        <f>'Cover note for return'!C$15</f>
        <v>0</v>
      </c>
      <c r="E11" s="59"/>
      <c r="F11" s="185">
        <f>B11*D11/(SUM(D7:D17))</f>
        <v>0</v>
      </c>
      <c r="G11" s="185">
        <f>C11*D11/(SUM(D7:D17))</f>
        <v>0</v>
      </c>
    </row>
    <row r="12" spans="1:7" x14ac:dyDescent="0.2">
      <c r="A12" s="181">
        <f>'Cover note for return'!B$16</f>
        <v>0</v>
      </c>
      <c r="B12" s="162"/>
      <c r="C12" s="162"/>
      <c r="D12" s="181">
        <f>'Cover note for return'!C$16</f>
        <v>0</v>
      </c>
      <c r="E12" s="59"/>
      <c r="F12" s="185">
        <f>B12*D12/(SUM(D7:D17))</f>
        <v>0</v>
      </c>
      <c r="G12" s="185">
        <f>C12*D12/(SUM(D7:D17))</f>
        <v>0</v>
      </c>
    </row>
    <row r="13" spans="1:7" x14ac:dyDescent="0.2">
      <c r="A13" s="181">
        <f>'Cover note for return'!B$17</f>
        <v>0</v>
      </c>
      <c r="B13" s="162"/>
      <c r="C13" s="162"/>
      <c r="D13" s="181">
        <f>'Cover note for return'!C$17</f>
        <v>0</v>
      </c>
      <c r="E13" s="59"/>
      <c r="F13" s="185">
        <f>B13*D13/(SUM(D7:D17))</f>
        <v>0</v>
      </c>
      <c r="G13" s="185">
        <f>C13*D13/(SUM(D7:D17))</f>
        <v>0</v>
      </c>
    </row>
    <row r="14" spans="1:7" x14ac:dyDescent="0.2">
      <c r="A14" s="181">
        <f>'Cover note for return'!B$18</f>
        <v>0</v>
      </c>
      <c r="B14" s="162"/>
      <c r="C14" s="162"/>
      <c r="D14" s="181">
        <f>'Cover note for return'!C$18</f>
        <v>0</v>
      </c>
      <c r="E14" s="59"/>
      <c r="F14" s="185">
        <f>B14*D14/(SUM(D7:D17))</f>
        <v>0</v>
      </c>
      <c r="G14" s="185">
        <f>C14*D14/(SUM(D7:D17))</f>
        <v>0</v>
      </c>
    </row>
    <row r="15" spans="1:7" x14ac:dyDescent="0.2">
      <c r="A15" s="181">
        <f>'Cover note for return'!B$19</f>
        <v>0</v>
      </c>
      <c r="B15" s="162"/>
      <c r="C15" s="162"/>
      <c r="D15" s="181">
        <f>'Cover note for return'!C$19</f>
        <v>0</v>
      </c>
      <c r="E15" s="59"/>
      <c r="F15" s="185">
        <f>B15*D15/(SUM(D7:D17))</f>
        <v>0</v>
      </c>
      <c r="G15" s="185">
        <f>C15*D15/(SUM(D7:D17))</f>
        <v>0</v>
      </c>
    </row>
    <row r="16" spans="1:7" x14ac:dyDescent="0.2">
      <c r="A16" s="181">
        <f>'Cover note for return'!B$20</f>
        <v>0</v>
      </c>
      <c r="B16" s="162"/>
      <c r="C16" s="162"/>
      <c r="D16" s="181">
        <f>'Cover note for return'!C$20</f>
        <v>0</v>
      </c>
      <c r="E16" s="59"/>
      <c r="F16" s="185">
        <f>B16*D16/(SUM(D7:D17))</f>
        <v>0</v>
      </c>
      <c r="G16" s="185">
        <f>C16*D16/(SUM(D7:D17))</f>
        <v>0</v>
      </c>
    </row>
    <row r="17" spans="1:7" ht="13.5" thickBot="1" x14ac:dyDescent="0.25">
      <c r="A17" s="181">
        <f>'Cover note for return'!B$21</f>
        <v>0</v>
      </c>
      <c r="B17" s="162"/>
      <c r="C17" s="162"/>
      <c r="D17" s="181">
        <f>'Cover note for return'!C$21</f>
        <v>0</v>
      </c>
      <c r="E17" s="59"/>
      <c r="F17" s="185">
        <f>B17*D17/(SUM(D7:D17))</f>
        <v>0</v>
      </c>
      <c r="G17" s="185">
        <f>C17*D17/(SUM(D7:D17))</f>
        <v>0</v>
      </c>
    </row>
    <row r="18" spans="1:7" ht="30.75" thickBot="1" x14ac:dyDescent="0.25">
      <c r="A18" s="164" t="s">
        <v>327</v>
      </c>
      <c r="B18" s="67">
        <v>1.2</v>
      </c>
      <c r="C18" s="67" t="s">
        <v>330</v>
      </c>
      <c r="D18" s="68">
        <v>41365</v>
      </c>
      <c r="E18" s="167" t="s">
        <v>329</v>
      </c>
      <c r="F18" s="184">
        <f>SUM(F20:F30)</f>
        <v>3.6666666666666665</v>
      </c>
      <c r="G18" s="184">
        <f>SUM(G20:G30)</f>
        <v>4</v>
      </c>
    </row>
    <row r="19" spans="1:7" ht="25.5" x14ac:dyDescent="0.2">
      <c r="A19" s="186" t="s">
        <v>318</v>
      </c>
      <c r="B19" s="172" t="s">
        <v>319</v>
      </c>
      <c r="C19" s="172" t="s">
        <v>320</v>
      </c>
      <c r="D19" s="59" t="s">
        <v>254</v>
      </c>
      <c r="E19" s="59"/>
      <c r="F19" s="59"/>
      <c r="G19" s="59"/>
    </row>
    <row r="20" spans="1:7" x14ac:dyDescent="0.2">
      <c r="A20" s="181" t="str">
        <f>'Cover note for return'!B$11</f>
        <v>Lead Dept</v>
      </c>
      <c r="B20" s="179"/>
      <c r="C20" s="179"/>
      <c r="D20" s="179"/>
      <c r="E20" s="207"/>
      <c r="F20" s="162"/>
      <c r="G20" s="162"/>
    </row>
    <row r="21" spans="1:7" x14ac:dyDescent="0.2">
      <c r="A21" s="181" t="str">
        <f>'Cover note for return'!B$12</f>
        <v>Example - Test Org 1</v>
      </c>
      <c r="B21" s="162">
        <v>3</v>
      </c>
      <c r="C21" s="162">
        <v>4</v>
      </c>
      <c r="D21" s="181">
        <f>'Cover note for return'!C$12</f>
        <v>1000</v>
      </c>
      <c r="E21" s="59"/>
      <c r="F21" s="185">
        <f>B21*D21/(SUM(D20:D30))</f>
        <v>1</v>
      </c>
      <c r="G21" s="185">
        <f>C21*D21/(SUM(D20:D30))</f>
        <v>1.3333333333333333</v>
      </c>
    </row>
    <row r="22" spans="1:7" x14ac:dyDescent="0.2">
      <c r="A22" s="181" t="str">
        <f>'Cover note for return'!B$13</f>
        <v>Example - Test Org 2</v>
      </c>
      <c r="B22" s="162">
        <v>4</v>
      </c>
      <c r="C22" s="162">
        <v>4</v>
      </c>
      <c r="D22" s="181">
        <f>'Cover note for return'!C$13</f>
        <v>2000</v>
      </c>
      <c r="E22" s="59"/>
      <c r="F22" s="185">
        <f>B22*D22/(SUM(D20:D30))</f>
        <v>2.6666666666666665</v>
      </c>
      <c r="G22" s="185">
        <f>C22*D22/(SUM(D20:D30))</f>
        <v>2.6666666666666665</v>
      </c>
    </row>
    <row r="23" spans="1:7" x14ac:dyDescent="0.2">
      <c r="A23" s="181">
        <f>'Cover note for return'!B$14</f>
        <v>0</v>
      </c>
      <c r="B23" s="162"/>
      <c r="C23" s="162"/>
      <c r="D23" s="181">
        <f>'Cover note for return'!C$14</f>
        <v>0</v>
      </c>
      <c r="E23" s="59"/>
      <c r="F23" s="185">
        <f>B23*D23/(SUM(D20:D30))</f>
        <v>0</v>
      </c>
      <c r="G23" s="185">
        <f>C23*D23/(SUM(D20:D30))</f>
        <v>0</v>
      </c>
    </row>
    <row r="24" spans="1:7" x14ac:dyDescent="0.2">
      <c r="A24" s="181">
        <f>'Cover note for return'!B$15</f>
        <v>0</v>
      </c>
      <c r="B24" s="162"/>
      <c r="C24" s="162"/>
      <c r="D24" s="181">
        <f>'Cover note for return'!C$15</f>
        <v>0</v>
      </c>
      <c r="E24" s="59"/>
      <c r="F24" s="185">
        <f>B24*D24/(SUM(D20:D30))</f>
        <v>0</v>
      </c>
      <c r="G24" s="185">
        <f>C24*D24/(SUM(D20:D30))</f>
        <v>0</v>
      </c>
    </row>
    <row r="25" spans="1:7" x14ac:dyDescent="0.2">
      <c r="A25" s="181">
        <f>'Cover note for return'!B$16</f>
        <v>0</v>
      </c>
      <c r="B25" s="162"/>
      <c r="C25" s="162"/>
      <c r="D25" s="181">
        <f>'Cover note for return'!C$16</f>
        <v>0</v>
      </c>
      <c r="E25" s="59"/>
      <c r="F25" s="185">
        <f>B25*D25/(SUM(D20:D30))</f>
        <v>0</v>
      </c>
      <c r="G25" s="185">
        <f>C25*D25/(SUM(D20:D30))</f>
        <v>0</v>
      </c>
    </row>
    <row r="26" spans="1:7" x14ac:dyDescent="0.2">
      <c r="A26" s="181">
        <f>'Cover note for return'!B$17</f>
        <v>0</v>
      </c>
      <c r="B26" s="162"/>
      <c r="C26" s="162"/>
      <c r="D26" s="181">
        <f>'Cover note for return'!C$17</f>
        <v>0</v>
      </c>
      <c r="E26" s="59"/>
      <c r="F26" s="185">
        <f>B26*D26/(SUM(D20:D30))</f>
        <v>0</v>
      </c>
      <c r="G26" s="185">
        <f>C26*D26/(SUM(D20:D30))</f>
        <v>0</v>
      </c>
    </row>
    <row r="27" spans="1:7" x14ac:dyDescent="0.2">
      <c r="A27" s="181">
        <f>'Cover note for return'!B$18</f>
        <v>0</v>
      </c>
      <c r="B27" s="162"/>
      <c r="C27" s="162"/>
      <c r="D27" s="181">
        <f>'Cover note for return'!C$18</f>
        <v>0</v>
      </c>
      <c r="E27" s="59"/>
      <c r="F27" s="185">
        <f>B27*D27/(SUM(D20:D30))</f>
        <v>0</v>
      </c>
      <c r="G27" s="185">
        <f>C27*D27/(SUM(D20:D30))</f>
        <v>0</v>
      </c>
    </row>
    <row r="28" spans="1:7" x14ac:dyDescent="0.2">
      <c r="A28" s="181">
        <f>'Cover note for return'!B$19</f>
        <v>0</v>
      </c>
      <c r="B28" s="162"/>
      <c r="C28" s="162"/>
      <c r="D28" s="181">
        <f>'Cover note for return'!C$19</f>
        <v>0</v>
      </c>
      <c r="E28" s="59"/>
      <c r="F28" s="185">
        <f>B28*D28/(SUM(D20:D30))</f>
        <v>0</v>
      </c>
      <c r="G28" s="185">
        <f>C28*D28/(SUM(D20:D30))</f>
        <v>0</v>
      </c>
    </row>
    <row r="29" spans="1:7" x14ac:dyDescent="0.2">
      <c r="A29" s="181">
        <f>'Cover note for return'!B$20</f>
        <v>0</v>
      </c>
      <c r="B29" s="162"/>
      <c r="C29" s="162"/>
      <c r="D29" s="181">
        <f>'Cover note for return'!C$20</f>
        <v>0</v>
      </c>
      <c r="E29" s="59"/>
      <c r="F29" s="185">
        <f>B29*D29/(SUM(D20:D30))</f>
        <v>0</v>
      </c>
      <c r="G29" s="185">
        <f>C29*D29/(SUM(D20:D30))</f>
        <v>0</v>
      </c>
    </row>
    <row r="30" spans="1:7" x14ac:dyDescent="0.2">
      <c r="A30" s="181">
        <f>'Cover note for return'!B$21</f>
        <v>0</v>
      </c>
      <c r="B30" s="162"/>
      <c r="C30" s="162"/>
      <c r="D30" s="181">
        <f>'Cover note for return'!C$21</f>
        <v>0</v>
      </c>
      <c r="E30" s="59"/>
      <c r="F30" s="185">
        <f>B30*D30/(SUM(D20:D30))</f>
        <v>0</v>
      </c>
      <c r="G30" s="185">
        <f>C30*D30/(SUM(D20:D30))</f>
        <v>0</v>
      </c>
    </row>
    <row r="31" spans="1:7" ht="60.75" thickBot="1" x14ac:dyDescent="0.25">
      <c r="A31" s="71" t="s">
        <v>803</v>
      </c>
      <c r="B31" s="71">
        <v>2</v>
      </c>
      <c r="C31" s="71" t="s">
        <v>826</v>
      </c>
      <c r="D31" s="72">
        <v>42095</v>
      </c>
      <c r="E31" s="73"/>
      <c r="F31" s="74"/>
      <c r="G31" s="74"/>
    </row>
    <row r="32" spans="1:7" ht="60.75" thickBot="1" x14ac:dyDescent="0.25">
      <c r="A32" s="67" t="s">
        <v>327</v>
      </c>
      <c r="B32" s="67">
        <v>2.2000000000000002</v>
      </c>
      <c r="C32" s="67" t="s">
        <v>331</v>
      </c>
      <c r="D32" s="68">
        <v>42095</v>
      </c>
      <c r="E32" s="167" t="s">
        <v>329</v>
      </c>
      <c r="F32" s="184">
        <f>SUM(F34:F44)</f>
        <v>3</v>
      </c>
      <c r="G32" s="184">
        <f>SUM(G34:G44)</f>
        <v>4</v>
      </c>
    </row>
    <row r="33" spans="1:7" ht="25.5" x14ac:dyDescent="0.2">
      <c r="A33" s="186" t="s">
        <v>318</v>
      </c>
      <c r="B33" s="172" t="s">
        <v>319</v>
      </c>
      <c r="C33" s="172" t="s">
        <v>320</v>
      </c>
      <c r="D33" s="59" t="s">
        <v>254</v>
      </c>
      <c r="E33" s="59"/>
      <c r="F33" s="59"/>
      <c r="G33" s="59"/>
    </row>
    <row r="34" spans="1:7" x14ac:dyDescent="0.2">
      <c r="A34" s="181" t="str">
        <f>'Cover note for return'!B$11</f>
        <v>Lead Dept</v>
      </c>
      <c r="B34" s="179"/>
      <c r="C34" s="179"/>
      <c r="D34" s="179"/>
      <c r="E34" s="207"/>
      <c r="F34" s="162"/>
      <c r="G34" s="162"/>
    </row>
    <row r="35" spans="1:7" x14ac:dyDescent="0.2">
      <c r="A35" s="181" t="str">
        <f>'Cover note for return'!B$12</f>
        <v>Example - Test Org 1</v>
      </c>
      <c r="B35" s="162">
        <v>3</v>
      </c>
      <c r="C35" s="162">
        <v>4</v>
      </c>
      <c r="D35" s="181">
        <f>'Cover note for return'!C$12</f>
        <v>1000</v>
      </c>
      <c r="E35" s="59"/>
      <c r="F35" s="185">
        <f>B35*D35/(SUM(D34:D44))</f>
        <v>1</v>
      </c>
      <c r="G35" s="185">
        <f>C35*D35/(SUM(D34:D44))</f>
        <v>1.3333333333333333</v>
      </c>
    </row>
    <row r="36" spans="1:7" x14ac:dyDescent="0.2">
      <c r="A36" s="181" t="str">
        <f>'Cover note for return'!B$13</f>
        <v>Example - Test Org 2</v>
      </c>
      <c r="B36" s="162">
        <v>3</v>
      </c>
      <c r="C36" s="162">
        <v>4</v>
      </c>
      <c r="D36" s="181">
        <f>'Cover note for return'!C$13</f>
        <v>2000</v>
      </c>
      <c r="E36" s="59"/>
      <c r="F36" s="185">
        <f>B36*D36/(SUM(D34:D44))</f>
        <v>2</v>
      </c>
      <c r="G36" s="185">
        <f>C36*D36/(SUM(D34:D44))</f>
        <v>2.6666666666666665</v>
      </c>
    </row>
    <row r="37" spans="1:7" x14ac:dyDescent="0.2">
      <c r="A37" s="181">
        <f>'Cover note for return'!B$14</f>
        <v>0</v>
      </c>
      <c r="B37" s="162"/>
      <c r="C37" s="162"/>
      <c r="D37" s="181">
        <f>'Cover note for return'!C$14</f>
        <v>0</v>
      </c>
      <c r="E37" s="59"/>
      <c r="F37" s="185">
        <f>B37*D37/(SUM(D34:D44))</f>
        <v>0</v>
      </c>
      <c r="G37" s="185">
        <f>C37*D37/(SUM(D34:D44))</f>
        <v>0</v>
      </c>
    </row>
    <row r="38" spans="1:7" x14ac:dyDescent="0.2">
      <c r="A38" s="181">
        <f>'Cover note for return'!B$15</f>
        <v>0</v>
      </c>
      <c r="B38" s="162"/>
      <c r="C38" s="162"/>
      <c r="D38" s="181">
        <f>'Cover note for return'!C$15</f>
        <v>0</v>
      </c>
      <c r="E38" s="59"/>
      <c r="F38" s="185">
        <f>B38*D38/(SUM(D34:D44))</f>
        <v>0</v>
      </c>
      <c r="G38" s="185">
        <f>C38*D38/(SUM(D34:D44))</f>
        <v>0</v>
      </c>
    </row>
    <row r="39" spans="1:7" x14ac:dyDescent="0.2">
      <c r="A39" s="181">
        <f>'Cover note for return'!B$16</f>
        <v>0</v>
      </c>
      <c r="B39" s="162"/>
      <c r="C39" s="162"/>
      <c r="D39" s="181">
        <f>'Cover note for return'!C$16</f>
        <v>0</v>
      </c>
      <c r="E39" s="59"/>
      <c r="F39" s="185">
        <f>B39*D39/(SUM(D34:D44))</f>
        <v>0</v>
      </c>
      <c r="G39" s="185">
        <f>C39*D39/(SUM(D34:D44))</f>
        <v>0</v>
      </c>
    </row>
    <row r="40" spans="1:7" x14ac:dyDescent="0.2">
      <c r="A40" s="181">
        <f>'Cover note for return'!B$17</f>
        <v>0</v>
      </c>
      <c r="B40" s="162"/>
      <c r="C40" s="162"/>
      <c r="D40" s="181">
        <f>'Cover note for return'!C$17</f>
        <v>0</v>
      </c>
      <c r="E40" s="59"/>
      <c r="F40" s="185">
        <f>B40*D40/(SUM(D34:D44))</f>
        <v>0</v>
      </c>
      <c r="G40" s="185">
        <f>C40*D40/(SUM(D34:D44))</f>
        <v>0</v>
      </c>
    </row>
    <row r="41" spans="1:7" x14ac:dyDescent="0.2">
      <c r="A41" s="181">
        <f>'Cover note for return'!B$18</f>
        <v>0</v>
      </c>
      <c r="B41" s="162"/>
      <c r="C41" s="162"/>
      <c r="D41" s="181">
        <f>'Cover note for return'!C$18</f>
        <v>0</v>
      </c>
      <c r="E41" s="59"/>
      <c r="F41" s="185">
        <f>B41*D41/(SUM(D34:D44))</f>
        <v>0</v>
      </c>
      <c r="G41" s="185">
        <f>C41*D41/(SUM(D34:D44))</f>
        <v>0</v>
      </c>
    </row>
    <row r="42" spans="1:7" x14ac:dyDescent="0.2">
      <c r="A42" s="181">
        <f>'Cover note for return'!B$19</f>
        <v>0</v>
      </c>
      <c r="B42" s="162"/>
      <c r="C42" s="162"/>
      <c r="D42" s="181">
        <f>'Cover note for return'!C$19</f>
        <v>0</v>
      </c>
      <c r="E42" s="59"/>
      <c r="F42" s="185">
        <f>B42*D42/(SUM(D34:D44))</f>
        <v>0</v>
      </c>
      <c r="G42" s="185">
        <f>C42*D42/(SUM(D34:D44))</f>
        <v>0</v>
      </c>
    </row>
    <row r="43" spans="1:7" x14ac:dyDescent="0.2">
      <c r="A43" s="181">
        <f>'Cover note for return'!B$20</f>
        <v>0</v>
      </c>
      <c r="B43" s="162"/>
      <c r="C43" s="162"/>
      <c r="D43" s="181">
        <f>'Cover note for return'!C$20</f>
        <v>0</v>
      </c>
      <c r="E43" s="59"/>
      <c r="F43" s="185">
        <f>B43*D43/(SUM(D34:D44))</f>
        <v>0</v>
      </c>
      <c r="G43" s="185">
        <f>C43*D43/(SUM(D34:D44))</f>
        <v>0</v>
      </c>
    </row>
    <row r="44" spans="1:7" x14ac:dyDescent="0.2">
      <c r="A44" s="181">
        <f>'Cover note for return'!B$21</f>
        <v>0</v>
      </c>
      <c r="B44" s="162"/>
      <c r="C44" s="162"/>
      <c r="D44" s="181">
        <f>'Cover note for return'!C$21</f>
        <v>0</v>
      </c>
      <c r="E44" s="59"/>
      <c r="F44" s="185">
        <f>B44*D44/(SUM(D34:D44))</f>
        <v>0</v>
      </c>
      <c r="G44" s="185">
        <f>C44*D44/(SUM(D34:D44))</f>
        <v>0</v>
      </c>
    </row>
    <row r="45" spans="1:7" ht="60.75" thickBot="1" x14ac:dyDescent="0.25">
      <c r="A45" s="71" t="s">
        <v>803</v>
      </c>
      <c r="B45" s="71">
        <v>3</v>
      </c>
      <c r="C45" s="71" t="s">
        <v>827</v>
      </c>
      <c r="D45" s="72" t="s">
        <v>332</v>
      </c>
      <c r="E45" s="73"/>
      <c r="F45" s="74"/>
      <c r="G45" s="74"/>
    </row>
    <row r="46" spans="1:7" ht="60.75" thickBot="1" x14ac:dyDescent="0.25">
      <c r="A46" s="165"/>
      <c r="B46" s="67">
        <v>3.2</v>
      </c>
      <c r="C46" s="67" t="s">
        <v>333</v>
      </c>
      <c r="D46" s="67" t="s">
        <v>332</v>
      </c>
      <c r="E46" s="167" t="s">
        <v>329</v>
      </c>
      <c r="F46" s="184">
        <f>SUM(F48:F58)</f>
        <v>3.6666666666666665</v>
      </c>
      <c r="G46" s="184">
        <f>SUM(G48:G58)</f>
        <v>4.666666666666667</v>
      </c>
    </row>
    <row r="47" spans="1:7" ht="25.5" x14ac:dyDescent="0.2">
      <c r="A47" s="186" t="s">
        <v>318</v>
      </c>
      <c r="B47" s="172" t="s">
        <v>319</v>
      </c>
      <c r="C47" s="172" t="s">
        <v>320</v>
      </c>
      <c r="D47" s="59" t="s">
        <v>254</v>
      </c>
      <c r="E47" s="59"/>
      <c r="F47" s="59"/>
      <c r="G47" s="59"/>
    </row>
    <row r="48" spans="1:7" x14ac:dyDescent="0.2">
      <c r="A48" s="181" t="str">
        <f>'Cover note for return'!B$11</f>
        <v>Lead Dept</v>
      </c>
      <c r="B48" s="179"/>
      <c r="C48" s="179"/>
      <c r="D48" s="179"/>
      <c r="E48" s="207"/>
      <c r="F48" s="162"/>
      <c r="G48" s="162"/>
    </row>
    <row r="49" spans="1:7" x14ac:dyDescent="0.2">
      <c r="A49" s="181" t="str">
        <f>'Cover note for return'!B$12</f>
        <v>Example - Test Org 1</v>
      </c>
      <c r="B49" s="162">
        <v>3</v>
      </c>
      <c r="C49" s="162">
        <v>4</v>
      </c>
      <c r="D49" s="181">
        <f>'Cover note for return'!C$12</f>
        <v>1000</v>
      </c>
      <c r="E49" s="59"/>
      <c r="F49" s="185">
        <f>B49*D49/(SUM(D48:D58))</f>
        <v>1</v>
      </c>
      <c r="G49" s="185">
        <f>C49*D49/(SUM(D48:D58))</f>
        <v>1.3333333333333333</v>
      </c>
    </row>
    <row r="50" spans="1:7" x14ac:dyDescent="0.2">
      <c r="A50" s="181" t="str">
        <f>'Cover note for return'!B$13</f>
        <v>Example - Test Org 2</v>
      </c>
      <c r="B50" s="162">
        <v>4</v>
      </c>
      <c r="C50" s="162">
        <v>5</v>
      </c>
      <c r="D50" s="181">
        <f>'Cover note for return'!C$13</f>
        <v>2000</v>
      </c>
      <c r="E50" s="59"/>
      <c r="F50" s="185">
        <f>B50*D50/(SUM(D48:D58))</f>
        <v>2.6666666666666665</v>
      </c>
      <c r="G50" s="185">
        <f>C50*D50/(SUM(D48:D58))</f>
        <v>3.3333333333333335</v>
      </c>
    </row>
    <row r="51" spans="1:7" x14ac:dyDescent="0.2">
      <c r="A51" s="181">
        <f>'Cover note for return'!B$14</f>
        <v>0</v>
      </c>
      <c r="B51" s="162"/>
      <c r="C51" s="162"/>
      <c r="D51" s="181">
        <f>'Cover note for return'!C$14</f>
        <v>0</v>
      </c>
      <c r="E51" s="59"/>
      <c r="F51" s="185">
        <f>B51*D51/(SUM(D48:D58))</f>
        <v>0</v>
      </c>
      <c r="G51" s="185">
        <f>C51*D51/(SUM(D48:D58))</f>
        <v>0</v>
      </c>
    </row>
    <row r="52" spans="1:7" x14ac:dyDescent="0.2">
      <c r="A52" s="181">
        <f>'Cover note for return'!B$15</f>
        <v>0</v>
      </c>
      <c r="B52" s="162"/>
      <c r="C52" s="162"/>
      <c r="D52" s="181">
        <f>'Cover note for return'!C$15</f>
        <v>0</v>
      </c>
      <c r="E52" s="59"/>
      <c r="F52" s="185">
        <f>B52*D52/(SUM(D48:D58))</f>
        <v>0</v>
      </c>
      <c r="G52" s="185">
        <f>C52*D52/(SUM(D48:D58))</f>
        <v>0</v>
      </c>
    </row>
    <row r="53" spans="1:7" x14ac:dyDescent="0.2">
      <c r="A53" s="181">
        <f>'Cover note for return'!B$16</f>
        <v>0</v>
      </c>
      <c r="B53" s="162"/>
      <c r="C53" s="162"/>
      <c r="D53" s="181">
        <f>'Cover note for return'!C$16</f>
        <v>0</v>
      </c>
      <c r="E53" s="59"/>
      <c r="F53" s="185">
        <f>B53*D53/(SUM(D48:D58))</f>
        <v>0</v>
      </c>
      <c r="G53" s="185">
        <f>C53*D53/(SUM(D48:D58))</f>
        <v>0</v>
      </c>
    </row>
    <row r="54" spans="1:7" x14ac:dyDescent="0.2">
      <c r="A54" s="181">
        <f>'Cover note for return'!B$17</f>
        <v>0</v>
      </c>
      <c r="B54" s="162"/>
      <c r="C54" s="162"/>
      <c r="D54" s="181">
        <f>'Cover note for return'!C$17</f>
        <v>0</v>
      </c>
      <c r="E54" s="59"/>
      <c r="F54" s="185">
        <f>B54*D54/(SUM(D48:D58))</f>
        <v>0</v>
      </c>
      <c r="G54" s="185">
        <f>C54*D54/(SUM(D48:D58))</f>
        <v>0</v>
      </c>
    </row>
    <row r="55" spans="1:7" x14ac:dyDescent="0.2">
      <c r="A55" s="181">
        <f>'Cover note for return'!B$18</f>
        <v>0</v>
      </c>
      <c r="B55" s="162"/>
      <c r="C55" s="162"/>
      <c r="D55" s="181">
        <f>'Cover note for return'!C$18</f>
        <v>0</v>
      </c>
      <c r="E55" s="59"/>
      <c r="F55" s="185">
        <f>B55*D55/(SUM(D48:D58))</f>
        <v>0</v>
      </c>
      <c r="G55" s="185">
        <f>C55*D55/(SUM(D48:D58))</f>
        <v>0</v>
      </c>
    </row>
    <row r="56" spans="1:7" x14ac:dyDescent="0.2">
      <c r="A56" s="181">
        <f>'Cover note for return'!B$19</f>
        <v>0</v>
      </c>
      <c r="B56" s="162"/>
      <c r="C56" s="162"/>
      <c r="D56" s="181">
        <f>'Cover note for return'!C$19</f>
        <v>0</v>
      </c>
      <c r="E56" s="59"/>
      <c r="F56" s="185">
        <f>B56*D56/(SUM(D48:D58))</f>
        <v>0</v>
      </c>
      <c r="G56" s="185">
        <f>C56*D56/(SUM(D48:D58))</f>
        <v>0</v>
      </c>
    </row>
    <row r="57" spans="1:7" x14ac:dyDescent="0.2">
      <c r="A57" s="181">
        <f>'Cover note for return'!B$20</f>
        <v>0</v>
      </c>
      <c r="B57" s="162"/>
      <c r="C57" s="162"/>
      <c r="D57" s="181">
        <f>'Cover note for return'!C$20</f>
        <v>0</v>
      </c>
      <c r="E57" s="59"/>
      <c r="F57" s="185">
        <f>B57*D57/(SUM(D48:D58))</f>
        <v>0</v>
      </c>
      <c r="G57" s="185">
        <f>C57*D57/(SUM(D48:D58))</f>
        <v>0</v>
      </c>
    </row>
    <row r="58" spans="1:7" ht="13.5" thickBot="1" x14ac:dyDescent="0.25">
      <c r="A58" s="181">
        <f>'Cover note for return'!B$21</f>
        <v>0</v>
      </c>
      <c r="B58" s="162"/>
      <c r="C58" s="162"/>
      <c r="D58" s="181">
        <f>'Cover note for return'!C$21</f>
        <v>0</v>
      </c>
      <c r="E58" s="59"/>
      <c r="F58" s="185">
        <f>B58*D58/(SUM(D48:D58))</f>
        <v>0</v>
      </c>
      <c r="G58" s="185">
        <f>C58*D58/(SUM(D48:D58))</f>
        <v>0</v>
      </c>
    </row>
    <row r="59" spans="1:7" ht="16.5" thickBot="1" x14ac:dyDescent="0.25">
      <c r="A59" s="254" t="s">
        <v>828</v>
      </c>
      <c r="B59" s="255"/>
      <c r="C59" s="255"/>
      <c r="D59" s="255"/>
      <c r="E59" s="256"/>
      <c r="F59" s="58"/>
      <c r="G59" s="58"/>
    </row>
    <row r="60" spans="1:7" ht="45.75" thickBot="1" x14ac:dyDescent="0.25">
      <c r="A60" s="71" t="s">
        <v>803</v>
      </c>
      <c r="B60" s="71">
        <v>4</v>
      </c>
      <c r="C60" s="71" t="s">
        <v>334</v>
      </c>
      <c r="D60" s="72">
        <v>42095</v>
      </c>
      <c r="E60" s="73"/>
      <c r="F60" s="74"/>
      <c r="G60" s="74"/>
    </row>
    <row r="61" spans="1:7" ht="75.75" thickBot="1" x14ac:dyDescent="0.25">
      <c r="A61" s="67" t="s">
        <v>327</v>
      </c>
      <c r="B61" s="67">
        <v>4.0999999999999996</v>
      </c>
      <c r="C61" s="67" t="s">
        <v>335</v>
      </c>
      <c r="D61" s="68">
        <v>41456</v>
      </c>
      <c r="E61" s="167" t="s">
        <v>32</v>
      </c>
      <c r="F61" s="184">
        <f>SUM(F63:F73)</f>
        <v>3</v>
      </c>
      <c r="G61" s="184">
        <f>SUM(G63:G73)</f>
        <v>4.666666666666667</v>
      </c>
    </row>
    <row r="62" spans="1:7" ht="25.5" x14ac:dyDescent="0.2">
      <c r="A62" s="186" t="s">
        <v>318</v>
      </c>
      <c r="B62" s="172" t="s">
        <v>319</v>
      </c>
      <c r="C62" s="172" t="s">
        <v>320</v>
      </c>
      <c r="D62" s="59" t="s">
        <v>254</v>
      </c>
      <c r="E62" s="59"/>
      <c r="F62" s="59"/>
      <c r="G62" s="59"/>
    </row>
    <row r="63" spans="1:7" x14ac:dyDescent="0.2">
      <c r="A63" s="181" t="str">
        <f>'Cover note for return'!B$11</f>
        <v>Lead Dept</v>
      </c>
      <c r="B63" s="179"/>
      <c r="C63" s="179"/>
      <c r="D63" s="179"/>
      <c r="E63" s="207"/>
      <c r="F63" s="162"/>
      <c r="G63" s="162"/>
    </row>
    <row r="64" spans="1:7" x14ac:dyDescent="0.2">
      <c r="A64" s="181" t="str">
        <f>'Cover note for return'!B$12</f>
        <v>Example - Test Org 1</v>
      </c>
      <c r="B64" s="162">
        <v>3</v>
      </c>
      <c r="C64" s="162">
        <v>4</v>
      </c>
      <c r="D64" s="181">
        <f>'Cover note for return'!C$12</f>
        <v>1000</v>
      </c>
      <c r="E64" s="59"/>
      <c r="F64" s="185">
        <f>B64*D64/(SUM(D63:D73))</f>
        <v>1</v>
      </c>
      <c r="G64" s="185">
        <f>C64*D64/(SUM(D63:D73))</f>
        <v>1.3333333333333333</v>
      </c>
    </row>
    <row r="65" spans="1:7" x14ac:dyDescent="0.2">
      <c r="A65" s="181" t="str">
        <f>'Cover note for return'!B$13</f>
        <v>Example - Test Org 2</v>
      </c>
      <c r="B65" s="162">
        <v>3</v>
      </c>
      <c r="C65" s="162">
        <v>5</v>
      </c>
      <c r="D65" s="181">
        <f>'Cover note for return'!C$13</f>
        <v>2000</v>
      </c>
      <c r="E65" s="59"/>
      <c r="F65" s="185">
        <f>B65*D65/(SUM(D63:D73))</f>
        <v>2</v>
      </c>
      <c r="G65" s="185">
        <f>C65*D65/(SUM(D63:D73))</f>
        <v>3.3333333333333335</v>
      </c>
    </row>
    <row r="66" spans="1:7" x14ac:dyDescent="0.2">
      <c r="A66" s="181">
        <f>'Cover note for return'!B$14</f>
        <v>0</v>
      </c>
      <c r="B66" s="162"/>
      <c r="C66" s="162"/>
      <c r="D66" s="181">
        <f>'Cover note for return'!C$14</f>
        <v>0</v>
      </c>
      <c r="E66" s="59"/>
      <c r="F66" s="185">
        <f>B66*D66/(SUM(D63:D73))</f>
        <v>0</v>
      </c>
      <c r="G66" s="185">
        <f>C66*D66/(SUM(D63:D73))</f>
        <v>0</v>
      </c>
    </row>
    <row r="67" spans="1:7" x14ac:dyDescent="0.2">
      <c r="A67" s="181">
        <f>'Cover note for return'!B$15</f>
        <v>0</v>
      </c>
      <c r="B67" s="162"/>
      <c r="C67" s="162"/>
      <c r="D67" s="181">
        <f>'Cover note for return'!C$15</f>
        <v>0</v>
      </c>
      <c r="E67" s="59"/>
      <c r="F67" s="185">
        <f>B67*D67/(SUM(D63:D73))</f>
        <v>0</v>
      </c>
      <c r="G67" s="185">
        <f>C67*D67/(SUM(D63:D73))</f>
        <v>0</v>
      </c>
    </row>
    <row r="68" spans="1:7" x14ac:dyDescent="0.2">
      <c r="A68" s="181">
        <f>'Cover note for return'!B$16</f>
        <v>0</v>
      </c>
      <c r="B68" s="162"/>
      <c r="C68" s="162"/>
      <c r="D68" s="181">
        <f>'Cover note for return'!C$16</f>
        <v>0</v>
      </c>
      <c r="E68" s="59"/>
      <c r="F68" s="185">
        <f>B68*D68/(SUM(D63:D73))</f>
        <v>0</v>
      </c>
      <c r="G68" s="185">
        <f>C68*D68/(SUM(D63:D73))</f>
        <v>0</v>
      </c>
    </row>
    <row r="69" spans="1:7" x14ac:dyDescent="0.2">
      <c r="A69" s="181">
        <f>'Cover note for return'!B$17</f>
        <v>0</v>
      </c>
      <c r="B69" s="162"/>
      <c r="C69" s="162"/>
      <c r="D69" s="181">
        <f>'Cover note for return'!C$17</f>
        <v>0</v>
      </c>
      <c r="E69" s="59"/>
      <c r="F69" s="185">
        <f>B69*D69/(SUM(D63:D73))</f>
        <v>0</v>
      </c>
      <c r="G69" s="185">
        <f>C69*D69/(SUM(D63:D73))</f>
        <v>0</v>
      </c>
    </row>
    <row r="70" spans="1:7" x14ac:dyDescent="0.2">
      <c r="A70" s="181">
        <f>'Cover note for return'!B$18</f>
        <v>0</v>
      </c>
      <c r="B70" s="162"/>
      <c r="C70" s="162"/>
      <c r="D70" s="181">
        <f>'Cover note for return'!C$18</f>
        <v>0</v>
      </c>
      <c r="E70" s="59"/>
      <c r="F70" s="185">
        <f>B70*D70/(SUM(D63:D73))</f>
        <v>0</v>
      </c>
      <c r="G70" s="185">
        <f>C70*D70/(SUM(D63:D73))</f>
        <v>0</v>
      </c>
    </row>
    <row r="71" spans="1:7" x14ac:dyDescent="0.2">
      <c r="A71" s="181">
        <f>'Cover note for return'!B$19</f>
        <v>0</v>
      </c>
      <c r="B71" s="162"/>
      <c r="C71" s="162"/>
      <c r="D71" s="181">
        <f>'Cover note for return'!C$19</f>
        <v>0</v>
      </c>
      <c r="E71" s="59"/>
      <c r="F71" s="185">
        <f>B71*D71/(SUM(D63:D73))</f>
        <v>0</v>
      </c>
      <c r="G71" s="185">
        <f>C71*D71/(SUM(D63:D73))</f>
        <v>0</v>
      </c>
    </row>
    <row r="72" spans="1:7" x14ac:dyDescent="0.2">
      <c r="A72" s="181">
        <f>'Cover note for return'!B$20</f>
        <v>0</v>
      </c>
      <c r="B72" s="162"/>
      <c r="C72" s="162"/>
      <c r="D72" s="181">
        <f>'Cover note for return'!C$20</f>
        <v>0</v>
      </c>
      <c r="E72" s="59"/>
      <c r="F72" s="185">
        <f>B72*D72/(SUM(D63:D73))</f>
        <v>0</v>
      </c>
      <c r="G72" s="185">
        <f>C72*D72/(SUM(D63:D73))</f>
        <v>0</v>
      </c>
    </row>
    <row r="73" spans="1:7" x14ac:dyDescent="0.2">
      <c r="A73" s="181">
        <f>'Cover note for return'!B$21</f>
        <v>0</v>
      </c>
      <c r="B73" s="162"/>
      <c r="C73" s="162"/>
      <c r="D73" s="181">
        <f>'Cover note for return'!C$21</f>
        <v>0</v>
      </c>
      <c r="E73" s="59"/>
      <c r="F73" s="185">
        <f>B73*D73/(SUM(D63:D73))</f>
        <v>0</v>
      </c>
      <c r="G73" s="185">
        <f>C73*D73/(SUM(D63:D73))</f>
        <v>0</v>
      </c>
    </row>
    <row r="74" spans="1:7" ht="60.75" thickBot="1" x14ac:dyDescent="0.25">
      <c r="A74" s="71" t="s">
        <v>803</v>
      </c>
      <c r="B74" s="71">
        <v>5</v>
      </c>
      <c r="C74" s="71" t="s">
        <v>829</v>
      </c>
      <c r="D74" s="72">
        <v>42095</v>
      </c>
      <c r="E74" s="73"/>
      <c r="F74" s="74"/>
      <c r="G74" s="74"/>
    </row>
    <row r="75" spans="1:7" ht="60.75" thickBot="1" x14ac:dyDescent="0.25">
      <c r="A75" s="164" t="s">
        <v>327</v>
      </c>
      <c r="B75" s="67">
        <v>5.0999999999999996</v>
      </c>
      <c r="C75" s="67" t="s">
        <v>336</v>
      </c>
      <c r="D75" s="68">
        <v>41730</v>
      </c>
      <c r="E75" s="167" t="s">
        <v>329</v>
      </c>
      <c r="F75" s="184">
        <f>SUM(F77:F87)</f>
        <v>3.6666666666666665</v>
      </c>
      <c r="G75" s="184">
        <f>SUM(G77:G87)</f>
        <v>4.666666666666667</v>
      </c>
    </row>
    <row r="76" spans="1:7" ht="25.5" x14ac:dyDescent="0.2">
      <c r="A76" s="186" t="s">
        <v>318</v>
      </c>
      <c r="B76" s="172" t="s">
        <v>319</v>
      </c>
      <c r="C76" s="172" t="s">
        <v>320</v>
      </c>
      <c r="D76" s="59" t="s">
        <v>254</v>
      </c>
      <c r="E76" s="59"/>
      <c r="F76" s="59"/>
      <c r="G76" s="59"/>
    </row>
    <row r="77" spans="1:7" x14ac:dyDescent="0.2">
      <c r="A77" s="181" t="str">
        <f>'Cover note for return'!B$11</f>
        <v>Lead Dept</v>
      </c>
      <c r="B77" s="179"/>
      <c r="C77" s="179"/>
      <c r="D77" s="179"/>
      <c r="E77" s="207"/>
      <c r="F77" s="162"/>
      <c r="G77" s="162"/>
    </row>
    <row r="78" spans="1:7" x14ac:dyDescent="0.2">
      <c r="A78" s="181" t="str">
        <f>'Cover note for return'!B$12</f>
        <v>Example - Test Org 1</v>
      </c>
      <c r="B78" s="162">
        <v>3</v>
      </c>
      <c r="C78" s="162">
        <v>4</v>
      </c>
      <c r="D78" s="181">
        <f>'Cover note for return'!C$12</f>
        <v>1000</v>
      </c>
      <c r="E78" s="59"/>
      <c r="F78" s="185">
        <f>B78*D78/(SUM(D77:D87))</f>
        <v>1</v>
      </c>
      <c r="G78" s="185">
        <f>C78*D78/(SUM(D77:D87))</f>
        <v>1.3333333333333333</v>
      </c>
    </row>
    <row r="79" spans="1:7" x14ac:dyDescent="0.2">
      <c r="A79" s="181" t="str">
        <f>'Cover note for return'!B$13</f>
        <v>Example - Test Org 2</v>
      </c>
      <c r="B79" s="162">
        <v>4</v>
      </c>
      <c r="C79" s="162">
        <v>5</v>
      </c>
      <c r="D79" s="181">
        <f>'Cover note for return'!C$13</f>
        <v>2000</v>
      </c>
      <c r="E79" s="59"/>
      <c r="F79" s="185">
        <f>B79*D79/(SUM(D77:D87))</f>
        <v>2.6666666666666665</v>
      </c>
      <c r="G79" s="185">
        <f>C79*D79/(SUM(D77:D87))</f>
        <v>3.3333333333333335</v>
      </c>
    </row>
    <row r="80" spans="1:7" x14ac:dyDescent="0.2">
      <c r="A80" s="181">
        <f>'Cover note for return'!B$14</f>
        <v>0</v>
      </c>
      <c r="B80" s="162"/>
      <c r="C80" s="162"/>
      <c r="D80" s="181">
        <f>'Cover note for return'!C$14</f>
        <v>0</v>
      </c>
      <c r="E80" s="59"/>
      <c r="F80" s="185">
        <f>B80*D80/(SUM(D77:D87))</f>
        <v>0</v>
      </c>
      <c r="G80" s="185">
        <f>C80*D80/(SUM(D77:D87))</f>
        <v>0</v>
      </c>
    </row>
    <row r="81" spans="1:7" x14ac:dyDescent="0.2">
      <c r="A81" s="181">
        <f>'Cover note for return'!B$15</f>
        <v>0</v>
      </c>
      <c r="B81" s="162"/>
      <c r="C81" s="162"/>
      <c r="D81" s="181">
        <f>'Cover note for return'!C$15</f>
        <v>0</v>
      </c>
      <c r="E81" s="59"/>
      <c r="F81" s="185">
        <f>B81*D81/(SUM(D77:D87))</f>
        <v>0</v>
      </c>
      <c r="G81" s="185">
        <f>C81*D81/(SUM(D77:D87))</f>
        <v>0</v>
      </c>
    </row>
    <row r="82" spans="1:7" x14ac:dyDescent="0.2">
      <c r="A82" s="181">
        <f>'Cover note for return'!B$16</f>
        <v>0</v>
      </c>
      <c r="B82" s="162"/>
      <c r="C82" s="162"/>
      <c r="D82" s="181">
        <f>'Cover note for return'!C$16</f>
        <v>0</v>
      </c>
      <c r="E82" s="59"/>
      <c r="F82" s="185">
        <f>B82*D82/(SUM(D77:D87))</f>
        <v>0</v>
      </c>
      <c r="G82" s="185">
        <f>C82*D82/(SUM(D77:D87))</f>
        <v>0</v>
      </c>
    </row>
    <row r="83" spans="1:7" x14ac:dyDescent="0.2">
      <c r="A83" s="181">
        <f>'Cover note for return'!B$17</f>
        <v>0</v>
      </c>
      <c r="B83" s="162"/>
      <c r="C83" s="162"/>
      <c r="D83" s="181">
        <f>'Cover note for return'!C$17</f>
        <v>0</v>
      </c>
      <c r="E83" s="59"/>
      <c r="F83" s="185">
        <f>B83*D83/(SUM(D77:D87))</f>
        <v>0</v>
      </c>
      <c r="G83" s="185">
        <f>C83*D83/(SUM(D77:D87))</f>
        <v>0</v>
      </c>
    </row>
    <row r="84" spans="1:7" x14ac:dyDescent="0.2">
      <c r="A84" s="181">
        <f>'Cover note for return'!B$18</f>
        <v>0</v>
      </c>
      <c r="B84" s="162"/>
      <c r="C84" s="162"/>
      <c r="D84" s="181">
        <f>'Cover note for return'!C$18</f>
        <v>0</v>
      </c>
      <c r="E84" s="59"/>
      <c r="F84" s="185">
        <f>B84*D84/(SUM(D77:D87))</f>
        <v>0</v>
      </c>
      <c r="G84" s="185">
        <f>C84*D84/(SUM(D77:D87))</f>
        <v>0</v>
      </c>
    </row>
    <row r="85" spans="1:7" x14ac:dyDescent="0.2">
      <c r="A85" s="181">
        <f>'Cover note for return'!B$19</f>
        <v>0</v>
      </c>
      <c r="B85" s="162"/>
      <c r="C85" s="162"/>
      <c r="D85" s="181">
        <f>'Cover note for return'!C$19</f>
        <v>0</v>
      </c>
      <c r="E85" s="59"/>
      <c r="F85" s="185">
        <f>B85*D85/(SUM(D77:D87))</f>
        <v>0</v>
      </c>
      <c r="G85" s="185">
        <f>C85*D85/(SUM(D77:D87))</f>
        <v>0</v>
      </c>
    </row>
    <row r="86" spans="1:7" x14ac:dyDescent="0.2">
      <c r="A86" s="181">
        <f>'Cover note for return'!B$20</f>
        <v>0</v>
      </c>
      <c r="B86" s="162"/>
      <c r="C86" s="162"/>
      <c r="D86" s="181">
        <f>'Cover note for return'!C$20</f>
        <v>0</v>
      </c>
      <c r="E86" s="59"/>
      <c r="F86" s="185">
        <f>B86*D86/(SUM(D77:D87))</f>
        <v>0</v>
      </c>
      <c r="G86" s="185">
        <f>C86*D86/(SUM(D77:D87))</f>
        <v>0</v>
      </c>
    </row>
    <row r="87" spans="1:7" x14ac:dyDescent="0.2">
      <c r="A87" s="181">
        <f>'Cover note for return'!B$21</f>
        <v>0</v>
      </c>
      <c r="B87" s="162"/>
      <c r="C87" s="162"/>
      <c r="D87" s="181">
        <f>'Cover note for return'!C$21</f>
        <v>0</v>
      </c>
      <c r="E87" s="59"/>
      <c r="F87" s="185">
        <f>B87*D87/(SUM(D77:D87))</f>
        <v>0</v>
      </c>
      <c r="G87" s="185">
        <f>C87*D87/(SUM(D77:D87))</f>
        <v>0</v>
      </c>
    </row>
    <row r="88" spans="1:7" ht="45.75" thickBot="1" x14ac:dyDescent="0.25">
      <c r="A88" s="208"/>
      <c r="B88" s="209">
        <v>5.2</v>
      </c>
      <c r="C88" s="209" t="s">
        <v>337</v>
      </c>
      <c r="D88" s="210">
        <v>42095</v>
      </c>
      <c r="E88" s="208" t="s">
        <v>329</v>
      </c>
      <c r="F88" s="184">
        <f>SUM(F90:F100)</f>
        <v>3.6666666666666665</v>
      </c>
      <c r="G88" s="184">
        <f>SUM(G90:G100)</f>
        <v>4.666666666666667</v>
      </c>
    </row>
    <row r="89" spans="1:7" ht="25.5" x14ac:dyDescent="0.2">
      <c r="A89" s="186" t="s">
        <v>318</v>
      </c>
      <c r="B89" s="172" t="s">
        <v>319</v>
      </c>
      <c r="C89" s="172" t="s">
        <v>320</v>
      </c>
      <c r="D89" s="59" t="s">
        <v>254</v>
      </c>
      <c r="E89" s="59"/>
      <c r="F89" s="59"/>
      <c r="G89" s="59"/>
    </row>
    <row r="90" spans="1:7" x14ac:dyDescent="0.2">
      <c r="A90" s="181" t="str">
        <f>'Cover note for return'!B$11</f>
        <v>Lead Dept</v>
      </c>
      <c r="B90" s="179"/>
      <c r="C90" s="179"/>
      <c r="D90" s="179"/>
      <c r="E90" s="207"/>
      <c r="F90" s="162"/>
      <c r="G90" s="162"/>
    </row>
    <row r="91" spans="1:7" x14ac:dyDescent="0.2">
      <c r="A91" s="181" t="str">
        <f>'Cover note for return'!B$12</f>
        <v>Example - Test Org 1</v>
      </c>
      <c r="B91" s="162">
        <v>3</v>
      </c>
      <c r="C91" s="162">
        <v>4</v>
      </c>
      <c r="D91" s="181">
        <f>'Cover note for return'!C$12</f>
        <v>1000</v>
      </c>
      <c r="E91" s="59"/>
      <c r="F91" s="185">
        <f>B91*D91/(SUM(D90:D100))</f>
        <v>1</v>
      </c>
      <c r="G91" s="185">
        <f>C91*D91/(SUM(D90:D100))</f>
        <v>1.3333333333333333</v>
      </c>
    </row>
    <row r="92" spans="1:7" x14ac:dyDescent="0.2">
      <c r="A92" s="181" t="str">
        <f>'Cover note for return'!B$13</f>
        <v>Example - Test Org 2</v>
      </c>
      <c r="B92" s="162">
        <v>4</v>
      </c>
      <c r="C92" s="162">
        <v>5</v>
      </c>
      <c r="D92" s="181">
        <f>'Cover note for return'!C$13</f>
        <v>2000</v>
      </c>
      <c r="E92" s="59"/>
      <c r="F92" s="185">
        <f>B92*D92/(SUM(D90:D100))</f>
        <v>2.6666666666666665</v>
      </c>
      <c r="G92" s="185">
        <f>C92*D92/(SUM(D90:D100))</f>
        <v>3.3333333333333335</v>
      </c>
    </row>
    <row r="93" spans="1:7" x14ac:dyDescent="0.2">
      <c r="A93" s="181">
        <f>'Cover note for return'!B$14</f>
        <v>0</v>
      </c>
      <c r="B93" s="162"/>
      <c r="C93" s="162"/>
      <c r="D93" s="181">
        <f>'Cover note for return'!C$14</f>
        <v>0</v>
      </c>
      <c r="E93" s="59"/>
      <c r="F93" s="185">
        <f>B93*D93/(SUM(D90:D100))</f>
        <v>0</v>
      </c>
      <c r="G93" s="185">
        <f>C93*D93/(SUM(D90:D100))</f>
        <v>0</v>
      </c>
    </row>
    <row r="94" spans="1:7" x14ac:dyDescent="0.2">
      <c r="A94" s="181">
        <f>'Cover note for return'!B$15</f>
        <v>0</v>
      </c>
      <c r="B94" s="162"/>
      <c r="C94" s="162"/>
      <c r="D94" s="181">
        <f>'Cover note for return'!C$15</f>
        <v>0</v>
      </c>
      <c r="E94" s="59"/>
      <c r="F94" s="185">
        <f>B94*D94/(SUM(D90:D100))</f>
        <v>0</v>
      </c>
      <c r="G94" s="185">
        <f>C94*D94/(SUM(D90:D100))</f>
        <v>0</v>
      </c>
    </row>
    <row r="95" spans="1:7" x14ac:dyDescent="0.2">
      <c r="A95" s="181">
        <f>'Cover note for return'!B$16</f>
        <v>0</v>
      </c>
      <c r="B95" s="162"/>
      <c r="C95" s="162"/>
      <c r="D95" s="181">
        <f>'Cover note for return'!C$16</f>
        <v>0</v>
      </c>
      <c r="E95" s="59"/>
      <c r="F95" s="185">
        <f>B95*D95/(SUM(D90:D100))</f>
        <v>0</v>
      </c>
      <c r="G95" s="185">
        <f>C95*D95/(SUM(D90:D100))</f>
        <v>0</v>
      </c>
    </row>
    <row r="96" spans="1:7" x14ac:dyDescent="0.2">
      <c r="A96" s="181">
        <f>'Cover note for return'!B$17</f>
        <v>0</v>
      </c>
      <c r="B96" s="162"/>
      <c r="C96" s="162"/>
      <c r="D96" s="181">
        <f>'Cover note for return'!C$17</f>
        <v>0</v>
      </c>
      <c r="E96" s="59"/>
      <c r="F96" s="185">
        <f>B96*D96/(SUM(D90:D100))</f>
        <v>0</v>
      </c>
      <c r="G96" s="185">
        <f>C96*D96/(SUM(D90:D100))</f>
        <v>0</v>
      </c>
    </row>
    <row r="97" spans="1:7" x14ac:dyDescent="0.2">
      <c r="A97" s="181">
        <f>'Cover note for return'!B$18</f>
        <v>0</v>
      </c>
      <c r="B97" s="162"/>
      <c r="C97" s="162"/>
      <c r="D97" s="181">
        <f>'Cover note for return'!C$18</f>
        <v>0</v>
      </c>
      <c r="E97" s="59"/>
      <c r="F97" s="185">
        <f>B97*D97/(SUM(D90:D100))</f>
        <v>0</v>
      </c>
      <c r="G97" s="185">
        <f>C97*D97/(SUM(D90:D100))</f>
        <v>0</v>
      </c>
    </row>
    <row r="98" spans="1:7" x14ac:dyDescent="0.2">
      <c r="A98" s="181">
        <f>'Cover note for return'!B$19</f>
        <v>0</v>
      </c>
      <c r="B98" s="162"/>
      <c r="C98" s="162"/>
      <c r="D98" s="181">
        <f>'Cover note for return'!C$19</f>
        <v>0</v>
      </c>
      <c r="E98" s="59"/>
      <c r="F98" s="185">
        <f>B98*D98/(SUM(D90:D100))</f>
        <v>0</v>
      </c>
      <c r="G98" s="185">
        <f>C98*D98/(SUM(D90:D100))</f>
        <v>0</v>
      </c>
    </row>
    <row r="99" spans="1:7" x14ac:dyDescent="0.2">
      <c r="A99" s="181">
        <f>'Cover note for return'!B$20</f>
        <v>0</v>
      </c>
      <c r="B99" s="162"/>
      <c r="C99" s="162"/>
      <c r="D99" s="181">
        <f>'Cover note for return'!C$20</f>
        <v>0</v>
      </c>
      <c r="E99" s="59"/>
      <c r="F99" s="185">
        <f>B99*D99/(SUM(D90:D100))</f>
        <v>0</v>
      </c>
      <c r="G99" s="185">
        <f>C99*D99/(SUM(D90:D100))</f>
        <v>0</v>
      </c>
    </row>
    <row r="100" spans="1:7" x14ac:dyDescent="0.2">
      <c r="A100" s="181">
        <f>'Cover note for return'!B$21</f>
        <v>0</v>
      </c>
      <c r="B100" s="162"/>
      <c r="C100" s="162"/>
      <c r="D100" s="181">
        <f>'Cover note for return'!C$21</f>
        <v>0</v>
      </c>
      <c r="E100" s="59"/>
      <c r="F100" s="185">
        <f>B100*D100/(SUM(D90:D100))</f>
        <v>0</v>
      </c>
      <c r="G100" s="185">
        <f>C100*D100/(SUM(D90:D100))</f>
        <v>0</v>
      </c>
    </row>
    <row r="101" spans="1:7" ht="45.75" thickBot="1" x14ac:dyDescent="0.25">
      <c r="A101" s="71" t="s">
        <v>803</v>
      </c>
      <c r="B101" s="71">
        <v>6</v>
      </c>
      <c r="C101" s="71" t="s">
        <v>338</v>
      </c>
      <c r="D101" s="72">
        <v>41000</v>
      </c>
      <c r="E101" s="73"/>
      <c r="F101" s="74"/>
      <c r="G101" s="74"/>
    </row>
    <row r="102" spans="1:7" ht="60.75" thickBot="1" x14ac:dyDescent="0.25">
      <c r="A102" s="67" t="s">
        <v>339</v>
      </c>
      <c r="B102" s="67">
        <v>6.1</v>
      </c>
      <c r="C102" s="67" t="s">
        <v>340</v>
      </c>
      <c r="D102" s="68">
        <v>41365</v>
      </c>
      <c r="E102" s="167" t="s">
        <v>329</v>
      </c>
      <c r="F102" s="184">
        <f>SUM(F104:F114)</f>
        <v>4.3333333333333339</v>
      </c>
      <c r="G102" s="184">
        <f>SUM(G104:G114)</f>
        <v>5.333333333333333</v>
      </c>
    </row>
    <row r="103" spans="1:7" ht="25.5" x14ac:dyDescent="0.2">
      <c r="A103" s="186" t="s">
        <v>318</v>
      </c>
      <c r="B103" s="172" t="s">
        <v>319</v>
      </c>
      <c r="C103" s="172" t="s">
        <v>320</v>
      </c>
      <c r="D103" s="59" t="s">
        <v>254</v>
      </c>
      <c r="E103" s="59"/>
      <c r="F103" s="59"/>
      <c r="G103" s="59"/>
    </row>
    <row r="104" spans="1:7" x14ac:dyDescent="0.2">
      <c r="A104" s="181" t="str">
        <f>'Cover note for return'!B$11</f>
        <v>Lead Dept</v>
      </c>
      <c r="B104" s="179"/>
      <c r="C104" s="179"/>
      <c r="D104" s="179"/>
      <c r="E104" s="207"/>
      <c r="F104" s="162"/>
      <c r="G104" s="162"/>
    </row>
    <row r="105" spans="1:7" x14ac:dyDescent="0.2">
      <c r="A105" s="181" t="str">
        <f>'Cover note for return'!B$12</f>
        <v>Example - Test Org 1</v>
      </c>
      <c r="B105" s="162">
        <v>3</v>
      </c>
      <c r="C105" s="162">
        <v>4</v>
      </c>
      <c r="D105" s="181">
        <f>'Cover note for return'!C$12</f>
        <v>1000</v>
      </c>
      <c r="E105" s="59"/>
      <c r="F105" s="185">
        <f>B105*D105/(SUM(D104:D114))</f>
        <v>1</v>
      </c>
      <c r="G105" s="185">
        <f>C105*D105/(SUM(D104:D114))</f>
        <v>1.3333333333333333</v>
      </c>
    </row>
    <row r="106" spans="1:7" x14ac:dyDescent="0.2">
      <c r="A106" s="181" t="str">
        <f>'Cover note for return'!B$13</f>
        <v>Example - Test Org 2</v>
      </c>
      <c r="B106" s="162">
        <v>5</v>
      </c>
      <c r="C106" s="162">
        <v>6</v>
      </c>
      <c r="D106" s="181">
        <f>'Cover note for return'!C$13</f>
        <v>2000</v>
      </c>
      <c r="E106" s="59"/>
      <c r="F106" s="185">
        <f>B106*D106/(SUM(D104:D114))</f>
        <v>3.3333333333333335</v>
      </c>
      <c r="G106" s="185">
        <f>C106*D106/(SUM(D104:D114))</f>
        <v>4</v>
      </c>
    </row>
    <row r="107" spans="1:7" x14ac:dyDescent="0.2">
      <c r="A107" s="181">
        <f>'Cover note for return'!B$14</f>
        <v>0</v>
      </c>
      <c r="B107" s="162"/>
      <c r="C107" s="162"/>
      <c r="D107" s="181">
        <f>'Cover note for return'!C$14</f>
        <v>0</v>
      </c>
      <c r="E107" s="59"/>
      <c r="F107" s="185">
        <f>B107*D107/(SUM(D104:D114))</f>
        <v>0</v>
      </c>
      <c r="G107" s="185">
        <f>C107*D107/(SUM(D104:D114))</f>
        <v>0</v>
      </c>
    </row>
    <row r="108" spans="1:7" x14ac:dyDescent="0.2">
      <c r="A108" s="181">
        <f>'Cover note for return'!B$15</f>
        <v>0</v>
      </c>
      <c r="B108" s="162"/>
      <c r="C108" s="162"/>
      <c r="D108" s="181">
        <f>'Cover note for return'!C$15</f>
        <v>0</v>
      </c>
      <c r="E108" s="59"/>
      <c r="F108" s="185">
        <f>B108*D108/(SUM(D104:D114))</f>
        <v>0</v>
      </c>
      <c r="G108" s="185">
        <f>C108*D108/(SUM(D104:D114))</f>
        <v>0</v>
      </c>
    </row>
    <row r="109" spans="1:7" x14ac:dyDescent="0.2">
      <c r="A109" s="181">
        <f>'Cover note for return'!B$16</f>
        <v>0</v>
      </c>
      <c r="B109" s="162"/>
      <c r="C109" s="162"/>
      <c r="D109" s="181">
        <f>'Cover note for return'!C$16</f>
        <v>0</v>
      </c>
      <c r="E109" s="59"/>
      <c r="F109" s="185">
        <f>B109*D109/(SUM(D104:D114))</f>
        <v>0</v>
      </c>
      <c r="G109" s="185">
        <f>C109*D109/(SUM(D104:D114))</f>
        <v>0</v>
      </c>
    </row>
    <row r="110" spans="1:7" x14ac:dyDescent="0.2">
      <c r="A110" s="181">
        <f>'Cover note for return'!B$17</f>
        <v>0</v>
      </c>
      <c r="B110" s="162"/>
      <c r="C110" s="162"/>
      <c r="D110" s="181">
        <f>'Cover note for return'!C$17</f>
        <v>0</v>
      </c>
      <c r="E110" s="59"/>
      <c r="F110" s="185">
        <f>B110*D110/(SUM(D104:D114))</f>
        <v>0</v>
      </c>
      <c r="G110" s="185">
        <f>C110*D110/(SUM(D104:D114))</f>
        <v>0</v>
      </c>
    </row>
    <row r="111" spans="1:7" x14ac:dyDescent="0.2">
      <c r="A111" s="181">
        <f>'Cover note for return'!B$18</f>
        <v>0</v>
      </c>
      <c r="B111" s="162"/>
      <c r="C111" s="162"/>
      <c r="D111" s="181">
        <f>'Cover note for return'!C$18</f>
        <v>0</v>
      </c>
      <c r="E111" s="59"/>
      <c r="F111" s="185">
        <f>B111*D111/(SUM(D104:D114))</f>
        <v>0</v>
      </c>
      <c r="G111" s="185">
        <f>C111*D111/(SUM(D104:D114))</f>
        <v>0</v>
      </c>
    </row>
    <row r="112" spans="1:7" x14ac:dyDescent="0.2">
      <c r="A112" s="181">
        <f>'Cover note for return'!B$19</f>
        <v>0</v>
      </c>
      <c r="B112" s="162"/>
      <c r="C112" s="162"/>
      <c r="D112" s="181">
        <f>'Cover note for return'!C$19</f>
        <v>0</v>
      </c>
      <c r="E112" s="59"/>
      <c r="F112" s="185">
        <f>B112*D112/(SUM(D104:D114))</f>
        <v>0</v>
      </c>
      <c r="G112" s="185">
        <f>C112*D112/(SUM(D104:D114))</f>
        <v>0</v>
      </c>
    </row>
    <row r="113" spans="1:7" x14ac:dyDescent="0.2">
      <c r="A113" s="181">
        <f>'Cover note for return'!B$20</f>
        <v>0</v>
      </c>
      <c r="B113" s="162"/>
      <c r="C113" s="162"/>
      <c r="D113" s="181">
        <f>'Cover note for return'!C$20</f>
        <v>0</v>
      </c>
      <c r="E113" s="59"/>
      <c r="F113" s="185">
        <f>B113*D113/(SUM(D104:D114))</f>
        <v>0</v>
      </c>
      <c r="G113" s="185">
        <f>C113*D113/(SUM(D104:D114))</f>
        <v>0</v>
      </c>
    </row>
    <row r="114" spans="1:7" x14ac:dyDescent="0.2">
      <c r="A114" s="181">
        <f>'Cover note for return'!B$21</f>
        <v>0</v>
      </c>
      <c r="B114" s="162"/>
      <c r="C114" s="162"/>
      <c r="D114" s="181">
        <f>'Cover note for return'!C$21</f>
        <v>0</v>
      </c>
      <c r="E114" s="59"/>
      <c r="F114" s="185">
        <f>B114*D114/(SUM(D104:D114))</f>
        <v>0</v>
      </c>
      <c r="G114" s="185">
        <f>C114*D114/(SUM(D104:D114))</f>
        <v>0</v>
      </c>
    </row>
    <row r="115" spans="1:7" ht="90.75" thickBot="1" x14ac:dyDescent="0.25">
      <c r="A115" s="209"/>
      <c r="B115" s="209">
        <v>6.2</v>
      </c>
      <c r="C115" s="209" t="s">
        <v>830</v>
      </c>
      <c r="D115" s="209" t="s">
        <v>831</v>
      </c>
      <c r="E115" s="208" t="s">
        <v>329</v>
      </c>
      <c r="F115" s="184">
        <f>SUM(F117:F128)</f>
        <v>4.3333333333333339</v>
      </c>
      <c r="G115" s="184">
        <f>SUM(G117:G128)</f>
        <v>5.333333333333333</v>
      </c>
    </row>
    <row r="116" spans="1:7" ht="25.5" x14ac:dyDescent="0.2">
      <c r="A116" s="186" t="s">
        <v>318</v>
      </c>
      <c r="B116" s="172" t="s">
        <v>319</v>
      </c>
      <c r="C116" s="172" t="s">
        <v>320</v>
      </c>
      <c r="D116" s="59" t="s">
        <v>254</v>
      </c>
      <c r="E116" s="59"/>
      <c r="F116" s="59"/>
      <c r="G116" s="59"/>
    </row>
    <row r="117" spans="1:7" x14ac:dyDescent="0.2">
      <c r="A117" s="181" t="str">
        <f>'Cover note for return'!B$11</f>
        <v>Lead Dept</v>
      </c>
      <c r="B117" s="179"/>
      <c r="C117" s="179"/>
      <c r="D117" s="179"/>
      <c r="E117" s="207"/>
      <c r="F117" s="162"/>
      <c r="G117" s="162"/>
    </row>
    <row r="118" spans="1:7" x14ac:dyDescent="0.2">
      <c r="A118" s="181" t="str">
        <f>'Cover note for return'!B$12</f>
        <v>Example - Test Org 1</v>
      </c>
      <c r="B118" s="162">
        <v>3</v>
      </c>
      <c r="C118" s="162">
        <v>4</v>
      </c>
      <c r="D118" s="181">
        <f>'Cover note for return'!C$12</f>
        <v>1000</v>
      </c>
      <c r="E118" s="59"/>
      <c r="F118" s="185">
        <f>B118*D118/(SUM(D117:D127))</f>
        <v>1</v>
      </c>
      <c r="G118" s="185">
        <f>C118*D118/(SUM(D117:D127))</f>
        <v>1.3333333333333333</v>
      </c>
    </row>
    <row r="119" spans="1:7" x14ac:dyDescent="0.2">
      <c r="A119" s="181" t="str">
        <f>'Cover note for return'!B$13</f>
        <v>Example - Test Org 2</v>
      </c>
      <c r="B119" s="162">
        <v>5</v>
      </c>
      <c r="C119" s="162">
        <v>6</v>
      </c>
      <c r="D119" s="181">
        <f>'Cover note for return'!C$13</f>
        <v>2000</v>
      </c>
      <c r="E119" s="59"/>
      <c r="F119" s="185">
        <f>B119*D119/(SUM(D117:D127))</f>
        <v>3.3333333333333335</v>
      </c>
      <c r="G119" s="185">
        <f>C119*D119/(SUM(D117:D127))</f>
        <v>4</v>
      </c>
    </row>
    <row r="120" spans="1:7" x14ac:dyDescent="0.2">
      <c r="A120" s="181">
        <f>'Cover note for return'!B$14</f>
        <v>0</v>
      </c>
      <c r="B120" s="162"/>
      <c r="C120" s="162"/>
      <c r="D120" s="181">
        <f>'Cover note for return'!C$14</f>
        <v>0</v>
      </c>
      <c r="E120" s="59"/>
      <c r="F120" s="185">
        <f>B120*D120/(SUM(D117:D127))</f>
        <v>0</v>
      </c>
      <c r="G120" s="185">
        <f>C120*D120/(SUM(D117:D127))</f>
        <v>0</v>
      </c>
    </row>
    <row r="121" spans="1:7" x14ac:dyDescent="0.2">
      <c r="A121" s="181">
        <f>'Cover note for return'!B$15</f>
        <v>0</v>
      </c>
      <c r="B121" s="162"/>
      <c r="C121" s="162"/>
      <c r="D121" s="181">
        <f>'Cover note for return'!C$15</f>
        <v>0</v>
      </c>
      <c r="E121" s="59"/>
      <c r="F121" s="185">
        <f>B121*D121/(SUM(D117:D127))</f>
        <v>0</v>
      </c>
      <c r="G121" s="185">
        <f>C121*D121/(SUM(D117:D127))</f>
        <v>0</v>
      </c>
    </row>
    <row r="122" spans="1:7" x14ac:dyDescent="0.2">
      <c r="A122" s="181">
        <f>'Cover note for return'!B$16</f>
        <v>0</v>
      </c>
      <c r="B122" s="162"/>
      <c r="C122" s="162"/>
      <c r="D122" s="181">
        <f>'Cover note for return'!C$16</f>
        <v>0</v>
      </c>
      <c r="E122" s="59"/>
      <c r="F122" s="185">
        <f>B122*D122/(SUM(D117:D127))</f>
        <v>0</v>
      </c>
      <c r="G122" s="185">
        <f>C122*D122/(SUM(D117:D127))</f>
        <v>0</v>
      </c>
    </row>
    <row r="123" spans="1:7" x14ac:dyDescent="0.2">
      <c r="A123" s="181">
        <f>'Cover note for return'!B$17</f>
        <v>0</v>
      </c>
      <c r="B123" s="162"/>
      <c r="C123" s="162"/>
      <c r="D123" s="181">
        <f>'Cover note for return'!C$17</f>
        <v>0</v>
      </c>
      <c r="E123" s="59"/>
      <c r="F123" s="185">
        <f>B123*D123/(SUM(D117:D127))</f>
        <v>0</v>
      </c>
      <c r="G123" s="185">
        <f>C123*D123/(SUM(D117:D127))</f>
        <v>0</v>
      </c>
    </row>
    <row r="124" spans="1:7" x14ac:dyDescent="0.2">
      <c r="A124" s="181">
        <f>'Cover note for return'!B$18</f>
        <v>0</v>
      </c>
      <c r="B124" s="162"/>
      <c r="C124" s="162"/>
      <c r="D124" s="181">
        <f>'Cover note for return'!C$18</f>
        <v>0</v>
      </c>
      <c r="E124" s="59"/>
      <c r="F124" s="185">
        <f>B124*D124/(SUM(D117:D127))</f>
        <v>0</v>
      </c>
      <c r="G124" s="185">
        <f>C124*D124/(SUM(D117:D127))</f>
        <v>0</v>
      </c>
    </row>
    <row r="125" spans="1:7" x14ac:dyDescent="0.2">
      <c r="A125" s="181">
        <f>'Cover note for return'!B$19</f>
        <v>0</v>
      </c>
      <c r="B125" s="162"/>
      <c r="C125" s="162"/>
      <c r="D125" s="181">
        <f>'Cover note for return'!C$19</f>
        <v>0</v>
      </c>
      <c r="E125" s="59"/>
      <c r="F125" s="185">
        <f>B125*D125/(SUM(D117:D127))</f>
        <v>0</v>
      </c>
      <c r="G125" s="185">
        <f>C125*D125/(SUM(D117:D127))</f>
        <v>0</v>
      </c>
    </row>
    <row r="126" spans="1:7" x14ac:dyDescent="0.2">
      <c r="A126" s="181">
        <f>'Cover note for return'!B$20</f>
        <v>0</v>
      </c>
      <c r="B126" s="162"/>
      <c r="C126" s="162"/>
      <c r="D126" s="181">
        <f>'Cover note for return'!C$20</f>
        <v>0</v>
      </c>
      <c r="E126" s="59"/>
      <c r="F126" s="185">
        <f>B126*D126/(SUM(D117:D127))</f>
        <v>0</v>
      </c>
      <c r="G126" s="185">
        <f>C126*D126/(SUM(D117:D127))</f>
        <v>0</v>
      </c>
    </row>
    <row r="127" spans="1:7" x14ac:dyDescent="0.2">
      <c r="A127" s="181">
        <f>'Cover note for return'!B$21</f>
        <v>0</v>
      </c>
      <c r="B127" s="162"/>
      <c r="C127" s="162"/>
      <c r="D127" s="181">
        <f>'Cover note for return'!C$21</f>
        <v>0</v>
      </c>
      <c r="E127" s="59"/>
      <c r="F127" s="185">
        <f>B127*D127/(SUM(D117:D127))</f>
        <v>0</v>
      </c>
      <c r="G127" s="185">
        <f>C127*D127/(SUM(D117:D127))</f>
        <v>0</v>
      </c>
    </row>
    <row r="128" spans="1:7" ht="105.75" thickBot="1" x14ac:dyDescent="0.25">
      <c r="A128" s="71" t="s">
        <v>803</v>
      </c>
      <c r="B128" s="71">
        <v>7</v>
      </c>
      <c r="C128" s="71" t="s">
        <v>341</v>
      </c>
      <c r="D128" s="72">
        <v>42095</v>
      </c>
      <c r="E128" s="73"/>
      <c r="F128" s="74"/>
      <c r="G128" s="74"/>
    </row>
    <row r="129" spans="1:7" ht="45.75" thickBot="1" x14ac:dyDescent="0.25">
      <c r="A129" s="67" t="s">
        <v>339</v>
      </c>
      <c r="B129" s="67">
        <v>7.1</v>
      </c>
      <c r="C129" s="67" t="s">
        <v>342</v>
      </c>
      <c r="D129" s="68">
        <v>41365</v>
      </c>
      <c r="E129" s="167" t="s">
        <v>329</v>
      </c>
      <c r="F129" s="184">
        <f>SUM(F131:F141)</f>
        <v>3.6666666666666665</v>
      </c>
      <c r="G129" s="184">
        <f>SUM(G131:G141)</f>
        <v>4.666666666666667</v>
      </c>
    </row>
    <row r="130" spans="1:7" ht="25.5" x14ac:dyDescent="0.2">
      <c r="A130" s="186" t="s">
        <v>318</v>
      </c>
      <c r="B130" s="172" t="s">
        <v>319</v>
      </c>
      <c r="C130" s="172" t="s">
        <v>320</v>
      </c>
      <c r="D130" s="59" t="s">
        <v>254</v>
      </c>
      <c r="E130" s="59"/>
      <c r="F130" s="59"/>
      <c r="G130" s="59"/>
    </row>
    <row r="131" spans="1:7" x14ac:dyDescent="0.2">
      <c r="A131" s="181" t="str">
        <f>'Cover note for return'!B$11</f>
        <v>Lead Dept</v>
      </c>
      <c r="B131" s="179"/>
      <c r="C131" s="179"/>
      <c r="D131" s="179"/>
      <c r="E131" s="207"/>
      <c r="F131" s="162"/>
      <c r="G131" s="162"/>
    </row>
    <row r="132" spans="1:7" x14ac:dyDescent="0.2">
      <c r="A132" s="181" t="str">
        <f>'Cover note for return'!B$12</f>
        <v>Example - Test Org 1</v>
      </c>
      <c r="B132" s="162">
        <v>3</v>
      </c>
      <c r="C132" s="162">
        <v>4</v>
      </c>
      <c r="D132" s="181">
        <f>'Cover note for return'!C$12</f>
        <v>1000</v>
      </c>
      <c r="E132" s="59"/>
      <c r="F132" s="185">
        <f>B132*D132/(SUM(D131:D141))</f>
        <v>1</v>
      </c>
      <c r="G132" s="185">
        <f>C132*D132/(SUM(D131:D141))</f>
        <v>1.3333333333333333</v>
      </c>
    </row>
    <row r="133" spans="1:7" x14ac:dyDescent="0.2">
      <c r="A133" s="181" t="str">
        <f>'Cover note for return'!B$13</f>
        <v>Example - Test Org 2</v>
      </c>
      <c r="B133" s="162">
        <v>4</v>
      </c>
      <c r="C133" s="162">
        <v>5</v>
      </c>
      <c r="D133" s="181">
        <f>'Cover note for return'!C$13</f>
        <v>2000</v>
      </c>
      <c r="E133" s="59"/>
      <c r="F133" s="185">
        <f>B133*D133/(SUM(D131:D141))</f>
        <v>2.6666666666666665</v>
      </c>
      <c r="G133" s="185">
        <f>C133*D133/(SUM(D131:D141))</f>
        <v>3.3333333333333335</v>
      </c>
    </row>
    <row r="134" spans="1:7" x14ac:dyDescent="0.2">
      <c r="A134" s="181">
        <f>'Cover note for return'!B$14</f>
        <v>0</v>
      </c>
      <c r="B134" s="162"/>
      <c r="C134" s="162"/>
      <c r="D134" s="181">
        <f>'Cover note for return'!C$14</f>
        <v>0</v>
      </c>
      <c r="E134" s="59"/>
      <c r="F134" s="185">
        <f>B134*D134/(SUM(D131:D141))</f>
        <v>0</v>
      </c>
      <c r="G134" s="185">
        <f>C134*D134/(SUM(D131:D141))</f>
        <v>0</v>
      </c>
    </row>
    <row r="135" spans="1:7" x14ac:dyDescent="0.2">
      <c r="A135" s="181">
        <f>'Cover note for return'!B$15</f>
        <v>0</v>
      </c>
      <c r="B135" s="162"/>
      <c r="C135" s="162"/>
      <c r="D135" s="181">
        <f>'Cover note for return'!C$15</f>
        <v>0</v>
      </c>
      <c r="E135" s="59"/>
      <c r="F135" s="185">
        <f>B135*D135/(SUM(D131:D141))</f>
        <v>0</v>
      </c>
      <c r="G135" s="185">
        <f>C135*D135/(SUM(D131:D141))</f>
        <v>0</v>
      </c>
    </row>
    <row r="136" spans="1:7" x14ac:dyDescent="0.2">
      <c r="A136" s="181">
        <f>'Cover note for return'!B$16</f>
        <v>0</v>
      </c>
      <c r="B136" s="162"/>
      <c r="C136" s="162"/>
      <c r="D136" s="181">
        <f>'Cover note for return'!C$16</f>
        <v>0</v>
      </c>
      <c r="E136" s="59"/>
      <c r="F136" s="185">
        <f>B136*D136/(SUM(D131:D141))</f>
        <v>0</v>
      </c>
      <c r="G136" s="185">
        <f>C136*D136/(SUM(D131:D141))</f>
        <v>0</v>
      </c>
    </row>
    <row r="137" spans="1:7" x14ac:dyDescent="0.2">
      <c r="A137" s="181">
        <f>'Cover note for return'!B$17</f>
        <v>0</v>
      </c>
      <c r="B137" s="162"/>
      <c r="C137" s="162"/>
      <c r="D137" s="181">
        <f>'Cover note for return'!C$17</f>
        <v>0</v>
      </c>
      <c r="E137" s="59"/>
      <c r="F137" s="185">
        <f>B137*D137/(SUM(D131:D141))</f>
        <v>0</v>
      </c>
      <c r="G137" s="185">
        <f>C137*D137/(SUM(D131:D141))</f>
        <v>0</v>
      </c>
    </row>
    <row r="138" spans="1:7" x14ac:dyDescent="0.2">
      <c r="A138" s="181">
        <f>'Cover note for return'!B$18</f>
        <v>0</v>
      </c>
      <c r="B138" s="162"/>
      <c r="C138" s="162"/>
      <c r="D138" s="181">
        <f>'Cover note for return'!C$18</f>
        <v>0</v>
      </c>
      <c r="E138" s="59"/>
      <c r="F138" s="185">
        <f>B138*D138/(SUM(D131:D141))</f>
        <v>0</v>
      </c>
      <c r="G138" s="185">
        <f>C138*D138/(SUM(D131:D141))</f>
        <v>0</v>
      </c>
    </row>
    <row r="139" spans="1:7" x14ac:dyDescent="0.2">
      <c r="A139" s="181">
        <f>'Cover note for return'!B$19</f>
        <v>0</v>
      </c>
      <c r="B139" s="162"/>
      <c r="C139" s="162"/>
      <c r="D139" s="181">
        <f>'Cover note for return'!C$19</f>
        <v>0</v>
      </c>
      <c r="E139" s="59"/>
      <c r="F139" s="185">
        <f>B139*D139/(SUM(D131:D141))</f>
        <v>0</v>
      </c>
      <c r="G139" s="185">
        <f>C139*D139/(SUM(D131:D141))</f>
        <v>0</v>
      </c>
    </row>
    <row r="140" spans="1:7" x14ac:dyDescent="0.2">
      <c r="A140" s="181">
        <f>'Cover note for return'!B$20</f>
        <v>0</v>
      </c>
      <c r="B140" s="162"/>
      <c r="C140" s="162"/>
      <c r="D140" s="181">
        <f>'Cover note for return'!C$20</f>
        <v>0</v>
      </c>
      <c r="E140" s="59"/>
      <c r="F140" s="185">
        <f>B140*D140/(SUM(D131:D141))</f>
        <v>0</v>
      </c>
      <c r="G140" s="185">
        <f>C140*D140/(SUM(D131:D141))</f>
        <v>0</v>
      </c>
    </row>
    <row r="141" spans="1:7" ht="13.5" thickBot="1" x14ac:dyDescent="0.25">
      <c r="A141" s="181">
        <f>'Cover note for return'!B$21</f>
        <v>0</v>
      </c>
      <c r="B141" s="162"/>
      <c r="C141" s="162"/>
      <c r="D141" s="181">
        <f>'Cover note for return'!C$21</f>
        <v>0</v>
      </c>
      <c r="E141" s="59"/>
      <c r="F141" s="185">
        <f>B141*D141/(SUM(D131:D141))</f>
        <v>0</v>
      </c>
      <c r="G141" s="185">
        <f>C141*D141/(SUM(D131:D141))</f>
        <v>0</v>
      </c>
    </row>
    <row r="142" spans="1:7" ht="16.5" thickBot="1" x14ac:dyDescent="0.25">
      <c r="A142" s="254" t="s">
        <v>832</v>
      </c>
      <c r="B142" s="255"/>
      <c r="C142" s="255"/>
      <c r="D142" s="255"/>
      <c r="E142" s="256"/>
      <c r="F142" s="58"/>
      <c r="G142" s="58"/>
    </row>
    <row r="143" spans="1:7" ht="60.75" thickBot="1" x14ac:dyDescent="0.25">
      <c r="A143" s="71" t="s">
        <v>803</v>
      </c>
      <c r="B143" s="71">
        <v>8</v>
      </c>
      <c r="C143" s="71" t="s">
        <v>343</v>
      </c>
      <c r="D143" s="72">
        <v>42095</v>
      </c>
      <c r="E143" s="73"/>
      <c r="F143" s="74"/>
      <c r="G143" s="74"/>
    </row>
    <row r="144" spans="1:7" ht="105.75" thickBot="1" x14ac:dyDescent="0.25">
      <c r="A144" s="164" t="s">
        <v>327</v>
      </c>
      <c r="B144" s="67">
        <v>8.1</v>
      </c>
      <c r="C144" s="67" t="s">
        <v>344</v>
      </c>
      <c r="D144" s="68">
        <v>41365</v>
      </c>
      <c r="E144" s="167" t="s">
        <v>329</v>
      </c>
      <c r="F144" s="184">
        <f>SUM(F146:F156)</f>
        <v>3.666666666666667</v>
      </c>
      <c r="G144" s="184">
        <f>SUM(G146:G156)</f>
        <v>4.6666666666666661</v>
      </c>
    </row>
    <row r="145" spans="1:7" ht="25.5" x14ac:dyDescent="0.2">
      <c r="A145" s="186" t="s">
        <v>318</v>
      </c>
      <c r="B145" s="172" t="s">
        <v>319</v>
      </c>
      <c r="C145" s="172" t="s">
        <v>320</v>
      </c>
      <c r="D145" s="59" t="s">
        <v>254</v>
      </c>
      <c r="E145" s="59"/>
      <c r="F145" s="59"/>
      <c r="G145" s="59"/>
    </row>
    <row r="146" spans="1:7" x14ac:dyDescent="0.2">
      <c r="A146" s="181" t="str">
        <f>'Cover note for return'!B$11</f>
        <v>Lead Dept</v>
      </c>
      <c r="B146" s="179"/>
      <c r="C146" s="179"/>
      <c r="D146" s="179"/>
      <c r="E146" s="207"/>
      <c r="F146" s="162"/>
      <c r="G146" s="162"/>
    </row>
    <row r="147" spans="1:7" x14ac:dyDescent="0.2">
      <c r="A147" s="181" t="str">
        <f>'Cover note for return'!B$12</f>
        <v>Example - Test Org 1</v>
      </c>
      <c r="B147" s="162">
        <v>5</v>
      </c>
      <c r="C147" s="162">
        <v>6</v>
      </c>
      <c r="D147" s="181">
        <f>'Cover note for return'!C$12</f>
        <v>1000</v>
      </c>
      <c r="E147" s="59"/>
      <c r="F147" s="185">
        <f>B147*D147/(SUM(D146:D156))</f>
        <v>1.6666666666666667</v>
      </c>
      <c r="G147" s="185">
        <f>C147*D147/(SUM(D146:D156))</f>
        <v>2</v>
      </c>
    </row>
    <row r="148" spans="1:7" x14ac:dyDescent="0.2">
      <c r="A148" s="181" t="str">
        <f>'Cover note for return'!B$13</f>
        <v>Example - Test Org 2</v>
      </c>
      <c r="B148" s="162">
        <v>3</v>
      </c>
      <c r="C148" s="162">
        <v>4</v>
      </c>
      <c r="D148" s="181">
        <f>'Cover note for return'!C$13</f>
        <v>2000</v>
      </c>
      <c r="E148" s="59"/>
      <c r="F148" s="185">
        <f>B148*D148/(SUM(D146:D156))</f>
        <v>2</v>
      </c>
      <c r="G148" s="185">
        <f>C148*D148/(SUM(D146:D156))</f>
        <v>2.6666666666666665</v>
      </c>
    </row>
    <row r="149" spans="1:7" x14ac:dyDescent="0.2">
      <c r="A149" s="181">
        <f>'Cover note for return'!B$14</f>
        <v>0</v>
      </c>
      <c r="B149" s="162"/>
      <c r="C149" s="162"/>
      <c r="D149" s="181">
        <f>'Cover note for return'!C$14</f>
        <v>0</v>
      </c>
      <c r="E149" s="59"/>
      <c r="F149" s="185">
        <f>B149*D149/(SUM(D146:D156))</f>
        <v>0</v>
      </c>
      <c r="G149" s="185">
        <f>C149*D149/(SUM(D146:D156))</f>
        <v>0</v>
      </c>
    </row>
    <row r="150" spans="1:7" x14ac:dyDescent="0.2">
      <c r="A150" s="181">
        <f>'Cover note for return'!B$15</f>
        <v>0</v>
      </c>
      <c r="B150" s="162"/>
      <c r="C150" s="162"/>
      <c r="D150" s="181">
        <f>'Cover note for return'!C$15</f>
        <v>0</v>
      </c>
      <c r="E150" s="59"/>
      <c r="F150" s="185">
        <f>B150*D150/(SUM(D146:D156))</f>
        <v>0</v>
      </c>
      <c r="G150" s="185">
        <f>C150*D150/(SUM(D146:D156))</f>
        <v>0</v>
      </c>
    </row>
    <row r="151" spans="1:7" x14ac:dyDescent="0.2">
      <c r="A151" s="181">
        <f>'Cover note for return'!B$16</f>
        <v>0</v>
      </c>
      <c r="B151" s="162"/>
      <c r="C151" s="162"/>
      <c r="D151" s="181">
        <f>'Cover note for return'!C$16</f>
        <v>0</v>
      </c>
      <c r="E151" s="59"/>
      <c r="F151" s="185">
        <f>B151*D151/(SUM(D146:D156))</f>
        <v>0</v>
      </c>
      <c r="G151" s="185">
        <f>C151*D151/(SUM(D146:D156))</f>
        <v>0</v>
      </c>
    </row>
    <row r="152" spans="1:7" x14ac:dyDescent="0.2">
      <c r="A152" s="181">
        <f>'Cover note for return'!B$17</f>
        <v>0</v>
      </c>
      <c r="B152" s="162"/>
      <c r="C152" s="162"/>
      <c r="D152" s="181">
        <f>'Cover note for return'!C$17</f>
        <v>0</v>
      </c>
      <c r="E152" s="59"/>
      <c r="F152" s="185">
        <f>B152*D152/(SUM(D146:D156))</f>
        <v>0</v>
      </c>
      <c r="G152" s="185">
        <f>C152*D152/(SUM(D146:D156))</f>
        <v>0</v>
      </c>
    </row>
    <row r="153" spans="1:7" x14ac:dyDescent="0.2">
      <c r="A153" s="181">
        <f>'Cover note for return'!B$18</f>
        <v>0</v>
      </c>
      <c r="B153" s="162"/>
      <c r="C153" s="162"/>
      <c r="D153" s="181">
        <f>'Cover note for return'!C$18</f>
        <v>0</v>
      </c>
      <c r="E153" s="59"/>
      <c r="F153" s="185">
        <f>B153*D153/(SUM(D146:D156))</f>
        <v>0</v>
      </c>
      <c r="G153" s="185">
        <f>C153*D153/(SUM(D146:D156))</f>
        <v>0</v>
      </c>
    </row>
    <row r="154" spans="1:7" x14ac:dyDescent="0.2">
      <c r="A154" s="181">
        <f>'Cover note for return'!B$19</f>
        <v>0</v>
      </c>
      <c r="B154" s="162"/>
      <c r="C154" s="162"/>
      <c r="D154" s="181">
        <f>'Cover note for return'!C$19</f>
        <v>0</v>
      </c>
      <c r="E154" s="59"/>
      <c r="F154" s="185">
        <f>B154*D154/(SUM(D146:D156))</f>
        <v>0</v>
      </c>
      <c r="G154" s="185">
        <f>C154*D154/(SUM(D146:D156))</f>
        <v>0</v>
      </c>
    </row>
    <row r="155" spans="1:7" x14ac:dyDescent="0.2">
      <c r="A155" s="181">
        <f>'Cover note for return'!B$20</f>
        <v>0</v>
      </c>
      <c r="B155" s="162"/>
      <c r="C155" s="162"/>
      <c r="D155" s="181">
        <f>'Cover note for return'!C$20</f>
        <v>0</v>
      </c>
      <c r="E155" s="59"/>
      <c r="F155" s="185">
        <f>B155*D155/(SUM(D146:D156))</f>
        <v>0</v>
      </c>
      <c r="G155" s="185">
        <f>C155*D155/(SUM(D146:D156))</f>
        <v>0</v>
      </c>
    </row>
    <row r="156" spans="1:7" x14ac:dyDescent="0.2">
      <c r="A156" s="181">
        <f>'Cover note for return'!B$21</f>
        <v>0</v>
      </c>
      <c r="B156" s="162"/>
      <c r="C156" s="162"/>
      <c r="D156" s="181">
        <f>'Cover note for return'!C$21</f>
        <v>0</v>
      </c>
      <c r="E156" s="59"/>
      <c r="F156" s="185">
        <f>B156*D156/(SUM(D146:D156))</f>
        <v>0</v>
      </c>
      <c r="G156" s="185">
        <f>C156*D156/(SUM(D146:D156))</f>
        <v>0</v>
      </c>
    </row>
    <row r="157" spans="1:7" ht="60.75" thickBot="1" x14ac:dyDescent="0.25">
      <c r="A157" s="211"/>
      <c r="B157" s="209">
        <v>8.1999999999999993</v>
      </c>
      <c r="C157" s="209" t="s">
        <v>833</v>
      </c>
      <c r="D157" s="210">
        <v>41730</v>
      </c>
      <c r="E157" s="208" t="s">
        <v>329</v>
      </c>
      <c r="F157" s="184">
        <f>SUM(F159:F170)</f>
        <v>3.6666666666666665</v>
      </c>
      <c r="G157" s="184">
        <f>SUM(G159:G170)</f>
        <v>4.666666666666667</v>
      </c>
    </row>
    <row r="158" spans="1:7" ht="25.5" x14ac:dyDescent="0.2">
      <c r="A158" s="186" t="s">
        <v>318</v>
      </c>
      <c r="B158" s="172" t="s">
        <v>319</v>
      </c>
      <c r="C158" s="172" t="s">
        <v>320</v>
      </c>
      <c r="D158" s="59" t="s">
        <v>254</v>
      </c>
      <c r="E158" s="59"/>
      <c r="F158" s="59"/>
      <c r="G158" s="59"/>
    </row>
    <row r="159" spans="1:7" x14ac:dyDescent="0.2">
      <c r="A159" s="181" t="str">
        <f>'Cover note for return'!B$11</f>
        <v>Lead Dept</v>
      </c>
      <c r="B159" s="179"/>
      <c r="C159" s="179"/>
      <c r="D159" s="179"/>
      <c r="E159" s="207"/>
      <c r="F159" s="162"/>
      <c r="G159" s="162"/>
    </row>
    <row r="160" spans="1:7" x14ac:dyDescent="0.2">
      <c r="A160" s="181" t="str">
        <f>'Cover note for return'!B$12</f>
        <v>Example - Test Org 1</v>
      </c>
      <c r="B160" s="162">
        <v>3</v>
      </c>
      <c r="C160" s="162">
        <v>4</v>
      </c>
      <c r="D160" s="181">
        <f>'Cover note for return'!C$12</f>
        <v>1000</v>
      </c>
      <c r="E160" s="59"/>
      <c r="F160" s="185">
        <f>B160*D160/(SUM(D159:D169))</f>
        <v>1</v>
      </c>
      <c r="G160" s="185">
        <f>C160*D160/(SUM(D159:D169))</f>
        <v>1.3333333333333333</v>
      </c>
    </row>
    <row r="161" spans="1:7" x14ac:dyDescent="0.2">
      <c r="A161" s="181" t="str">
        <f>'Cover note for return'!B$13</f>
        <v>Example - Test Org 2</v>
      </c>
      <c r="B161" s="162">
        <v>4</v>
      </c>
      <c r="C161" s="162">
        <v>5</v>
      </c>
      <c r="D161" s="181">
        <f>'Cover note for return'!C$13</f>
        <v>2000</v>
      </c>
      <c r="E161" s="59"/>
      <c r="F161" s="185">
        <f>B161*D161/(SUM(D159:D169))</f>
        <v>2.6666666666666665</v>
      </c>
      <c r="G161" s="185">
        <f>C161*D161/(SUM(D159:D169))</f>
        <v>3.3333333333333335</v>
      </c>
    </row>
    <row r="162" spans="1:7" x14ac:dyDescent="0.2">
      <c r="A162" s="181">
        <f>'Cover note for return'!B$14</f>
        <v>0</v>
      </c>
      <c r="B162" s="162"/>
      <c r="C162" s="162"/>
      <c r="D162" s="181">
        <f>'Cover note for return'!C$14</f>
        <v>0</v>
      </c>
      <c r="E162" s="59"/>
      <c r="F162" s="185">
        <f>B162*D162/(SUM(D159:D169))</f>
        <v>0</v>
      </c>
      <c r="G162" s="185">
        <f>C162*D162/(SUM(D159:D169))</f>
        <v>0</v>
      </c>
    </row>
    <row r="163" spans="1:7" x14ac:dyDescent="0.2">
      <c r="A163" s="181">
        <f>'Cover note for return'!B$15</f>
        <v>0</v>
      </c>
      <c r="B163" s="162"/>
      <c r="C163" s="162"/>
      <c r="D163" s="181">
        <f>'Cover note for return'!C$15</f>
        <v>0</v>
      </c>
      <c r="E163" s="59"/>
      <c r="F163" s="185">
        <f>B163*D163/(SUM(D159:D169))</f>
        <v>0</v>
      </c>
      <c r="G163" s="185">
        <f>C163*D163/(SUM(D159:D169))</f>
        <v>0</v>
      </c>
    </row>
    <row r="164" spans="1:7" x14ac:dyDescent="0.2">
      <c r="A164" s="181">
        <f>'Cover note for return'!B$16</f>
        <v>0</v>
      </c>
      <c r="B164" s="162"/>
      <c r="C164" s="162"/>
      <c r="D164" s="181">
        <f>'Cover note for return'!C$16</f>
        <v>0</v>
      </c>
      <c r="E164" s="59"/>
      <c r="F164" s="185">
        <f>B164*D164/(SUM(D159:D169))</f>
        <v>0</v>
      </c>
      <c r="G164" s="185">
        <f>C164*D164/(SUM(D159:D169))</f>
        <v>0</v>
      </c>
    </row>
    <row r="165" spans="1:7" x14ac:dyDescent="0.2">
      <c r="A165" s="181">
        <f>'Cover note for return'!B$17</f>
        <v>0</v>
      </c>
      <c r="B165" s="162"/>
      <c r="C165" s="162"/>
      <c r="D165" s="181">
        <f>'Cover note for return'!C$17</f>
        <v>0</v>
      </c>
      <c r="E165" s="59"/>
      <c r="F165" s="185">
        <f>B165*D165/(SUM(D159:D169))</f>
        <v>0</v>
      </c>
      <c r="G165" s="185">
        <f>C165*D165/(SUM(D159:D169))</f>
        <v>0</v>
      </c>
    </row>
    <row r="166" spans="1:7" x14ac:dyDescent="0.2">
      <c r="A166" s="181">
        <f>'Cover note for return'!B$18</f>
        <v>0</v>
      </c>
      <c r="B166" s="162"/>
      <c r="C166" s="162"/>
      <c r="D166" s="181">
        <f>'Cover note for return'!C$18</f>
        <v>0</v>
      </c>
      <c r="E166" s="59"/>
      <c r="F166" s="185">
        <f>B166*D166/(SUM(D159:D169))</f>
        <v>0</v>
      </c>
      <c r="G166" s="185">
        <f>C166*D166/(SUM(D159:D169))</f>
        <v>0</v>
      </c>
    </row>
    <row r="167" spans="1:7" x14ac:dyDescent="0.2">
      <c r="A167" s="181">
        <f>'Cover note for return'!B$19</f>
        <v>0</v>
      </c>
      <c r="B167" s="162"/>
      <c r="C167" s="162"/>
      <c r="D167" s="181">
        <f>'Cover note for return'!C$19</f>
        <v>0</v>
      </c>
      <c r="E167" s="59"/>
      <c r="F167" s="185">
        <f>B167*D167/(SUM(D159:D169))</f>
        <v>0</v>
      </c>
      <c r="G167" s="185">
        <f>C167*D167/(SUM(D159:D169))</f>
        <v>0</v>
      </c>
    </row>
    <row r="168" spans="1:7" x14ac:dyDescent="0.2">
      <c r="A168" s="181">
        <f>'Cover note for return'!B$20</f>
        <v>0</v>
      </c>
      <c r="B168" s="162"/>
      <c r="C168" s="162"/>
      <c r="D168" s="181">
        <f>'Cover note for return'!C$20</f>
        <v>0</v>
      </c>
      <c r="E168" s="59"/>
      <c r="F168" s="185">
        <f>B168*D168/(SUM(D159:D169))</f>
        <v>0</v>
      </c>
      <c r="G168" s="185">
        <f>C168*D168/(SUM(D159:D169))</f>
        <v>0</v>
      </c>
    </row>
    <row r="169" spans="1:7" x14ac:dyDescent="0.2">
      <c r="A169" s="181">
        <f>'Cover note for return'!B$21</f>
        <v>0</v>
      </c>
      <c r="B169" s="162"/>
      <c r="C169" s="162"/>
      <c r="D169" s="181">
        <f>'Cover note for return'!C$21</f>
        <v>0</v>
      </c>
      <c r="E169" s="59"/>
      <c r="F169" s="185">
        <f>B169*D169/(SUM(D159:D169))</f>
        <v>0</v>
      </c>
      <c r="G169" s="185">
        <f>C169*D169/(SUM(D159:D169))</f>
        <v>0</v>
      </c>
    </row>
    <row r="170" spans="1:7" ht="13.5" thickBot="1" x14ac:dyDescent="0.25">
      <c r="A170" s="257" t="s">
        <v>168</v>
      </c>
      <c r="B170" s="258"/>
      <c r="C170" s="258"/>
      <c r="D170" s="258"/>
      <c r="E170" s="259"/>
      <c r="F170" s="58"/>
      <c r="G170" s="58"/>
    </row>
    <row r="171" spans="1:7" ht="120.75" thickBot="1" x14ac:dyDescent="0.25">
      <c r="A171" s="71" t="s">
        <v>803</v>
      </c>
      <c r="B171" s="71">
        <v>9</v>
      </c>
      <c r="C171" s="71" t="s">
        <v>345</v>
      </c>
      <c r="D171" s="72">
        <v>41730</v>
      </c>
      <c r="E171" s="73"/>
      <c r="F171" s="74"/>
      <c r="G171" s="74"/>
    </row>
    <row r="172" spans="1:7" ht="60.75" thickBot="1" x14ac:dyDescent="0.25">
      <c r="A172" s="67" t="s">
        <v>327</v>
      </c>
      <c r="B172" s="67">
        <v>9.1</v>
      </c>
      <c r="C172" s="67" t="s">
        <v>346</v>
      </c>
      <c r="D172" s="68">
        <v>41730</v>
      </c>
      <c r="E172" s="167" t="s">
        <v>329</v>
      </c>
      <c r="F172" s="184">
        <f>SUM(F174:F184)</f>
        <v>4.3333333333333339</v>
      </c>
      <c r="G172" s="184">
        <f>SUM(G174:G184)</f>
        <v>5.333333333333333</v>
      </c>
    </row>
    <row r="173" spans="1:7" ht="25.5" x14ac:dyDescent="0.2">
      <c r="A173" s="186" t="s">
        <v>318</v>
      </c>
      <c r="B173" s="172" t="s">
        <v>319</v>
      </c>
      <c r="C173" s="172" t="s">
        <v>320</v>
      </c>
      <c r="D173" s="59" t="s">
        <v>254</v>
      </c>
      <c r="E173" s="59"/>
      <c r="F173" s="59"/>
      <c r="G173" s="59"/>
    </row>
    <row r="174" spans="1:7" x14ac:dyDescent="0.2">
      <c r="A174" s="181" t="str">
        <f>'Cover note for return'!B$11</f>
        <v>Lead Dept</v>
      </c>
      <c r="B174" s="179"/>
      <c r="C174" s="179"/>
      <c r="D174" s="179"/>
      <c r="E174" s="207"/>
      <c r="F174" s="162"/>
      <c r="G174" s="162"/>
    </row>
    <row r="175" spans="1:7" x14ac:dyDescent="0.2">
      <c r="A175" s="181" t="str">
        <f>'Cover note for return'!B$12</f>
        <v>Example - Test Org 1</v>
      </c>
      <c r="B175" s="162">
        <v>3</v>
      </c>
      <c r="C175" s="162">
        <v>4</v>
      </c>
      <c r="D175" s="181">
        <f>'Cover note for return'!C$12</f>
        <v>1000</v>
      </c>
      <c r="E175" s="59"/>
      <c r="F175" s="185">
        <f>B175*D175/(SUM(D174:D184))</f>
        <v>1</v>
      </c>
      <c r="G175" s="185">
        <f>C175*D175/(SUM(D174:D184))</f>
        <v>1.3333333333333333</v>
      </c>
    </row>
    <row r="176" spans="1:7" x14ac:dyDescent="0.2">
      <c r="A176" s="181" t="str">
        <f>'Cover note for return'!B$13</f>
        <v>Example - Test Org 2</v>
      </c>
      <c r="B176" s="162">
        <v>5</v>
      </c>
      <c r="C176" s="162">
        <v>6</v>
      </c>
      <c r="D176" s="181">
        <f>'Cover note for return'!C$13</f>
        <v>2000</v>
      </c>
      <c r="E176" s="59"/>
      <c r="F176" s="185">
        <f>B176*D176/(SUM(D174:D184))</f>
        <v>3.3333333333333335</v>
      </c>
      <c r="G176" s="185">
        <f>C176*D176/(SUM(D174:D184))</f>
        <v>4</v>
      </c>
    </row>
    <row r="177" spans="1:7" x14ac:dyDescent="0.2">
      <c r="A177" s="181">
        <f>'Cover note for return'!B$14</f>
        <v>0</v>
      </c>
      <c r="B177" s="162"/>
      <c r="C177" s="162"/>
      <c r="D177" s="181">
        <f>'Cover note for return'!C$14</f>
        <v>0</v>
      </c>
      <c r="E177" s="59"/>
      <c r="F177" s="185">
        <f>B177*D177/(SUM(D174:D184))</f>
        <v>0</v>
      </c>
      <c r="G177" s="185">
        <f>C177*D177/(SUM(D174:D184))</f>
        <v>0</v>
      </c>
    </row>
    <row r="178" spans="1:7" x14ac:dyDescent="0.2">
      <c r="A178" s="181">
        <f>'Cover note for return'!B$15</f>
        <v>0</v>
      </c>
      <c r="B178" s="162"/>
      <c r="C178" s="162"/>
      <c r="D178" s="181">
        <f>'Cover note for return'!C$15</f>
        <v>0</v>
      </c>
      <c r="E178" s="59"/>
      <c r="F178" s="185">
        <f>B178*D178/(SUM(D174:D184))</f>
        <v>0</v>
      </c>
      <c r="G178" s="185">
        <f>C178*D178/(SUM(D174:D184))</f>
        <v>0</v>
      </c>
    </row>
    <row r="179" spans="1:7" x14ac:dyDescent="0.2">
      <c r="A179" s="181">
        <f>'Cover note for return'!B$16</f>
        <v>0</v>
      </c>
      <c r="B179" s="162"/>
      <c r="C179" s="162"/>
      <c r="D179" s="181">
        <f>'Cover note for return'!C$16</f>
        <v>0</v>
      </c>
      <c r="E179" s="59"/>
      <c r="F179" s="185">
        <f>B179*D179/(SUM(D174:D184))</f>
        <v>0</v>
      </c>
      <c r="G179" s="185">
        <f>C179*D179/(SUM(D174:D184))</f>
        <v>0</v>
      </c>
    </row>
    <row r="180" spans="1:7" x14ac:dyDescent="0.2">
      <c r="A180" s="181">
        <f>'Cover note for return'!B$17</f>
        <v>0</v>
      </c>
      <c r="B180" s="162"/>
      <c r="C180" s="162"/>
      <c r="D180" s="181">
        <f>'Cover note for return'!C$17</f>
        <v>0</v>
      </c>
      <c r="E180" s="59"/>
      <c r="F180" s="185">
        <f>B180*D180/(SUM(D174:D184))</f>
        <v>0</v>
      </c>
      <c r="G180" s="185">
        <f>C180*D180/(SUM(D174:D184))</f>
        <v>0</v>
      </c>
    </row>
    <row r="181" spans="1:7" x14ac:dyDescent="0.2">
      <c r="A181" s="181">
        <f>'Cover note for return'!B$18</f>
        <v>0</v>
      </c>
      <c r="B181" s="162"/>
      <c r="C181" s="162"/>
      <c r="D181" s="181">
        <f>'Cover note for return'!C$18</f>
        <v>0</v>
      </c>
      <c r="E181" s="59"/>
      <c r="F181" s="185">
        <f>B181*D181/(SUM(D174:D184))</f>
        <v>0</v>
      </c>
      <c r="G181" s="185">
        <f>C181*D181/(SUM(D174:D184))</f>
        <v>0</v>
      </c>
    </row>
    <row r="182" spans="1:7" x14ac:dyDescent="0.2">
      <c r="A182" s="181">
        <f>'Cover note for return'!B$19</f>
        <v>0</v>
      </c>
      <c r="B182" s="162"/>
      <c r="C182" s="162"/>
      <c r="D182" s="181">
        <f>'Cover note for return'!C$19</f>
        <v>0</v>
      </c>
      <c r="E182" s="59"/>
      <c r="F182" s="185">
        <f>B182*D182/(SUM(D174:D184))</f>
        <v>0</v>
      </c>
      <c r="G182" s="185">
        <f>C182*D182/(SUM(D174:D184))</f>
        <v>0</v>
      </c>
    </row>
    <row r="183" spans="1:7" x14ac:dyDescent="0.2">
      <c r="A183" s="181">
        <f>'Cover note for return'!B$20</f>
        <v>0</v>
      </c>
      <c r="B183" s="162"/>
      <c r="C183" s="162"/>
      <c r="D183" s="181">
        <f>'Cover note for return'!C$20</f>
        <v>0</v>
      </c>
      <c r="E183" s="59"/>
      <c r="F183" s="185">
        <f>B183*D183/(SUM(D174:D184))</f>
        <v>0</v>
      </c>
      <c r="G183" s="185">
        <f>C183*D183/(SUM(D174:D184))</f>
        <v>0</v>
      </c>
    </row>
    <row r="184" spans="1:7" x14ac:dyDescent="0.2">
      <c r="A184" s="181">
        <f>'Cover note for return'!B$21</f>
        <v>0</v>
      </c>
      <c r="B184" s="162"/>
      <c r="C184" s="162"/>
      <c r="D184" s="181">
        <f>'Cover note for return'!C$21</f>
        <v>0</v>
      </c>
      <c r="E184" s="59"/>
      <c r="F184" s="185">
        <f>B184*D184/(SUM(D174:D184))</f>
        <v>0</v>
      </c>
      <c r="G184" s="185">
        <f>C184*D184/(SUM(D174:D184))</f>
        <v>0</v>
      </c>
    </row>
    <row r="186" spans="1:7" x14ac:dyDescent="0.2">
      <c r="A186" s="69" t="s">
        <v>347</v>
      </c>
    </row>
    <row r="188" spans="1:7" x14ac:dyDescent="0.2">
      <c r="A188" s="24" t="s">
        <v>169</v>
      </c>
      <c r="B188" s="58">
        <v>6</v>
      </c>
      <c r="C188" s="62" t="s">
        <v>790</v>
      </c>
    </row>
    <row r="189" spans="1:7" x14ac:dyDescent="0.2">
      <c r="A189" s="24"/>
      <c r="B189" s="58">
        <v>5</v>
      </c>
      <c r="C189" s="62" t="s">
        <v>791</v>
      </c>
    </row>
    <row r="190" spans="1:7" x14ac:dyDescent="0.2">
      <c r="A190" s="24"/>
      <c r="B190" s="58">
        <v>4</v>
      </c>
      <c r="C190" s="62" t="s">
        <v>792</v>
      </c>
    </row>
    <row r="191" spans="1:7" x14ac:dyDescent="0.2">
      <c r="A191" s="24"/>
      <c r="B191" s="58">
        <v>3</v>
      </c>
      <c r="C191" s="62" t="s">
        <v>793</v>
      </c>
    </row>
    <row r="192" spans="1:7" x14ac:dyDescent="0.2">
      <c r="A192" s="24"/>
      <c r="B192" s="58">
        <v>2</v>
      </c>
      <c r="C192" s="62" t="s">
        <v>794</v>
      </c>
    </row>
    <row r="193" spans="1:3" x14ac:dyDescent="0.2">
      <c r="A193" s="24"/>
      <c r="B193" s="58">
        <v>1</v>
      </c>
      <c r="C193" s="62" t="s">
        <v>795</v>
      </c>
    </row>
    <row r="194" spans="1:3" x14ac:dyDescent="0.2">
      <c r="A194" s="24"/>
      <c r="B194" s="24" t="s">
        <v>170</v>
      </c>
      <c r="C194" s="62" t="s">
        <v>796</v>
      </c>
    </row>
  </sheetData>
  <mergeCells count="6">
    <mergeCell ref="A1:C1"/>
    <mergeCell ref="A59:E59"/>
    <mergeCell ref="A142:E142"/>
    <mergeCell ref="A170:E170"/>
    <mergeCell ref="A3:E3"/>
    <mergeCell ref="A2:C2"/>
  </mergeCells>
  <phoneticPr fontId="2" type="noConversion"/>
  <conditionalFormatting sqref="G170">
    <cfRule type="cellIs" dxfId="962" priority="2576" stopIfTrue="1" operator="equal">
      <formula>1</formula>
    </cfRule>
    <cfRule type="cellIs" dxfId="961" priority="2577" stopIfTrue="1" operator="equal">
      <formula>6</formula>
    </cfRule>
    <cfRule type="cellIs" dxfId="960" priority="2578" stopIfTrue="1" operator="equal">
      <formula>6</formula>
    </cfRule>
    <cfRule type="cellIs" dxfId="959" priority="2579" stopIfTrue="1" operator="equal">
      <formula>5</formula>
    </cfRule>
    <cfRule type="cellIs" dxfId="958" priority="2580" stopIfTrue="1" operator="equal">
      <formula>4</formula>
    </cfRule>
    <cfRule type="cellIs" dxfId="957" priority="2581" stopIfTrue="1" operator="equal">
      <formula>3</formula>
    </cfRule>
    <cfRule type="cellIs" dxfId="956" priority="2582" stopIfTrue="1" operator="equal">
      <formula>1</formula>
    </cfRule>
    <cfRule type="cellIs" dxfId="955" priority="2583" stopIfTrue="1" operator="equal">
      <formula>2</formula>
    </cfRule>
    <cfRule type="cellIs" dxfId="954" priority="2584" stopIfTrue="1" operator="equal">
      <formula>1</formula>
    </cfRule>
  </conditionalFormatting>
  <conditionalFormatting sqref="F5:G5">
    <cfRule type="expression" dxfId="953" priority="1915" stopIfTrue="1">
      <formula>#REF!=(LEFT(D$1,1)+0)</formula>
    </cfRule>
    <cfRule type="expression" dxfId="952" priority="1916" stopIfTrue="1">
      <formula>#REF!&lt;&gt;#REF!</formula>
    </cfRule>
  </conditionalFormatting>
  <conditionalFormatting sqref="F5:G5 F172:G172 F129:G129 F144:G144 F102:G102">
    <cfRule type="expression" dxfId="951" priority="58870" stopIfTrue="1">
      <formula>#REF!=(LEFT(D$1,1)+0)</formula>
    </cfRule>
    <cfRule type="expression" dxfId="950" priority="58871" stopIfTrue="1">
      <formula>$A5&lt;&gt;#REF!</formula>
    </cfRule>
  </conditionalFormatting>
  <conditionalFormatting sqref="F129:G129">
    <cfRule type="expression" dxfId="949" priority="1425" stopIfTrue="1">
      <formula>#REF!=(LEFT(D$1,1)+0)</formula>
    </cfRule>
    <cfRule type="expression" dxfId="948" priority="1426" stopIfTrue="1">
      <formula>#REF!&lt;&gt;#REF!</formula>
    </cfRule>
  </conditionalFormatting>
  <conditionalFormatting sqref="F18:G18">
    <cfRule type="expression" dxfId="947" priority="1489" stopIfTrue="1">
      <formula>#REF!=(LEFT(D$1,1)+0)</formula>
    </cfRule>
    <cfRule type="expression" dxfId="946" priority="1490" stopIfTrue="1">
      <formula>#REF!&lt;&gt;#REF!</formula>
    </cfRule>
  </conditionalFormatting>
  <conditionalFormatting sqref="F18:G18">
    <cfRule type="expression" dxfId="945" priority="1491" stopIfTrue="1">
      <formula>#REF!=(LEFT(D$1,1)+0)</formula>
    </cfRule>
    <cfRule type="expression" dxfId="944" priority="1492" stopIfTrue="1">
      <formula>$A18&lt;&gt;#REF!</formula>
    </cfRule>
  </conditionalFormatting>
  <conditionalFormatting sqref="F32:G32">
    <cfRule type="expression" dxfId="943" priority="1481" stopIfTrue="1">
      <formula>#REF!=(LEFT(D$1,1)+0)</formula>
    </cfRule>
    <cfRule type="expression" dxfId="942" priority="1482" stopIfTrue="1">
      <formula>#REF!&lt;&gt;#REF!</formula>
    </cfRule>
  </conditionalFormatting>
  <conditionalFormatting sqref="F32:G32">
    <cfRule type="expression" dxfId="941" priority="1483" stopIfTrue="1">
      <formula>#REF!=(LEFT(D$1,1)+0)</formula>
    </cfRule>
    <cfRule type="expression" dxfId="940" priority="1484" stopIfTrue="1">
      <formula>$A32&lt;&gt;#REF!</formula>
    </cfRule>
  </conditionalFormatting>
  <conditionalFormatting sqref="F46:G46">
    <cfRule type="expression" dxfId="939" priority="1473" stopIfTrue="1">
      <formula>#REF!=(LEFT(D$1,1)+0)</formula>
    </cfRule>
    <cfRule type="expression" dxfId="938" priority="1474" stopIfTrue="1">
      <formula>#REF!&lt;&gt;#REF!</formula>
    </cfRule>
  </conditionalFormatting>
  <conditionalFormatting sqref="F46:G46">
    <cfRule type="expression" dxfId="937" priority="1475" stopIfTrue="1">
      <formula>#REF!=(LEFT(D$1,1)+0)</formula>
    </cfRule>
    <cfRule type="expression" dxfId="936" priority="1476" stopIfTrue="1">
      <formula>$A46&lt;&gt;#REF!</formula>
    </cfRule>
  </conditionalFormatting>
  <conditionalFormatting sqref="F61:G61">
    <cfRule type="expression" dxfId="935" priority="1465" stopIfTrue="1">
      <formula>#REF!=(LEFT(D$1,1)+0)</formula>
    </cfRule>
    <cfRule type="expression" dxfId="934" priority="1466" stopIfTrue="1">
      <formula>#REF!&lt;&gt;#REF!</formula>
    </cfRule>
  </conditionalFormatting>
  <conditionalFormatting sqref="F61:G61">
    <cfRule type="expression" dxfId="933" priority="1467" stopIfTrue="1">
      <formula>#REF!=(LEFT(D$1,1)+0)</formula>
    </cfRule>
    <cfRule type="expression" dxfId="932" priority="1468" stopIfTrue="1">
      <formula>$A61&lt;&gt;#REF!</formula>
    </cfRule>
  </conditionalFormatting>
  <conditionalFormatting sqref="F75:G75">
    <cfRule type="expression" dxfId="931" priority="1457" stopIfTrue="1">
      <formula>#REF!=(LEFT(D$1,1)+0)</formula>
    </cfRule>
    <cfRule type="expression" dxfId="930" priority="1458" stopIfTrue="1">
      <formula>#REF!&lt;&gt;#REF!</formula>
    </cfRule>
  </conditionalFormatting>
  <conditionalFormatting sqref="F75:G75">
    <cfRule type="expression" dxfId="929" priority="1459" stopIfTrue="1">
      <formula>#REF!=(LEFT(D$1,1)+0)</formula>
    </cfRule>
    <cfRule type="expression" dxfId="928" priority="1460" stopIfTrue="1">
      <formula>$A75&lt;&gt;#REF!</formula>
    </cfRule>
  </conditionalFormatting>
  <conditionalFormatting sqref="F102:G102">
    <cfRule type="expression" dxfId="927" priority="1441" stopIfTrue="1">
      <formula>#REF!=(LEFT(D$1,1)+0)</formula>
    </cfRule>
    <cfRule type="expression" dxfId="926" priority="1442" stopIfTrue="1">
      <formula>#REF!&lt;&gt;#REF!</formula>
    </cfRule>
  </conditionalFormatting>
  <conditionalFormatting sqref="F144:G144">
    <cfRule type="expression" dxfId="925" priority="1417" stopIfTrue="1">
      <formula>#REF!=(LEFT(D$1,1)+0)</formula>
    </cfRule>
    <cfRule type="expression" dxfId="924" priority="1418" stopIfTrue="1">
      <formula>#REF!&lt;&gt;#REF!</formula>
    </cfRule>
  </conditionalFormatting>
  <conditionalFormatting sqref="F172:G172">
    <cfRule type="expression" dxfId="923" priority="1401" stopIfTrue="1">
      <formula>#REF!=(LEFT(D$1,1)+0)</formula>
    </cfRule>
    <cfRule type="expression" dxfId="922" priority="1402" stopIfTrue="1">
      <formula>#REF!&lt;&gt;#REF!</formula>
    </cfRule>
  </conditionalFormatting>
  <conditionalFormatting sqref="A7:A17 A174:A184 B173:C173 D174:D184 A131:A141 B130:C130 D131:D141 A146:A156 B145:C145 D146:D156 A104:A114 B103:C103 D104:D114">
    <cfRule type="expression" dxfId="921" priority="1399" stopIfTrue="1">
      <formula>#REF!=(LEFT(A$1,1)+0)</formula>
    </cfRule>
    <cfRule type="expression" dxfId="920" priority="1400" stopIfTrue="1">
      <formula>$A7&lt;&gt;#REF!</formula>
    </cfRule>
  </conditionalFormatting>
  <conditionalFormatting sqref="A7:A17">
    <cfRule type="expression" dxfId="919" priority="1397" stopIfTrue="1">
      <formula>#REF!=(LEFT(A$1,1)+0)</formula>
    </cfRule>
    <cfRule type="expression" dxfId="918" priority="1398" stopIfTrue="1">
      <formula>#REF!&lt;&gt;#REF!</formula>
    </cfRule>
  </conditionalFormatting>
  <conditionalFormatting sqref="A7:A17">
    <cfRule type="expression" dxfId="917" priority="1395" stopIfTrue="1">
      <formula>#REF!=(LEFT(A$1,1)+0)</formula>
    </cfRule>
    <cfRule type="expression" dxfId="916" priority="1396" stopIfTrue="1">
      <formula>$A7&lt;&gt;#REF!</formula>
    </cfRule>
  </conditionalFormatting>
  <conditionalFormatting sqref="A7:A17 A174:A184 B173:C173 D174:D184 A131:A141 B130:C130 D131:D141 A146:A156 B145:C145 D146:D156 A104:A114 B103:C103 D104:D114">
    <cfRule type="expression" dxfId="915" priority="1393" stopIfTrue="1">
      <formula>#REF!=(LEFT(A$1,1)+0)</formula>
    </cfRule>
    <cfRule type="expression" dxfId="914" priority="1394" stopIfTrue="1">
      <formula>$A7&lt;&gt;#REF!</formula>
    </cfRule>
  </conditionalFormatting>
  <conditionalFormatting sqref="B17:C17 B7:C15 B174:C174 B131:C131 B146:C146 B104:C104">
    <cfRule type="expression" dxfId="913" priority="1387" stopIfTrue="1">
      <formula>#REF!=(LEFT(B$1,1)+0)</formula>
    </cfRule>
    <cfRule type="expression" dxfId="912" priority="1388" stopIfTrue="1">
      <formula>$A7&lt;&gt;#REF!</formula>
    </cfRule>
  </conditionalFormatting>
  <conditionalFormatting sqref="B17:C17 B7:C15">
    <cfRule type="expression" dxfId="911" priority="1385" stopIfTrue="1">
      <formula>#REF!=(LEFT(B$1,1)+0)</formula>
    </cfRule>
    <cfRule type="expression" dxfId="910" priority="1386" stopIfTrue="1">
      <formula>#REF!&lt;&gt;#REF!</formula>
    </cfRule>
  </conditionalFormatting>
  <conditionalFormatting sqref="B17:C17 B7:C15 B174:C174 F175:G184 B131:C131 F132:G141 B146:C146 F147:G156 B104:C104 F105:G114">
    <cfRule type="expression" dxfId="909" priority="1383" stopIfTrue="1">
      <formula>#REF!=(LEFT(B$1,1)+0)</formula>
    </cfRule>
    <cfRule type="expression" dxfId="908" priority="1384" stopIfTrue="1">
      <formula>$A7&lt;&gt;#REF!</formula>
    </cfRule>
  </conditionalFormatting>
  <conditionalFormatting sqref="B16:C16">
    <cfRule type="expression" dxfId="907" priority="1375" stopIfTrue="1">
      <formula>#REF!=(LEFT(B$1,1)+0)</formula>
    </cfRule>
    <cfRule type="expression" dxfId="906" priority="1376" stopIfTrue="1">
      <formula>$A16&lt;&gt;#REF!</formula>
    </cfRule>
  </conditionalFormatting>
  <conditionalFormatting sqref="B16:C16">
    <cfRule type="expression" dxfId="905" priority="1373" stopIfTrue="1">
      <formula>#REF!=(LEFT(B$1,1)+0)</formula>
    </cfRule>
    <cfRule type="expression" dxfId="904" priority="1374" stopIfTrue="1">
      <formula>#REF!&lt;&gt;#REF!</formula>
    </cfRule>
  </conditionalFormatting>
  <conditionalFormatting sqref="B16:C16">
    <cfRule type="expression" dxfId="903" priority="1371" stopIfTrue="1">
      <formula>#REF!=(LEFT(B$1,1)+0)</formula>
    </cfRule>
    <cfRule type="expression" dxfId="902" priority="1372" stopIfTrue="1">
      <formula>$A16&lt;&gt;#REF!</formula>
    </cfRule>
  </conditionalFormatting>
  <conditionalFormatting sqref="B6:C6">
    <cfRule type="expression" dxfId="901" priority="1361" stopIfTrue="1">
      <formula>#REF!=(LEFT(B$1,1)+0)</formula>
    </cfRule>
    <cfRule type="expression" dxfId="900" priority="1362" stopIfTrue="1">
      <formula>$A6&lt;&gt;#REF!</formula>
    </cfRule>
  </conditionalFormatting>
  <conditionalFormatting sqref="B6:C6">
    <cfRule type="expression" dxfId="899" priority="1359" stopIfTrue="1">
      <formula>#REF!=(LEFT(B$1,1)+0)</formula>
    </cfRule>
    <cfRule type="expression" dxfId="898" priority="1360" stopIfTrue="1">
      <formula>#REF!&lt;&gt;#REF!</formula>
    </cfRule>
  </conditionalFormatting>
  <conditionalFormatting sqref="B6:C6">
    <cfRule type="expression" dxfId="897" priority="1357" stopIfTrue="1">
      <formula>#REF!=(LEFT(B$1,1)+0)</formula>
    </cfRule>
    <cfRule type="expression" dxfId="896" priority="1358" stopIfTrue="1">
      <formula>$A6&lt;&gt;#REF!</formula>
    </cfRule>
  </conditionalFormatting>
  <conditionalFormatting sqref="B6:C6">
    <cfRule type="expression" dxfId="895" priority="1355" stopIfTrue="1">
      <formula>#REF!=(LEFT(B$1,1)+0)</formula>
    </cfRule>
    <cfRule type="expression" dxfId="894" priority="1356" stopIfTrue="1">
      <formula>$A6&lt;&gt;#REF!</formula>
    </cfRule>
  </conditionalFormatting>
  <conditionalFormatting sqref="D7:D17">
    <cfRule type="expression" dxfId="893" priority="1337" stopIfTrue="1">
      <formula>#REF!=(LEFT(D$1,1)+0)</formula>
    </cfRule>
    <cfRule type="expression" dxfId="892" priority="1338" stopIfTrue="1">
      <formula>$A7&lt;&gt;#REF!</formula>
    </cfRule>
  </conditionalFormatting>
  <conditionalFormatting sqref="D7:D17">
    <cfRule type="expression" dxfId="891" priority="1335" stopIfTrue="1">
      <formula>#REF!=(LEFT(D$1,1)+0)</formula>
    </cfRule>
    <cfRule type="expression" dxfId="890" priority="1336" stopIfTrue="1">
      <formula>#REF!&lt;&gt;#REF!</formula>
    </cfRule>
  </conditionalFormatting>
  <conditionalFormatting sqref="D7:D17">
    <cfRule type="expression" dxfId="889" priority="1333" stopIfTrue="1">
      <formula>#REF!=(LEFT(D$1,1)+0)</formula>
    </cfRule>
    <cfRule type="expression" dxfId="888" priority="1334" stopIfTrue="1">
      <formula>$A7&lt;&gt;#REF!</formula>
    </cfRule>
  </conditionalFormatting>
  <conditionalFormatting sqref="D7:D17">
    <cfRule type="expression" dxfId="887" priority="1331" stopIfTrue="1">
      <formula>#REF!=(LEFT(D$1,1)+0)</formula>
    </cfRule>
    <cfRule type="expression" dxfId="886" priority="1332" stopIfTrue="1">
      <formula>$A7&lt;&gt;#REF!</formula>
    </cfRule>
  </conditionalFormatting>
  <conditionalFormatting sqref="F7:G17">
    <cfRule type="expression" dxfId="885" priority="1325" stopIfTrue="1">
      <formula>#REF!=(LEFT(F$1,1)+0)</formula>
    </cfRule>
    <cfRule type="expression" dxfId="884" priority="1326" stopIfTrue="1">
      <formula>$A7&lt;&gt;#REF!</formula>
    </cfRule>
  </conditionalFormatting>
  <conditionalFormatting sqref="F7:G17">
    <cfRule type="expression" dxfId="883" priority="1323" stopIfTrue="1">
      <formula>#REF!=(LEFT(F$1,1)+0)</formula>
    </cfRule>
    <cfRule type="expression" dxfId="882" priority="1324" stopIfTrue="1">
      <formula>#REF!&lt;&gt;#REF!</formula>
    </cfRule>
  </conditionalFormatting>
  <conditionalFormatting sqref="F7:G17">
    <cfRule type="expression" dxfId="881" priority="1321" stopIfTrue="1">
      <formula>#REF!=(LEFT(F$1,1)+0)</formula>
    </cfRule>
    <cfRule type="expression" dxfId="880" priority="1322" stopIfTrue="1">
      <formula>$A7&lt;&gt;#REF!</formula>
    </cfRule>
  </conditionalFormatting>
  <conditionalFormatting sqref="D77:D80 D90:D93">
    <cfRule type="expression" dxfId="879" priority="6090" stopIfTrue="1">
      <formula>#REF!=(LEFT(D$1,1)+0)</formula>
    </cfRule>
    <cfRule type="expression" dxfId="878" priority="6091" stopIfTrue="1">
      <formula>$A77&lt;&gt;$A130</formula>
    </cfRule>
  </conditionalFormatting>
  <conditionalFormatting sqref="D125:D127 D81:D84 D94:D97 B173:C173 D159:D162 B158:C158">
    <cfRule type="expression" dxfId="877" priority="6206" stopIfTrue="1">
      <formula>#REF!=(LEFT(B$1,1)+0)</formula>
    </cfRule>
    <cfRule type="expression" dxfId="876" priority="6207" stopIfTrue="1">
      <formula>$A81&lt;&gt;$A138</formula>
    </cfRule>
  </conditionalFormatting>
  <conditionalFormatting sqref="D121:D125 D79:D80 D92:D93 D163:D169">
    <cfRule type="expression" dxfId="875" priority="6320" stopIfTrue="1">
      <formula>#REF!=(LEFT(D$1,1)+0)</formula>
    </cfRule>
    <cfRule type="expression" dxfId="874" priority="6321" stopIfTrue="1">
      <formula>$A79&lt;&gt;$A140</formula>
    </cfRule>
  </conditionalFormatting>
  <conditionalFormatting sqref="A117:A121 D161:D167">
    <cfRule type="expression" dxfId="873" priority="6436" stopIfTrue="1">
      <formula>#REF!=(LEFT(A$1,1)+0)</formula>
    </cfRule>
    <cfRule type="expression" dxfId="872" priority="6437" stopIfTrue="1">
      <formula>$A117&lt;&gt;$A182</formula>
    </cfRule>
  </conditionalFormatting>
  <conditionalFormatting sqref="A14 A164:A165">
    <cfRule type="expression" dxfId="871" priority="6552" stopIfTrue="1">
      <formula>#REF!=(LEFT(A$1,1)+0)</formula>
    </cfRule>
    <cfRule type="expression" dxfId="870" priority="6553" stopIfTrue="1">
      <formula>$A14&lt;&gt;$A87</formula>
    </cfRule>
  </conditionalFormatting>
  <conditionalFormatting sqref="B118:C120">
    <cfRule type="expression" dxfId="869" priority="7296" stopIfTrue="1">
      <formula>#REF!=(LEFT(B$1,1)+0)</formula>
    </cfRule>
    <cfRule type="expression" dxfId="868" priority="7297" stopIfTrue="1">
      <formula>$A118&lt;&gt;$A680</formula>
    </cfRule>
  </conditionalFormatting>
  <conditionalFormatting sqref="A20:A30">
    <cfRule type="expression" dxfId="867" priority="1317" stopIfTrue="1">
      <formula>#REF!=(LEFT(A$1,1)+0)</formula>
    </cfRule>
    <cfRule type="expression" dxfId="866" priority="1318" stopIfTrue="1">
      <formula>$A20&lt;&gt;#REF!</formula>
    </cfRule>
  </conditionalFormatting>
  <conditionalFormatting sqref="A20:A30">
    <cfRule type="expression" dxfId="865" priority="1315" stopIfTrue="1">
      <formula>#REF!=(LEFT(A$1,1)+0)</formula>
    </cfRule>
    <cfRule type="expression" dxfId="864" priority="1316" stopIfTrue="1">
      <formula>#REF!&lt;&gt;#REF!</formula>
    </cfRule>
  </conditionalFormatting>
  <conditionalFormatting sqref="A20:A30">
    <cfRule type="expression" dxfId="863" priority="1313" stopIfTrue="1">
      <formula>#REF!=(LEFT(A$1,1)+0)</formula>
    </cfRule>
    <cfRule type="expression" dxfId="862" priority="1314" stopIfTrue="1">
      <formula>$A20&lt;&gt;#REF!</formula>
    </cfRule>
  </conditionalFormatting>
  <conditionalFormatting sqref="A20:A30">
    <cfRule type="expression" dxfId="861" priority="1311" stopIfTrue="1">
      <formula>#REF!=(LEFT(A$1,1)+0)</formula>
    </cfRule>
    <cfRule type="expression" dxfId="860" priority="1312" stopIfTrue="1">
      <formula>$A20&lt;&gt;#REF!</formula>
    </cfRule>
  </conditionalFormatting>
  <conditionalFormatting sqref="B20:C20">
    <cfRule type="expression" dxfId="859" priority="1307" stopIfTrue="1">
      <formula>#REF!=(LEFT(B$1,1)+0)</formula>
    </cfRule>
    <cfRule type="expression" dxfId="858" priority="1308" stopIfTrue="1">
      <formula>$A20&lt;&gt;#REF!</formula>
    </cfRule>
  </conditionalFormatting>
  <conditionalFormatting sqref="B20:C20">
    <cfRule type="expression" dxfId="857" priority="1305" stopIfTrue="1">
      <formula>#REF!=(LEFT(B$1,1)+0)</formula>
    </cfRule>
    <cfRule type="expression" dxfId="856" priority="1306" stopIfTrue="1">
      <formula>#REF!&lt;&gt;#REF!</formula>
    </cfRule>
  </conditionalFormatting>
  <conditionalFormatting sqref="B20:C20">
    <cfRule type="expression" dxfId="855" priority="1303" stopIfTrue="1">
      <formula>#REF!=(LEFT(B$1,1)+0)</formula>
    </cfRule>
    <cfRule type="expression" dxfId="854" priority="1304" stopIfTrue="1">
      <formula>$A20&lt;&gt;#REF!</formula>
    </cfRule>
  </conditionalFormatting>
  <conditionalFormatting sqref="B19:C19">
    <cfRule type="expression" dxfId="853" priority="1285" stopIfTrue="1">
      <formula>#REF!=(LEFT(B$1,1)+0)</formula>
    </cfRule>
    <cfRule type="expression" dxfId="852" priority="1286" stopIfTrue="1">
      <formula>$A19&lt;&gt;#REF!</formula>
    </cfRule>
  </conditionalFormatting>
  <conditionalFormatting sqref="B19:C19">
    <cfRule type="expression" dxfId="851" priority="1283" stopIfTrue="1">
      <formula>#REF!=(LEFT(B$1,1)+0)</formula>
    </cfRule>
    <cfRule type="expression" dxfId="850" priority="1284" stopIfTrue="1">
      <formula>#REF!&lt;&gt;#REF!</formula>
    </cfRule>
  </conditionalFormatting>
  <conditionalFormatting sqref="B19:C19">
    <cfRule type="expression" dxfId="849" priority="1281" stopIfTrue="1">
      <formula>#REF!=(LEFT(B$1,1)+0)</formula>
    </cfRule>
    <cfRule type="expression" dxfId="848" priority="1282" stopIfTrue="1">
      <formula>$A19&lt;&gt;#REF!</formula>
    </cfRule>
  </conditionalFormatting>
  <conditionalFormatting sqref="B19:C19">
    <cfRule type="expression" dxfId="847" priority="1279" stopIfTrue="1">
      <formula>#REF!=(LEFT(B$1,1)+0)</formula>
    </cfRule>
    <cfRule type="expression" dxfId="846" priority="1280" stopIfTrue="1">
      <formula>$A19&lt;&gt;#REF!</formula>
    </cfRule>
  </conditionalFormatting>
  <conditionalFormatting sqref="B19:C19">
    <cfRule type="expression" dxfId="845" priority="1277" stopIfTrue="1">
      <formula>#REF!=(LEFT(B$1,1)+0)</formula>
    </cfRule>
    <cfRule type="expression" dxfId="844" priority="1278" stopIfTrue="1">
      <formula>$A19&lt;&gt;$A72</formula>
    </cfRule>
  </conditionalFormatting>
  <conditionalFormatting sqref="D20:D30">
    <cfRule type="expression" dxfId="843" priority="1275" stopIfTrue="1">
      <formula>#REF!=(LEFT(D$1,1)+0)</formula>
    </cfRule>
    <cfRule type="expression" dxfId="842" priority="1276" stopIfTrue="1">
      <formula>$A20&lt;&gt;#REF!</formula>
    </cfRule>
  </conditionalFormatting>
  <conditionalFormatting sqref="D20:D30">
    <cfRule type="expression" dxfId="841" priority="1273" stopIfTrue="1">
      <formula>#REF!=(LEFT(D$1,1)+0)</formula>
    </cfRule>
    <cfRule type="expression" dxfId="840" priority="1274" stopIfTrue="1">
      <formula>#REF!&lt;&gt;#REF!</formula>
    </cfRule>
  </conditionalFormatting>
  <conditionalFormatting sqref="D20:D30">
    <cfRule type="expression" dxfId="839" priority="1271" stopIfTrue="1">
      <formula>#REF!=(LEFT(D$1,1)+0)</formula>
    </cfRule>
    <cfRule type="expression" dxfId="838" priority="1272" stopIfTrue="1">
      <formula>$A20&lt;&gt;#REF!</formula>
    </cfRule>
  </conditionalFormatting>
  <conditionalFormatting sqref="D20:D30">
    <cfRule type="expression" dxfId="837" priority="1269" stopIfTrue="1">
      <formula>#REF!=(LEFT(D$1,1)+0)</formula>
    </cfRule>
    <cfRule type="expression" dxfId="836" priority="1270" stopIfTrue="1">
      <formula>$A20&lt;&gt;#REF!</formula>
    </cfRule>
  </conditionalFormatting>
  <conditionalFormatting sqref="F20:G30">
    <cfRule type="expression" dxfId="835" priority="1267" stopIfTrue="1">
      <formula>#REF!=(LEFT(F$1,1)+0)</formula>
    </cfRule>
    <cfRule type="expression" dxfId="834" priority="1268" stopIfTrue="1">
      <formula>$A20&lt;&gt;#REF!</formula>
    </cfRule>
  </conditionalFormatting>
  <conditionalFormatting sqref="F20:G30">
    <cfRule type="expression" dxfId="833" priority="1265" stopIfTrue="1">
      <formula>#REF!=(LEFT(F$1,1)+0)</formula>
    </cfRule>
    <cfRule type="expression" dxfId="832" priority="1266" stopIfTrue="1">
      <formula>#REF!&lt;&gt;#REF!</formula>
    </cfRule>
  </conditionalFormatting>
  <conditionalFormatting sqref="F20:G30">
    <cfRule type="expression" dxfId="831" priority="1263" stopIfTrue="1">
      <formula>#REF!=(LEFT(F$1,1)+0)</formula>
    </cfRule>
    <cfRule type="expression" dxfId="830" priority="1264" stopIfTrue="1">
      <formula>$A20&lt;&gt;#REF!</formula>
    </cfRule>
  </conditionalFormatting>
  <conditionalFormatting sqref="A34:A44">
    <cfRule type="expression" dxfId="829" priority="1245" stopIfTrue="1">
      <formula>#REF!=(LEFT(A$1,1)+0)</formula>
    </cfRule>
    <cfRule type="expression" dxfId="828" priority="1246" stopIfTrue="1">
      <formula>$A34&lt;&gt;#REF!</formula>
    </cfRule>
  </conditionalFormatting>
  <conditionalFormatting sqref="A34:A44">
    <cfRule type="expression" dxfId="827" priority="1243" stopIfTrue="1">
      <formula>#REF!=(LEFT(A$1,1)+0)</formula>
    </cfRule>
    <cfRule type="expression" dxfId="826" priority="1244" stopIfTrue="1">
      <formula>#REF!&lt;&gt;#REF!</formula>
    </cfRule>
  </conditionalFormatting>
  <conditionalFormatting sqref="A34:A44">
    <cfRule type="expression" dxfId="825" priority="1241" stopIfTrue="1">
      <formula>#REF!=(LEFT(A$1,1)+0)</formula>
    </cfRule>
    <cfRule type="expression" dxfId="824" priority="1242" stopIfTrue="1">
      <formula>$A34&lt;&gt;#REF!</formula>
    </cfRule>
  </conditionalFormatting>
  <conditionalFormatting sqref="A34:A44">
    <cfRule type="expression" dxfId="823" priority="1239" stopIfTrue="1">
      <formula>#REF!=(LEFT(A$1,1)+0)</formula>
    </cfRule>
    <cfRule type="expression" dxfId="822" priority="1240" stopIfTrue="1">
      <formula>$A34&lt;&gt;#REF!</formula>
    </cfRule>
  </conditionalFormatting>
  <conditionalFormatting sqref="B34:C34">
    <cfRule type="expression" dxfId="821" priority="1235" stopIfTrue="1">
      <formula>#REF!=(LEFT(B$1,1)+0)</formula>
    </cfRule>
    <cfRule type="expression" dxfId="820" priority="1236" stopIfTrue="1">
      <formula>$A34&lt;&gt;#REF!</formula>
    </cfRule>
  </conditionalFormatting>
  <conditionalFormatting sqref="B34:C34">
    <cfRule type="expression" dxfId="819" priority="1233" stopIfTrue="1">
      <formula>#REF!=(LEFT(B$1,1)+0)</formula>
    </cfRule>
    <cfRule type="expression" dxfId="818" priority="1234" stopIfTrue="1">
      <formula>#REF!&lt;&gt;#REF!</formula>
    </cfRule>
  </conditionalFormatting>
  <conditionalFormatting sqref="B34:C34">
    <cfRule type="expression" dxfId="817" priority="1231" stopIfTrue="1">
      <formula>#REF!=(LEFT(B$1,1)+0)</formula>
    </cfRule>
    <cfRule type="expression" dxfId="816" priority="1232" stopIfTrue="1">
      <formula>$A34&lt;&gt;#REF!</formula>
    </cfRule>
  </conditionalFormatting>
  <conditionalFormatting sqref="B33:C33">
    <cfRule type="expression" dxfId="815" priority="1213" stopIfTrue="1">
      <formula>#REF!=(LEFT(B$1,1)+0)</formula>
    </cfRule>
    <cfRule type="expression" dxfId="814" priority="1214" stopIfTrue="1">
      <formula>$A33&lt;&gt;#REF!</formula>
    </cfRule>
  </conditionalFormatting>
  <conditionalFormatting sqref="B33:C33">
    <cfRule type="expression" dxfId="813" priority="1211" stopIfTrue="1">
      <formula>#REF!=(LEFT(B$1,1)+0)</formula>
    </cfRule>
    <cfRule type="expression" dxfId="812" priority="1212" stopIfTrue="1">
      <formula>#REF!&lt;&gt;#REF!</formula>
    </cfRule>
  </conditionalFormatting>
  <conditionalFormatting sqref="B33:C33">
    <cfRule type="expression" dxfId="811" priority="1209" stopIfTrue="1">
      <formula>#REF!=(LEFT(B$1,1)+0)</formula>
    </cfRule>
    <cfRule type="expression" dxfId="810" priority="1210" stopIfTrue="1">
      <formula>$A33&lt;&gt;#REF!</formula>
    </cfRule>
  </conditionalFormatting>
  <conditionalFormatting sqref="B33:C33">
    <cfRule type="expression" dxfId="809" priority="1207" stopIfTrue="1">
      <formula>#REF!=(LEFT(B$1,1)+0)</formula>
    </cfRule>
    <cfRule type="expression" dxfId="808" priority="1208" stopIfTrue="1">
      <formula>$A33&lt;&gt;#REF!</formula>
    </cfRule>
  </conditionalFormatting>
  <conditionalFormatting sqref="B33:C33">
    <cfRule type="expression" dxfId="807" priority="1205" stopIfTrue="1">
      <formula>#REF!=(LEFT(B$1,1)+0)</formula>
    </cfRule>
    <cfRule type="expression" dxfId="806" priority="1206" stopIfTrue="1">
      <formula>$A33&lt;&gt;$A86</formula>
    </cfRule>
  </conditionalFormatting>
  <conditionalFormatting sqref="D34:D44">
    <cfRule type="expression" dxfId="805" priority="1203" stopIfTrue="1">
      <formula>#REF!=(LEFT(D$1,1)+0)</formula>
    </cfRule>
    <cfRule type="expression" dxfId="804" priority="1204" stopIfTrue="1">
      <formula>$A34&lt;&gt;#REF!</formula>
    </cfRule>
  </conditionalFormatting>
  <conditionalFormatting sqref="D34:D44">
    <cfRule type="expression" dxfId="803" priority="1201" stopIfTrue="1">
      <formula>#REF!=(LEFT(D$1,1)+0)</formula>
    </cfRule>
    <cfRule type="expression" dxfId="802" priority="1202" stopIfTrue="1">
      <formula>#REF!&lt;&gt;#REF!</formula>
    </cfRule>
  </conditionalFormatting>
  <conditionalFormatting sqref="D34:D44">
    <cfRule type="expression" dxfId="801" priority="1199" stopIfTrue="1">
      <formula>#REF!=(LEFT(D$1,1)+0)</formula>
    </cfRule>
    <cfRule type="expression" dxfId="800" priority="1200" stopIfTrue="1">
      <formula>$A34&lt;&gt;#REF!</formula>
    </cfRule>
  </conditionalFormatting>
  <conditionalFormatting sqref="D34:D44">
    <cfRule type="expression" dxfId="799" priority="1197" stopIfTrue="1">
      <formula>#REF!=(LEFT(D$1,1)+0)</formula>
    </cfRule>
    <cfRule type="expression" dxfId="798" priority="1198" stopIfTrue="1">
      <formula>$A34&lt;&gt;#REF!</formula>
    </cfRule>
  </conditionalFormatting>
  <conditionalFormatting sqref="F35:G44">
    <cfRule type="expression" dxfId="797" priority="1195" stopIfTrue="1">
      <formula>#REF!=(LEFT(F$1,1)+0)</formula>
    </cfRule>
    <cfRule type="expression" dxfId="796" priority="1196" stopIfTrue="1">
      <formula>$A35&lt;&gt;#REF!</formula>
    </cfRule>
  </conditionalFormatting>
  <conditionalFormatting sqref="F35:G44">
    <cfRule type="expression" dxfId="795" priority="1193" stopIfTrue="1">
      <formula>#REF!=(LEFT(F$1,1)+0)</formula>
    </cfRule>
    <cfRule type="expression" dxfId="794" priority="1194" stopIfTrue="1">
      <formula>#REF!&lt;&gt;#REF!</formula>
    </cfRule>
  </conditionalFormatting>
  <conditionalFormatting sqref="F35:G44">
    <cfRule type="expression" dxfId="793" priority="1191" stopIfTrue="1">
      <formula>#REF!=(LEFT(F$1,1)+0)</formula>
    </cfRule>
    <cfRule type="expression" dxfId="792" priority="1192" stopIfTrue="1">
      <formula>$A35&lt;&gt;#REF!</formula>
    </cfRule>
  </conditionalFormatting>
  <conditionalFormatting sqref="A48:A58">
    <cfRule type="expression" dxfId="791" priority="1173" stopIfTrue="1">
      <formula>#REF!=(LEFT(A$1,1)+0)</formula>
    </cfRule>
    <cfRule type="expression" dxfId="790" priority="1174" stopIfTrue="1">
      <formula>$A48&lt;&gt;#REF!</formula>
    </cfRule>
  </conditionalFormatting>
  <conditionalFormatting sqref="A48:A58">
    <cfRule type="expression" dxfId="789" priority="1171" stopIfTrue="1">
      <formula>#REF!=(LEFT(A$1,1)+0)</formula>
    </cfRule>
    <cfRule type="expression" dxfId="788" priority="1172" stopIfTrue="1">
      <formula>#REF!&lt;&gt;#REF!</formula>
    </cfRule>
  </conditionalFormatting>
  <conditionalFormatting sqref="A48:A58">
    <cfRule type="expression" dxfId="787" priority="1169" stopIfTrue="1">
      <formula>#REF!=(LEFT(A$1,1)+0)</formula>
    </cfRule>
    <cfRule type="expression" dxfId="786" priority="1170" stopIfTrue="1">
      <formula>$A48&lt;&gt;#REF!</formula>
    </cfRule>
  </conditionalFormatting>
  <conditionalFormatting sqref="A48:A58">
    <cfRule type="expression" dxfId="785" priority="1167" stopIfTrue="1">
      <formula>#REF!=(LEFT(A$1,1)+0)</formula>
    </cfRule>
    <cfRule type="expression" dxfId="784" priority="1168" stopIfTrue="1">
      <formula>$A48&lt;&gt;#REF!</formula>
    </cfRule>
  </conditionalFormatting>
  <conditionalFormatting sqref="B48:C48">
    <cfRule type="expression" dxfId="783" priority="1163" stopIfTrue="1">
      <formula>#REF!=(LEFT(B$1,1)+0)</formula>
    </cfRule>
    <cfRule type="expression" dxfId="782" priority="1164" stopIfTrue="1">
      <formula>$A48&lt;&gt;#REF!</formula>
    </cfRule>
  </conditionalFormatting>
  <conditionalFormatting sqref="B48:C48">
    <cfRule type="expression" dxfId="781" priority="1161" stopIfTrue="1">
      <formula>#REF!=(LEFT(B$1,1)+0)</formula>
    </cfRule>
    <cfRule type="expression" dxfId="780" priority="1162" stopIfTrue="1">
      <formula>#REF!&lt;&gt;#REF!</formula>
    </cfRule>
  </conditionalFormatting>
  <conditionalFormatting sqref="B48:C48">
    <cfRule type="expression" dxfId="779" priority="1159" stopIfTrue="1">
      <formula>#REF!=(LEFT(B$1,1)+0)</formula>
    </cfRule>
    <cfRule type="expression" dxfId="778" priority="1160" stopIfTrue="1">
      <formula>$A48&lt;&gt;#REF!</formula>
    </cfRule>
  </conditionalFormatting>
  <conditionalFormatting sqref="B47:C47">
    <cfRule type="expression" dxfId="777" priority="1141" stopIfTrue="1">
      <formula>#REF!=(LEFT(B$1,1)+0)</formula>
    </cfRule>
    <cfRule type="expression" dxfId="776" priority="1142" stopIfTrue="1">
      <formula>$A47&lt;&gt;#REF!</formula>
    </cfRule>
  </conditionalFormatting>
  <conditionalFormatting sqref="B47:C47">
    <cfRule type="expression" dxfId="775" priority="1139" stopIfTrue="1">
      <formula>#REF!=(LEFT(B$1,1)+0)</formula>
    </cfRule>
    <cfRule type="expression" dxfId="774" priority="1140" stopIfTrue="1">
      <formula>#REF!&lt;&gt;#REF!</formula>
    </cfRule>
  </conditionalFormatting>
  <conditionalFormatting sqref="B47:C47">
    <cfRule type="expression" dxfId="773" priority="1137" stopIfTrue="1">
      <formula>#REF!=(LEFT(B$1,1)+0)</formula>
    </cfRule>
    <cfRule type="expression" dxfId="772" priority="1138" stopIfTrue="1">
      <formula>$A47&lt;&gt;#REF!</formula>
    </cfRule>
  </conditionalFormatting>
  <conditionalFormatting sqref="B47:C47">
    <cfRule type="expression" dxfId="771" priority="1135" stopIfTrue="1">
      <formula>#REF!=(LEFT(B$1,1)+0)</formula>
    </cfRule>
    <cfRule type="expression" dxfId="770" priority="1136" stopIfTrue="1">
      <formula>$A47&lt;&gt;#REF!</formula>
    </cfRule>
  </conditionalFormatting>
  <conditionalFormatting sqref="D48:D58">
    <cfRule type="expression" dxfId="769" priority="1131" stopIfTrue="1">
      <formula>#REF!=(LEFT(D$1,1)+0)</formula>
    </cfRule>
    <cfRule type="expression" dxfId="768" priority="1132" stopIfTrue="1">
      <formula>$A48&lt;&gt;#REF!</formula>
    </cfRule>
  </conditionalFormatting>
  <conditionalFormatting sqref="D48:D58">
    <cfRule type="expression" dxfId="767" priority="1129" stopIfTrue="1">
      <formula>#REF!=(LEFT(D$1,1)+0)</formula>
    </cfRule>
    <cfRule type="expression" dxfId="766" priority="1130" stopIfTrue="1">
      <formula>#REF!&lt;&gt;#REF!</formula>
    </cfRule>
  </conditionalFormatting>
  <conditionalFormatting sqref="D48:D58">
    <cfRule type="expression" dxfId="765" priority="1127" stopIfTrue="1">
      <formula>#REF!=(LEFT(D$1,1)+0)</formula>
    </cfRule>
    <cfRule type="expression" dxfId="764" priority="1128" stopIfTrue="1">
      <formula>$A48&lt;&gt;#REF!</formula>
    </cfRule>
  </conditionalFormatting>
  <conditionalFormatting sqref="D48:D58">
    <cfRule type="expression" dxfId="763" priority="1125" stopIfTrue="1">
      <formula>#REF!=(LEFT(D$1,1)+0)</formula>
    </cfRule>
    <cfRule type="expression" dxfId="762" priority="1126" stopIfTrue="1">
      <formula>$A48&lt;&gt;#REF!</formula>
    </cfRule>
  </conditionalFormatting>
  <conditionalFormatting sqref="F49:G58">
    <cfRule type="expression" dxfId="761" priority="1123" stopIfTrue="1">
      <formula>#REF!=(LEFT(F$1,1)+0)</formula>
    </cfRule>
    <cfRule type="expression" dxfId="760" priority="1124" stopIfTrue="1">
      <formula>$A49&lt;&gt;#REF!</formula>
    </cfRule>
  </conditionalFormatting>
  <conditionalFormatting sqref="F49:G58">
    <cfRule type="expression" dxfId="759" priority="1121" stopIfTrue="1">
      <formula>#REF!=(LEFT(F$1,1)+0)</formula>
    </cfRule>
    <cfRule type="expression" dxfId="758" priority="1122" stopIfTrue="1">
      <formula>#REF!&lt;&gt;#REF!</formula>
    </cfRule>
  </conditionalFormatting>
  <conditionalFormatting sqref="F49:G58">
    <cfRule type="expression" dxfId="757" priority="1119" stopIfTrue="1">
      <formula>#REF!=(LEFT(F$1,1)+0)</formula>
    </cfRule>
    <cfRule type="expression" dxfId="756" priority="1120" stopIfTrue="1">
      <formula>$A49&lt;&gt;#REF!</formula>
    </cfRule>
  </conditionalFormatting>
  <conditionalFormatting sqref="A63:A73">
    <cfRule type="expression" dxfId="755" priority="1101" stopIfTrue="1">
      <formula>#REF!=(LEFT(A$1,1)+0)</formula>
    </cfRule>
    <cfRule type="expression" dxfId="754" priority="1102" stopIfTrue="1">
      <formula>$A63&lt;&gt;#REF!</formula>
    </cfRule>
  </conditionalFormatting>
  <conditionalFormatting sqref="A63:A73">
    <cfRule type="expression" dxfId="753" priority="1099" stopIfTrue="1">
      <formula>#REF!=(LEFT(A$1,1)+0)</formula>
    </cfRule>
    <cfRule type="expression" dxfId="752" priority="1100" stopIfTrue="1">
      <formula>#REF!&lt;&gt;#REF!</formula>
    </cfRule>
  </conditionalFormatting>
  <conditionalFormatting sqref="A63:A73">
    <cfRule type="expression" dxfId="751" priority="1097" stopIfTrue="1">
      <formula>#REF!=(LEFT(A$1,1)+0)</formula>
    </cfRule>
    <cfRule type="expression" dxfId="750" priority="1098" stopIfTrue="1">
      <formula>$A63&lt;&gt;#REF!</formula>
    </cfRule>
  </conditionalFormatting>
  <conditionalFormatting sqref="A63:A73">
    <cfRule type="expression" dxfId="749" priority="1095" stopIfTrue="1">
      <formula>#REF!=(LEFT(A$1,1)+0)</formula>
    </cfRule>
    <cfRule type="expression" dxfId="748" priority="1096" stopIfTrue="1">
      <formula>$A63&lt;&gt;#REF!</formula>
    </cfRule>
  </conditionalFormatting>
  <conditionalFormatting sqref="B63:C63">
    <cfRule type="expression" dxfId="747" priority="1091" stopIfTrue="1">
      <formula>#REF!=(LEFT(B$1,1)+0)</formula>
    </cfRule>
    <cfRule type="expression" dxfId="746" priority="1092" stopIfTrue="1">
      <formula>$A63&lt;&gt;#REF!</formula>
    </cfRule>
  </conditionalFormatting>
  <conditionalFormatting sqref="B63:C63">
    <cfRule type="expression" dxfId="745" priority="1089" stopIfTrue="1">
      <formula>#REF!=(LEFT(B$1,1)+0)</formula>
    </cfRule>
    <cfRule type="expression" dxfId="744" priority="1090" stopIfTrue="1">
      <formula>#REF!&lt;&gt;#REF!</formula>
    </cfRule>
  </conditionalFormatting>
  <conditionalFormatting sqref="B63:C63">
    <cfRule type="expression" dxfId="743" priority="1087" stopIfTrue="1">
      <formula>#REF!=(LEFT(B$1,1)+0)</formula>
    </cfRule>
    <cfRule type="expression" dxfId="742" priority="1088" stopIfTrue="1">
      <formula>$A63&lt;&gt;#REF!</formula>
    </cfRule>
  </conditionalFormatting>
  <conditionalFormatting sqref="B62:C62">
    <cfRule type="expression" dxfId="741" priority="1069" stopIfTrue="1">
      <formula>#REF!=(LEFT(B$1,1)+0)</formula>
    </cfRule>
    <cfRule type="expression" dxfId="740" priority="1070" stopIfTrue="1">
      <formula>$A62&lt;&gt;#REF!</formula>
    </cfRule>
  </conditionalFormatting>
  <conditionalFormatting sqref="B62:C62">
    <cfRule type="expression" dxfId="739" priority="1067" stopIfTrue="1">
      <formula>#REF!=(LEFT(B$1,1)+0)</formula>
    </cfRule>
    <cfRule type="expression" dxfId="738" priority="1068" stopIfTrue="1">
      <formula>#REF!&lt;&gt;#REF!</formula>
    </cfRule>
  </conditionalFormatting>
  <conditionalFormatting sqref="B62:C62">
    <cfRule type="expression" dxfId="737" priority="1065" stopIfTrue="1">
      <formula>#REF!=(LEFT(B$1,1)+0)</formula>
    </cfRule>
    <cfRule type="expression" dxfId="736" priority="1066" stopIfTrue="1">
      <formula>$A62&lt;&gt;#REF!</formula>
    </cfRule>
  </conditionalFormatting>
  <conditionalFormatting sqref="B62:C62">
    <cfRule type="expression" dxfId="735" priority="1063" stopIfTrue="1">
      <formula>#REF!=(LEFT(B$1,1)+0)</formula>
    </cfRule>
    <cfRule type="expression" dxfId="734" priority="1064" stopIfTrue="1">
      <formula>$A62&lt;&gt;#REF!</formula>
    </cfRule>
  </conditionalFormatting>
  <conditionalFormatting sqref="D63:D73">
    <cfRule type="expression" dxfId="733" priority="1059" stopIfTrue="1">
      <formula>#REF!=(LEFT(D$1,1)+0)</formula>
    </cfRule>
    <cfRule type="expression" dxfId="732" priority="1060" stopIfTrue="1">
      <formula>$A63&lt;&gt;#REF!</formula>
    </cfRule>
  </conditionalFormatting>
  <conditionalFormatting sqref="D63:D73">
    <cfRule type="expression" dxfId="731" priority="1057" stopIfTrue="1">
      <formula>#REF!=(LEFT(D$1,1)+0)</formula>
    </cfRule>
    <cfRule type="expression" dxfId="730" priority="1058" stopIfTrue="1">
      <formula>#REF!&lt;&gt;#REF!</formula>
    </cfRule>
  </conditionalFormatting>
  <conditionalFormatting sqref="D63:D73">
    <cfRule type="expression" dxfId="729" priority="1055" stopIfTrue="1">
      <formula>#REF!=(LEFT(D$1,1)+0)</formula>
    </cfRule>
    <cfRule type="expression" dxfId="728" priority="1056" stopIfTrue="1">
      <formula>$A63&lt;&gt;#REF!</formula>
    </cfRule>
  </conditionalFormatting>
  <conditionalFormatting sqref="D63:D73">
    <cfRule type="expression" dxfId="727" priority="1053" stopIfTrue="1">
      <formula>#REF!=(LEFT(D$1,1)+0)</formula>
    </cfRule>
    <cfRule type="expression" dxfId="726" priority="1054" stopIfTrue="1">
      <formula>$A63&lt;&gt;#REF!</formula>
    </cfRule>
  </conditionalFormatting>
  <conditionalFormatting sqref="F64:G73">
    <cfRule type="expression" dxfId="725" priority="1051" stopIfTrue="1">
      <formula>#REF!=(LEFT(F$1,1)+0)</formula>
    </cfRule>
    <cfRule type="expression" dxfId="724" priority="1052" stopIfTrue="1">
      <formula>$A64&lt;&gt;#REF!</formula>
    </cfRule>
  </conditionalFormatting>
  <conditionalFormatting sqref="F64:G73">
    <cfRule type="expression" dxfId="723" priority="1049" stopIfTrue="1">
      <formula>#REF!=(LEFT(F$1,1)+0)</formula>
    </cfRule>
    <cfRule type="expression" dxfId="722" priority="1050" stopIfTrue="1">
      <formula>#REF!&lt;&gt;#REF!</formula>
    </cfRule>
  </conditionalFormatting>
  <conditionalFormatting sqref="F64:G73">
    <cfRule type="expression" dxfId="721" priority="1047" stopIfTrue="1">
      <formula>#REF!=(LEFT(F$1,1)+0)</formula>
    </cfRule>
    <cfRule type="expression" dxfId="720" priority="1048" stopIfTrue="1">
      <formula>$A64&lt;&gt;#REF!</formula>
    </cfRule>
  </conditionalFormatting>
  <conditionalFormatting sqref="A77:A87">
    <cfRule type="expression" dxfId="719" priority="1029" stopIfTrue="1">
      <formula>#REF!=(LEFT(A$1,1)+0)</formula>
    </cfRule>
    <cfRule type="expression" dxfId="718" priority="1030" stopIfTrue="1">
      <formula>$A77&lt;&gt;#REF!</formula>
    </cfRule>
  </conditionalFormatting>
  <conditionalFormatting sqref="A77:A87">
    <cfRule type="expression" dxfId="717" priority="1027" stopIfTrue="1">
      <formula>#REF!=(LEFT(A$1,1)+0)</formula>
    </cfRule>
    <cfRule type="expression" dxfId="716" priority="1028" stopIfTrue="1">
      <formula>#REF!&lt;&gt;#REF!</formula>
    </cfRule>
  </conditionalFormatting>
  <conditionalFormatting sqref="A77:A87">
    <cfRule type="expression" dxfId="715" priority="1025" stopIfTrue="1">
      <formula>#REF!=(LEFT(A$1,1)+0)</formula>
    </cfRule>
    <cfRule type="expression" dxfId="714" priority="1026" stopIfTrue="1">
      <formula>$A77&lt;&gt;#REF!</formula>
    </cfRule>
  </conditionalFormatting>
  <conditionalFormatting sqref="A77:A87">
    <cfRule type="expression" dxfId="713" priority="1023" stopIfTrue="1">
      <formula>#REF!=(LEFT(A$1,1)+0)</formula>
    </cfRule>
    <cfRule type="expression" dxfId="712" priority="1024" stopIfTrue="1">
      <formula>$A77&lt;&gt;#REF!</formula>
    </cfRule>
  </conditionalFormatting>
  <conditionalFormatting sqref="B77:C77">
    <cfRule type="expression" dxfId="711" priority="1019" stopIfTrue="1">
      <formula>#REF!=(LEFT(B$1,1)+0)</formula>
    </cfRule>
    <cfRule type="expression" dxfId="710" priority="1020" stopIfTrue="1">
      <formula>$A77&lt;&gt;#REF!</formula>
    </cfRule>
  </conditionalFormatting>
  <conditionalFormatting sqref="B77:C77">
    <cfRule type="expression" dxfId="709" priority="1017" stopIfTrue="1">
      <formula>#REF!=(LEFT(B$1,1)+0)</formula>
    </cfRule>
    <cfRule type="expression" dxfId="708" priority="1018" stopIfTrue="1">
      <formula>#REF!&lt;&gt;#REF!</formula>
    </cfRule>
  </conditionalFormatting>
  <conditionalFormatting sqref="B77:C77">
    <cfRule type="expression" dxfId="707" priority="1015" stopIfTrue="1">
      <formula>#REF!=(LEFT(B$1,1)+0)</formula>
    </cfRule>
    <cfRule type="expression" dxfId="706" priority="1016" stopIfTrue="1">
      <formula>$A77&lt;&gt;#REF!</formula>
    </cfRule>
  </conditionalFormatting>
  <conditionalFormatting sqref="B76:C76">
    <cfRule type="expression" dxfId="705" priority="997" stopIfTrue="1">
      <formula>#REF!=(LEFT(B$1,1)+0)</formula>
    </cfRule>
    <cfRule type="expression" dxfId="704" priority="998" stopIfTrue="1">
      <formula>$A76&lt;&gt;#REF!</formula>
    </cfRule>
  </conditionalFormatting>
  <conditionalFormatting sqref="B76:C76">
    <cfRule type="expression" dxfId="703" priority="995" stopIfTrue="1">
      <formula>#REF!=(LEFT(B$1,1)+0)</formula>
    </cfRule>
    <cfRule type="expression" dxfId="702" priority="996" stopIfTrue="1">
      <formula>#REF!&lt;&gt;#REF!</formula>
    </cfRule>
  </conditionalFormatting>
  <conditionalFormatting sqref="B76:C76">
    <cfRule type="expression" dxfId="701" priority="993" stopIfTrue="1">
      <formula>#REF!=(LEFT(B$1,1)+0)</formula>
    </cfRule>
    <cfRule type="expression" dxfId="700" priority="994" stopIfTrue="1">
      <formula>$A76&lt;&gt;#REF!</formula>
    </cfRule>
  </conditionalFormatting>
  <conditionalFormatting sqref="B76:C76">
    <cfRule type="expression" dxfId="699" priority="991" stopIfTrue="1">
      <formula>#REF!=(LEFT(B$1,1)+0)</formula>
    </cfRule>
    <cfRule type="expression" dxfId="698" priority="992" stopIfTrue="1">
      <formula>$A76&lt;&gt;#REF!</formula>
    </cfRule>
  </conditionalFormatting>
  <conditionalFormatting sqref="D77:D87">
    <cfRule type="expression" dxfId="697" priority="987" stopIfTrue="1">
      <formula>#REF!=(LEFT(D$1,1)+0)</formula>
    </cfRule>
    <cfRule type="expression" dxfId="696" priority="988" stopIfTrue="1">
      <formula>$A77&lt;&gt;#REF!</formula>
    </cfRule>
  </conditionalFormatting>
  <conditionalFormatting sqref="D77:D87">
    <cfRule type="expression" dxfId="695" priority="985" stopIfTrue="1">
      <formula>#REF!=(LEFT(D$1,1)+0)</formula>
    </cfRule>
    <cfRule type="expression" dxfId="694" priority="986" stopIfTrue="1">
      <formula>#REF!&lt;&gt;#REF!</formula>
    </cfRule>
  </conditionalFormatting>
  <conditionalFormatting sqref="D77:D87">
    <cfRule type="expression" dxfId="693" priority="983" stopIfTrue="1">
      <formula>#REF!=(LEFT(D$1,1)+0)</formula>
    </cfRule>
    <cfRule type="expression" dxfId="692" priority="984" stopIfTrue="1">
      <formula>$A77&lt;&gt;#REF!</formula>
    </cfRule>
  </conditionalFormatting>
  <conditionalFormatting sqref="D77:D87">
    <cfRule type="expression" dxfId="691" priority="981" stopIfTrue="1">
      <formula>#REF!=(LEFT(D$1,1)+0)</formula>
    </cfRule>
    <cfRule type="expression" dxfId="690" priority="982" stopIfTrue="1">
      <formula>$A77&lt;&gt;#REF!</formula>
    </cfRule>
  </conditionalFormatting>
  <conditionalFormatting sqref="F78:G87">
    <cfRule type="expression" dxfId="689" priority="979" stopIfTrue="1">
      <formula>#REF!=(LEFT(F$1,1)+0)</formula>
    </cfRule>
    <cfRule type="expression" dxfId="688" priority="980" stopIfTrue="1">
      <formula>$A78&lt;&gt;#REF!</formula>
    </cfRule>
  </conditionalFormatting>
  <conditionalFormatting sqref="F78:G87">
    <cfRule type="expression" dxfId="687" priority="977" stopIfTrue="1">
      <formula>#REF!=(LEFT(F$1,1)+0)</formula>
    </cfRule>
    <cfRule type="expression" dxfId="686" priority="978" stopIfTrue="1">
      <formula>#REF!&lt;&gt;#REF!</formula>
    </cfRule>
  </conditionalFormatting>
  <conditionalFormatting sqref="F78:G87">
    <cfRule type="expression" dxfId="685" priority="975" stopIfTrue="1">
      <formula>#REF!=(LEFT(F$1,1)+0)</formula>
    </cfRule>
    <cfRule type="expression" dxfId="684" priority="976" stopIfTrue="1">
      <formula>$A78&lt;&gt;#REF!</formula>
    </cfRule>
  </conditionalFormatting>
  <conditionalFormatting sqref="A104:A114">
    <cfRule type="expression" dxfId="683" priority="955" stopIfTrue="1">
      <formula>#REF!=(LEFT(A$1,1)+0)</formula>
    </cfRule>
    <cfRule type="expression" dxfId="682" priority="956" stopIfTrue="1">
      <formula>#REF!&lt;&gt;#REF!</formula>
    </cfRule>
  </conditionalFormatting>
  <conditionalFormatting sqref="B104:C104">
    <cfRule type="expression" dxfId="681" priority="945" stopIfTrue="1">
      <formula>#REF!=(LEFT(B$1,1)+0)</formula>
    </cfRule>
    <cfRule type="expression" dxfId="680" priority="946" stopIfTrue="1">
      <formula>#REF!&lt;&gt;#REF!</formula>
    </cfRule>
  </conditionalFormatting>
  <conditionalFormatting sqref="B103:C103">
    <cfRule type="expression" dxfId="679" priority="923" stopIfTrue="1">
      <formula>#REF!=(LEFT(B$1,1)+0)</formula>
    </cfRule>
    <cfRule type="expression" dxfId="678" priority="924" stopIfTrue="1">
      <formula>#REF!&lt;&gt;#REF!</formula>
    </cfRule>
  </conditionalFormatting>
  <conditionalFormatting sqref="D104:D114">
    <cfRule type="expression" dxfId="677" priority="913" stopIfTrue="1">
      <formula>#REF!=(LEFT(D$1,1)+0)</formula>
    </cfRule>
    <cfRule type="expression" dxfId="676" priority="914" stopIfTrue="1">
      <formula>#REF!&lt;&gt;#REF!</formula>
    </cfRule>
  </conditionalFormatting>
  <conditionalFormatting sqref="F105:G114">
    <cfRule type="expression" dxfId="675" priority="905" stopIfTrue="1">
      <formula>#REF!=(LEFT(F$1,1)+0)</formula>
    </cfRule>
    <cfRule type="expression" dxfId="674" priority="906" stopIfTrue="1">
      <formula>#REF!&lt;&gt;#REF!</formula>
    </cfRule>
  </conditionalFormatting>
  <conditionalFormatting sqref="A131:A141">
    <cfRule type="expression" dxfId="673" priority="883" stopIfTrue="1">
      <formula>#REF!=(LEFT(A$1,1)+0)</formula>
    </cfRule>
    <cfRule type="expression" dxfId="672" priority="884" stopIfTrue="1">
      <formula>#REF!&lt;&gt;#REF!</formula>
    </cfRule>
  </conditionalFormatting>
  <conditionalFormatting sqref="B131:C131">
    <cfRule type="expression" dxfId="671" priority="873" stopIfTrue="1">
      <formula>#REF!=(LEFT(B$1,1)+0)</formula>
    </cfRule>
    <cfRule type="expression" dxfId="670" priority="874" stopIfTrue="1">
      <formula>#REF!&lt;&gt;#REF!</formula>
    </cfRule>
  </conditionalFormatting>
  <conditionalFormatting sqref="B130:C130">
    <cfRule type="expression" dxfId="669" priority="851" stopIfTrue="1">
      <formula>#REF!=(LEFT(B$1,1)+0)</formula>
    </cfRule>
    <cfRule type="expression" dxfId="668" priority="852" stopIfTrue="1">
      <formula>#REF!&lt;&gt;#REF!</formula>
    </cfRule>
  </conditionalFormatting>
  <conditionalFormatting sqref="D131:D141">
    <cfRule type="expression" dxfId="667" priority="841" stopIfTrue="1">
      <formula>#REF!=(LEFT(D$1,1)+0)</formula>
    </cfRule>
    <cfRule type="expression" dxfId="666" priority="842" stopIfTrue="1">
      <formula>#REF!&lt;&gt;#REF!</formula>
    </cfRule>
  </conditionalFormatting>
  <conditionalFormatting sqref="F132:G141">
    <cfRule type="expression" dxfId="665" priority="833" stopIfTrue="1">
      <formula>#REF!=(LEFT(F$1,1)+0)</formula>
    </cfRule>
    <cfRule type="expression" dxfId="664" priority="834" stopIfTrue="1">
      <formula>#REF!&lt;&gt;#REF!</formula>
    </cfRule>
  </conditionalFormatting>
  <conditionalFormatting sqref="A146:A156">
    <cfRule type="expression" dxfId="663" priority="811" stopIfTrue="1">
      <formula>#REF!=(LEFT(A$1,1)+0)</formula>
    </cfRule>
    <cfRule type="expression" dxfId="662" priority="812" stopIfTrue="1">
      <formula>#REF!&lt;&gt;#REF!</formula>
    </cfRule>
  </conditionalFormatting>
  <conditionalFormatting sqref="B146:C146">
    <cfRule type="expression" dxfId="661" priority="801" stopIfTrue="1">
      <formula>#REF!=(LEFT(B$1,1)+0)</formula>
    </cfRule>
    <cfRule type="expression" dxfId="660" priority="802" stopIfTrue="1">
      <formula>#REF!&lt;&gt;#REF!</formula>
    </cfRule>
  </conditionalFormatting>
  <conditionalFormatting sqref="B145:C145">
    <cfRule type="expression" dxfId="659" priority="779" stopIfTrue="1">
      <formula>#REF!=(LEFT(B$1,1)+0)</formula>
    </cfRule>
    <cfRule type="expression" dxfId="658" priority="780" stopIfTrue="1">
      <formula>#REF!&lt;&gt;#REF!</formula>
    </cfRule>
  </conditionalFormatting>
  <conditionalFormatting sqref="D146:D156">
    <cfRule type="expression" dxfId="657" priority="769" stopIfTrue="1">
      <formula>#REF!=(LEFT(D$1,1)+0)</formula>
    </cfRule>
    <cfRule type="expression" dxfId="656" priority="770" stopIfTrue="1">
      <formula>#REF!&lt;&gt;#REF!</formula>
    </cfRule>
  </conditionalFormatting>
  <conditionalFormatting sqref="F147:G156">
    <cfRule type="expression" dxfId="655" priority="761" stopIfTrue="1">
      <formula>#REF!=(LEFT(F$1,1)+0)</formula>
    </cfRule>
    <cfRule type="expression" dxfId="654" priority="762" stopIfTrue="1">
      <formula>#REF!&lt;&gt;#REF!</formula>
    </cfRule>
  </conditionalFormatting>
  <conditionalFormatting sqref="A174:A184">
    <cfRule type="expression" dxfId="653" priority="739" stopIfTrue="1">
      <formula>#REF!=(LEFT(A$1,1)+0)</formula>
    </cfRule>
    <cfRule type="expression" dxfId="652" priority="740" stopIfTrue="1">
      <formula>#REF!&lt;&gt;#REF!</formula>
    </cfRule>
  </conditionalFormatting>
  <conditionalFormatting sqref="B174:C174">
    <cfRule type="expression" dxfId="651" priority="729" stopIfTrue="1">
      <formula>#REF!=(LEFT(B$1,1)+0)</formula>
    </cfRule>
    <cfRule type="expression" dxfId="650" priority="730" stopIfTrue="1">
      <formula>#REF!&lt;&gt;#REF!</formula>
    </cfRule>
  </conditionalFormatting>
  <conditionalFormatting sqref="B173:C173">
    <cfRule type="expression" dxfId="649" priority="707" stopIfTrue="1">
      <formula>#REF!=(LEFT(B$1,1)+0)</formula>
    </cfRule>
    <cfRule type="expression" dxfId="648" priority="708" stopIfTrue="1">
      <formula>#REF!&lt;&gt;#REF!</formula>
    </cfRule>
  </conditionalFormatting>
  <conditionalFormatting sqref="D174:D184">
    <cfRule type="expression" dxfId="647" priority="697" stopIfTrue="1">
      <formula>#REF!=(LEFT(D$1,1)+0)</formula>
    </cfRule>
    <cfRule type="expression" dxfId="646" priority="698" stopIfTrue="1">
      <formula>#REF!&lt;&gt;#REF!</formula>
    </cfRule>
  </conditionalFormatting>
  <conditionalFormatting sqref="F175:G184">
    <cfRule type="expression" dxfId="645" priority="689" stopIfTrue="1">
      <formula>#REF!=(LEFT(F$1,1)+0)</formula>
    </cfRule>
    <cfRule type="expression" dxfId="644" priority="690" stopIfTrue="1">
      <formula>#REF!&lt;&gt;#REF!</formula>
    </cfRule>
  </conditionalFormatting>
  <conditionalFormatting sqref="B109:C109">
    <cfRule type="expression" dxfId="643" priority="7386" stopIfTrue="1">
      <formula>#REF!=(LEFT(B$1,1)+0)</formula>
    </cfRule>
    <cfRule type="expression" dxfId="642" priority="7387" stopIfTrue="1">
      <formula>$A109&lt;&gt;$A673</formula>
    </cfRule>
  </conditionalFormatting>
  <conditionalFormatting sqref="A84:A85 A41:A42 A15">
    <cfRule type="expression" dxfId="641" priority="7466" stopIfTrue="1">
      <formula>#REF!=(LEFT(A$1,1)+0)</formula>
    </cfRule>
    <cfRule type="expression" dxfId="640" priority="7467" stopIfTrue="1">
      <formula>$A15&lt;&gt;#REF!</formula>
    </cfRule>
  </conditionalFormatting>
  <conditionalFormatting sqref="A86:A87 A43:A44 A16:A17">
    <cfRule type="expression" dxfId="639" priority="7468" stopIfTrue="1">
      <formula>#REF!=(LEFT(A$1,1)+0)</formula>
    </cfRule>
    <cfRule type="expression" dxfId="638" priority="7469" stopIfTrue="1">
      <formula>$A16&lt;&gt;#REF!</formula>
    </cfRule>
  </conditionalFormatting>
  <conditionalFormatting sqref="D63:D66 D36:D37 D105:D107">
    <cfRule type="expression" dxfId="637" priority="7478" stopIfTrue="1">
      <formula>#REF!=(LEFT(D$1,1)+0)</formula>
    </cfRule>
    <cfRule type="expression" dxfId="636" priority="7479" stopIfTrue="1">
      <formula>$A36&lt;&gt;#REF!</formula>
    </cfRule>
  </conditionalFormatting>
  <conditionalFormatting sqref="D58 D67:D69 D38:D42 D108:D111">
    <cfRule type="expression" dxfId="635" priority="7490" stopIfTrue="1">
      <formula>#REF!=(LEFT(D$1,1)+0)</formula>
    </cfRule>
    <cfRule type="expression" dxfId="634" priority="7491" stopIfTrue="1">
      <formula>$A38&lt;&gt;#REF!</formula>
    </cfRule>
  </conditionalFormatting>
  <conditionalFormatting sqref="D54:D56 D65 D27:D28 D36:D38 D106:D107">
    <cfRule type="expression" dxfId="633" priority="7494" stopIfTrue="1">
      <formula>#REF!=(LEFT(D$1,1)+0)</formula>
    </cfRule>
    <cfRule type="expression" dxfId="632" priority="7495" stopIfTrue="1">
      <formula>$A27&lt;&gt;#REF!</formula>
    </cfRule>
  </conditionalFormatting>
  <conditionalFormatting sqref="D104 D131:D134">
    <cfRule type="expression" dxfId="631" priority="7514" stopIfTrue="1">
      <formula>#REF!=(LEFT(D$1,1)+0)</formula>
    </cfRule>
    <cfRule type="expression" dxfId="630" priority="7515" stopIfTrue="1">
      <formula>$A104&lt;&gt;$A156</formula>
    </cfRule>
  </conditionalFormatting>
  <conditionalFormatting sqref="D57:D58 A50:A52 D29:D30 A23:A24 A34">
    <cfRule type="expression" dxfId="629" priority="7640" stopIfTrue="1">
      <formula>#REF!=(LEFT(A$1,1)+0)</formula>
    </cfRule>
    <cfRule type="expression" dxfId="628" priority="7641" stopIfTrue="1">
      <formula>$A23&lt;&gt;#REF!</formula>
    </cfRule>
  </conditionalFormatting>
  <conditionalFormatting sqref="A53:A54 A25:A26">
    <cfRule type="expression" dxfId="627" priority="7646" stopIfTrue="1">
      <formula>#REF!=(LEFT(A$1,1)+0)</formula>
    </cfRule>
    <cfRule type="expression" dxfId="626" priority="7647" stopIfTrue="1">
      <formula>$A25&lt;&gt;#REF!</formula>
    </cfRule>
  </conditionalFormatting>
  <conditionalFormatting sqref="B62:C62">
    <cfRule type="expression" dxfId="625" priority="7654" stopIfTrue="1">
      <formula>#REF!=(LEFT(B$1,1)+0)</formula>
    </cfRule>
    <cfRule type="expression" dxfId="624" priority="7655" stopIfTrue="1">
      <formula>$A62&lt;&gt;#REF!</formula>
    </cfRule>
  </conditionalFormatting>
  <conditionalFormatting sqref="B104:C104 F105:G114 B83:C84 B96:C97 B67:C67">
    <cfRule type="expression" dxfId="623" priority="7806" stopIfTrue="1">
      <formula>#REF!=(LEFT(B$1,1)+0)</formula>
    </cfRule>
    <cfRule type="expression" dxfId="622" priority="7807" stopIfTrue="1">
      <formula>$A67&lt;&gt;$A641</formula>
    </cfRule>
  </conditionalFormatting>
  <conditionalFormatting sqref="B72:C73">
    <cfRule type="expression" dxfId="621" priority="7848" stopIfTrue="1">
      <formula>#REF!=(LEFT(B$1,1)+0)</formula>
    </cfRule>
    <cfRule type="expression" dxfId="620" priority="7849" stopIfTrue="1">
      <formula>$A72&lt;&gt;$A639</formula>
    </cfRule>
  </conditionalFormatting>
  <conditionalFormatting sqref="B76:C76">
    <cfRule type="expression" dxfId="619" priority="8244" stopIfTrue="1">
      <formula>#REF!=(LEFT(B$1,1)+0)</formula>
    </cfRule>
    <cfRule type="expression" dxfId="618" priority="8245" stopIfTrue="1">
      <formula>$A76&lt;&gt;$A130</formula>
    </cfRule>
  </conditionalFormatting>
  <conditionalFormatting sqref="B53:C53 F35:G44 B34:C37 F117:G117 F131:G131 F146:G146">
    <cfRule type="expression" dxfId="617" priority="8264" stopIfTrue="1">
      <formula>#REF!=(LEFT(B$1,1)+0)</formula>
    </cfRule>
    <cfRule type="expression" dxfId="616" priority="8265" stopIfTrue="1">
      <formula>$A34&lt;&gt;$A613</formula>
    </cfRule>
  </conditionalFormatting>
  <conditionalFormatting sqref="B16:C17 B29:C30">
    <cfRule type="expression" dxfId="615" priority="8292" stopIfTrue="1">
      <formula>#REF!=(LEFT(B$1,1)+0)</formula>
    </cfRule>
    <cfRule type="expression" dxfId="614" priority="8293" stopIfTrue="1">
      <formula>$A16&lt;&gt;$A586</formula>
    </cfRule>
  </conditionalFormatting>
  <conditionalFormatting sqref="B125:C125 B57:C58">
    <cfRule type="expression" dxfId="613" priority="8306" stopIfTrue="1">
      <formula>#REF!=(LEFT(B$1,1)+0)</formula>
    </cfRule>
    <cfRule type="expression" dxfId="612" priority="8307" stopIfTrue="1">
      <formula>$A57&lt;&gt;$A625</formula>
    </cfRule>
  </conditionalFormatting>
  <conditionalFormatting sqref="B30:C30 B21:C28">
    <cfRule type="expression" dxfId="611" priority="669" stopIfTrue="1">
      <formula>#REF!=(LEFT(B$1,1)+0)</formula>
    </cfRule>
    <cfRule type="expression" dxfId="610" priority="670" stopIfTrue="1">
      <formula>$A21&lt;&gt;#REF!</formula>
    </cfRule>
  </conditionalFormatting>
  <conditionalFormatting sqref="B30:C30 B21:C28">
    <cfRule type="expression" dxfId="609" priority="667" stopIfTrue="1">
      <formula>#REF!=(LEFT(B$1,1)+0)</formula>
    </cfRule>
    <cfRule type="expression" dxfId="608" priority="668" stopIfTrue="1">
      <formula>#REF!&lt;&gt;#REF!</formula>
    </cfRule>
  </conditionalFormatting>
  <conditionalFormatting sqref="B30:C30 B21:C28">
    <cfRule type="expression" dxfId="607" priority="665" stopIfTrue="1">
      <formula>#REF!=(LEFT(B$1,1)+0)</formula>
    </cfRule>
    <cfRule type="expression" dxfId="606" priority="666" stopIfTrue="1">
      <formula>$A21&lt;&gt;#REF!</formula>
    </cfRule>
  </conditionalFormatting>
  <conditionalFormatting sqref="B29:C29">
    <cfRule type="expression" dxfId="605" priority="663" stopIfTrue="1">
      <formula>#REF!=(LEFT(B$1,1)+0)</formula>
    </cfRule>
    <cfRule type="expression" dxfId="604" priority="664" stopIfTrue="1">
      <formula>$A29&lt;&gt;#REF!</formula>
    </cfRule>
  </conditionalFormatting>
  <conditionalFormatting sqref="B29:C29">
    <cfRule type="expression" dxfId="603" priority="661" stopIfTrue="1">
      <formula>#REF!=(LEFT(B$1,1)+0)</formula>
    </cfRule>
    <cfRule type="expression" dxfId="602" priority="662" stopIfTrue="1">
      <formula>#REF!&lt;&gt;#REF!</formula>
    </cfRule>
  </conditionalFormatting>
  <conditionalFormatting sqref="B29:C29">
    <cfRule type="expression" dxfId="601" priority="659" stopIfTrue="1">
      <formula>#REF!=(LEFT(B$1,1)+0)</formula>
    </cfRule>
    <cfRule type="expression" dxfId="600" priority="660" stopIfTrue="1">
      <formula>$A29&lt;&gt;#REF!</formula>
    </cfRule>
  </conditionalFormatting>
  <conditionalFormatting sqref="B44:C44 B35:C42">
    <cfRule type="expression" dxfId="599" priority="645" stopIfTrue="1">
      <formula>#REF!=(LEFT(B$1,1)+0)</formula>
    </cfRule>
    <cfRule type="expression" dxfId="598" priority="646" stopIfTrue="1">
      <formula>$A35&lt;&gt;#REF!</formula>
    </cfRule>
  </conditionalFormatting>
  <conditionalFormatting sqref="B44:C44 B35:C42">
    <cfRule type="expression" dxfId="597" priority="643" stopIfTrue="1">
      <formula>#REF!=(LEFT(B$1,1)+0)</formula>
    </cfRule>
    <cfRule type="expression" dxfId="596" priority="644" stopIfTrue="1">
      <formula>#REF!&lt;&gt;#REF!</formula>
    </cfRule>
  </conditionalFormatting>
  <conditionalFormatting sqref="B44:C44 B35:C42">
    <cfRule type="expression" dxfId="595" priority="641" stopIfTrue="1">
      <formula>#REF!=(LEFT(B$1,1)+0)</formula>
    </cfRule>
    <cfRule type="expression" dxfId="594" priority="642" stopIfTrue="1">
      <formula>$A35&lt;&gt;#REF!</formula>
    </cfRule>
  </conditionalFormatting>
  <conditionalFormatting sqref="B43:C43">
    <cfRule type="expression" dxfId="593" priority="639" stopIfTrue="1">
      <formula>#REF!=(LEFT(B$1,1)+0)</formula>
    </cfRule>
    <cfRule type="expression" dxfId="592" priority="640" stopIfTrue="1">
      <formula>$A43&lt;&gt;#REF!</formula>
    </cfRule>
  </conditionalFormatting>
  <conditionalFormatting sqref="B43:C43">
    <cfRule type="expression" dxfId="591" priority="637" stopIfTrue="1">
      <formula>#REF!=(LEFT(B$1,1)+0)</formula>
    </cfRule>
    <cfRule type="expression" dxfId="590" priority="638" stopIfTrue="1">
      <formula>#REF!&lt;&gt;#REF!</formula>
    </cfRule>
  </conditionalFormatting>
  <conditionalFormatting sqref="B43:C43">
    <cfRule type="expression" dxfId="589" priority="635" stopIfTrue="1">
      <formula>#REF!=(LEFT(B$1,1)+0)</formula>
    </cfRule>
    <cfRule type="expression" dxfId="588" priority="636" stopIfTrue="1">
      <formula>$A43&lt;&gt;#REF!</formula>
    </cfRule>
  </conditionalFormatting>
  <conditionalFormatting sqref="B81:C81 F118:G127 B94:C94 B117:C117">
    <cfRule type="expression" dxfId="587" priority="633" stopIfTrue="1">
      <formula>#REF!=(LEFT(B$1,1)+0)</formula>
    </cfRule>
    <cfRule type="expression" dxfId="586" priority="634" stopIfTrue="1">
      <formula>$A81&lt;&gt;$A654</formula>
    </cfRule>
  </conditionalFormatting>
  <conditionalFormatting sqref="B68:C68 F49:G58 B13:C14 B26:C27 B48:C51 F159:G159 F174:G174">
    <cfRule type="expression" dxfId="585" priority="631" stopIfTrue="1">
      <formula>#REF!=(LEFT(B$1,1)+0)</formula>
    </cfRule>
    <cfRule type="expression" dxfId="584" priority="632" stopIfTrue="1">
      <formula>$A13&lt;&gt;$A591</formula>
    </cfRule>
  </conditionalFormatting>
  <conditionalFormatting sqref="B174:C174 F175:G184 B43:C44 B112:C112">
    <cfRule type="expression" dxfId="583" priority="627" stopIfTrue="1">
      <formula>#REF!=(LEFT(B$1,1)+0)</formula>
    </cfRule>
    <cfRule type="expression" dxfId="582" priority="628" stopIfTrue="1">
      <formula>$A43&lt;&gt;$A612</formula>
    </cfRule>
  </conditionalFormatting>
  <conditionalFormatting sqref="B58:C58 B49:C56">
    <cfRule type="expression" dxfId="581" priority="621" stopIfTrue="1">
      <formula>#REF!=(LEFT(B$1,1)+0)</formula>
    </cfRule>
    <cfRule type="expression" dxfId="580" priority="622" stopIfTrue="1">
      <formula>$A49&lt;&gt;#REF!</formula>
    </cfRule>
  </conditionalFormatting>
  <conditionalFormatting sqref="B58:C58 B49:C56">
    <cfRule type="expression" dxfId="579" priority="619" stopIfTrue="1">
      <formula>#REF!=(LEFT(B$1,1)+0)</formula>
    </cfRule>
    <cfRule type="expression" dxfId="578" priority="620" stopIfTrue="1">
      <formula>#REF!&lt;&gt;#REF!</formula>
    </cfRule>
  </conditionalFormatting>
  <conditionalFormatting sqref="B58:C58 B49:C56">
    <cfRule type="expression" dxfId="577" priority="617" stopIfTrue="1">
      <formula>#REF!=(LEFT(B$1,1)+0)</formula>
    </cfRule>
    <cfRule type="expression" dxfId="576" priority="618" stopIfTrue="1">
      <formula>$A49&lt;&gt;#REF!</formula>
    </cfRule>
  </conditionalFormatting>
  <conditionalFormatting sqref="B57:C57">
    <cfRule type="expression" dxfId="575" priority="615" stopIfTrue="1">
      <formula>#REF!=(LEFT(B$1,1)+0)</formula>
    </cfRule>
    <cfRule type="expression" dxfId="574" priority="616" stopIfTrue="1">
      <formula>$A57&lt;&gt;#REF!</formula>
    </cfRule>
  </conditionalFormatting>
  <conditionalFormatting sqref="B57:C57">
    <cfRule type="expression" dxfId="573" priority="613" stopIfTrue="1">
      <formula>#REF!=(LEFT(B$1,1)+0)</formula>
    </cfRule>
    <cfRule type="expression" dxfId="572" priority="614" stopIfTrue="1">
      <formula>#REF!&lt;&gt;#REF!</formula>
    </cfRule>
  </conditionalFormatting>
  <conditionalFormatting sqref="B57:C57">
    <cfRule type="expression" dxfId="571" priority="611" stopIfTrue="1">
      <formula>#REF!=(LEFT(B$1,1)+0)</formula>
    </cfRule>
    <cfRule type="expression" dxfId="570" priority="612" stopIfTrue="1">
      <formula>$A57&lt;&gt;#REF!</formula>
    </cfRule>
  </conditionalFormatting>
  <conditionalFormatting sqref="B131:C131 F132:G141">
    <cfRule type="expression" dxfId="569" priority="609" stopIfTrue="1">
      <formula>#REF!=(LEFT(B$1,1)+0)</formula>
    </cfRule>
    <cfRule type="expression" dxfId="568" priority="610" stopIfTrue="1">
      <formula>$A131&lt;&gt;$A703</formula>
    </cfRule>
  </conditionalFormatting>
  <conditionalFormatting sqref="B11:C11 F64:G73 B40:C41 B24:C24 B82:C82 B63:C66 B95:C95">
    <cfRule type="expression" dxfId="567" priority="607" stopIfTrue="1">
      <formula>#REF!=(LEFT(B$1,1)+0)</formula>
    </cfRule>
    <cfRule type="expression" dxfId="566" priority="608" stopIfTrue="1">
      <formula>$A11&lt;&gt;$A588</formula>
    </cfRule>
  </conditionalFormatting>
  <conditionalFormatting sqref="B73:C73 B64:C71">
    <cfRule type="expression" dxfId="565" priority="597" stopIfTrue="1">
      <formula>#REF!=(LEFT(B$1,1)+0)</formula>
    </cfRule>
    <cfRule type="expression" dxfId="564" priority="598" stopIfTrue="1">
      <formula>$A64&lt;&gt;#REF!</formula>
    </cfRule>
  </conditionalFormatting>
  <conditionalFormatting sqref="B73:C73 B64:C71">
    <cfRule type="expression" dxfId="563" priority="595" stopIfTrue="1">
      <formula>#REF!=(LEFT(B$1,1)+0)</formula>
    </cfRule>
    <cfRule type="expression" dxfId="562" priority="596" stopIfTrue="1">
      <formula>#REF!&lt;&gt;#REF!</formula>
    </cfRule>
  </conditionalFormatting>
  <conditionalFormatting sqref="B73:C73 B64:C71">
    <cfRule type="expression" dxfId="561" priority="593" stopIfTrue="1">
      <formula>#REF!=(LEFT(B$1,1)+0)</formula>
    </cfRule>
    <cfRule type="expression" dxfId="560" priority="594" stopIfTrue="1">
      <formula>$A64&lt;&gt;#REF!</formula>
    </cfRule>
  </conditionalFormatting>
  <conditionalFormatting sqref="B72:C72">
    <cfRule type="expression" dxfId="559" priority="591" stopIfTrue="1">
      <formula>#REF!=(LEFT(B$1,1)+0)</formula>
    </cfRule>
    <cfRule type="expression" dxfId="558" priority="592" stopIfTrue="1">
      <formula>$A72&lt;&gt;#REF!</formula>
    </cfRule>
  </conditionalFormatting>
  <conditionalFormatting sqref="B72:C72">
    <cfRule type="expression" dxfId="557" priority="589" stopIfTrue="1">
      <formula>#REF!=(LEFT(B$1,1)+0)</formula>
    </cfRule>
    <cfRule type="expression" dxfId="556" priority="590" stopIfTrue="1">
      <formula>#REF!&lt;&gt;#REF!</formula>
    </cfRule>
  </conditionalFormatting>
  <conditionalFormatting sqref="B72:C72">
    <cfRule type="expression" dxfId="555" priority="587" stopIfTrue="1">
      <formula>#REF!=(LEFT(B$1,1)+0)</formula>
    </cfRule>
    <cfRule type="expression" dxfId="554" priority="588" stopIfTrue="1">
      <formula>$A72&lt;&gt;#REF!</formula>
    </cfRule>
  </conditionalFormatting>
  <conditionalFormatting sqref="B146:C146 F147:G156">
    <cfRule type="expression" dxfId="553" priority="585" stopIfTrue="1">
      <formula>#REF!=(LEFT(B$1,1)+0)</formula>
    </cfRule>
    <cfRule type="expression" dxfId="552" priority="586" stopIfTrue="1">
      <formula>$A146&lt;&gt;$A717</formula>
    </cfRule>
  </conditionalFormatting>
  <conditionalFormatting sqref="B38:C38 F78:G87 F91:G100 B77:C80 B54:C55 B90:C93">
    <cfRule type="expression" dxfId="551" priority="583" stopIfTrue="1">
      <formula>#REF!=(LEFT(B$1,1)+0)</formula>
    </cfRule>
    <cfRule type="expression" dxfId="550" priority="584" stopIfTrue="1">
      <formula>$A38&lt;&gt;$A614</formula>
    </cfRule>
  </conditionalFormatting>
  <conditionalFormatting sqref="B87:C87 B78:C85">
    <cfRule type="expression" dxfId="549" priority="573" stopIfTrue="1">
      <formula>#REF!=(LEFT(B$1,1)+0)</formula>
    </cfRule>
    <cfRule type="expression" dxfId="548" priority="574" stopIfTrue="1">
      <formula>$A78&lt;&gt;#REF!</formula>
    </cfRule>
  </conditionalFormatting>
  <conditionalFormatting sqref="B87:C87 B78:C85">
    <cfRule type="expression" dxfId="547" priority="571" stopIfTrue="1">
      <formula>#REF!=(LEFT(B$1,1)+0)</formula>
    </cfRule>
    <cfRule type="expression" dxfId="546" priority="572" stopIfTrue="1">
      <formula>#REF!&lt;&gt;#REF!</formula>
    </cfRule>
  </conditionalFormatting>
  <conditionalFormatting sqref="B87:C87 B78:C85">
    <cfRule type="expression" dxfId="545" priority="569" stopIfTrue="1">
      <formula>#REF!=(LEFT(B$1,1)+0)</formula>
    </cfRule>
    <cfRule type="expression" dxfId="544" priority="570" stopIfTrue="1">
      <formula>$A78&lt;&gt;#REF!</formula>
    </cfRule>
  </conditionalFormatting>
  <conditionalFormatting sqref="B86:C86">
    <cfRule type="expression" dxfId="543" priority="567" stopIfTrue="1">
      <formula>#REF!=(LEFT(B$1,1)+0)</formula>
    </cfRule>
    <cfRule type="expression" dxfId="542" priority="568" stopIfTrue="1">
      <formula>$A86&lt;&gt;#REF!</formula>
    </cfRule>
  </conditionalFormatting>
  <conditionalFormatting sqref="B86:C86">
    <cfRule type="expression" dxfId="541" priority="565" stopIfTrue="1">
      <formula>#REF!=(LEFT(B$1,1)+0)</formula>
    </cfRule>
    <cfRule type="expression" dxfId="540" priority="566" stopIfTrue="1">
      <formula>#REF!&lt;&gt;#REF!</formula>
    </cfRule>
  </conditionalFormatting>
  <conditionalFormatting sqref="B86:C86">
    <cfRule type="expression" dxfId="539" priority="563" stopIfTrue="1">
      <formula>#REF!=(LEFT(B$1,1)+0)</formula>
    </cfRule>
    <cfRule type="expression" dxfId="538" priority="564" stopIfTrue="1">
      <formula>$A86&lt;&gt;#REF!</formula>
    </cfRule>
  </conditionalFormatting>
  <conditionalFormatting sqref="B69:C70 B52:C52">
    <cfRule type="expression" dxfId="537" priority="559" stopIfTrue="1">
      <formula>#REF!=(LEFT(B$1,1)+0)</formula>
    </cfRule>
    <cfRule type="expression" dxfId="536" priority="560" stopIfTrue="1">
      <formula>$A52&lt;&gt;$A627</formula>
    </cfRule>
  </conditionalFormatting>
  <conditionalFormatting sqref="B86:C87 B99:C100">
    <cfRule type="expression" dxfId="535" priority="555" stopIfTrue="1">
      <formula>#REF!=(LEFT(B$1,1)+0)</formula>
    </cfRule>
    <cfRule type="expression" dxfId="534" priority="556" stopIfTrue="1">
      <formula>$A86&lt;&gt;$A652</formula>
    </cfRule>
  </conditionalFormatting>
  <conditionalFormatting sqref="B114:C114 B105:C112">
    <cfRule type="expression" dxfId="533" priority="549" stopIfTrue="1">
      <formula>#REF!=(LEFT(B$1,1)+0)</formula>
    </cfRule>
    <cfRule type="expression" dxfId="532" priority="550" stopIfTrue="1">
      <formula>$A105&lt;&gt;#REF!</formula>
    </cfRule>
  </conditionalFormatting>
  <conditionalFormatting sqref="B114:C114 B105:C112">
    <cfRule type="expression" dxfId="531" priority="547" stopIfTrue="1">
      <formula>#REF!=(LEFT(B$1,1)+0)</formula>
    </cfRule>
    <cfRule type="expression" dxfId="530" priority="548" stopIfTrue="1">
      <formula>#REF!&lt;&gt;#REF!</formula>
    </cfRule>
  </conditionalFormatting>
  <conditionalFormatting sqref="B114:C114 B105:C112">
    <cfRule type="expression" dxfId="529" priority="545" stopIfTrue="1">
      <formula>#REF!=(LEFT(B$1,1)+0)</formula>
    </cfRule>
    <cfRule type="expression" dxfId="528" priority="546" stopIfTrue="1">
      <formula>$A105&lt;&gt;#REF!</formula>
    </cfRule>
  </conditionalFormatting>
  <conditionalFormatting sqref="B113:C113">
    <cfRule type="expression" dxfId="527" priority="543" stopIfTrue="1">
      <formula>#REF!=(LEFT(B$1,1)+0)</formula>
    </cfRule>
    <cfRule type="expression" dxfId="526" priority="544" stopIfTrue="1">
      <formula>$A113&lt;&gt;#REF!</formula>
    </cfRule>
  </conditionalFormatting>
  <conditionalFormatting sqref="B113:C113">
    <cfRule type="expression" dxfId="525" priority="541" stopIfTrue="1">
      <formula>#REF!=(LEFT(B$1,1)+0)</formula>
    </cfRule>
    <cfRule type="expression" dxfId="524" priority="542" stopIfTrue="1">
      <formula>#REF!&lt;&gt;#REF!</formula>
    </cfRule>
  </conditionalFormatting>
  <conditionalFormatting sqref="B113:C113">
    <cfRule type="expression" dxfId="523" priority="539" stopIfTrue="1">
      <formula>#REF!=(LEFT(B$1,1)+0)</formula>
    </cfRule>
    <cfRule type="expression" dxfId="522" priority="540" stopIfTrue="1">
      <formula>$A113&lt;&gt;#REF!</formula>
    </cfRule>
  </conditionalFormatting>
  <conditionalFormatting sqref="B113:C114">
    <cfRule type="expression" dxfId="521" priority="531" stopIfTrue="1">
      <formula>#REF!=(LEFT(B$1,1)+0)</formula>
    </cfRule>
    <cfRule type="expression" dxfId="520" priority="532" stopIfTrue="1">
      <formula>$A113&lt;&gt;$A666</formula>
    </cfRule>
  </conditionalFormatting>
  <conditionalFormatting sqref="B141:C141 B132:C139">
    <cfRule type="expression" dxfId="519" priority="525" stopIfTrue="1">
      <formula>#REF!=(LEFT(B$1,1)+0)</formula>
    </cfRule>
    <cfRule type="expression" dxfId="518" priority="526" stopIfTrue="1">
      <formula>$A132&lt;&gt;#REF!</formula>
    </cfRule>
  </conditionalFormatting>
  <conditionalFormatting sqref="B141:C141 B132:C139">
    <cfRule type="expression" dxfId="517" priority="523" stopIfTrue="1">
      <formula>#REF!=(LEFT(B$1,1)+0)</formula>
    </cfRule>
    <cfRule type="expression" dxfId="516" priority="524" stopIfTrue="1">
      <formula>#REF!&lt;&gt;#REF!</formula>
    </cfRule>
  </conditionalFormatting>
  <conditionalFormatting sqref="B141:C141 B132:C139">
    <cfRule type="expression" dxfId="515" priority="521" stopIfTrue="1">
      <formula>#REF!=(LEFT(B$1,1)+0)</formula>
    </cfRule>
    <cfRule type="expression" dxfId="514" priority="522" stopIfTrue="1">
      <formula>$A132&lt;&gt;#REF!</formula>
    </cfRule>
  </conditionalFormatting>
  <conditionalFormatting sqref="B140:C140">
    <cfRule type="expression" dxfId="513" priority="519" stopIfTrue="1">
      <formula>#REF!=(LEFT(B$1,1)+0)</formula>
    </cfRule>
    <cfRule type="expression" dxfId="512" priority="520" stopIfTrue="1">
      <formula>$A140&lt;&gt;#REF!</formula>
    </cfRule>
  </conditionalFormatting>
  <conditionalFormatting sqref="B140:C140">
    <cfRule type="expression" dxfId="511" priority="517" stopIfTrue="1">
      <formula>#REF!=(LEFT(B$1,1)+0)</formula>
    </cfRule>
    <cfRule type="expression" dxfId="510" priority="518" stopIfTrue="1">
      <formula>#REF!&lt;&gt;#REF!</formula>
    </cfRule>
  </conditionalFormatting>
  <conditionalFormatting sqref="B140:C140">
    <cfRule type="expression" dxfId="509" priority="515" stopIfTrue="1">
      <formula>#REF!=(LEFT(B$1,1)+0)</formula>
    </cfRule>
    <cfRule type="expression" dxfId="508" priority="516" stopIfTrue="1">
      <formula>$A140&lt;&gt;#REF!</formula>
    </cfRule>
  </conditionalFormatting>
  <conditionalFormatting sqref="B147:C149 B164:C164">
    <cfRule type="expression" dxfId="507" priority="511" stopIfTrue="1">
      <formula>#REF!=(LEFT(B$1,1)+0)</formula>
    </cfRule>
    <cfRule type="expression" dxfId="506" priority="512" stopIfTrue="1">
      <formula>$A147&lt;&gt;$A696</formula>
    </cfRule>
  </conditionalFormatting>
  <conditionalFormatting sqref="B140:C141">
    <cfRule type="expression" dxfId="505" priority="507" stopIfTrue="1">
      <formula>#REF!=(LEFT(B$1,1)+0)</formula>
    </cfRule>
    <cfRule type="expression" dxfId="504" priority="508" stopIfTrue="1">
      <formula>$A140&lt;&gt;$A680</formula>
    </cfRule>
  </conditionalFormatting>
  <conditionalFormatting sqref="B156:C156 B147:C154">
    <cfRule type="expression" dxfId="503" priority="501" stopIfTrue="1">
      <formula>#REF!=(LEFT(B$1,1)+0)</formula>
    </cfRule>
    <cfRule type="expression" dxfId="502" priority="502" stopIfTrue="1">
      <formula>$A147&lt;&gt;#REF!</formula>
    </cfRule>
  </conditionalFormatting>
  <conditionalFormatting sqref="B156:C156 B147:C154">
    <cfRule type="expression" dxfId="501" priority="499" stopIfTrue="1">
      <formula>#REF!=(LEFT(B$1,1)+0)</formula>
    </cfRule>
    <cfRule type="expression" dxfId="500" priority="500" stopIfTrue="1">
      <formula>#REF!&lt;&gt;#REF!</formula>
    </cfRule>
  </conditionalFormatting>
  <conditionalFormatting sqref="B156:C156 B147:C154">
    <cfRule type="expression" dxfId="499" priority="497" stopIfTrue="1">
      <formula>#REF!=(LEFT(B$1,1)+0)</formula>
    </cfRule>
    <cfRule type="expression" dxfId="498" priority="498" stopIfTrue="1">
      <formula>$A147&lt;&gt;#REF!</formula>
    </cfRule>
  </conditionalFormatting>
  <conditionalFormatting sqref="B155:C155">
    <cfRule type="expression" dxfId="497" priority="495" stopIfTrue="1">
      <formula>#REF!=(LEFT(B$1,1)+0)</formula>
    </cfRule>
    <cfRule type="expression" dxfId="496" priority="496" stopIfTrue="1">
      <formula>$A155&lt;&gt;#REF!</formula>
    </cfRule>
  </conditionalFormatting>
  <conditionalFormatting sqref="B155:C155">
    <cfRule type="expression" dxfId="495" priority="493" stopIfTrue="1">
      <formula>#REF!=(LEFT(B$1,1)+0)</formula>
    </cfRule>
    <cfRule type="expression" dxfId="494" priority="494" stopIfTrue="1">
      <formula>#REF!&lt;&gt;#REF!</formula>
    </cfRule>
  </conditionalFormatting>
  <conditionalFormatting sqref="B155:C155">
    <cfRule type="expression" dxfId="493" priority="491" stopIfTrue="1">
      <formula>#REF!=(LEFT(B$1,1)+0)</formula>
    </cfRule>
    <cfRule type="expression" dxfId="492" priority="492" stopIfTrue="1">
      <formula>$A155&lt;&gt;#REF!</formula>
    </cfRule>
  </conditionalFormatting>
  <conditionalFormatting sqref="B137:C138 B160:C162">
    <cfRule type="expression" dxfId="491" priority="487" stopIfTrue="1">
      <formula>#REF!=(LEFT(B$1,1)+0)</formula>
    </cfRule>
    <cfRule type="expression" dxfId="490" priority="488" stopIfTrue="1">
      <formula>$A137&lt;&gt;$A685</formula>
    </cfRule>
  </conditionalFormatting>
  <conditionalFormatting sqref="B155:C156">
    <cfRule type="expression" dxfId="489" priority="483" stopIfTrue="1">
      <formula>#REF!=(LEFT(B$1,1)+0)</formula>
    </cfRule>
    <cfRule type="expression" dxfId="488" priority="484" stopIfTrue="1">
      <formula>$A155&lt;&gt;$A694</formula>
    </cfRule>
  </conditionalFormatting>
  <conditionalFormatting sqref="B184:C184 B175:C182">
    <cfRule type="expression" dxfId="487" priority="477" stopIfTrue="1">
      <formula>#REF!=(LEFT(B$1,1)+0)</formula>
    </cfRule>
    <cfRule type="expression" dxfId="486" priority="478" stopIfTrue="1">
      <formula>$A175&lt;&gt;#REF!</formula>
    </cfRule>
  </conditionalFormatting>
  <conditionalFormatting sqref="B184:C184 B175:C182">
    <cfRule type="expression" dxfId="485" priority="475" stopIfTrue="1">
      <formula>#REF!=(LEFT(B$1,1)+0)</formula>
    </cfRule>
    <cfRule type="expression" dxfId="484" priority="476" stopIfTrue="1">
      <formula>#REF!&lt;&gt;#REF!</formula>
    </cfRule>
  </conditionalFormatting>
  <conditionalFormatting sqref="B184:C184 B175:C182">
    <cfRule type="expression" dxfId="483" priority="473" stopIfTrue="1">
      <formula>#REF!=(LEFT(B$1,1)+0)</formula>
    </cfRule>
    <cfRule type="expression" dxfId="482" priority="474" stopIfTrue="1">
      <formula>$A175&lt;&gt;#REF!</formula>
    </cfRule>
  </conditionalFormatting>
  <conditionalFormatting sqref="B183:C183">
    <cfRule type="expression" dxfId="481" priority="471" stopIfTrue="1">
      <formula>#REF!=(LEFT(B$1,1)+0)</formula>
    </cfRule>
    <cfRule type="expression" dxfId="480" priority="472" stopIfTrue="1">
      <formula>$A183&lt;&gt;#REF!</formula>
    </cfRule>
  </conditionalFormatting>
  <conditionalFormatting sqref="B183:C183">
    <cfRule type="expression" dxfId="479" priority="469" stopIfTrue="1">
      <formula>#REF!=(LEFT(B$1,1)+0)</formula>
    </cfRule>
    <cfRule type="expression" dxfId="478" priority="470" stopIfTrue="1">
      <formula>#REF!&lt;&gt;#REF!</formula>
    </cfRule>
  </conditionalFormatting>
  <conditionalFormatting sqref="B183:C183">
    <cfRule type="expression" dxfId="477" priority="467" stopIfTrue="1">
      <formula>#REF!=(LEFT(B$1,1)+0)</formula>
    </cfRule>
    <cfRule type="expression" dxfId="476" priority="468" stopIfTrue="1">
      <formula>$A183&lt;&gt;#REF!</formula>
    </cfRule>
  </conditionalFormatting>
  <conditionalFormatting sqref="B183:C184">
    <cfRule type="expression" dxfId="475" priority="459" stopIfTrue="1">
      <formula>#REF!=(LEFT(B$1,1)+0)</formula>
    </cfRule>
    <cfRule type="expression" dxfId="474" priority="460" stopIfTrue="1">
      <formula>$A183&lt;&gt;$A709</formula>
    </cfRule>
  </conditionalFormatting>
  <conditionalFormatting sqref="B6:C6">
    <cfRule type="expression" dxfId="473" priority="66364" stopIfTrue="1">
      <formula>#REF!=(LEFT(B$1,1)+0)</formula>
    </cfRule>
    <cfRule type="expression" dxfId="472" priority="66365" stopIfTrue="1">
      <formula>$A6&lt;&gt;$A58</formula>
    </cfRule>
  </conditionalFormatting>
  <conditionalFormatting sqref="D168:D169 A159:A163">
    <cfRule type="expression" dxfId="471" priority="66390" stopIfTrue="1">
      <formula>#REF!=(LEFT(A$1,1)+0)</formula>
    </cfRule>
    <cfRule type="expression" dxfId="470" priority="66391" stopIfTrue="1">
      <formula>$A159&lt;&gt;$A228</formula>
    </cfRule>
  </conditionalFormatting>
  <conditionalFormatting sqref="D7">
    <cfRule type="expression" dxfId="469" priority="66692" stopIfTrue="1">
      <formula>#REF!=(LEFT(D$1,1)+0)</formula>
    </cfRule>
    <cfRule type="expression" dxfId="468" priority="66693" stopIfTrue="1">
      <formula>$A7&lt;&gt;$A58</formula>
    </cfRule>
  </conditionalFormatting>
  <conditionalFormatting sqref="B47:C47">
    <cfRule type="expression" dxfId="467" priority="66806" stopIfTrue="1">
      <formula>#REF!=(LEFT(B$1,1)+0)</formula>
    </cfRule>
    <cfRule type="expression" dxfId="466" priority="66807" stopIfTrue="1">
      <formula>$A47&lt;&gt;$A101</formula>
    </cfRule>
  </conditionalFormatting>
  <conditionalFormatting sqref="D8:D10 D34:D35">
    <cfRule type="expression" dxfId="465" priority="66922" stopIfTrue="1">
      <formula>#REF!=(LEFT(D$1,1)+0)</formula>
    </cfRule>
    <cfRule type="expression" dxfId="464" priority="66923" stopIfTrue="1">
      <formula>$A8&lt;&gt;$A60</formula>
    </cfRule>
  </conditionalFormatting>
  <conditionalFormatting sqref="D11:D17 D174:D177">
    <cfRule type="expression" dxfId="463" priority="66924" stopIfTrue="1">
      <formula>#REF!=(LEFT(D$1,1)+0)</formula>
    </cfRule>
    <cfRule type="expression" dxfId="462" priority="66925" stopIfTrue="1">
      <formula>$A11&lt;&gt;$A67</formula>
    </cfRule>
  </conditionalFormatting>
  <conditionalFormatting sqref="D9:D13 D178:D184">
    <cfRule type="expression" dxfId="461" priority="66926" stopIfTrue="1">
      <formula>#REF!=(LEFT(D$1,1)+0)</formula>
    </cfRule>
    <cfRule type="expression" dxfId="460" priority="66927" stopIfTrue="1">
      <formula>$A9&lt;&gt;$A69</formula>
    </cfRule>
  </conditionalFormatting>
  <conditionalFormatting sqref="A7:A9 D176:D182">
    <cfRule type="expression" dxfId="459" priority="66930" stopIfTrue="1">
      <formula>#REF!=(LEFT(A$1,1)+0)</formula>
    </cfRule>
    <cfRule type="expression" dxfId="458" priority="66931" stopIfTrue="1">
      <formula>$A7&lt;&gt;$A71</formula>
    </cfRule>
  </conditionalFormatting>
  <conditionalFormatting sqref="D20:D21">
    <cfRule type="expression" dxfId="457" priority="66938" stopIfTrue="1">
      <formula>#REF!=(LEFT(D$1,1)+0)</formula>
    </cfRule>
    <cfRule type="expression" dxfId="456" priority="66939" stopIfTrue="1">
      <formula>$A20&lt;&gt;$A72</formula>
    </cfRule>
  </conditionalFormatting>
  <conditionalFormatting sqref="G59">
    <cfRule type="cellIs" dxfId="455" priority="446" stopIfTrue="1" operator="equal">
      <formula>1</formula>
    </cfRule>
    <cfRule type="cellIs" dxfId="454" priority="447" stopIfTrue="1" operator="equal">
      <formula>6</formula>
    </cfRule>
    <cfRule type="cellIs" dxfId="453" priority="448" stopIfTrue="1" operator="equal">
      <formula>6</formula>
    </cfRule>
    <cfRule type="cellIs" dxfId="452" priority="449" stopIfTrue="1" operator="equal">
      <formula>5</formula>
    </cfRule>
    <cfRule type="cellIs" dxfId="451" priority="450" stopIfTrue="1" operator="equal">
      <formula>4</formula>
    </cfRule>
    <cfRule type="cellIs" dxfId="450" priority="451" stopIfTrue="1" operator="equal">
      <formula>3</formula>
    </cfRule>
    <cfRule type="cellIs" dxfId="449" priority="452" stopIfTrue="1" operator="equal">
      <formula>1</formula>
    </cfRule>
    <cfRule type="cellIs" dxfId="448" priority="453" stopIfTrue="1" operator="equal">
      <formula>2</formula>
    </cfRule>
    <cfRule type="cellIs" dxfId="447" priority="454" stopIfTrue="1" operator="equal">
      <formula>1</formula>
    </cfRule>
  </conditionalFormatting>
  <conditionalFormatting sqref="B103:C103">
    <cfRule type="expression" dxfId="446" priority="67008" stopIfTrue="1">
      <formula>#REF!=(LEFT(B$1,1)+0)</formula>
    </cfRule>
    <cfRule type="expression" dxfId="445" priority="67009" stopIfTrue="1">
      <formula>$A103&lt;&gt;$A156</formula>
    </cfRule>
  </conditionalFormatting>
  <conditionalFormatting sqref="D14:D15 D22:D26">
    <cfRule type="expression" dxfId="444" priority="67142" stopIfTrue="1">
      <formula>#REF!=(LEFT(D$1,1)+0)</formula>
    </cfRule>
    <cfRule type="expression" dxfId="443" priority="67143" stopIfTrue="1">
      <formula>$A14&lt;&gt;$A75</formula>
    </cfRule>
  </conditionalFormatting>
  <conditionalFormatting sqref="D16:D17 A10:A11 A20:A22">
    <cfRule type="expression" dxfId="442" priority="67146" stopIfTrue="1">
      <formula>#REF!=(LEFT(A$1,1)+0)</formula>
    </cfRule>
    <cfRule type="expression" dxfId="441" priority="67147" stopIfTrue="1">
      <formula>$A10&lt;&gt;$A75</formula>
    </cfRule>
  </conditionalFormatting>
  <conditionalFormatting sqref="A12:A13">
    <cfRule type="expression" dxfId="440" priority="67154" stopIfTrue="1">
      <formula>#REF!=(LEFT(A$1,1)+0)</formula>
    </cfRule>
    <cfRule type="expression" dxfId="439" priority="67155" stopIfTrue="1">
      <formula>$A12&lt;&gt;$A81</formula>
    </cfRule>
  </conditionalFormatting>
  <conditionalFormatting sqref="D22:D23">
    <cfRule type="expression" dxfId="438" priority="67158" stopIfTrue="1">
      <formula>#REF!=(LEFT(D$1,1)+0)</formula>
    </cfRule>
    <cfRule type="expression" dxfId="437" priority="67159" stopIfTrue="1">
      <formula>$A22&lt;&gt;$A75</formula>
    </cfRule>
  </conditionalFormatting>
  <conditionalFormatting sqref="D24:D30">
    <cfRule type="expression" dxfId="436" priority="67160" stopIfTrue="1">
      <formula>#REF!=(LEFT(D$1,1)+0)</formula>
    </cfRule>
    <cfRule type="expression" dxfId="435" priority="67161" stopIfTrue="1">
      <formula>$A24&lt;&gt;$A81</formula>
    </cfRule>
  </conditionalFormatting>
  <conditionalFormatting sqref="B130:C130">
    <cfRule type="expression" dxfId="434" priority="67594" stopIfTrue="1">
      <formula>#REF!=(LEFT(B$1,1)+0)</formula>
    </cfRule>
    <cfRule type="expression" dxfId="433" priority="67595" stopIfTrue="1">
      <formula>$A130&lt;&gt;$A183</formula>
    </cfRule>
  </conditionalFormatting>
  <conditionalFormatting sqref="G142">
    <cfRule type="cellIs" dxfId="432" priority="413" stopIfTrue="1" operator="equal">
      <formula>1</formula>
    </cfRule>
    <cfRule type="cellIs" dxfId="431" priority="414" stopIfTrue="1" operator="equal">
      <formula>6</formula>
    </cfRule>
    <cfRule type="cellIs" dxfId="430" priority="415" stopIfTrue="1" operator="equal">
      <formula>6</formula>
    </cfRule>
    <cfRule type="cellIs" dxfId="429" priority="416" stopIfTrue="1" operator="equal">
      <formula>5</formula>
    </cfRule>
    <cfRule type="cellIs" dxfId="428" priority="417" stopIfTrue="1" operator="equal">
      <formula>4</formula>
    </cfRule>
    <cfRule type="cellIs" dxfId="427" priority="418" stopIfTrue="1" operator="equal">
      <formula>3</formula>
    </cfRule>
    <cfRule type="cellIs" dxfId="426" priority="419" stopIfTrue="1" operator="equal">
      <formula>1</formula>
    </cfRule>
    <cfRule type="cellIs" dxfId="425" priority="420" stopIfTrue="1" operator="equal">
      <formula>2</formula>
    </cfRule>
    <cfRule type="cellIs" dxfId="424" priority="421" stopIfTrue="1" operator="equal">
      <formula>1</formula>
    </cfRule>
  </conditionalFormatting>
  <conditionalFormatting sqref="A48:A49">
    <cfRule type="expression" dxfId="423" priority="67910" stopIfTrue="1">
      <formula>#REF!=(LEFT(A$1,1)+0)</formula>
    </cfRule>
    <cfRule type="expression" dxfId="422" priority="67911" stopIfTrue="1">
      <formula>$A48&lt;&gt;$A113</formula>
    </cfRule>
  </conditionalFormatting>
  <conditionalFormatting sqref="D52:D57">
    <cfRule type="expression" dxfId="421" priority="67912" stopIfTrue="1">
      <formula>#REF!=(LEFT(D$1,1)+0)</formula>
    </cfRule>
    <cfRule type="expression" dxfId="420" priority="67913" stopIfTrue="1">
      <formula>$A52&lt;&gt;$A109</formula>
    </cfRule>
  </conditionalFormatting>
  <conditionalFormatting sqref="D50:D53">
    <cfRule type="expression" dxfId="419" priority="67914" stopIfTrue="1">
      <formula>#REF!=(LEFT(D$1,1)+0)</formula>
    </cfRule>
    <cfRule type="expression" dxfId="418" priority="67915" stopIfTrue="1">
      <formula>$A50&lt;&gt;$A111</formula>
    </cfRule>
  </conditionalFormatting>
  <conditionalFormatting sqref="D43:D44 A35:A38 D113:D114 A104:A108 D72:D73 A63:A67 D86:D87 A77:A81 A90:A91 D148:D154">
    <cfRule type="expression" dxfId="417" priority="67920" stopIfTrue="1">
      <formula>#REF!=(LEFT(A$1,1)+0)</formula>
    </cfRule>
    <cfRule type="expression" dxfId="416" priority="67921" stopIfTrue="1">
      <formula>$A35&lt;&gt;$A101</formula>
    </cfRule>
  </conditionalFormatting>
  <conditionalFormatting sqref="D48:D51">
    <cfRule type="expression" dxfId="415" priority="67924" stopIfTrue="1">
      <formula>#REF!=(LEFT(D$1,1)+0)</formula>
    </cfRule>
    <cfRule type="expression" dxfId="414" priority="67925" stopIfTrue="1">
      <formula>$A48&lt;&gt;$A101</formula>
    </cfRule>
  </conditionalFormatting>
  <conditionalFormatting sqref="D43:D44 D112:D114 D70:D73 D85:D87 D98:D99 D146:D149">
    <cfRule type="expression" dxfId="413" priority="67926" stopIfTrue="1">
      <formula>#REF!=(LEFT(D$1,1)+0)</formula>
    </cfRule>
    <cfRule type="expression" dxfId="412" priority="67927" stopIfTrue="1">
      <formula>$A43&lt;&gt;$A101</formula>
    </cfRule>
  </conditionalFormatting>
  <conditionalFormatting sqref="D39:D42 D108:D112 D66:D71 D81:D85 D94:D95 D150:D156">
    <cfRule type="expression" dxfId="411" priority="67928" stopIfTrue="1">
      <formula>#REF!=(LEFT(D$1,1)+0)</formula>
    </cfRule>
    <cfRule type="expression" dxfId="410" priority="67929" stopIfTrue="1">
      <formula>$A39&lt;&gt;$A101</formula>
    </cfRule>
  </conditionalFormatting>
  <conditionalFormatting sqref="A39:A40 A109:A110 A68:A69 A82:A83 D155:D156 A146:A150">
    <cfRule type="expression" dxfId="409" priority="67930" stopIfTrue="1">
      <formula>#REF!=(LEFT(A$1,1)+0)</formula>
    </cfRule>
    <cfRule type="expression" dxfId="408" priority="67931" stopIfTrue="1">
      <formula>$A39&lt;&gt;$A109</formula>
    </cfRule>
  </conditionalFormatting>
  <conditionalFormatting sqref="A27:A28 A55:A56 A70:A71 A136:A137">
    <cfRule type="expression" dxfId="407" priority="67932" stopIfTrue="1">
      <formula>#REF!=(LEFT(A$1,1)+0)</formula>
    </cfRule>
    <cfRule type="expression" dxfId="406" priority="67933" stopIfTrue="1">
      <formula>$A27&lt;&gt;$A102</formula>
    </cfRule>
  </conditionalFormatting>
  <conditionalFormatting sqref="A29:A30 A57:A58 A72:A73 A138:A139">
    <cfRule type="expression" dxfId="405" priority="67934" stopIfTrue="1">
      <formula>#REF!=(LEFT(A$1,1)+0)</formula>
    </cfRule>
    <cfRule type="expression" dxfId="404" priority="67935" stopIfTrue="1">
      <formula>$A29&lt;&gt;$A108</formula>
    </cfRule>
  </conditionalFormatting>
  <conditionalFormatting sqref="A90:A100">
    <cfRule type="expression" dxfId="403" priority="405" stopIfTrue="1">
      <formula>#REF!=(LEFT(A$1,1)+0)</formula>
    </cfRule>
    <cfRule type="expression" dxfId="402" priority="406" stopIfTrue="1">
      <formula>$A90&lt;&gt;#REF!</formula>
    </cfRule>
  </conditionalFormatting>
  <conditionalFormatting sqref="A90:A100">
    <cfRule type="expression" dxfId="401" priority="403" stopIfTrue="1">
      <formula>#REF!=(LEFT(A$1,1)+0)</formula>
    </cfRule>
    <cfRule type="expression" dxfId="400" priority="404" stopIfTrue="1">
      <formula>#REF!&lt;&gt;#REF!</formula>
    </cfRule>
  </conditionalFormatting>
  <conditionalFormatting sqref="A90:A100">
    <cfRule type="expression" dxfId="399" priority="401" stopIfTrue="1">
      <formula>#REF!=(LEFT(A$1,1)+0)</formula>
    </cfRule>
    <cfRule type="expression" dxfId="398" priority="402" stopIfTrue="1">
      <formula>$A90&lt;&gt;#REF!</formula>
    </cfRule>
  </conditionalFormatting>
  <conditionalFormatting sqref="A90:A100">
    <cfRule type="expression" dxfId="397" priority="399" stopIfTrue="1">
      <formula>#REF!=(LEFT(A$1,1)+0)</formula>
    </cfRule>
    <cfRule type="expression" dxfId="396" priority="400" stopIfTrue="1">
      <formula>$A90&lt;&gt;#REF!</formula>
    </cfRule>
  </conditionalFormatting>
  <conditionalFormatting sqref="B90:C90">
    <cfRule type="expression" dxfId="395" priority="397" stopIfTrue="1">
      <formula>#REF!=(LEFT(B$1,1)+0)</formula>
    </cfRule>
    <cfRule type="expression" dxfId="394" priority="398" stopIfTrue="1">
      <formula>$A90&lt;&gt;#REF!</formula>
    </cfRule>
  </conditionalFormatting>
  <conditionalFormatting sqref="B90:C90">
    <cfRule type="expression" dxfId="393" priority="395" stopIfTrue="1">
      <formula>#REF!=(LEFT(B$1,1)+0)</formula>
    </cfRule>
    <cfRule type="expression" dxfId="392" priority="396" stopIfTrue="1">
      <formula>#REF!&lt;&gt;#REF!</formula>
    </cfRule>
  </conditionalFormatting>
  <conditionalFormatting sqref="B90:C90">
    <cfRule type="expression" dxfId="391" priority="393" stopIfTrue="1">
      <formula>#REF!=(LEFT(B$1,1)+0)</formula>
    </cfRule>
    <cfRule type="expression" dxfId="390" priority="394" stopIfTrue="1">
      <formula>$A90&lt;&gt;#REF!</formula>
    </cfRule>
  </conditionalFormatting>
  <conditionalFormatting sqref="B89:C89">
    <cfRule type="expression" dxfId="389" priority="391" stopIfTrue="1">
      <formula>#REF!=(LEFT(B$1,1)+0)</formula>
    </cfRule>
    <cfRule type="expression" dxfId="388" priority="392" stopIfTrue="1">
      <formula>$A89&lt;&gt;#REF!</formula>
    </cfRule>
  </conditionalFormatting>
  <conditionalFormatting sqref="B89:C89">
    <cfRule type="expression" dxfId="387" priority="389" stopIfTrue="1">
      <formula>#REF!=(LEFT(B$1,1)+0)</formula>
    </cfRule>
    <cfRule type="expression" dxfId="386" priority="390" stopIfTrue="1">
      <formula>#REF!&lt;&gt;#REF!</formula>
    </cfRule>
  </conditionalFormatting>
  <conditionalFormatting sqref="B89:C89">
    <cfRule type="expression" dxfId="385" priority="387" stopIfTrue="1">
      <formula>#REF!=(LEFT(B$1,1)+0)</formula>
    </cfRule>
    <cfRule type="expression" dxfId="384" priority="388" stopIfTrue="1">
      <formula>$A89&lt;&gt;#REF!</formula>
    </cfRule>
  </conditionalFormatting>
  <conditionalFormatting sqref="B89:C89">
    <cfRule type="expression" dxfId="383" priority="385" stopIfTrue="1">
      <formula>#REF!=(LEFT(B$1,1)+0)</formula>
    </cfRule>
    <cfRule type="expression" dxfId="382" priority="386" stopIfTrue="1">
      <formula>$A89&lt;&gt;#REF!</formula>
    </cfRule>
  </conditionalFormatting>
  <conditionalFormatting sqref="D90:D100">
    <cfRule type="expression" dxfId="381" priority="383" stopIfTrue="1">
      <formula>#REF!=(LEFT(D$1,1)+0)</formula>
    </cfRule>
    <cfRule type="expression" dxfId="380" priority="384" stopIfTrue="1">
      <formula>$A90&lt;&gt;#REF!</formula>
    </cfRule>
  </conditionalFormatting>
  <conditionalFormatting sqref="D90:D100">
    <cfRule type="expression" dxfId="379" priority="381" stopIfTrue="1">
      <formula>#REF!=(LEFT(D$1,1)+0)</formula>
    </cfRule>
    <cfRule type="expression" dxfId="378" priority="382" stopIfTrue="1">
      <formula>#REF!&lt;&gt;#REF!</formula>
    </cfRule>
  </conditionalFormatting>
  <conditionalFormatting sqref="D90:D100">
    <cfRule type="expression" dxfId="377" priority="379" stopIfTrue="1">
      <formula>#REF!=(LEFT(D$1,1)+0)</formula>
    </cfRule>
    <cfRule type="expression" dxfId="376" priority="380" stopIfTrue="1">
      <formula>$A90&lt;&gt;#REF!</formula>
    </cfRule>
  </conditionalFormatting>
  <conditionalFormatting sqref="D90:D100">
    <cfRule type="expression" dxfId="375" priority="377" stopIfTrue="1">
      <formula>#REF!=(LEFT(D$1,1)+0)</formula>
    </cfRule>
    <cfRule type="expression" dxfId="374" priority="378" stopIfTrue="1">
      <formula>$A90&lt;&gt;#REF!</formula>
    </cfRule>
  </conditionalFormatting>
  <conditionalFormatting sqref="F91:G100">
    <cfRule type="expression" dxfId="373" priority="375" stopIfTrue="1">
      <formula>#REF!=(LEFT(F$1,1)+0)</formula>
    </cfRule>
    <cfRule type="expression" dxfId="372" priority="376" stopIfTrue="1">
      <formula>$A91&lt;&gt;#REF!</formula>
    </cfRule>
  </conditionalFormatting>
  <conditionalFormatting sqref="F91:G100">
    <cfRule type="expression" dxfId="371" priority="373" stopIfTrue="1">
      <formula>#REF!=(LEFT(F$1,1)+0)</formula>
    </cfRule>
    <cfRule type="expression" dxfId="370" priority="374" stopIfTrue="1">
      <formula>#REF!&lt;&gt;#REF!</formula>
    </cfRule>
  </conditionalFormatting>
  <conditionalFormatting sqref="F91:G100">
    <cfRule type="expression" dxfId="369" priority="371" stopIfTrue="1">
      <formula>#REF!=(LEFT(F$1,1)+0)</formula>
    </cfRule>
    <cfRule type="expression" dxfId="368" priority="372" stopIfTrue="1">
      <formula>$A91&lt;&gt;#REF!</formula>
    </cfRule>
  </conditionalFormatting>
  <conditionalFormatting sqref="A97:A98">
    <cfRule type="expression" dxfId="367" priority="369" stopIfTrue="1">
      <formula>#REF!=(LEFT(A$1,1)+0)</formula>
    </cfRule>
    <cfRule type="expression" dxfId="366" priority="370" stopIfTrue="1">
      <formula>$A97&lt;&gt;#REF!</formula>
    </cfRule>
  </conditionalFormatting>
  <conditionalFormatting sqref="A99:A100">
    <cfRule type="expression" dxfId="365" priority="367" stopIfTrue="1">
      <formula>#REF!=(LEFT(A$1,1)+0)</formula>
    </cfRule>
    <cfRule type="expression" dxfId="364" priority="368" stopIfTrue="1">
      <formula>$A99&lt;&gt;#REF!</formula>
    </cfRule>
  </conditionalFormatting>
  <conditionalFormatting sqref="B89:C89">
    <cfRule type="expression" dxfId="363" priority="365" stopIfTrue="1">
      <formula>#REF!=(LEFT(B$1,1)+0)</formula>
    </cfRule>
    <cfRule type="expression" dxfId="362" priority="366" stopIfTrue="1">
      <formula>$A89&lt;&gt;$A143</formula>
    </cfRule>
  </conditionalFormatting>
  <conditionalFormatting sqref="B100:C100 B91:C98">
    <cfRule type="expression" dxfId="361" priority="361" stopIfTrue="1">
      <formula>#REF!=(LEFT(B$1,1)+0)</formula>
    </cfRule>
    <cfRule type="expression" dxfId="360" priority="362" stopIfTrue="1">
      <formula>$A91&lt;&gt;#REF!</formula>
    </cfRule>
  </conditionalFormatting>
  <conditionalFormatting sqref="B100:C100 B91:C98">
    <cfRule type="expression" dxfId="359" priority="359" stopIfTrue="1">
      <formula>#REF!=(LEFT(B$1,1)+0)</formula>
    </cfRule>
    <cfRule type="expression" dxfId="358" priority="360" stopIfTrue="1">
      <formula>#REF!&lt;&gt;#REF!</formula>
    </cfRule>
  </conditionalFormatting>
  <conditionalFormatting sqref="B100:C100 B91:C98">
    <cfRule type="expression" dxfId="357" priority="357" stopIfTrue="1">
      <formula>#REF!=(LEFT(B$1,1)+0)</formula>
    </cfRule>
    <cfRule type="expression" dxfId="356" priority="358" stopIfTrue="1">
      <formula>$A91&lt;&gt;#REF!</formula>
    </cfRule>
  </conditionalFormatting>
  <conditionalFormatting sqref="B99:C99">
    <cfRule type="expression" dxfId="355" priority="355" stopIfTrue="1">
      <formula>#REF!=(LEFT(B$1,1)+0)</formula>
    </cfRule>
    <cfRule type="expression" dxfId="354" priority="356" stopIfTrue="1">
      <formula>$A99&lt;&gt;#REF!</formula>
    </cfRule>
  </conditionalFormatting>
  <conditionalFormatting sqref="B99:C99">
    <cfRule type="expression" dxfId="353" priority="353" stopIfTrue="1">
      <formula>#REF!=(LEFT(B$1,1)+0)</formula>
    </cfRule>
    <cfRule type="expression" dxfId="352" priority="354" stopIfTrue="1">
      <formula>#REF!&lt;&gt;#REF!</formula>
    </cfRule>
  </conditionalFormatting>
  <conditionalFormatting sqref="B99:C99">
    <cfRule type="expression" dxfId="351" priority="351" stopIfTrue="1">
      <formula>#REF!=(LEFT(B$1,1)+0)</formula>
    </cfRule>
    <cfRule type="expression" dxfId="350" priority="352" stopIfTrue="1">
      <formula>$A99&lt;&gt;#REF!</formula>
    </cfRule>
  </conditionalFormatting>
  <conditionalFormatting sqref="F88:G88">
    <cfRule type="expression" dxfId="349" priority="319" stopIfTrue="1">
      <formula>#REF!=(LEFT(D$1,1)+0)</formula>
    </cfRule>
    <cfRule type="expression" dxfId="348" priority="320" stopIfTrue="1">
      <formula>#REF!&lt;&gt;#REF!</formula>
    </cfRule>
  </conditionalFormatting>
  <conditionalFormatting sqref="F88:G88">
    <cfRule type="expression" dxfId="347" priority="321" stopIfTrue="1">
      <formula>#REF!=(LEFT(D$1,1)+0)</formula>
    </cfRule>
    <cfRule type="expression" dxfId="346" priority="322" stopIfTrue="1">
      <formula>$A88&lt;&gt;#REF!</formula>
    </cfRule>
  </conditionalFormatting>
  <conditionalFormatting sqref="A111:A112 D96:D98 A151:A152">
    <cfRule type="expression" dxfId="345" priority="68182" stopIfTrue="1">
      <formula>#REF!=(LEFT(A$1,1)+0)</formula>
    </cfRule>
    <cfRule type="expression" dxfId="344" priority="68183" stopIfTrue="1">
      <formula>$A96&lt;&gt;$A170</formula>
    </cfRule>
  </conditionalFormatting>
  <conditionalFormatting sqref="D99:D100 A92:A94 A153:A154">
    <cfRule type="expression" dxfId="343" priority="68186" stopIfTrue="1">
      <formula>#REF!=(LEFT(A$1,1)+0)</formula>
    </cfRule>
    <cfRule type="expression" dxfId="342" priority="68187" stopIfTrue="1">
      <formula>$A92&lt;&gt;$A170</formula>
    </cfRule>
  </conditionalFormatting>
  <conditionalFormatting sqref="A117:A127 D117:D127">
    <cfRule type="expression" dxfId="341" priority="317" stopIfTrue="1">
      <formula>#REF!=(LEFT(A$1,1)+0)</formula>
    </cfRule>
    <cfRule type="expression" dxfId="340" priority="318" stopIfTrue="1">
      <formula>$A117&lt;&gt;#REF!</formula>
    </cfRule>
  </conditionalFormatting>
  <conditionalFormatting sqref="A117:A127 D117:D127">
    <cfRule type="expression" dxfId="339" priority="315" stopIfTrue="1">
      <formula>#REF!=(LEFT(A$1,1)+0)</formula>
    </cfRule>
    <cfRule type="expression" dxfId="338" priority="316" stopIfTrue="1">
      <formula>$A117&lt;&gt;#REF!</formula>
    </cfRule>
  </conditionalFormatting>
  <conditionalFormatting sqref="B117:C117">
    <cfRule type="expression" dxfId="337" priority="313" stopIfTrue="1">
      <formula>#REF!=(LEFT(B$1,1)+0)</formula>
    </cfRule>
    <cfRule type="expression" dxfId="336" priority="314" stopIfTrue="1">
      <formula>$A117&lt;&gt;#REF!</formula>
    </cfRule>
  </conditionalFormatting>
  <conditionalFormatting sqref="B117:C117 F118:G127">
    <cfRule type="expression" dxfId="335" priority="311" stopIfTrue="1">
      <formula>#REF!=(LEFT(B$1,1)+0)</formula>
    </cfRule>
    <cfRule type="expression" dxfId="334" priority="312" stopIfTrue="1">
      <formula>$A117&lt;&gt;#REF!</formula>
    </cfRule>
  </conditionalFormatting>
  <conditionalFormatting sqref="A117:A127">
    <cfRule type="expression" dxfId="333" priority="309" stopIfTrue="1">
      <formula>#REF!=(LEFT(A$1,1)+0)</formula>
    </cfRule>
    <cfRule type="expression" dxfId="332" priority="310" stopIfTrue="1">
      <formula>#REF!&lt;&gt;#REF!</formula>
    </cfRule>
  </conditionalFormatting>
  <conditionalFormatting sqref="B117:C117">
    <cfRule type="expression" dxfId="331" priority="307" stopIfTrue="1">
      <formula>#REF!=(LEFT(B$1,1)+0)</formula>
    </cfRule>
    <cfRule type="expression" dxfId="330" priority="308" stopIfTrue="1">
      <formula>#REF!&lt;&gt;#REF!</formula>
    </cfRule>
  </conditionalFormatting>
  <conditionalFormatting sqref="D117:D127">
    <cfRule type="expression" dxfId="329" priority="305" stopIfTrue="1">
      <formula>#REF!=(LEFT(D$1,1)+0)</formula>
    </cfRule>
    <cfRule type="expression" dxfId="328" priority="306" stopIfTrue="1">
      <formula>#REF!&lt;&gt;#REF!</formula>
    </cfRule>
  </conditionalFormatting>
  <conditionalFormatting sqref="F118:G127">
    <cfRule type="expression" dxfId="327" priority="303" stopIfTrue="1">
      <formula>#REF!=(LEFT(F$1,1)+0)</formula>
    </cfRule>
    <cfRule type="expression" dxfId="326" priority="304" stopIfTrue="1">
      <formula>#REF!&lt;&gt;#REF!</formula>
    </cfRule>
  </conditionalFormatting>
  <conditionalFormatting sqref="D118:D120">
    <cfRule type="expression" dxfId="325" priority="301" stopIfTrue="1">
      <formula>#REF!=(LEFT(D$1,1)+0)</formula>
    </cfRule>
    <cfRule type="expression" dxfId="324" priority="302" stopIfTrue="1">
      <formula>$A118&lt;&gt;#REF!</formula>
    </cfRule>
  </conditionalFormatting>
  <conditionalFormatting sqref="D121:D124">
    <cfRule type="expression" dxfId="323" priority="299" stopIfTrue="1">
      <formula>#REF!=(LEFT(D$1,1)+0)</formula>
    </cfRule>
    <cfRule type="expression" dxfId="322" priority="300" stopIfTrue="1">
      <formula>$A121&lt;&gt;#REF!</formula>
    </cfRule>
  </conditionalFormatting>
  <conditionalFormatting sqref="D119:D120">
    <cfRule type="expression" dxfId="321" priority="297" stopIfTrue="1">
      <formula>#REF!=(LEFT(D$1,1)+0)</formula>
    </cfRule>
    <cfRule type="expression" dxfId="320" priority="298" stopIfTrue="1">
      <formula>$A119&lt;&gt;#REF!</formula>
    </cfRule>
  </conditionalFormatting>
  <conditionalFormatting sqref="D117 D135:D141">
    <cfRule type="expression" dxfId="319" priority="295" stopIfTrue="1">
      <formula>#REF!=(LEFT(D$1,1)+0)</formula>
    </cfRule>
    <cfRule type="expression" dxfId="318" priority="296" stopIfTrue="1">
      <formula>$A117&lt;&gt;$A180</formula>
    </cfRule>
  </conditionalFormatting>
  <conditionalFormatting sqref="B127:C127 B118:C125">
    <cfRule type="expression" dxfId="317" priority="291" stopIfTrue="1">
      <formula>#REF!=(LEFT(B$1,1)+0)</formula>
    </cfRule>
    <cfRule type="expression" dxfId="316" priority="292" stopIfTrue="1">
      <formula>$A118&lt;&gt;#REF!</formula>
    </cfRule>
  </conditionalFormatting>
  <conditionalFormatting sqref="B127:C127 B118:C125">
    <cfRule type="expression" dxfId="315" priority="289" stopIfTrue="1">
      <formula>#REF!=(LEFT(B$1,1)+0)</formula>
    </cfRule>
    <cfRule type="expression" dxfId="314" priority="290" stopIfTrue="1">
      <formula>#REF!&lt;&gt;#REF!</formula>
    </cfRule>
  </conditionalFormatting>
  <conditionalFormatting sqref="B127:C127 B118:C125">
    <cfRule type="expression" dxfId="313" priority="287" stopIfTrue="1">
      <formula>#REF!=(LEFT(B$1,1)+0)</formula>
    </cfRule>
    <cfRule type="expression" dxfId="312" priority="288" stopIfTrue="1">
      <formula>$A118&lt;&gt;#REF!</formula>
    </cfRule>
  </conditionalFormatting>
  <conditionalFormatting sqref="B126:C126">
    <cfRule type="expression" dxfId="311" priority="285" stopIfTrue="1">
      <formula>#REF!=(LEFT(B$1,1)+0)</formula>
    </cfRule>
    <cfRule type="expression" dxfId="310" priority="286" stopIfTrue="1">
      <formula>$A126&lt;&gt;#REF!</formula>
    </cfRule>
  </conditionalFormatting>
  <conditionalFormatting sqref="B126:C126">
    <cfRule type="expression" dxfId="309" priority="283" stopIfTrue="1">
      <formula>#REF!=(LEFT(B$1,1)+0)</formula>
    </cfRule>
    <cfRule type="expression" dxfId="308" priority="284" stopIfTrue="1">
      <formula>#REF!&lt;&gt;#REF!</formula>
    </cfRule>
  </conditionalFormatting>
  <conditionalFormatting sqref="B126:C126">
    <cfRule type="expression" dxfId="307" priority="281" stopIfTrue="1">
      <formula>#REF!=(LEFT(B$1,1)+0)</formula>
    </cfRule>
    <cfRule type="expression" dxfId="306" priority="282" stopIfTrue="1">
      <formula>$A126&lt;&gt;#REF!</formula>
    </cfRule>
  </conditionalFormatting>
  <conditionalFormatting sqref="B139:C139">
    <cfRule type="expression" dxfId="305" priority="279" stopIfTrue="1">
      <formula>#REF!=(LEFT(B$1,1)+0)</formula>
    </cfRule>
    <cfRule type="expression" dxfId="304" priority="280" stopIfTrue="1">
      <formula>$A139&lt;&gt;$A695</formula>
    </cfRule>
  </conditionalFormatting>
  <conditionalFormatting sqref="B110:C111">
    <cfRule type="expression" dxfId="303" priority="277" stopIfTrue="1">
      <formula>#REF!=(LEFT(B$1,1)+0)</formula>
    </cfRule>
    <cfRule type="expression" dxfId="302" priority="278" stopIfTrue="1">
      <formula>$A110&lt;&gt;$A671</formula>
    </cfRule>
  </conditionalFormatting>
  <conditionalFormatting sqref="B126:C127">
    <cfRule type="expression" dxfId="301" priority="275" stopIfTrue="1">
      <formula>#REF!=(LEFT(B$1,1)+0)</formula>
    </cfRule>
    <cfRule type="expression" dxfId="300" priority="276" stopIfTrue="1">
      <formula>$A126&lt;&gt;$A678</formula>
    </cfRule>
  </conditionalFormatting>
  <conditionalFormatting sqref="F115:G115">
    <cfRule type="expression" dxfId="299" priority="255" stopIfTrue="1">
      <formula>#REF!=(LEFT(D$1,1)+0)</formula>
    </cfRule>
    <cfRule type="expression" dxfId="298" priority="256" stopIfTrue="1">
      <formula>$A115&lt;&gt;#REF!</formula>
    </cfRule>
  </conditionalFormatting>
  <conditionalFormatting sqref="F115:G115">
    <cfRule type="expression" dxfId="297" priority="251" stopIfTrue="1">
      <formula>#REF!=(LEFT(D$1,1)+0)</formula>
    </cfRule>
    <cfRule type="expression" dxfId="296" priority="252" stopIfTrue="1">
      <formula>#REF!&lt;&gt;#REF!</formula>
    </cfRule>
  </conditionalFormatting>
  <conditionalFormatting sqref="B145:C145">
    <cfRule type="expression" dxfId="295" priority="68298" stopIfTrue="1">
      <formula>#REF!=(LEFT(B$1,1)+0)</formula>
    </cfRule>
    <cfRule type="expression" dxfId="294" priority="68299" stopIfTrue="1">
      <formula>$A145&lt;&gt;$A204</formula>
    </cfRule>
  </conditionalFormatting>
  <conditionalFormatting sqref="D133:D139">
    <cfRule type="expression" dxfId="293" priority="68300" stopIfTrue="1">
      <formula>#REF!=(LEFT(D$1,1)+0)</formula>
    </cfRule>
    <cfRule type="expression" dxfId="292" priority="68301" stopIfTrue="1">
      <formula>$A133&lt;&gt;$A200</formula>
    </cfRule>
  </conditionalFormatting>
  <conditionalFormatting sqref="D140:D141 A131:A135">
    <cfRule type="expression" dxfId="291" priority="68302" stopIfTrue="1">
      <formula>#REF!=(LEFT(A$1,1)+0)</formula>
    </cfRule>
    <cfRule type="expression" dxfId="290" priority="68303" stopIfTrue="1">
      <formula>$A131&lt;&gt;$A202</formula>
    </cfRule>
  </conditionalFormatting>
  <conditionalFormatting sqref="B182:C182">
    <cfRule type="expression" dxfId="289" priority="68308" stopIfTrue="1">
      <formula>#REF!=(LEFT(B$1,1)+0)</formula>
    </cfRule>
    <cfRule type="expression" dxfId="288" priority="68309" stopIfTrue="1">
      <formula>$A182&lt;&gt;$A724</formula>
    </cfRule>
  </conditionalFormatting>
  <conditionalFormatting sqref="A181:A182 A122:A123">
    <cfRule type="expression" dxfId="287" priority="68318" stopIfTrue="1">
      <formula>#REF!=(LEFT(A$1,1)+0)</formula>
    </cfRule>
    <cfRule type="expression" dxfId="286" priority="68319" stopIfTrue="1">
      <formula>$A122&lt;&gt;$A198</formula>
    </cfRule>
  </conditionalFormatting>
  <conditionalFormatting sqref="D183:D184 A174:A178">
    <cfRule type="expression" dxfId="285" priority="68324" stopIfTrue="1">
      <formula>#REF!=(LEFT(A$1,1)+0)</formula>
    </cfRule>
    <cfRule type="expression" dxfId="284" priority="68325" stopIfTrue="1">
      <formula>$A174&lt;&gt;$A242</formula>
    </cfRule>
  </conditionalFormatting>
  <conditionalFormatting sqref="A179:A180 D126:D127">
    <cfRule type="expression" dxfId="283" priority="68326" stopIfTrue="1">
      <formula>#REF!=(LEFT(A$1,1)+0)</formula>
    </cfRule>
    <cfRule type="expression" dxfId="282" priority="68327" stopIfTrue="1">
      <formula>$A126&lt;&gt;$A198</formula>
    </cfRule>
  </conditionalFormatting>
  <conditionalFormatting sqref="D100">
    <cfRule type="expression" dxfId="281" priority="68342" stopIfTrue="1">
      <formula>#REF!=(LEFT(D$1,1)+0)</formula>
    </cfRule>
    <cfRule type="expression" dxfId="280" priority="68343" stopIfTrue="1">
      <formula>$A100&lt;&gt;$A170</formula>
    </cfRule>
  </conditionalFormatting>
  <conditionalFormatting sqref="B121:C121">
    <cfRule type="expression" dxfId="279" priority="68368" stopIfTrue="1">
      <formula>#REF!=(LEFT(B$1,1)+0)</formula>
    </cfRule>
    <cfRule type="expression" dxfId="278" priority="68369" stopIfTrue="1">
      <formula>$A121&lt;&gt;$A680</formula>
    </cfRule>
  </conditionalFormatting>
  <conditionalFormatting sqref="B108:C108 B123:C124">
    <cfRule type="expression" dxfId="277" priority="68374" stopIfTrue="1">
      <formula>#REF!=(LEFT(B$1,1)+0)</formula>
    </cfRule>
    <cfRule type="expression" dxfId="276" priority="68375" stopIfTrue="1">
      <formula>$A108&lt;&gt;$A668</formula>
    </cfRule>
  </conditionalFormatting>
  <conditionalFormatting sqref="A159:A169 D159:D169">
    <cfRule type="expression" dxfId="275" priority="249" stopIfTrue="1">
      <formula>#REF!=(LEFT(A$1,1)+0)</formula>
    </cfRule>
    <cfRule type="expression" dxfId="274" priority="250" stopIfTrue="1">
      <formula>$A159&lt;&gt;#REF!</formula>
    </cfRule>
  </conditionalFormatting>
  <conditionalFormatting sqref="A159:A169 D159:D169">
    <cfRule type="expression" dxfId="273" priority="247" stopIfTrue="1">
      <formula>#REF!=(LEFT(A$1,1)+0)</formula>
    </cfRule>
    <cfRule type="expression" dxfId="272" priority="248" stopIfTrue="1">
      <formula>$A159&lt;&gt;#REF!</formula>
    </cfRule>
  </conditionalFormatting>
  <conditionalFormatting sqref="B159:C159">
    <cfRule type="expression" dxfId="271" priority="245" stopIfTrue="1">
      <formula>#REF!=(LEFT(B$1,1)+0)</formula>
    </cfRule>
    <cfRule type="expression" dxfId="270" priority="246" stopIfTrue="1">
      <formula>$A159&lt;&gt;#REF!</formula>
    </cfRule>
  </conditionalFormatting>
  <conditionalFormatting sqref="B159:C159 F160:G169">
    <cfRule type="expression" dxfId="269" priority="243" stopIfTrue="1">
      <formula>#REF!=(LEFT(B$1,1)+0)</formula>
    </cfRule>
    <cfRule type="expression" dxfId="268" priority="244" stopIfTrue="1">
      <formula>$A159&lt;&gt;#REF!</formula>
    </cfRule>
  </conditionalFormatting>
  <conditionalFormatting sqref="A159:A169">
    <cfRule type="expression" dxfId="267" priority="241" stopIfTrue="1">
      <formula>#REF!=(LEFT(A$1,1)+0)</formula>
    </cfRule>
    <cfRule type="expression" dxfId="266" priority="242" stopIfTrue="1">
      <formula>#REF!&lt;&gt;#REF!</formula>
    </cfRule>
  </conditionalFormatting>
  <conditionalFormatting sqref="B159:C159">
    <cfRule type="expression" dxfId="265" priority="239" stopIfTrue="1">
      <formula>#REF!=(LEFT(B$1,1)+0)</formula>
    </cfRule>
    <cfRule type="expression" dxfId="264" priority="240" stopIfTrue="1">
      <formula>#REF!&lt;&gt;#REF!</formula>
    </cfRule>
  </conditionalFormatting>
  <conditionalFormatting sqref="D159:D169">
    <cfRule type="expression" dxfId="263" priority="237" stopIfTrue="1">
      <formula>#REF!=(LEFT(D$1,1)+0)</formula>
    </cfRule>
    <cfRule type="expression" dxfId="262" priority="238" stopIfTrue="1">
      <formula>#REF!&lt;&gt;#REF!</formula>
    </cfRule>
  </conditionalFormatting>
  <conditionalFormatting sqref="F160:G169">
    <cfRule type="expression" dxfId="261" priority="235" stopIfTrue="1">
      <formula>#REF!=(LEFT(F$1,1)+0)</formula>
    </cfRule>
    <cfRule type="expression" dxfId="260" priority="236" stopIfTrue="1">
      <formula>#REF!&lt;&gt;#REF!</formula>
    </cfRule>
  </conditionalFormatting>
  <conditionalFormatting sqref="B169:C169 B160:C167">
    <cfRule type="expression" dxfId="259" priority="231" stopIfTrue="1">
      <formula>#REF!=(LEFT(B$1,1)+0)</formula>
    </cfRule>
    <cfRule type="expression" dxfId="258" priority="232" stopIfTrue="1">
      <formula>$A160&lt;&gt;#REF!</formula>
    </cfRule>
  </conditionalFormatting>
  <conditionalFormatting sqref="B169:C169 B160:C167">
    <cfRule type="expression" dxfId="257" priority="229" stopIfTrue="1">
      <formula>#REF!=(LEFT(B$1,1)+0)</formula>
    </cfRule>
    <cfRule type="expression" dxfId="256" priority="230" stopIfTrue="1">
      <formula>#REF!&lt;&gt;#REF!</formula>
    </cfRule>
  </conditionalFormatting>
  <conditionalFormatting sqref="B169:C169 B160:C167">
    <cfRule type="expression" dxfId="255" priority="227" stopIfTrue="1">
      <formula>#REF!=(LEFT(B$1,1)+0)</formula>
    </cfRule>
    <cfRule type="expression" dxfId="254" priority="228" stopIfTrue="1">
      <formula>$A160&lt;&gt;#REF!</formula>
    </cfRule>
  </conditionalFormatting>
  <conditionalFormatting sqref="B168:C168">
    <cfRule type="expression" dxfId="253" priority="225" stopIfTrue="1">
      <formula>#REF!=(LEFT(B$1,1)+0)</formula>
    </cfRule>
    <cfRule type="expression" dxfId="252" priority="226" stopIfTrue="1">
      <formula>$A168&lt;&gt;#REF!</formula>
    </cfRule>
  </conditionalFormatting>
  <conditionalFormatting sqref="B168:C168">
    <cfRule type="expression" dxfId="251" priority="223" stopIfTrue="1">
      <formula>#REF!=(LEFT(B$1,1)+0)</formula>
    </cfRule>
    <cfRule type="expression" dxfId="250" priority="224" stopIfTrue="1">
      <formula>#REF!&lt;&gt;#REF!</formula>
    </cfRule>
  </conditionalFormatting>
  <conditionalFormatting sqref="B168:C168">
    <cfRule type="expression" dxfId="249" priority="221" stopIfTrue="1">
      <formula>#REF!=(LEFT(B$1,1)+0)</formula>
    </cfRule>
    <cfRule type="expression" dxfId="248" priority="222" stopIfTrue="1">
      <formula>$A168&lt;&gt;#REF!</formula>
    </cfRule>
  </conditionalFormatting>
  <conditionalFormatting sqref="B135:C135 B152:C153">
    <cfRule type="expression" dxfId="247" priority="217" stopIfTrue="1">
      <formula>#REF!=(LEFT(B$1,1)+0)</formula>
    </cfRule>
    <cfRule type="expression" dxfId="246" priority="218" stopIfTrue="1">
      <formula>$A135&lt;&gt;$A682</formula>
    </cfRule>
  </conditionalFormatting>
  <conditionalFormatting sqref="B168:C169">
    <cfRule type="expression" dxfId="245" priority="215" stopIfTrue="1">
      <formula>#REF!=(LEFT(B$1,1)+0)</formula>
    </cfRule>
    <cfRule type="expression" dxfId="244" priority="216" stopIfTrue="1">
      <formula>$A168&lt;&gt;$A706</formula>
    </cfRule>
  </conditionalFormatting>
  <conditionalFormatting sqref="F157:G157">
    <cfRule type="expression" dxfId="243" priority="193" stopIfTrue="1">
      <formula>#REF!=(LEFT(D$1,1)+0)</formula>
    </cfRule>
    <cfRule type="expression" dxfId="242" priority="194" stopIfTrue="1">
      <formula>$A157&lt;&gt;#REF!</formula>
    </cfRule>
  </conditionalFormatting>
  <conditionalFormatting sqref="F157:G157">
    <cfRule type="expression" dxfId="241" priority="189" stopIfTrue="1">
      <formula>#REF!=(LEFT(D$1,1)+0)</formula>
    </cfRule>
    <cfRule type="expression" dxfId="240" priority="190" stopIfTrue="1">
      <formula>#REF!&lt;&gt;#REF!</formula>
    </cfRule>
  </conditionalFormatting>
  <conditionalFormatting sqref="F7:G7">
    <cfRule type="expression" dxfId="239" priority="187" stopIfTrue="1">
      <formula>#REF!=(LEFT(F$1,1)+0)</formula>
    </cfRule>
    <cfRule type="expression" dxfId="238" priority="188" stopIfTrue="1">
      <formula>$A7&lt;&gt;#REF!</formula>
    </cfRule>
  </conditionalFormatting>
  <conditionalFormatting sqref="F7:G7">
    <cfRule type="expression" dxfId="237" priority="185" stopIfTrue="1">
      <formula>#REF!=(LEFT(F$1,1)+0)</formula>
    </cfRule>
    <cfRule type="expression" dxfId="236" priority="186" stopIfTrue="1">
      <formula>#REF!&lt;&gt;#REF!</formula>
    </cfRule>
  </conditionalFormatting>
  <conditionalFormatting sqref="F7:G7">
    <cfRule type="expression" dxfId="235" priority="183" stopIfTrue="1">
      <formula>#REF!=(LEFT(F$1,1)+0)</formula>
    </cfRule>
    <cfRule type="expression" dxfId="234" priority="184" stopIfTrue="1">
      <formula>$A7&lt;&gt;#REF!</formula>
    </cfRule>
  </conditionalFormatting>
  <conditionalFormatting sqref="F20:G20">
    <cfRule type="expression" dxfId="233" priority="181" stopIfTrue="1">
      <formula>#REF!=(LEFT(F$1,1)+0)</formula>
    </cfRule>
    <cfRule type="expression" dxfId="232" priority="182" stopIfTrue="1">
      <formula>$A20&lt;&gt;#REF!</formula>
    </cfRule>
  </conditionalFormatting>
  <conditionalFormatting sqref="F20:G20">
    <cfRule type="expression" dxfId="231" priority="179" stopIfTrue="1">
      <formula>#REF!=(LEFT(F$1,1)+0)</formula>
    </cfRule>
    <cfRule type="expression" dxfId="230" priority="180" stopIfTrue="1">
      <formula>#REF!&lt;&gt;#REF!</formula>
    </cfRule>
  </conditionalFormatting>
  <conditionalFormatting sqref="F20:G20">
    <cfRule type="expression" dxfId="229" priority="177" stopIfTrue="1">
      <formula>#REF!=(LEFT(F$1,1)+0)</formula>
    </cfRule>
    <cfRule type="expression" dxfId="228" priority="178" stopIfTrue="1">
      <formula>$A20&lt;&gt;#REF!</formula>
    </cfRule>
  </conditionalFormatting>
  <conditionalFormatting sqref="F20:G20">
    <cfRule type="expression" dxfId="227" priority="175" stopIfTrue="1">
      <formula>#REF!=(LEFT(F$1,1)+0)</formula>
    </cfRule>
    <cfRule type="expression" dxfId="226" priority="176" stopIfTrue="1">
      <formula>$A20&lt;&gt;#REF!</formula>
    </cfRule>
  </conditionalFormatting>
  <conditionalFormatting sqref="F20:G20">
    <cfRule type="expression" dxfId="225" priority="173" stopIfTrue="1">
      <formula>#REF!=(LEFT(F$1,1)+0)</formula>
    </cfRule>
    <cfRule type="expression" dxfId="224" priority="174" stopIfTrue="1">
      <formula>#REF!&lt;&gt;#REF!</formula>
    </cfRule>
  </conditionalFormatting>
  <conditionalFormatting sqref="F20:G20">
    <cfRule type="expression" dxfId="223" priority="171" stopIfTrue="1">
      <formula>#REF!=(LEFT(F$1,1)+0)</formula>
    </cfRule>
    <cfRule type="expression" dxfId="222" priority="172" stopIfTrue="1">
      <formula>$A20&lt;&gt;#REF!</formula>
    </cfRule>
  </conditionalFormatting>
  <conditionalFormatting sqref="F34:G34">
    <cfRule type="expression" dxfId="221" priority="169" stopIfTrue="1">
      <formula>#REF!=(LEFT(F$1,1)+0)</formula>
    </cfRule>
    <cfRule type="expression" dxfId="220" priority="170" stopIfTrue="1">
      <formula>$A34&lt;&gt;#REF!</formula>
    </cfRule>
  </conditionalFormatting>
  <conditionalFormatting sqref="F34:G34">
    <cfRule type="expression" dxfId="219" priority="167" stopIfTrue="1">
      <formula>#REF!=(LEFT(F$1,1)+0)</formula>
    </cfRule>
    <cfRule type="expression" dxfId="218" priority="168" stopIfTrue="1">
      <formula>#REF!&lt;&gt;#REF!</formula>
    </cfRule>
  </conditionalFormatting>
  <conditionalFormatting sqref="F34:G34">
    <cfRule type="expression" dxfId="217" priority="165" stopIfTrue="1">
      <formula>#REF!=(LEFT(F$1,1)+0)</formula>
    </cfRule>
    <cfRule type="expression" dxfId="216" priority="166" stopIfTrue="1">
      <formula>$A34&lt;&gt;#REF!</formula>
    </cfRule>
  </conditionalFormatting>
  <conditionalFormatting sqref="F34:G34">
    <cfRule type="expression" dxfId="215" priority="161" stopIfTrue="1">
      <formula>#REF!=(LEFT(F$1,1)+0)</formula>
    </cfRule>
    <cfRule type="expression" dxfId="214" priority="162" stopIfTrue="1">
      <formula>$A34&lt;&gt;#REF!</formula>
    </cfRule>
  </conditionalFormatting>
  <conditionalFormatting sqref="F34:G34">
    <cfRule type="expression" dxfId="213" priority="159" stopIfTrue="1">
      <formula>#REF!=(LEFT(F$1,1)+0)</formula>
    </cfRule>
    <cfRule type="expression" dxfId="212" priority="160" stopIfTrue="1">
      <formula>#REF!&lt;&gt;#REF!</formula>
    </cfRule>
  </conditionalFormatting>
  <conditionalFormatting sqref="F34:G34">
    <cfRule type="expression" dxfId="211" priority="157" stopIfTrue="1">
      <formula>#REF!=(LEFT(F$1,1)+0)</formula>
    </cfRule>
    <cfRule type="expression" dxfId="210" priority="158" stopIfTrue="1">
      <formula>$A34&lt;&gt;#REF!</formula>
    </cfRule>
  </conditionalFormatting>
  <conditionalFormatting sqref="F48:G48">
    <cfRule type="expression" dxfId="209" priority="155" stopIfTrue="1">
      <formula>#REF!=(LEFT(F$1,1)+0)</formula>
    </cfRule>
    <cfRule type="expression" dxfId="208" priority="156" stopIfTrue="1">
      <formula>$A48&lt;&gt;#REF!</formula>
    </cfRule>
  </conditionalFormatting>
  <conditionalFormatting sqref="F48:G48">
    <cfRule type="expression" dxfId="207" priority="153" stopIfTrue="1">
      <formula>#REF!=(LEFT(F$1,1)+0)</formula>
    </cfRule>
    <cfRule type="expression" dxfId="206" priority="154" stopIfTrue="1">
      <formula>#REF!&lt;&gt;#REF!</formula>
    </cfRule>
  </conditionalFormatting>
  <conditionalFormatting sqref="F48:G48">
    <cfRule type="expression" dxfId="205" priority="151" stopIfTrue="1">
      <formula>#REF!=(LEFT(F$1,1)+0)</formula>
    </cfRule>
    <cfRule type="expression" dxfId="204" priority="152" stopIfTrue="1">
      <formula>$A48&lt;&gt;#REF!</formula>
    </cfRule>
  </conditionalFormatting>
  <conditionalFormatting sqref="F48:G48">
    <cfRule type="expression" dxfId="203" priority="147" stopIfTrue="1">
      <formula>#REF!=(LEFT(F$1,1)+0)</formula>
    </cfRule>
    <cfRule type="expression" dxfId="202" priority="148" stopIfTrue="1">
      <formula>$A48&lt;&gt;#REF!</formula>
    </cfRule>
  </conditionalFormatting>
  <conditionalFormatting sqref="F48:G48">
    <cfRule type="expression" dxfId="201" priority="145" stopIfTrue="1">
      <formula>#REF!=(LEFT(F$1,1)+0)</formula>
    </cfRule>
    <cfRule type="expression" dxfId="200" priority="146" stopIfTrue="1">
      <formula>#REF!&lt;&gt;#REF!</formula>
    </cfRule>
  </conditionalFormatting>
  <conditionalFormatting sqref="F48:G48">
    <cfRule type="expression" dxfId="199" priority="143" stopIfTrue="1">
      <formula>#REF!=(LEFT(F$1,1)+0)</formula>
    </cfRule>
    <cfRule type="expression" dxfId="198" priority="144" stopIfTrue="1">
      <formula>$A48&lt;&gt;#REF!</formula>
    </cfRule>
  </conditionalFormatting>
  <conditionalFormatting sqref="F63:G63">
    <cfRule type="expression" dxfId="197" priority="141" stopIfTrue="1">
      <formula>#REF!=(LEFT(F$1,1)+0)</formula>
    </cfRule>
    <cfRule type="expression" dxfId="196" priority="142" stopIfTrue="1">
      <formula>$A63&lt;&gt;#REF!</formula>
    </cfRule>
  </conditionalFormatting>
  <conditionalFormatting sqref="F63:G63">
    <cfRule type="expression" dxfId="195" priority="139" stopIfTrue="1">
      <formula>#REF!=(LEFT(F$1,1)+0)</formula>
    </cfRule>
    <cfRule type="expression" dxfId="194" priority="140" stopIfTrue="1">
      <formula>#REF!&lt;&gt;#REF!</formula>
    </cfRule>
  </conditionalFormatting>
  <conditionalFormatting sqref="F63:G63">
    <cfRule type="expression" dxfId="193" priority="137" stopIfTrue="1">
      <formula>#REF!=(LEFT(F$1,1)+0)</formula>
    </cfRule>
    <cfRule type="expression" dxfId="192" priority="138" stopIfTrue="1">
      <formula>$A63&lt;&gt;#REF!</formula>
    </cfRule>
  </conditionalFormatting>
  <conditionalFormatting sqref="F63:G63">
    <cfRule type="expression" dxfId="191" priority="133" stopIfTrue="1">
      <formula>#REF!=(LEFT(F$1,1)+0)</formula>
    </cfRule>
    <cfRule type="expression" dxfId="190" priority="134" stopIfTrue="1">
      <formula>$A63&lt;&gt;#REF!</formula>
    </cfRule>
  </conditionalFormatting>
  <conditionalFormatting sqref="F63:G63">
    <cfRule type="expression" dxfId="189" priority="131" stopIfTrue="1">
      <formula>#REF!=(LEFT(F$1,1)+0)</formula>
    </cfRule>
    <cfRule type="expression" dxfId="188" priority="132" stopIfTrue="1">
      <formula>#REF!&lt;&gt;#REF!</formula>
    </cfRule>
  </conditionalFormatting>
  <conditionalFormatting sqref="F63:G63">
    <cfRule type="expression" dxfId="187" priority="129" stopIfTrue="1">
      <formula>#REF!=(LEFT(F$1,1)+0)</formula>
    </cfRule>
    <cfRule type="expression" dxfId="186" priority="130" stopIfTrue="1">
      <formula>$A63&lt;&gt;#REF!</formula>
    </cfRule>
  </conditionalFormatting>
  <conditionalFormatting sqref="F77:G77">
    <cfRule type="expression" dxfId="185" priority="127" stopIfTrue="1">
      <formula>#REF!=(LEFT(F$1,1)+0)</formula>
    </cfRule>
    <cfRule type="expression" dxfId="184" priority="128" stopIfTrue="1">
      <formula>$A77&lt;&gt;#REF!</formula>
    </cfRule>
  </conditionalFormatting>
  <conditionalFormatting sqref="F77:G77">
    <cfRule type="expression" dxfId="183" priority="125" stopIfTrue="1">
      <formula>#REF!=(LEFT(F$1,1)+0)</formula>
    </cfRule>
    <cfRule type="expression" dxfId="182" priority="126" stopIfTrue="1">
      <formula>#REF!&lt;&gt;#REF!</formula>
    </cfRule>
  </conditionalFormatting>
  <conditionalFormatting sqref="F77:G77">
    <cfRule type="expression" dxfId="181" priority="123" stopIfTrue="1">
      <formula>#REF!=(LEFT(F$1,1)+0)</formula>
    </cfRule>
    <cfRule type="expression" dxfId="180" priority="124" stopIfTrue="1">
      <formula>$A77&lt;&gt;#REF!</formula>
    </cfRule>
  </conditionalFormatting>
  <conditionalFormatting sqref="F77:G77">
    <cfRule type="expression" dxfId="179" priority="119" stopIfTrue="1">
      <formula>#REF!=(LEFT(F$1,1)+0)</formula>
    </cfRule>
    <cfRule type="expression" dxfId="178" priority="120" stopIfTrue="1">
      <formula>$A77&lt;&gt;#REF!</formula>
    </cfRule>
  </conditionalFormatting>
  <conditionalFormatting sqref="F77:G77">
    <cfRule type="expression" dxfId="177" priority="117" stopIfTrue="1">
      <formula>#REF!=(LEFT(F$1,1)+0)</formula>
    </cfRule>
    <cfRule type="expression" dxfId="176" priority="118" stopIfTrue="1">
      <formula>#REF!&lt;&gt;#REF!</formula>
    </cfRule>
  </conditionalFormatting>
  <conditionalFormatting sqref="F77:G77">
    <cfRule type="expression" dxfId="175" priority="115" stopIfTrue="1">
      <formula>#REF!=(LEFT(F$1,1)+0)</formula>
    </cfRule>
    <cfRule type="expression" dxfId="174" priority="116" stopIfTrue="1">
      <formula>$A77&lt;&gt;#REF!</formula>
    </cfRule>
  </conditionalFormatting>
  <conditionalFormatting sqref="F90:G90">
    <cfRule type="expression" dxfId="173" priority="113" stopIfTrue="1">
      <formula>#REF!=(LEFT(F$1,1)+0)</formula>
    </cfRule>
    <cfRule type="expression" dxfId="172" priority="114" stopIfTrue="1">
      <formula>$A90&lt;&gt;#REF!</formula>
    </cfRule>
  </conditionalFormatting>
  <conditionalFormatting sqref="F90:G90">
    <cfRule type="expression" dxfId="171" priority="111" stopIfTrue="1">
      <formula>#REF!=(LEFT(F$1,1)+0)</formula>
    </cfRule>
    <cfRule type="expression" dxfId="170" priority="112" stopIfTrue="1">
      <formula>#REF!&lt;&gt;#REF!</formula>
    </cfRule>
  </conditionalFormatting>
  <conditionalFormatting sqref="F90:G90">
    <cfRule type="expression" dxfId="169" priority="109" stopIfTrue="1">
      <formula>#REF!=(LEFT(F$1,1)+0)</formula>
    </cfRule>
    <cfRule type="expression" dxfId="168" priority="110" stopIfTrue="1">
      <formula>$A90&lt;&gt;#REF!</formula>
    </cfRule>
  </conditionalFormatting>
  <conditionalFormatting sqref="F90:G90">
    <cfRule type="expression" dxfId="167" priority="105" stopIfTrue="1">
      <formula>#REF!=(LEFT(F$1,1)+0)</formula>
    </cfRule>
    <cfRule type="expression" dxfId="166" priority="106" stopIfTrue="1">
      <formula>$A90&lt;&gt;#REF!</formula>
    </cfRule>
  </conditionalFormatting>
  <conditionalFormatting sqref="F90:G90">
    <cfRule type="expression" dxfId="165" priority="103" stopIfTrue="1">
      <formula>#REF!=(LEFT(F$1,1)+0)</formula>
    </cfRule>
    <cfRule type="expression" dxfId="164" priority="104" stopIfTrue="1">
      <formula>#REF!&lt;&gt;#REF!</formula>
    </cfRule>
  </conditionalFormatting>
  <conditionalFormatting sqref="F90:G90">
    <cfRule type="expression" dxfId="163" priority="101" stopIfTrue="1">
      <formula>#REF!=(LEFT(F$1,1)+0)</formula>
    </cfRule>
    <cfRule type="expression" dxfId="162" priority="102" stopIfTrue="1">
      <formula>$A90&lt;&gt;#REF!</formula>
    </cfRule>
  </conditionalFormatting>
  <conditionalFormatting sqref="F104:G104">
    <cfRule type="expression" dxfId="161" priority="99" stopIfTrue="1">
      <formula>#REF!=(LEFT(F$1,1)+0)</formula>
    </cfRule>
    <cfRule type="expression" dxfId="160" priority="100" stopIfTrue="1">
      <formula>$A104&lt;&gt;#REF!</formula>
    </cfRule>
  </conditionalFormatting>
  <conditionalFormatting sqref="F104:G104">
    <cfRule type="expression" dxfId="159" priority="97" stopIfTrue="1">
      <formula>#REF!=(LEFT(F$1,1)+0)</formula>
    </cfRule>
    <cfRule type="expression" dxfId="158" priority="98" stopIfTrue="1">
      <formula>#REF!&lt;&gt;#REF!</formula>
    </cfRule>
  </conditionalFormatting>
  <conditionalFormatting sqref="F104:G104">
    <cfRule type="expression" dxfId="157" priority="95" stopIfTrue="1">
      <formula>#REF!=(LEFT(F$1,1)+0)</formula>
    </cfRule>
    <cfRule type="expression" dxfId="156" priority="96" stopIfTrue="1">
      <formula>$A104&lt;&gt;#REF!</formula>
    </cfRule>
  </conditionalFormatting>
  <conditionalFormatting sqref="F104:G104">
    <cfRule type="expression" dxfId="155" priority="91" stopIfTrue="1">
      <formula>#REF!=(LEFT(F$1,1)+0)</formula>
    </cfRule>
    <cfRule type="expression" dxfId="154" priority="92" stopIfTrue="1">
      <formula>$A104&lt;&gt;#REF!</formula>
    </cfRule>
  </conditionalFormatting>
  <conditionalFormatting sqref="F104:G104">
    <cfRule type="expression" dxfId="153" priority="89" stopIfTrue="1">
      <formula>#REF!=(LEFT(F$1,1)+0)</formula>
    </cfRule>
    <cfRule type="expression" dxfId="152" priority="90" stopIfTrue="1">
      <formula>#REF!&lt;&gt;#REF!</formula>
    </cfRule>
  </conditionalFormatting>
  <conditionalFormatting sqref="F104:G104">
    <cfRule type="expression" dxfId="151" priority="87" stopIfTrue="1">
      <formula>#REF!=(LEFT(F$1,1)+0)</formula>
    </cfRule>
    <cfRule type="expression" dxfId="150" priority="88" stopIfTrue="1">
      <formula>$A104&lt;&gt;#REF!</formula>
    </cfRule>
  </conditionalFormatting>
  <conditionalFormatting sqref="F117:G117">
    <cfRule type="expression" dxfId="149" priority="85" stopIfTrue="1">
      <formula>#REF!=(LEFT(F$1,1)+0)</formula>
    </cfRule>
    <cfRule type="expression" dxfId="148" priority="86" stopIfTrue="1">
      <formula>$A117&lt;&gt;#REF!</formula>
    </cfRule>
  </conditionalFormatting>
  <conditionalFormatting sqref="F117:G117">
    <cfRule type="expression" dxfId="147" priority="83" stopIfTrue="1">
      <formula>#REF!=(LEFT(F$1,1)+0)</formula>
    </cfRule>
    <cfRule type="expression" dxfId="146" priority="84" stopIfTrue="1">
      <formula>#REF!&lt;&gt;#REF!</formula>
    </cfRule>
  </conditionalFormatting>
  <conditionalFormatting sqref="F117:G117">
    <cfRule type="expression" dxfId="145" priority="81" stopIfTrue="1">
      <formula>#REF!=(LEFT(F$1,1)+0)</formula>
    </cfRule>
    <cfRule type="expression" dxfId="144" priority="82" stopIfTrue="1">
      <formula>$A117&lt;&gt;#REF!</formula>
    </cfRule>
  </conditionalFormatting>
  <conditionalFormatting sqref="F117:G117">
    <cfRule type="expression" dxfId="143" priority="77" stopIfTrue="1">
      <formula>#REF!=(LEFT(F$1,1)+0)</formula>
    </cfRule>
    <cfRule type="expression" dxfId="142" priority="78" stopIfTrue="1">
      <formula>$A117&lt;&gt;#REF!</formula>
    </cfRule>
  </conditionalFormatting>
  <conditionalFormatting sqref="F117:G117">
    <cfRule type="expression" dxfId="141" priority="75" stopIfTrue="1">
      <formula>#REF!=(LEFT(F$1,1)+0)</formula>
    </cfRule>
    <cfRule type="expression" dxfId="140" priority="76" stopIfTrue="1">
      <formula>#REF!&lt;&gt;#REF!</formula>
    </cfRule>
  </conditionalFormatting>
  <conditionalFormatting sqref="F117:G117">
    <cfRule type="expression" dxfId="139" priority="73" stopIfTrue="1">
      <formula>#REF!=(LEFT(F$1,1)+0)</formula>
    </cfRule>
    <cfRule type="expression" dxfId="138" priority="74" stopIfTrue="1">
      <formula>$A117&lt;&gt;#REF!</formula>
    </cfRule>
  </conditionalFormatting>
  <conditionalFormatting sqref="F131:G131">
    <cfRule type="expression" dxfId="137" priority="71" stopIfTrue="1">
      <formula>#REF!=(LEFT(F$1,1)+0)</formula>
    </cfRule>
    <cfRule type="expression" dxfId="136" priority="72" stopIfTrue="1">
      <formula>$A131&lt;&gt;#REF!</formula>
    </cfRule>
  </conditionalFormatting>
  <conditionalFormatting sqref="F131:G131">
    <cfRule type="expression" dxfId="135" priority="69" stopIfTrue="1">
      <formula>#REF!=(LEFT(F$1,1)+0)</formula>
    </cfRule>
    <cfRule type="expression" dxfId="134" priority="70" stopIfTrue="1">
      <formula>#REF!&lt;&gt;#REF!</formula>
    </cfRule>
  </conditionalFormatting>
  <conditionalFormatting sqref="F131:G131">
    <cfRule type="expression" dxfId="133" priority="67" stopIfTrue="1">
      <formula>#REF!=(LEFT(F$1,1)+0)</formula>
    </cfRule>
    <cfRule type="expression" dxfId="132" priority="68" stopIfTrue="1">
      <formula>$A131&lt;&gt;#REF!</formula>
    </cfRule>
  </conditionalFormatting>
  <conditionalFormatting sqref="F131:G131">
    <cfRule type="expression" dxfId="131" priority="63" stopIfTrue="1">
      <formula>#REF!=(LEFT(F$1,1)+0)</formula>
    </cfRule>
    <cfRule type="expression" dxfId="130" priority="64" stopIfTrue="1">
      <formula>$A131&lt;&gt;#REF!</formula>
    </cfRule>
  </conditionalFormatting>
  <conditionalFormatting sqref="F131:G131">
    <cfRule type="expression" dxfId="129" priority="61" stopIfTrue="1">
      <formula>#REF!=(LEFT(F$1,1)+0)</formula>
    </cfRule>
    <cfRule type="expression" dxfId="128" priority="62" stopIfTrue="1">
      <formula>#REF!&lt;&gt;#REF!</formula>
    </cfRule>
  </conditionalFormatting>
  <conditionalFormatting sqref="F131:G131">
    <cfRule type="expression" dxfId="127" priority="59" stopIfTrue="1">
      <formula>#REF!=(LEFT(F$1,1)+0)</formula>
    </cfRule>
    <cfRule type="expression" dxfId="126" priority="60" stopIfTrue="1">
      <formula>$A131&lt;&gt;#REF!</formula>
    </cfRule>
  </conditionalFormatting>
  <conditionalFormatting sqref="F174:G174">
    <cfRule type="expression" dxfId="125" priority="17" stopIfTrue="1">
      <formula>#REF!=(LEFT(F$1,1)+0)</formula>
    </cfRule>
    <cfRule type="expression" dxfId="124" priority="18" stopIfTrue="1">
      <formula>$A174&lt;&gt;#REF!</formula>
    </cfRule>
  </conditionalFormatting>
  <conditionalFormatting sqref="F146:G146">
    <cfRule type="expression" dxfId="123" priority="57" stopIfTrue="1">
      <formula>#REF!=(LEFT(F$1,1)+0)</formula>
    </cfRule>
    <cfRule type="expression" dxfId="122" priority="58" stopIfTrue="1">
      <formula>$A146&lt;&gt;#REF!</formula>
    </cfRule>
  </conditionalFormatting>
  <conditionalFormatting sqref="F146:G146">
    <cfRule type="expression" dxfId="121" priority="55" stopIfTrue="1">
      <formula>#REF!=(LEFT(F$1,1)+0)</formula>
    </cfRule>
    <cfRule type="expression" dxfId="120" priority="56" stopIfTrue="1">
      <formula>#REF!&lt;&gt;#REF!</formula>
    </cfRule>
  </conditionalFormatting>
  <conditionalFormatting sqref="F146:G146">
    <cfRule type="expression" dxfId="119" priority="53" stopIfTrue="1">
      <formula>#REF!=(LEFT(F$1,1)+0)</formula>
    </cfRule>
    <cfRule type="expression" dxfId="118" priority="54" stopIfTrue="1">
      <formula>$A146&lt;&gt;#REF!</formula>
    </cfRule>
  </conditionalFormatting>
  <conditionalFormatting sqref="F146:G146">
    <cfRule type="expression" dxfId="117" priority="49" stopIfTrue="1">
      <formula>#REF!=(LEFT(F$1,1)+0)</formula>
    </cfRule>
    <cfRule type="expression" dxfId="116" priority="50" stopIfTrue="1">
      <formula>$A146&lt;&gt;#REF!</formula>
    </cfRule>
  </conditionalFormatting>
  <conditionalFormatting sqref="F146:G146">
    <cfRule type="expression" dxfId="115" priority="47" stopIfTrue="1">
      <formula>#REF!=(LEFT(F$1,1)+0)</formula>
    </cfRule>
    <cfRule type="expression" dxfId="114" priority="48" stopIfTrue="1">
      <formula>#REF!&lt;&gt;#REF!</formula>
    </cfRule>
  </conditionalFormatting>
  <conditionalFormatting sqref="F146:G146">
    <cfRule type="expression" dxfId="113" priority="45" stopIfTrue="1">
      <formula>#REF!=(LEFT(F$1,1)+0)</formula>
    </cfRule>
    <cfRule type="expression" dxfId="112" priority="46" stopIfTrue="1">
      <formula>$A146&lt;&gt;#REF!</formula>
    </cfRule>
  </conditionalFormatting>
  <conditionalFormatting sqref="F159:G159">
    <cfRule type="expression" dxfId="111" priority="43" stopIfTrue="1">
      <formula>#REF!=(LEFT(F$1,1)+0)</formula>
    </cfRule>
    <cfRule type="expression" dxfId="110" priority="44" stopIfTrue="1">
      <formula>$A159&lt;&gt;#REF!</formula>
    </cfRule>
  </conditionalFormatting>
  <conditionalFormatting sqref="F159:G159">
    <cfRule type="expression" dxfId="109" priority="41" stopIfTrue="1">
      <formula>#REF!=(LEFT(F$1,1)+0)</formula>
    </cfRule>
    <cfRule type="expression" dxfId="108" priority="42" stopIfTrue="1">
      <formula>#REF!&lt;&gt;#REF!</formula>
    </cfRule>
  </conditionalFormatting>
  <conditionalFormatting sqref="F159:G159">
    <cfRule type="expression" dxfId="107" priority="39" stopIfTrue="1">
      <formula>#REF!=(LEFT(F$1,1)+0)</formula>
    </cfRule>
    <cfRule type="expression" dxfId="106" priority="40" stopIfTrue="1">
      <formula>$A159&lt;&gt;#REF!</formula>
    </cfRule>
  </conditionalFormatting>
  <conditionalFormatting sqref="F159:G159">
    <cfRule type="expression" dxfId="105" priority="35" stopIfTrue="1">
      <formula>#REF!=(LEFT(F$1,1)+0)</formula>
    </cfRule>
    <cfRule type="expression" dxfId="104" priority="36" stopIfTrue="1">
      <formula>$A159&lt;&gt;#REF!</formula>
    </cfRule>
  </conditionalFormatting>
  <conditionalFormatting sqref="F159:G159">
    <cfRule type="expression" dxfId="103" priority="33" stopIfTrue="1">
      <formula>#REF!=(LEFT(F$1,1)+0)</formula>
    </cfRule>
    <cfRule type="expression" dxfId="102" priority="34" stopIfTrue="1">
      <formula>#REF!&lt;&gt;#REF!</formula>
    </cfRule>
  </conditionalFormatting>
  <conditionalFormatting sqref="F159:G159">
    <cfRule type="expression" dxfId="101" priority="31" stopIfTrue="1">
      <formula>#REF!=(LEFT(F$1,1)+0)</formula>
    </cfRule>
    <cfRule type="expression" dxfId="100" priority="32" stopIfTrue="1">
      <formula>$A159&lt;&gt;#REF!</formula>
    </cfRule>
  </conditionalFormatting>
  <conditionalFormatting sqref="F174:G174">
    <cfRule type="expression" dxfId="99" priority="29" stopIfTrue="1">
      <formula>#REF!=(LEFT(F$1,1)+0)</formula>
    </cfRule>
    <cfRule type="expression" dxfId="98" priority="30" stopIfTrue="1">
      <formula>$A174&lt;&gt;#REF!</formula>
    </cfRule>
  </conditionalFormatting>
  <conditionalFormatting sqref="F174:G174">
    <cfRule type="expression" dxfId="97" priority="27" stopIfTrue="1">
      <formula>#REF!=(LEFT(F$1,1)+0)</formula>
    </cfRule>
    <cfRule type="expression" dxfId="96" priority="28" stopIfTrue="1">
      <formula>#REF!&lt;&gt;#REF!</formula>
    </cfRule>
  </conditionalFormatting>
  <conditionalFormatting sqref="F174:G174">
    <cfRule type="expression" dxfId="95" priority="25" stopIfTrue="1">
      <formula>#REF!=(LEFT(F$1,1)+0)</formula>
    </cfRule>
    <cfRule type="expression" dxfId="94" priority="26" stopIfTrue="1">
      <formula>$A174&lt;&gt;#REF!</formula>
    </cfRule>
  </conditionalFormatting>
  <conditionalFormatting sqref="F174:G174">
    <cfRule type="expression" dxfId="93" priority="21" stopIfTrue="1">
      <formula>#REF!=(LEFT(F$1,1)+0)</formula>
    </cfRule>
    <cfRule type="expression" dxfId="92" priority="22" stopIfTrue="1">
      <formula>$A174&lt;&gt;#REF!</formula>
    </cfRule>
  </conditionalFormatting>
  <conditionalFormatting sqref="F174:G174">
    <cfRule type="expression" dxfId="91" priority="19" stopIfTrue="1">
      <formula>#REF!=(LEFT(F$1,1)+0)</formula>
    </cfRule>
    <cfRule type="expression" dxfId="90" priority="20" stopIfTrue="1">
      <formula>#REF!&lt;&gt;#REF!</formula>
    </cfRule>
  </conditionalFormatting>
  <conditionalFormatting sqref="B178:C178">
    <cfRule type="expression" dxfId="89" priority="169258" stopIfTrue="1">
      <formula>#REF!=(LEFT(B$1,1)+0)</formula>
    </cfRule>
    <cfRule type="expression" dxfId="88" priority="169259" stopIfTrue="1">
      <formula>$A178&lt;&gt;$A711</formula>
    </cfRule>
  </conditionalFormatting>
  <conditionalFormatting sqref="A166:A167">
    <cfRule type="expression" dxfId="87" priority="169264" stopIfTrue="1">
      <formula>#REF!=(LEFT(A$1,1)+0)</formula>
    </cfRule>
    <cfRule type="expression" dxfId="86" priority="169265" stopIfTrue="1">
      <formula>$A166&lt;&gt;$A243</formula>
    </cfRule>
  </conditionalFormatting>
  <conditionalFormatting sqref="B163:C163">
    <cfRule type="expression" dxfId="85" priority="169280" stopIfTrue="1">
      <formula>#REF!=(LEFT(B$1,1)+0)</formula>
    </cfRule>
    <cfRule type="expression" dxfId="84" priority="169281" stopIfTrue="1">
      <formula>$A163&lt;&gt;$A708</formula>
    </cfRule>
  </conditionalFormatting>
  <conditionalFormatting sqref="B154:C154">
    <cfRule type="expression" dxfId="83" priority="169284" stopIfTrue="1">
      <formula>#REF!=(LEFT(B$1,1)+0)</formula>
    </cfRule>
    <cfRule type="expression" dxfId="82" priority="169285" stopIfTrue="1">
      <formula>$A154&lt;&gt;$A709</formula>
    </cfRule>
  </conditionalFormatting>
  <conditionalFormatting sqref="B158:C158">
    <cfRule type="expression" dxfId="81" priority="15" stopIfTrue="1">
      <formula>#REF!=(LEFT(B$1,1)+0)</formula>
    </cfRule>
    <cfRule type="expression" dxfId="80" priority="16" stopIfTrue="1">
      <formula>$A158&lt;&gt;#REF!</formula>
    </cfRule>
  </conditionalFormatting>
  <conditionalFormatting sqref="B158:C158">
    <cfRule type="expression" dxfId="79" priority="13" stopIfTrue="1">
      <formula>#REF!=(LEFT(B$1,1)+0)</formula>
    </cfRule>
    <cfRule type="expression" dxfId="78" priority="14" stopIfTrue="1">
      <formula>$A158&lt;&gt;#REF!</formula>
    </cfRule>
  </conditionalFormatting>
  <conditionalFormatting sqref="B158:C158">
    <cfRule type="expression" dxfId="77" priority="9" stopIfTrue="1">
      <formula>#REF!=(LEFT(B$1,1)+0)</formula>
    </cfRule>
    <cfRule type="expression" dxfId="76" priority="10" stopIfTrue="1">
      <formula>#REF!&lt;&gt;#REF!</formula>
    </cfRule>
  </conditionalFormatting>
  <conditionalFormatting sqref="B122:C122 B105:C107">
    <cfRule type="expression" dxfId="75" priority="169344" stopIfTrue="1">
      <formula>#REF!=(LEFT(B$1,1)+0)</formula>
    </cfRule>
    <cfRule type="expression" dxfId="74" priority="169345" stopIfTrue="1">
      <formula>$A105&lt;&gt;$A668</formula>
    </cfRule>
  </conditionalFormatting>
  <conditionalFormatting sqref="B150:C150 B165:C166">
    <cfRule type="expression" dxfId="73" priority="169540" stopIfTrue="1">
      <formula>#REF!=(LEFT(B$1,1)+0)</formula>
    </cfRule>
    <cfRule type="expression" dxfId="72" priority="169541" stopIfTrue="1">
      <formula>$A150&lt;&gt;$A696</formula>
    </cfRule>
  </conditionalFormatting>
  <conditionalFormatting sqref="B167:C167">
    <cfRule type="expression" dxfId="71" priority="169548" stopIfTrue="1">
      <formula>#REF!=(LEFT(B$1,1)+0)</formula>
    </cfRule>
    <cfRule type="expression" dxfId="70" priority="169549" stopIfTrue="1">
      <formula>$A167&lt;&gt;$A721</formula>
    </cfRule>
  </conditionalFormatting>
  <conditionalFormatting sqref="A95:A96 A155:A156">
    <cfRule type="expression" dxfId="69" priority="169552" stopIfTrue="1">
      <formula>#REF!=(LEFT(A$1,1)+0)</formula>
    </cfRule>
    <cfRule type="expression" dxfId="68" priority="169553" stopIfTrue="1">
      <formula>$A95&lt;&gt;$A177</formula>
    </cfRule>
  </conditionalFormatting>
  <conditionalFormatting sqref="B116:C116">
    <cfRule type="expression" dxfId="67" priority="7" stopIfTrue="1">
      <formula>#REF!=(LEFT(B$1,1)+0)</formula>
    </cfRule>
    <cfRule type="expression" dxfId="66" priority="8" stopIfTrue="1">
      <formula>$A116&lt;&gt;#REF!</formula>
    </cfRule>
  </conditionalFormatting>
  <conditionalFormatting sqref="B116:C116">
    <cfRule type="expression" dxfId="65" priority="5" stopIfTrue="1">
      <formula>#REF!=(LEFT(B$1,1)+0)</formula>
    </cfRule>
    <cfRule type="expression" dxfId="64" priority="6" stopIfTrue="1">
      <formula>$A116&lt;&gt;#REF!</formula>
    </cfRule>
  </conditionalFormatting>
  <conditionalFormatting sqref="B116:C116">
    <cfRule type="expression" dxfId="63" priority="3" stopIfTrue="1">
      <formula>#REF!=(LEFT(B$1,1)+0)</formula>
    </cfRule>
    <cfRule type="expression" dxfId="62" priority="4" stopIfTrue="1">
      <formula>#REF!&lt;&gt;#REF!</formula>
    </cfRule>
  </conditionalFormatting>
  <conditionalFormatting sqref="B116:C116">
    <cfRule type="expression" dxfId="61" priority="1" stopIfTrue="1">
      <formula>#REF!=(LEFT(B$1,1)+0)</formula>
    </cfRule>
    <cfRule type="expression" dxfId="60" priority="2" stopIfTrue="1">
      <formula>$A116&lt;&gt;$A169</formula>
    </cfRule>
  </conditionalFormatting>
  <conditionalFormatting sqref="F172:G172">
    <cfRule type="expression" dxfId="59" priority="169554" stopIfTrue="1">
      <formula>#REF!=(LEFT(D$1,1)+0)</formula>
    </cfRule>
    <cfRule type="expression" dxfId="58" priority="169555" stopIfTrue="1">
      <formula>$A172&lt;&gt;$A1112</formula>
    </cfRule>
  </conditionalFormatting>
  <conditionalFormatting sqref="A183:A184 A124:A125">
    <cfRule type="expression" dxfId="57" priority="169574" stopIfTrue="1">
      <formula>#REF!=(LEFT(A$1,1)+0)</formula>
    </cfRule>
    <cfRule type="expression" dxfId="56" priority="169575" stopIfTrue="1">
      <formula>$A124&lt;&gt;$A204</formula>
    </cfRule>
  </conditionalFormatting>
  <conditionalFormatting sqref="F129:G129">
    <cfRule type="expression" dxfId="55" priority="169584" stopIfTrue="1">
      <formula>#REF!=(LEFT(D$1,1)+0)</formula>
    </cfRule>
    <cfRule type="expression" dxfId="54" priority="169585" stopIfTrue="1">
      <formula>$A129&lt;&gt;$A1036</formula>
    </cfRule>
  </conditionalFormatting>
  <conditionalFormatting sqref="F144:G144">
    <cfRule type="expression" dxfId="53" priority="169586" stopIfTrue="1">
      <formula>#REF!=(LEFT(D$1,1)+0)</formula>
    </cfRule>
    <cfRule type="expression" dxfId="52" priority="169587" stopIfTrue="1">
      <formula>$A144&lt;&gt;$A1062</formula>
    </cfRule>
  </conditionalFormatting>
  <conditionalFormatting sqref="F102:G102">
    <cfRule type="expression" dxfId="51" priority="169594" stopIfTrue="1">
      <formula>#REF!=(LEFT(D$1,1)+0)</formula>
    </cfRule>
    <cfRule type="expression" dxfId="50" priority="169595" stopIfTrue="1">
      <formula>$A102&lt;&gt;$A987</formula>
    </cfRule>
  </conditionalFormatting>
  <conditionalFormatting sqref="F18:G18">
    <cfRule type="expression" dxfId="49" priority="169596" stopIfTrue="1">
      <formula>#REF!=(LEFT(D$1,1)+0)</formula>
    </cfRule>
    <cfRule type="expression" dxfId="48" priority="169597" stopIfTrue="1">
      <formula>$A18&lt;&gt;$A837</formula>
    </cfRule>
  </conditionalFormatting>
  <conditionalFormatting sqref="B12:C12 B25:C25">
    <cfRule type="expression" dxfId="47" priority="169598" stopIfTrue="1">
      <formula>#REF!=(LEFT(B$1,1)+0)</formula>
    </cfRule>
    <cfRule type="expression" dxfId="46" priority="169599" stopIfTrue="1">
      <formula>$A12&lt;&gt;$A593</formula>
    </cfRule>
  </conditionalFormatting>
  <conditionalFormatting sqref="F75:G75 F88:G88">
    <cfRule type="expression" dxfId="45" priority="169610" stopIfTrue="1">
      <formula>#REF!=(LEFT(D$1,1)+0)</formula>
    </cfRule>
    <cfRule type="expression" dxfId="44" priority="169611" stopIfTrue="1">
      <formula>$A75&lt;&gt;$A938</formula>
    </cfRule>
  </conditionalFormatting>
  <conditionalFormatting sqref="F61:G61">
    <cfRule type="expression" dxfId="43" priority="169612" stopIfTrue="1">
      <formula>#REF!=(LEFT(D$1,1)+0)</formula>
    </cfRule>
    <cfRule type="expression" dxfId="42" priority="169613" stopIfTrue="1">
      <formula>$A61&lt;&gt;$A913</formula>
    </cfRule>
  </conditionalFormatting>
  <conditionalFormatting sqref="F46:G46">
    <cfRule type="expression" dxfId="41" priority="169614" stopIfTrue="1">
      <formula>#REF!=(LEFT(D$1,1)+0)</formula>
    </cfRule>
    <cfRule type="expression" dxfId="40" priority="169615" stopIfTrue="1">
      <formula>$A46&lt;&gt;$A887</formula>
    </cfRule>
  </conditionalFormatting>
  <conditionalFormatting sqref="F32:G32">
    <cfRule type="expression" dxfId="39" priority="169616" stopIfTrue="1">
      <formula>#REF!=(LEFT(D$1,1)+0)</formula>
    </cfRule>
    <cfRule type="expression" dxfId="38" priority="169617" stopIfTrue="1">
      <formula>$A32&lt;&gt;$A862</formula>
    </cfRule>
  </conditionalFormatting>
  <conditionalFormatting sqref="F5:G5">
    <cfRule type="expression" dxfId="37" priority="169618" stopIfTrue="1">
      <formula>#REF!=(LEFT(D$1,1)+0)</formula>
    </cfRule>
    <cfRule type="expression" dxfId="36" priority="169619" stopIfTrue="1">
      <formula>$A5&lt;&gt;$A813</formula>
    </cfRule>
  </conditionalFormatting>
  <conditionalFormatting sqref="B15:C15 B28:C28">
    <cfRule type="expression" dxfId="35" priority="169620" stopIfTrue="1">
      <formula>#REF!=(LEFT(B$1,1)+0)</formula>
    </cfRule>
    <cfRule type="expression" dxfId="34" priority="169621" stopIfTrue="1">
      <formula>$A15&lt;&gt;$A601</formula>
    </cfRule>
  </conditionalFormatting>
  <conditionalFormatting sqref="B39:C39 B7:C10 F7:G17 F20:G30 B20:C23 F34:G34 F48:G48 F63:G63 F77:G77 F90:G90 F104:G104">
    <cfRule type="expression" dxfId="33" priority="169638" stopIfTrue="1">
      <formula>#REF!=(LEFT(B$1,1)+0)</formula>
    </cfRule>
    <cfRule type="expression" dxfId="32" priority="169639" stopIfTrue="1">
      <formula>$A7&lt;&gt;$A587</formula>
    </cfRule>
  </conditionalFormatting>
  <conditionalFormatting sqref="B42:C42">
    <cfRule type="expression" dxfId="31" priority="169648" stopIfTrue="1">
      <formula>#REF!=(LEFT(B$1,1)+0)</formula>
    </cfRule>
    <cfRule type="expression" dxfId="30" priority="169649" stopIfTrue="1">
      <formula>$A42&lt;&gt;$A627</formula>
    </cfRule>
  </conditionalFormatting>
  <conditionalFormatting sqref="B56:C56">
    <cfRule type="expression" dxfId="29" priority="169668" stopIfTrue="1">
      <formula>#REF!=(LEFT(B$1,1)+0)</formula>
    </cfRule>
    <cfRule type="expression" dxfId="28" priority="169669" stopIfTrue="1">
      <formula>$A56&lt;&gt;$A640</formula>
    </cfRule>
  </conditionalFormatting>
  <conditionalFormatting sqref="B71:C71">
    <cfRule type="expression" dxfId="27" priority="169682" stopIfTrue="1">
      <formula>#REF!=(LEFT(B$1,1)+0)</formula>
    </cfRule>
    <cfRule type="expression" dxfId="26" priority="169683" stopIfTrue="1">
      <formula>$A71&lt;&gt;$A654</formula>
    </cfRule>
  </conditionalFormatting>
  <conditionalFormatting sqref="B85:C85 B98:C98">
    <cfRule type="expression" dxfId="25" priority="169688" stopIfTrue="1">
      <formula>#REF!=(LEFT(B$1,1)+0)</formula>
    </cfRule>
    <cfRule type="expression" dxfId="24" priority="169689" stopIfTrue="1">
      <formula>$A85&lt;&gt;$A667</formula>
    </cfRule>
  </conditionalFormatting>
  <conditionalFormatting sqref="B136:C136">
    <cfRule type="expression" dxfId="23" priority="169702" stopIfTrue="1">
      <formula>#REF!=(LEFT(B$1,1)+0)</formula>
    </cfRule>
    <cfRule type="expression" dxfId="22" priority="169703" stopIfTrue="1">
      <formula>$A136&lt;&gt;$A687</formula>
    </cfRule>
  </conditionalFormatting>
  <conditionalFormatting sqref="B151:C151 B132:C134">
    <cfRule type="expression" dxfId="21" priority="169710" stopIfTrue="1">
      <formula>#REF!=(LEFT(B$1,1)+0)</formula>
    </cfRule>
    <cfRule type="expression" dxfId="20" priority="169711" stopIfTrue="1">
      <formula>$A132&lt;&gt;$A682</formula>
    </cfRule>
  </conditionalFormatting>
  <conditionalFormatting sqref="B179:C179">
    <cfRule type="expression" dxfId="19" priority="169720" stopIfTrue="1">
      <formula>#REF!=(LEFT(B$1,1)+0)</formula>
    </cfRule>
    <cfRule type="expression" dxfId="18" priority="169721" stopIfTrue="1">
      <formula>$A179&lt;&gt;$A716</formula>
    </cfRule>
  </conditionalFormatting>
  <conditionalFormatting sqref="B175:C177">
    <cfRule type="expression" dxfId="17" priority="169728" stopIfTrue="1">
      <formula>#REF!=(LEFT(B$1,1)+0)</formula>
    </cfRule>
    <cfRule type="expression" dxfId="16" priority="169729" stopIfTrue="1">
      <formula>$A175&lt;&gt;$A711</formula>
    </cfRule>
  </conditionalFormatting>
  <conditionalFormatting sqref="B180:C181">
    <cfRule type="expression" dxfId="15" priority="169730" stopIfTrue="1">
      <formula>#REF!=(LEFT(B$1,1)+0)</formula>
    </cfRule>
    <cfRule type="expression" dxfId="14" priority="169731" stopIfTrue="1">
      <formula>$A180&lt;&gt;$A714</formula>
    </cfRule>
  </conditionalFormatting>
  <conditionalFormatting sqref="A168:A169">
    <cfRule type="expression" dxfId="13" priority="169780" stopIfTrue="1">
      <formula>#REF!=(LEFT(A$1,1)+0)</formula>
    </cfRule>
    <cfRule type="expression" dxfId="12" priority="169781" stopIfTrue="1">
      <formula>$A168&lt;&gt;$A249</formula>
    </cfRule>
  </conditionalFormatting>
  <conditionalFormatting sqref="A113:A114">
    <cfRule type="expression" dxfId="11" priority="169782" stopIfTrue="1">
      <formula>#REF!=(LEFT(A$1,1)+0)</formula>
    </cfRule>
    <cfRule type="expression" dxfId="10" priority="169783" stopIfTrue="1">
      <formula>$A113&lt;&gt;$A198</formula>
    </cfRule>
  </conditionalFormatting>
  <conditionalFormatting sqref="F115:G115">
    <cfRule type="expression" dxfId="9" priority="169800" stopIfTrue="1">
      <formula>#REF!=(LEFT(D$1,1)+0)</formula>
    </cfRule>
    <cfRule type="expression" dxfId="8" priority="169801" stopIfTrue="1">
      <formula>$A115&lt;&gt;$A1000</formula>
    </cfRule>
  </conditionalFormatting>
  <conditionalFormatting sqref="A140:A141">
    <cfRule type="expression" dxfId="7" priority="169820" stopIfTrue="1">
      <formula>#REF!=(LEFT(A$1,1)+0)</formula>
    </cfRule>
    <cfRule type="expression" dxfId="6" priority="169821" stopIfTrue="1">
      <formula>$A140&lt;&gt;$A223</formula>
    </cfRule>
  </conditionalFormatting>
  <conditionalFormatting sqref="B159:C159 F160:G169">
    <cfRule type="expression" dxfId="5" priority="169832" stopIfTrue="1">
      <formula>#REF!=(LEFT(B$1,1)+0)</formula>
    </cfRule>
    <cfRule type="expression" dxfId="4" priority="169833" stopIfTrue="1">
      <formula>$A159&lt;&gt;$A729</formula>
    </cfRule>
  </conditionalFormatting>
  <conditionalFormatting sqref="F157:G157">
    <cfRule type="expression" dxfId="3" priority="169842" stopIfTrue="1">
      <formula>#REF!=(LEFT(D$1,1)+0)</formula>
    </cfRule>
    <cfRule type="expression" dxfId="2" priority="169843" stopIfTrue="1">
      <formula>$A157&lt;&gt;$A1075</formula>
    </cfRule>
  </conditionalFormatting>
  <conditionalFormatting sqref="A126:A127">
    <cfRule type="expression" dxfId="1" priority="169868" stopIfTrue="1">
      <formula>#REF!=(LEFT(A$1,1)+0)</formula>
    </cfRule>
    <cfRule type="expression" dxfId="0" priority="169869" stopIfTrue="1">
      <formula>$A126&lt;&gt;$A210</formula>
    </cfRule>
  </conditionalFormatting>
  <hyperlinks>
    <hyperlink ref="C128" location="_ftn1" display="_ftn1"/>
    <hyperlink ref="A186" location="_ftnref1" display="_ftnref1"/>
  </hyperlinks>
  <pageMargins left="0.7" right="0.7" top="0.75" bottom="0.75" header="0.3" footer="0.3"/>
  <pageSetup paperSize="9" orientation="portrait" horizontalDpi="4294967292"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P21" sqref="P21"/>
    </sheetView>
  </sheetViews>
  <sheetFormatPr defaultRowHeight="12.75" x14ac:dyDescent="0.2"/>
  <cols>
    <col min="2" max="2" width="65.140625" style="7" customWidth="1"/>
    <col min="3" max="4" width="9.85546875" bestFit="1" customWidth="1"/>
    <col min="5" max="5" width="12.140625" bestFit="1" customWidth="1"/>
  </cols>
  <sheetData>
    <row r="1" spans="1:5" ht="13.5" customHeight="1" x14ac:dyDescent="0.2">
      <c r="B1" s="205" t="s">
        <v>834</v>
      </c>
    </row>
    <row r="2" spans="1:5" ht="13.5" customHeight="1" x14ac:dyDescent="0.2">
      <c r="B2" s="205"/>
    </row>
    <row r="3" spans="1:5" s="206" customFormat="1" ht="25.5" x14ac:dyDescent="0.2">
      <c r="A3" s="206" t="s">
        <v>339</v>
      </c>
      <c r="B3" s="205" t="s">
        <v>749</v>
      </c>
      <c r="C3" s="205" t="s">
        <v>824</v>
      </c>
      <c r="D3" s="205" t="s">
        <v>825</v>
      </c>
      <c r="E3" s="205" t="s">
        <v>823</v>
      </c>
    </row>
    <row r="4" spans="1:5" ht="25.5" x14ac:dyDescent="0.2">
      <c r="A4">
        <f>'Commitments assessment'!B5</f>
        <v>1.1000000000000001</v>
      </c>
      <c r="B4" s="7" t="str">
        <f>'Commitments assessment'!C5</f>
        <v>Green ICT Maturity Model fully adopted by government, self assessed and peer reviewed</v>
      </c>
      <c r="C4" s="203">
        <f>'Commitments assessment'!F5</f>
        <v>3.6666666666666665</v>
      </c>
      <c r="D4" s="203">
        <f>'Commitments assessment'!G5</f>
        <v>4.666666666666667</v>
      </c>
      <c r="E4">
        <v>5</v>
      </c>
    </row>
    <row r="5" spans="1:5" x14ac:dyDescent="0.2">
      <c r="A5">
        <f>'Commitments assessment'!B18</f>
        <v>1.2</v>
      </c>
      <c r="B5" s="7" t="str">
        <f>'Commitments assessment'!C18</f>
        <v>Government to have improvement plans in place where below level 3</v>
      </c>
      <c r="C5" s="203">
        <f>'Commitments assessment'!F18</f>
        <v>3.6666666666666665</v>
      </c>
      <c r="D5" s="203">
        <f>'Commitments assessment'!G18</f>
        <v>4</v>
      </c>
      <c r="E5">
        <v>5</v>
      </c>
    </row>
    <row r="6" spans="1:5" ht="25.5" x14ac:dyDescent="0.2">
      <c r="A6">
        <f>'Commitments assessment'!B32</f>
        <v>2.2000000000000002</v>
      </c>
      <c r="B6" s="7" t="str">
        <f>'Commitments assessment'!C32</f>
        <v>Government will  implement at least 10 of the 14 actions from the Green ICT Roadmap  for each of its departments/agencies</v>
      </c>
      <c r="C6" s="203">
        <f>'Commitments assessment'!F32</f>
        <v>3</v>
      </c>
      <c r="D6" s="203">
        <f>'Commitments assessment'!G32</f>
        <v>4</v>
      </c>
      <c r="E6">
        <v>5</v>
      </c>
    </row>
    <row r="7" spans="1:5" ht="25.5" x14ac:dyDescent="0.2">
      <c r="A7">
        <f>'Commitments assessment'!B46</f>
        <v>3.2</v>
      </c>
      <c r="B7" s="7" t="str">
        <f>'Commitments assessment'!C46</f>
        <v>Government to measure or estimate operational ICT energy consumption and provide a trajectory of expected consumption out to March 2015</v>
      </c>
      <c r="C7" s="203">
        <f>'Commitments assessment'!F46</f>
        <v>3.6666666666666665</v>
      </c>
      <c r="D7" s="203">
        <f>'Commitments assessment'!G46</f>
        <v>4.666666666666667</v>
      </c>
      <c r="E7">
        <v>5</v>
      </c>
    </row>
    <row r="8" spans="1:5" ht="38.25" x14ac:dyDescent="0.2">
      <c r="A8">
        <f>'Commitments assessment'!B61</f>
        <v>4.0999999999999996</v>
      </c>
      <c r="B8" s="7" t="str">
        <f>'Commitments assessment'!C61</f>
        <v>Government will ensure Government Buying Standards (GBS) are embedded in all new contracts, awarding contracts that appropriately encompass green solutions.</v>
      </c>
      <c r="C8" s="203">
        <f>'Commitments assessment'!F61</f>
        <v>3</v>
      </c>
      <c r="D8" s="203">
        <f>'Commitments assessment'!G61</f>
        <v>4.666666666666667</v>
      </c>
      <c r="E8">
        <v>5</v>
      </c>
    </row>
    <row r="9" spans="1:5" ht="25.5" x14ac:dyDescent="0.2">
      <c r="A9">
        <f>'Commitments assessment'!B75</f>
        <v>5.0999999999999996</v>
      </c>
      <c r="B9" s="7" t="str">
        <f>'Commitments assessment'!C75</f>
        <v>Government will identify the surplus and redundant ICT equipment and applications that can be switched off and removed</v>
      </c>
      <c r="C9" s="203">
        <f>'Commitments assessment'!F75</f>
        <v>3.6666666666666665</v>
      </c>
      <c r="D9" s="203">
        <f>'Commitments assessment'!G75</f>
        <v>4.666666666666667</v>
      </c>
      <c r="E9">
        <v>5</v>
      </c>
    </row>
    <row r="10" spans="1:5" ht="25.5" x14ac:dyDescent="0.2">
      <c r="A10">
        <f>'Commitments assessment'!B88</f>
        <v>5.2</v>
      </c>
      <c r="B10" s="7" t="str">
        <f>'Commitments assessment'!C88</f>
        <v>Government will share and re-use infrastructure and services through programmes like PSN and Cloud</v>
      </c>
      <c r="C10" s="204">
        <f>'Commitments assessment'!F88</f>
        <v>3.6666666666666665</v>
      </c>
      <c r="D10" s="204">
        <f>'Commitments assessment'!G88</f>
        <v>4.666666666666667</v>
      </c>
      <c r="E10">
        <v>5</v>
      </c>
    </row>
    <row r="11" spans="1:5" ht="25.5" x14ac:dyDescent="0.2">
      <c r="A11">
        <f>'Commitments assessment'!B102</f>
        <v>6.1</v>
      </c>
      <c r="B11" s="7" t="str">
        <f>'Commitments assessment'!C102</f>
        <v>Government to be registered as endorsers of EU code of conduct for energy efficient data centres and server rooms</v>
      </c>
      <c r="C11" s="203">
        <f>'Commitments assessment'!F102</f>
        <v>4.3333333333333339</v>
      </c>
      <c r="D11" s="203">
        <f>'Commitments assessment'!G102</f>
        <v>5.333333333333333</v>
      </c>
      <c r="E11">
        <v>5</v>
      </c>
    </row>
    <row r="12" spans="1:5" ht="38.25" x14ac:dyDescent="0.2">
      <c r="A12">
        <f>'Commitments assessment'!B115</f>
        <v>6.2</v>
      </c>
      <c r="B12" s="7" t="str">
        <f>'Commitments assessment'!C115</f>
        <v>Government to require any data centre or cooled server room used in delivering a new ICT service to be registered as Participants under the EU Code of Conduct for energy efficient data centres</v>
      </c>
      <c r="C12" s="204">
        <f>'Commitments assessment'!F115</f>
        <v>4.3333333333333339</v>
      </c>
      <c r="D12" s="204">
        <f>'Commitments assessment'!G115</f>
        <v>5.333333333333333</v>
      </c>
      <c r="E12">
        <v>5</v>
      </c>
    </row>
    <row r="13" spans="1:5" ht="25.5" x14ac:dyDescent="0.2">
      <c r="A13">
        <f>'Commitments assessment'!B129</f>
        <v>7.1</v>
      </c>
      <c r="B13" s="7" t="str">
        <f>'Commitments assessment'!C129</f>
        <v>Government to account and track redundant ICT recycled,  donated or disposed</v>
      </c>
      <c r="C13" s="203">
        <f>'Commitments assessment'!F129</f>
        <v>3.6666666666666665</v>
      </c>
      <c r="D13" s="203">
        <f>'Commitments assessment'!G129</f>
        <v>4.666666666666667</v>
      </c>
      <c r="E13">
        <v>5</v>
      </c>
    </row>
    <row r="14" spans="1:5" ht="38.25" x14ac:dyDescent="0.2">
      <c r="A14">
        <f>'Commitments assessment'!B144</f>
        <v>8.1</v>
      </c>
      <c r="B14" s="7" t="str">
        <f>'Commitments assessment'!C144</f>
        <v>Government will make available (to staff appropriate to location and type of work) and  exploit collaboration tools,(e.g. audio/video/web conferencing services) and mobile working technologies to avoid unnecessary travel</v>
      </c>
      <c r="C14" s="203">
        <f>'Commitments assessment'!F144</f>
        <v>3.666666666666667</v>
      </c>
      <c r="D14" s="203">
        <f>'Commitments assessment'!G144</f>
        <v>4.6666666666666661</v>
      </c>
      <c r="E14">
        <v>5</v>
      </c>
    </row>
    <row r="15" spans="1:5" ht="25.5" x14ac:dyDescent="0.2">
      <c r="A15">
        <f>'Commitments assessment'!B157</f>
        <v>8.1999999999999993</v>
      </c>
      <c r="B15" s="7" t="str">
        <f>'Commitments assessment'!C157</f>
        <v>Government will deploy collaboration services locally and across Government to support cross-Government joined up working</v>
      </c>
      <c r="C15" s="204">
        <f>'Commitments assessment'!F157</f>
        <v>3.6666666666666665</v>
      </c>
      <c r="D15" s="204">
        <f>'Commitments assessment'!G157</f>
        <v>4.666666666666667</v>
      </c>
      <c r="E15">
        <v>5</v>
      </c>
    </row>
    <row r="16" spans="1:5" ht="25.5" x14ac:dyDescent="0.2">
      <c r="A16">
        <f>'Commitments assessment'!B172</f>
        <v>9.1</v>
      </c>
      <c r="B16" s="7" t="str">
        <f>'Commitments assessment'!C172</f>
        <v>Government will exploit technologies such as social media and mobile working to drive Public Services on-line and deliver green benefits</v>
      </c>
      <c r="C16" s="203">
        <f>'Commitments assessment'!F172</f>
        <v>4.3333333333333339</v>
      </c>
      <c r="D16" s="203">
        <f>'Commitments assessment'!G172</f>
        <v>5.333333333333333</v>
      </c>
      <c r="E16">
        <v>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zoomScale="78" zoomScaleNormal="78" zoomScaleSheetLayoutView="98" workbookViewId="0">
      <selection activeCell="G23" sqref="G23"/>
    </sheetView>
  </sheetViews>
  <sheetFormatPr defaultRowHeight="12.75" x14ac:dyDescent="0.2"/>
  <cols>
    <col min="2" max="2" width="52.85546875" style="7" customWidth="1"/>
    <col min="3" max="4" width="21.5703125" style="7" customWidth="1"/>
    <col min="5" max="5" width="13.5703125" customWidth="1"/>
    <col min="6" max="6" width="18.140625" customWidth="1"/>
    <col min="7" max="7" width="19" customWidth="1"/>
  </cols>
  <sheetData>
    <row r="1" spans="1:7" ht="21" thickBot="1" x14ac:dyDescent="0.35">
      <c r="A1" s="266" t="s">
        <v>210</v>
      </c>
      <c r="B1" s="267"/>
      <c r="C1" s="267"/>
    </row>
    <row r="2" spans="1:7" ht="71.25" customHeight="1" thickBot="1" x14ac:dyDescent="0.25">
      <c r="A2" s="156" t="s">
        <v>300</v>
      </c>
      <c r="B2" s="94" t="s">
        <v>335</v>
      </c>
      <c r="C2"/>
      <c r="D2"/>
    </row>
    <row r="4" spans="1:7" ht="38.25" customHeight="1" x14ac:dyDescent="0.2">
      <c r="A4" s="92" t="s">
        <v>3</v>
      </c>
      <c r="B4" s="150" t="s">
        <v>20</v>
      </c>
      <c r="C4" s="150" t="s">
        <v>206</v>
      </c>
      <c r="D4" s="150" t="s">
        <v>207</v>
      </c>
      <c r="E4" s="93" t="s">
        <v>182</v>
      </c>
      <c r="F4" s="93" t="s">
        <v>295</v>
      </c>
      <c r="G4" s="92"/>
    </row>
    <row r="5" spans="1:7" x14ac:dyDescent="0.2">
      <c r="E5" s="92" t="s">
        <v>183</v>
      </c>
    </row>
    <row r="9" spans="1:7" x14ac:dyDescent="0.2">
      <c r="E9" s="171"/>
    </row>
    <row r="11" spans="1:7" ht="15.75" customHeight="1" x14ac:dyDescent="0.2">
      <c r="B11" s="7" t="s">
        <v>205</v>
      </c>
    </row>
    <row r="13" spans="1:7" x14ac:dyDescent="0.2">
      <c r="F13" s="7"/>
    </row>
  </sheetData>
  <mergeCells count="1">
    <mergeCell ref="A1:C1"/>
  </mergeCells>
  <phoneticPr fontId="2" type="noConversion"/>
  <pageMargins left="0.7" right="0.7" top="0.75" bottom="0.75" header="0.3" footer="0.3"/>
  <pageSetup paperSize="9" scale="65"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zoomScaleSheetLayoutView="91" workbookViewId="0">
      <selection activeCell="C17" sqref="C17"/>
    </sheetView>
  </sheetViews>
  <sheetFormatPr defaultRowHeight="12.75" x14ac:dyDescent="0.2"/>
  <cols>
    <col min="1" max="1" width="13.28515625" customWidth="1"/>
    <col min="2" max="2" width="52.85546875" customWidth="1"/>
    <col min="3" max="3" width="27.28515625" customWidth="1"/>
    <col min="4" max="4" width="25.140625" customWidth="1"/>
  </cols>
  <sheetData>
    <row r="1" spans="1:4" ht="21" thickBot="1" x14ac:dyDescent="0.35">
      <c r="A1" s="266" t="s">
        <v>210</v>
      </c>
      <c r="B1" s="267"/>
      <c r="C1" s="267"/>
    </row>
    <row r="2" spans="1:4" ht="58.5" customHeight="1" thickBot="1" x14ac:dyDescent="0.25">
      <c r="A2" s="156" t="s">
        <v>301</v>
      </c>
      <c r="B2" s="94" t="s">
        <v>336</v>
      </c>
    </row>
    <row r="4" spans="1:4" ht="25.5" x14ac:dyDescent="0.2">
      <c r="A4" t="s">
        <v>2</v>
      </c>
      <c r="B4" s="93" t="s">
        <v>200</v>
      </c>
      <c r="C4" s="150" t="s">
        <v>299</v>
      </c>
      <c r="D4" s="153" t="s">
        <v>295</v>
      </c>
    </row>
    <row r="6" spans="1:4" x14ac:dyDescent="0.2">
      <c r="B6" t="s">
        <v>201</v>
      </c>
    </row>
    <row r="7" spans="1:4" x14ac:dyDescent="0.2">
      <c r="D7" s="7"/>
    </row>
    <row r="8" spans="1:4" x14ac:dyDescent="0.2">
      <c r="B8" t="s">
        <v>204</v>
      </c>
    </row>
    <row r="9" spans="1:4" x14ac:dyDescent="0.2">
      <c r="D9" s="7"/>
    </row>
    <row r="10" spans="1:4" x14ac:dyDescent="0.2">
      <c r="B10" t="s">
        <v>198</v>
      </c>
    </row>
    <row r="11" spans="1:4" x14ac:dyDescent="0.2">
      <c r="D11" s="7"/>
    </row>
    <row r="12" spans="1:4" x14ac:dyDescent="0.2">
      <c r="B12" t="s">
        <v>199</v>
      </c>
    </row>
    <row r="13" spans="1:4" x14ac:dyDescent="0.2">
      <c r="D13" s="7"/>
    </row>
    <row r="14" spans="1:4" x14ac:dyDescent="0.2">
      <c r="B14" t="s">
        <v>202</v>
      </c>
    </row>
    <row r="15" spans="1:4" x14ac:dyDescent="0.2">
      <c r="D15" s="7"/>
    </row>
    <row r="16" spans="1:4" x14ac:dyDescent="0.2">
      <c r="B16" t="s">
        <v>203</v>
      </c>
    </row>
    <row r="17" spans="1:4" x14ac:dyDescent="0.2">
      <c r="D17" s="7"/>
    </row>
    <row r="18" spans="1:4" x14ac:dyDescent="0.2">
      <c r="B18" t="s">
        <v>209</v>
      </c>
    </row>
    <row r="20" spans="1:4" x14ac:dyDescent="0.2">
      <c r="A20" t="s">
        <v>0</v>
      </c>
      <c r="B20" t="s">
        <v>201</v>
      </c>
    </row>
    <row r="22" spans="1:4" x14ac:dyDescent="0.2">
      <c r="B22" t="s">
        <v>204</v>
      </c>
    </row>
    <row r="24" spans="1:4" x14ac:dyDescent="0.2">
      <c r="B24" t="s">
        <v>314</v>
      </c>
    </row>
    <row r="26" spans="1:4" x14ac:dyDescent="0.2">
      <c r="B26" t="s">
        <v>315</v>
      </c>
    </row>
    <row r="28" spans="1:4" x14ac:dyDescent="0.2">
      <c r="B28" t="s">
        <v>316</v>
      </c>
    </row>
    <row r="30" spans="1:4" x14ac:dyDescent="0.2">
      <c r="B30" t="s">
        <v>203</v>
      </c>
    </row>
    <row r="32" spans="1:4" x14ac:dyDescent="0.2">
      <c r="A32" t="s">
        <v>1</v>
      </c>
    </row>
  </sheetData>
  <mergeCells count="1">
    <mergeCell ref="A1:C1"/>
  </mergeCells>
  <phoneticPr fontId="2" type="noConversion"/>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E35" sqref="E35"/>
    </sheetView>
  </sheetViews>
  <sheetFormatPr defaultRowHeight="12.75" x14ac:dyDescent="0.2"/>
  <cols>
    <col min="1" max="1" width="9.42578125" customWidth="1"/>
    <col min="2" max="2" width="18.28515625" customWidth="1"/>
    <col min="3" max="3" width="16.5703125" customWidth="1"/>
    <col min="4" max="4" width="17.5703125" customWidth="1"/>
    <col min="5" max="5" width="13.7109375" customWidth="1"/>
    <col min="6" max="6" width="19.5703125" customWidth="1"/>
    <col min="7" max="7" width="16.85546875" customWidth="1"/>
    <col min="8" max="8" width="10" customWidth="1"/>
    <col min="9" max="9" width="23.7109375" customWidth="1"/>
    <col min="10" max="10" width="11.42578125" customWidth="1"/>
    <col min="11" max="11" width="10.7109375" customWidth="1"/>
    <col min="12" max="12" width="12.7109375" customWidth="1"/>
    <col min="13" max="13" width="19.140625" customWidth="1"/>
    <col min="14" max="14" width="17.7109375" customWidth="1"/>
    <col min="15" max="15" width="12.7109375" customWidth="1"/>
    <col min="16" max="16" width="16.42578125" customWidth="1"/>
    <col min="17" max="17" width="17.28515625" customWidth="1"/>
    <col min="18" max="18" width="10.85546875" customWidth="1"/>
    <col min="19" max="19" width="17.5703125" customWidth="1"/>
    <col min="20" max="20" width="11.140625" customWidth="1"/>
    <col min="21" max="21" width="13.7109375" customWidth="1"/>
    <col min="22" max="22" width="13.28515625" customWidth="1"/>
  </cols>
  <sheetData>
    <row r="1" spans="1:22" x14ac:dyDescent="0.2">
      <c r="A1" t="s">
        <v>845</v>
      </c>
      <c r="B1" t="s">
        <v>846</v>
      </c>
      <c r="C1" s="206" t="s">
        <v>847</v>
      </c>
      <c r="M1" s="206" t="s">
        <v>848</v>
      </c>
    </row>
    <row r="2" spans="1:22" ht="48.75" customHeight="1" x14ac:dyDescent="0.25">
      <c r="B2" s="225" t="s">
        <v>849</v>
      </c>
      <c r="C2" s="225" t="s">
        <v>850</v>
      </c>
      <c r="D2" s="225" t="s">
        <v>851</v>
      </c>
      <c r="E2" s="225" t="s">
        <v>852</v>
      </c>
      <c r="F2" s="225" t="s">
        <v>853</v>
      </c>
      <c r="G2" s="226" t="s">
        <v>854</v>
      </c>
      <c r="H2" s="227" t="s">
        <v>855</v>
      </c>
      <c r="I2" s="226" t="s">
        <v>856</v>
      </c>
      <c r="J2" s="227" t="s">
        <v>855</v>
      </c>
      <c r="K2" s="227" t="s">
        <v>857</v>
      </c>
      <c r="L2" s="227" t="s">
        <v>858</v>
      </c>
      <c r="M2" s="225" t="s">
        <v>850</v>
      </c>
      <c r="N2" s="225" t="s">
        <v>851</v>
      </c>
      <c r="O2" s="225" t="s">
        <v>852</v>
      </c>
      <c r="P2" s="225" t="s">
        <v>859</v>
      </c>
      <c r="Q2" s="226" t="s">
        <v>860</v>
      </c>
      <c r="R2" s="227" t="s">
        <v>855</v>
      </c>
      <c r="S2" s="226" t="s">
        <v>861</v>
      </c>
      <c r="T2" s="227" t="s">
        <v>855</v>
      </c>
      <c r="U2" s="227" t="s">
        <v>862</v>
      </c>
      <c r="V2" s="227" t="s">
        <v>858</v>
      </c>
    </row>
    <row r="3" spans="1:22" s="230" customFormat="1" ht="13.5" thickBot="1" x14ac:dyDescent="0.25">
      <c r="A3" s="228"/>
      <c r="B3" s="228"/>
      <c r="C3" s="228"/>
      <c r="D3" s="228"/>
      <c r="E3" s="228"/>
      <c r="F3" s="228"/>
      <c r="G3" s="228" t="s">
        <v>863</v>
      </c>
      <c r="H3" s="229" t="s">
        <v>864</v>
      </c>
      <c r="I3" s="228" t="s">
        <v>865</v>
      </c>
      <c r="J3" s="229" t="s">
        <v>864</v>
      </c>
      <c r="K3" s="229"/>
      <c r="L3" s="229" t="s">
        <v>866</v>
      </c>
      <c r="M3" s="228"/>
      <c r="N3" s="228"/>
      <c r="O3" s="228"/>
      <c r="P3" s="228"/>
      <c r="Q3" s="228" t="s">
        <v>863</v>
      </c>
      <c r="R3" s="229" t="s">
        <v>864</v>
      </c>
      <c r="S3" s="228" t="s">
        <v>865</v>
      </c>
      <c r="T3" s="229" t="s">
        <v>864</v>
      </c>
      <c r="U3" s="229"/>
      <c r="V3" s="229" t="s">
        <v>866</v>
      </c>
    </row>
    <row r="4" spans="1:22" ht="16.5" thickTop="1" thickBot="1" x14ac:dyDescent="0.3">
      <c r="A4" s="231" t="s">
        <v>867</v>
      </c>
      <c r="B4" s="231"/>
      <c r="C4" s="231"/>
      <c r="D4" s="231"/>
      <c r="E4" s="231"/>
      <c r="F4" s="231"/>
      <c r="G4" s="232">
        <f>SUM(G5:G55)</f>
        <v>10</v>
      </c>
      <c r="H4" s="233"/>
      <c r="I4" s="232">
        <f>SUM(I5:I55)</f>
        <v>12</v>
      </c>
      <c r="J4" s="233"/>
      <c r="K4" s="233"/>
      <c r="L4" s="233"/>
      <c r="M4" s="231"/>
      <c r="N4" s="231"/>
      <c r="O4" s="231"/>
      <c r="P4" s="231"/>
      <c r="Q4" s="232">
        <f>SUM(Q5:Q55)</f>
        <v>10</v>
      </c>
      <c r="R4" s="233"/>
      <c r="S4" s="232">
        <f>SUM(S5:S55)</f>
        <v>5</v>
      </c>
      <c r="T4" s="233"/>
      <c r="U4" s="233"/>
      <c r="V4" s="233"/>
    </row>
    <row r="5" spans="1:22" ht="13.5" thickTop="1" x14ac:dyDescent="0.2">
      <c r="A5" t="s">
        <v>881</v>
      </c>
      <c r="B5" s="234" t="s">
        <v>868</v>
      </c>
      <c r="C5" s="234" t="s">
        <v>869</v>
      </c>
      <c r="D5" s="234" t="s">
        <v>870</v>
      </c>
      <c r="E5" s="235" t="s">
        <v>869</v>
      </c>
      <c r="F5" s="234" t="s">
        <v>871</v>
      </c>
      <c r="G5" s="234">
        <v>10</v>
      </c>
      <c r="H5" s="236" t="s">
        <v>872</v>
      </c>
      <c r="I5" s="234">
        <v>12</v>
      </c>
      <c r="J5" s="236" t="s">
        <v>873</v>
      </c>
      <c r="K5" s="236" t="s">
        <v>874</v>
      </c>
      <c r="L5" s="236" t="s">
        <v>875</v>
      </c>
      <c r="M5" s="234" t="s">
        <v>876</v>
      </c>
      <c r="N5" s="234" t="s">
        <v>877</v>
      </c>
      <c r="O5" s="235" t="s">
        <v>878</v>
      </c>
      <c r="P5" s="234" t="s">
        <v>879</v>
      </c>
      <c r="Q5" s="234">
        <v>10</v>
      </c>
      <c r="R5" s="236" t="s">
        <v>872</v>
      </c>
      <c r="S5" s="234">
        <v>5</v>
      </c>
      <c r="T5" s="236" t="s">
        <v>873</v>
      </c>
      <c r="U5" s="236" t="s">
        <v>874</v>
      </c>
      <c r="V5" s="236" t="s">
        <v>880</v>
      </c>
    </row>
  </sheetData>
  <pageMargins left="0.7" right="0.7" top="0.75" bottom="0.75" header="0.3" footer="0.3"/>
  <pageSetup paperSize="9" orientation="portrait" horizontalDpi="4294967292"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zoomScaleNormal="100" zoomScaleSheetLayoutView="93" workbookViewId="0">
      <selection activeCell="A26" sqref="A26"/>
    </sheetView>
  </sheetViews>
  <sheetFormatPr defaultRowHeight="12.75" x14ac:dyDescent="0.2"/>
  <cols>
    <col min="2" max="2" width="45.5703125" customWidth="1"/>
    <col min="3" max="3" width="11.85546875" customWidth="1"/>
    <col min="6" max="6" width="15" customWidth="1"/>
    <col min="7" max="7" width="52.42578125" customWidth="1"/>
  </cols>
  <sheetData>
    <row r="1" spans="1:7" ht="18.75" thickBot="1" x14ac:dyDescent="0.3">
      <c r="A1" s="268" t="s">
        <v>210</v>
      </c>
      <c r="B1" s="269"/>
      <c r="C1" s="269"/>
    </row>
    <row r="2" spans="1:7" ht="39" thickBot="1" x14ac:dyDescent="0.25">
      <c r="A2" s="156" t="s">
        <v>302</v>
      </c>
      <c r="B2" s="94" t="s">
        <v>337</v>
      </c>
    </row>
    <row r="3" spans="1:7" x14ac:dyDescent="0.2">
      <c r="A3" s="152"/>
      <c r="B3" s="152"/>
    </row>
    <row r="4" spans="1:7" s="92" customFormat="1" x14ac:dyDescent="0.2">
      <c r="B4" s="93"/>
      <c r="C4" s="93"/>
      <c r="D4" s="93" t="s">
        <v>296</v>
      </c>
      <c r="E4" s="93"/>
      <c r="F4" s="93"/>
      <c r="G4" s="154" t="s">
        <v>295</v>
      </c>
    </row>
    <row r="5" spans="1:7" s="92" customFormat="1" ht="25.5" x14ac:dyDescent="0.2">
      <c r="B5" s="150" t="s">
        <v>298</v>
      </c>
      <c r="C5" s="93" t="s">
        <v>184</v>
      </c>
      <c r="D5" s="93" t="s">
        <v>185</v>
      </c>
      <c r="E5" s="93" t="s">
        <v>186</v>
      </c>
      <c r="F5" s="150" t="s">
        <v>297</v>
      </c>
      <c r="G5" s="93"/>
    </row>
    <row r="6" spans="1:7" s="92" customFormat="1" x14ac:dyDescent="0.2"/>
    <row r="7" spans="1:7" s="92" customFormat="1" x14ac:dyDescent="0.2">
      <c r="A7" s="92" t="s">
        <v>3</v>
      </c>
      <c r="B7" s="92" t="s">
        <v>749</v>
      </c>
    </row>
    <row r="9" spans="1:7" x14ac:dyDescent="0.2">
      <c r="B9" s="7"/>
    </row>
    <row r="11" spans="1:7" x14ac:dyDescent="0.2">
      <c r="F11" s="7"/>
      <c r="G11" s="7"/>
    </row>
    <row r="12" spans="1:7" x14ac:dyDescent="0.2">
      <c r="F12" s="7"/>
      <c r="G12" s="7"/>
    </row>
  </sheetData>
  <mergeCells count="1">
    <mergeCell ref="A1:C1"/>
  </mergeCells>
  <phoneticPr fontId="2" type="noConversion"/>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26"/>
  <sheetViews>
    <sheetView showGridLines="0" view="pageBreakPreview" topLeftCell="A11" zoomScale="41" zoomScaleNormal="66" zoomScaleSheetLayoutView="41" zoomScalePageLayoutView="43" workbookViewId="0">
      <selection activeCell="D6" sqref="D6"/>
    </sheetView>
  </sheetViews>
  <sheetFormatPr defaultColWidth="8.85546875" defaultRowHeight="12.75" x14ac:dyDescent="0.2"/>
  <cols>
    <col min="1" max="1" width="15.7109375" style="24" customWidth="1"/>
    <col min="2" max="2" width="183.42578125" style="25" customWidth="1"/>
    <col min="3" max="3" width="15.7109375" style="24" customWidth="1"/>
    <col min="4" max="4" width="145.42578125" style="24" customWidth="1"/>
    <col min="5" max="8" width="8.85546875" style="24" customWidth="1"/>
    <col min="9" max="9" width="33.7109375" style="24" customWidth="1"/>
    <col min="10" max="10" width="15.28515625" style="24" customWidth="1"/>
    <col min="11" max="16384" width="8.85546875" style="24"/>
  </cols>
  <sheetData>
    <row r="1" spans="1:3" ht="56.25" customHeight="1" x14ac:dyDescent="0.4">
      <c r="A1" s="212" t="s">
        <v>842</v>
      </c>
      <c r="B1" s="212" t="s">
        <v>843</v>
      </c>
      <c r="C1" s="213"/>
    </row>
    <row r="2" spans="1:3" ht="33" customHeight="1" x14ac:dyDescent="0.2"/>
    <row r="3" spans="1:3" ht="33.75" x14ac:dyDescent="0.5">
      <c r="B3" s="103"/>
    </row>
    <row r="4" spans="1:3" ht="30" x14ac:dyDescent="0.4">
      <c r="B4" s="104" t="s">
        <v>844</v>
      </c>
    </row>
    <row r="5" spans="1:3" ht="18.75" customHeight="1" x14ac:dyDescent="0.2">
      <c r="B5" s="105"/>
    </row>
    <row r="6" spans="1:3" ht="132" customHeight="1" x14ac:dyDescent="0.2">
      <c r="B6" s="116" t="s">
        <v>8</v>
      </c>
    </row>
    <row r="7" spans="1:3" ht="409.5" customHeight="1" x14ac:dyDescent="0.2">
      <c r="B7" s="102"/>
    </row>
    <row r="8" spans="1:3" ht="224.25" customHeight="1" x14ac:dyDescent="0.2">
      <c r="B8" s="116" t="s">
        <v>22</v>
      </c>
    </row>
    <row r="9" spans="1:3" ht="83.25" customHeight="1" x14ac:dyDescent="0.2">
      <c r="B9" s="116" t="s">
        <v>9</v>
      </c>
    </row>
    <row r="10" spans="1:3" ht="101.25" x14ac:dyDescent="0.2">
      <c r="B10" s="116" t="s">
        <v>211</v>
      </c>
    </row>
    <row r="11" spans="1:3" ht="60.75" x14ac:dyDescent="0.2">
      <c r="B11" s="116" t="s">
        <v>10</v>
      </c>
    </row>
    <row r="12" spans="1:3" ht="20.25" x14ac:dyDescent="0.2">
      <c r="B12" s="116"/>
    </row>
    <row r="13" spans="1:3" ht="116.25" customHeight="1" x14ac:dyDescent="0.2">
      <c r="B13" s="116" t="s">
        <v>324</v>
      </c>
    </row>
    <row r="14" spans="1:3" ht="148.5" customHeight="1" x14ac:dyDescent="0.2">
      <c r="B14" s="116" t="s">
        <v>11</v>
      </c>
    </row>
    <row r="15" spans="1:3" ht="22.5" customHeight="1" x14ac:dyDescent="0.2"/>
    <row r="16" spans="1:3" s="102" customFormat="1" ht="20.25" x14ac:dyDescent="0.2">
      <c r="B16" s="106" t="s">
        <v>225</v>
      </c>
    </row>
    <row r="17" spans="2:2" x14ac:dyDescent="0.2">
      <c r="B17" s="107"/>
    </row>
    <row r="18" spans="2:2" ht="20.25" x14ac:dyDescent="0.2">
      <c r="B18" s="108" t="s">
        <v>323</v>
      </c>
    </row>
    <row r="20" spans="2:2" s="106" customFormat="1" ht="16.5" customHeight="1" x14ac:dyDescent="0.2"/>
    <row r="22" spans="2:2" x14ac:dyDescent="0.2">
      <c r="B22" s="109"/>
    </row>
    <row r="26" spans="2:2" x14ac:dyDescent="0.2">
      <c r="B26" s="110"/>
    </row>
  </sheetData>
  <phoneticPr fontId="2" type="noConversion"/>
  <pageMargins left="0.7" right="0.7" top="0.75" bottom="0.75" header="0.3" footer="0.3"/>
  <pageSetup paperSize="8" orientation="landscape" r:id="rId1"/>
  <headerFooter alignWithMargins="0"/>
  <colBreaks count="1" manualBreakCount="1">
    <brk id="1" max="17"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zoomScale="91" zoomScaleNormal="91" zoomScaleSheetLayoutView="89" workbookViewId="0">
      <selection activeCell="C2" sqref="C2"/>
    </sheetView>
  </sheetViews>
  <sheetFormatPr defaultRowHeight="12.75" x14ac:dyDescent="0.2"/>
  <cols>
    <col min="2" max="2" width="41" customWidth="1"/>
    <col min="3" max="3" width="19.7109375" customWidth="1"/>
    <col min="4" max="4" width="13.85546875" customWidth="1"/>
  </cols>
  <sheetData>
    <row r="1" spans="1:4" ht="21" thickBot="1" x14ac:dyDescent="0.35">
      <c r="A1" s="266" t="s">
        <v>210</v>
      </c>
      <c r="B1" s="267"/>
      <c r="C1" s="267"/>
    </row>
    <row r="2" spans="1:4" ht="75.75" customHeight="1" thickBot="1" x14ac:dyDescent="0.25">
      <c r="A2" s="157" t="s">
        <v>303</v>
      </c>
      <c r="B2" s="94" t="s">
        <v>344</v>
      </c>
    </row>
    <row r="3" spans="1:4" ht="73.5" customHeight="1" thickBot="1" x14ac:dyDescent="0.25">
      <c r="A3" s="156" t="s">
        <v>304</v>
      </c>
      <c r="B3" s="94" t="s">
        <v>346</v>
      </c>
    </row>
    <row r="5" spans="1:4" ht="25.5" x14ac:dyDescent="0.2">
      <c r="A5" t="s">
        <v>256</v>
      </c>
      <c r="B5" s="93" t="s">
        <v>187</v>
      </c>
      <c r="C5" s="151" t="s">
        <v>188</v>
      </c>
      <c r="D5" s="151" t="s">
        <v>295</v>
      </c>
    </row>
    <row r="7" spans="1:4" x14ac:dyDescent="0.2">
      <c r="B7" t="s">
        <v>189</v>
      </c>
    </row>
    <row r="8" spans="1:4" x14ac:dyDescent="0.2">
      <c r="B8" t="s">
        <v>190</v>
      </c>
    </row>
    <row r="9" spans="1:4" x14ac:dyDescent="0.2">
      <c r="B9" t="s">
        <v>191</v>
      </c>
    </row>
    <row r="10" spans="1:4" x14ac:dyDescent="0.2">
      <c r="B10" t="s">
        <v>192</v>
      </c>
    </row>
    <row r="11" spans="1:4" x14ac:dyDescent="0.2">
      <c r="B11" t="s">
        <v>194</v>
      </c>
    </row>
    <row r="12" spans="1:4" x14ac:dyDescent="0.2">
      <c r="B12" t="s">
        <v>193</v>
      </c>
    </row>
    <row r="13" spans="1:4" x14ac:dyDescent="0.2">
      <c r="B13" t="s">
        <v>195</v>
      </c>
    </row>
    <row r="14" spans="1:4" x14ac:dyDescent="0.2">
      <c r="B14" t="s">
        <v>196</v>
      </c>
    </row>
    <row r="15" spans="1:4" x14ac:dyDescent="0.2">
      <c r="B15" t="s">
        <v>197</v>
      </c>
    </row>
    <row r="16" spans="1:4" x14ac:dyDescent="0.2">
      <c r="B16" t="s">
        <v>208</v>
      </c>
    </row>
    <row r="17" spans="1:3" x14ac:dyDescent="0.2">
      <c r="C17" t="s">
        <v>4</v>
      </c>
    </row>
    <row r="18" spans="1:3" x14ac:dyDescent="0.2">
      <c r="B18" t="s">
        <v>5</v>
      </c>
    </row>
    <row r="20" spans="1:3" x14ac:dyDescent="0.2">
      <c r="A20" t="s">
        <v>257</v>
      </c>
    </row>
  </sheetData>
  <mergeCells count="1">
    <mergeCell ref="A1:C1"/>
  </mergeCells>
  <phoneticPr fontId="2" type="noConversion"/>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zoomScaleNormal="100" workbookViewId="0">
      <selection activeCell="K8" sqref="K8"/>
    </sheetView>
  </sheetViews>
  <sheetFormatPr defaultRowHeight="12.75" x14ac:dyDescent="0.2"/>
  <cols>
    <col min="1" max="1" width="13.5703125" customWidth="1"/>
    <col min="2" max="2" width="45" customWidth="1"/>
    <col min="3" max="3" width="14.5703125" customWidth="1"/>
    <col min="6" max="6" width="10.85546875" customWidth="1"/>
    <col min="7" max="7" width="13.42578125" customWidth="1"/>
  </cols>
  <sheetData>
    <row r="1" spans="1:6" ht="20.25" x14ac:dyDescent="0.3">
      <c r="A1" s="266" t="s">
        <v>210</v>
      </c>
      <c r="B1" s="267"/>
      <c r="C1" s="267"/>
    </row>
    <row r="2" spans="1:6" s="24" customFormat="1" ht="43.5" customHeight="1" x14ac:dyDescent="0.2">
      <c r="A2" s="158" t="s">
        <v>305</v>
      </c>
      <c r="B2" s="155" t="s">
        <v>342</v>
      </c>
      <c r="C2" s="270"/>
      <c r="D2" s="270"/>
      <c r="E2" s="271"/>
      <c r="F2" s="271"/>
    </row>
    <row r="3" spans="1:6" s="24" customFormat="1" x14ac:dyDescent="0.2"/>
    <row r="4" spans="1:6" s="24" customFormat="1" x14ac:dyDescent="0.2">
      <c r="A4" s="24" t="s">
        <v>6</v>
      </c>
    </row>
    <row r="5" spans="1:6" s="24" customFormat="1" ht="30" x14ac:dyDescent="0.2">
      <c r="A5" s="170"/>
      <c r="B5" s="139" t="s">
        <v>38</v>
      </c>
      <c r="C5" s="140" t="s">
        <v>313</v>
      </c>
    </row>
    <row r="6" spans="1:6" s="24" customFormat="1" ht="30" x14ac:dyDescent="0.2">
      <c r="A6" s="170"/>
      <c r="B6" s="139" t="s">
        <v>39</v>
      </c>
      <c r="C6" s="140" t="s">
        <v>313</v>
      </c>
    </row>
    <row r="7" spans="1:6" s="24" customFormat="1" ht="30" x14ac:dyDescent="0.2">
      <c r="A7" s="170"/>
      <c r="B7" s="139" t="s">
        <v>40</v>
      </c>
      <c r="C7" s="140" t="s">
        <v>313</v>
      </c>
    </row>
    <row r="8" spans="1:6" s="24" customFormat="1" ht="15" x14ac:dyDescent="0.2">
      <c r="A8" s="170"/>
      <c r="B8" s="141" t="s">
        <v>262</v>
      </c>
      <c r="C8" s="140" t="s">
        <v>313</v>
      </c>
    </row>
    <row r="9" spans="1:6" s="24" customFormat="1" ht="15" x14ac:dyDescent="0.2">
      <c r="A9" s="170"/>
      <c r="B9" s="141" t="s">
        <v>263</v>
      </c>
      <c r="C9" s="140" t="s">
        <v>313</v>
      </c>
    </row>
    <row r="10" spans="1:6" s="24" customFormat="1" ht="15" x14ac:dyDescent="0.2">
      <c r="A10" s="170"/>
      <c r="B10" s="139" t="s">
        <v>41</v>
      </c>
      <c r="C10" s="140" t="s">
        <v>313</v>
      </c>
    </row>
    <row r="11" spans="1:6" s="24" customFormat="1" ht="15" x14ac:dyDescent="0.2">
      <c r="A11" s="170"/>
      <c r="B11" s="141" t="s">
        <v>264</v>
      </c>
      <c r="C11" s="140" t="s">
        <v>313</v>
      </c>
    </row>
    <row r="12" spans="1:6" s="24" customFormat="1" ht="15" x14ac:dyDescent="0.2">
      <c r="A12" s="170"/>
      <c r="B12" s="141" t="s">
        <v>265</v>
      </c>
      <c r="C12" s="140" t="s">
        <v>313</v>
      </c>
    </row>
    <row r="13" spans="1:6" s="24" customFormat="1" ht="30" x14ac:dyDescent="0.2">
      <c r="A13" s="170"/>
      <c r="B13" s="141" t="s">
        <v>277</v>
      </c>
      <c r="C13" s="140" t="s">
        <v>313</v>
      </c>
    </row>
    <row r="14" spans="1:6" s="24" customFormat="1" ht="30" x14ac:dyDescent="0.2">
      <c r="A14" s="170"/>
      <c r="B14" s="139" t="s">
        <v>42</v>
      </c>
      <c r="C14" s="140" t="s">
        <v>313</v>
      </c>
    </row>
    <row r="15" spans="1:6" s="24" customFormat="1" ht="15" x14ac:dyDescent="0.2">
      <c r="A15" s="170"/>
      <c r="B15" s="142"/>
    </row>
    <row r="16" spans="1:6" s="24" customFormat="1" x14ac:dyDescent="0.2">
      <c r="A16" s="170"/>
    </row>
    <row r="17" spans="1:18" s="24" customFormat="1" x14ac:dyDescent="0.2">
      <c r="A17" s="170"/>
      <c r="B17" s="143" t="s">
        <v>21</v>
      </c>
      <c r="E17" s="143" t="s">
        <v>171</v>
      </c>
      <c r="F17" s="143" t="s">
        <v>172</v>
      </c>
      <c r="G17" s="143" t="s">
        <v>266</v>
      </c>
      <c r="H17" s="194" t="s">
        <v>36</v>
      </c>
      <c r="I17" s="143" t="s">
        <v>272</v>
      </c>
    </row>
    <row r="18" spans="1:18" s="24" customFormat="1" x14ac:dyDescent="0.2">
      <c r="A18" s="170"/>
      <c r="B18" s="143" t="s">
        <v>176</v>
      </c>
      <c r="E18" s="143"/>
      <c r="F18" s="143"/>
      <c r="G18" s="143" t="s">
        <v>267</v>
      </c>
      <c r="H18" s="144"/>
    </row>
    <row r="19" spans="1:18" s="24" customFormat="1" x14ac:dyDescent="0.2">
      <c r="A19" s="170"/>
      <c r="B19" s="144"/>
      <c r="E19" s="144"/>
      <c r="F19" s="144"/>
      <c r="G19" s="144"/>
      <c r="H19" s="144"/>
      <c r="I19" s="145" t="s">
        <v>268</v>
      </c>
      <c r="J19" s="145" t="s">
        <v>269</v>
      </c>
      <c r="K19" s="145" t="s">
        <v>270</v>
      </c>
      <c r="L19" s="145" t="s">
        <v>271</v>
      </c>
      <c r="M19" s="145" t="s">
        <v>273</v>
      </c>
      <c r="N19" s="145" t="s">
        <v>274</v>
      </c>
      <c r="O19" s="145" t="s">
        <v>275</v>
      </c>
      <c r="P19" s="145" t="s">
        <v>276</v>
      </c>
      <c r="Q19" s="145" t="s">
        <v>186</v>
      </c>
      <c r="R19" s="145" t="s">
        <v>749</v>
      </c>
    </row>
    <row r="20" spans="1:18" s="24" customFormat="1" x14ac:dyDescent="0.2">
      <c r="A20" s="170"/>
      <c r="B20" s="144" t="s">
        <v>173</v>
      </c>
      <c r="E20" s="191"/>
      <c r="F20" s="191"/>
      <c r="G20" s="146">
        <v>1</v>
      </c>
      <c r="I20" s="191"/>
      <c r="J20" s="191"/>
      <c r="K20" s="191"/>
      <c r="L20" s="191"/>
      <c r="M20" s="191"/>
      <c r="N20" s="191"/>
      <c r="O20" s="191"/>
      <c r="P20" s="191"/>
      <c r="Q20" s="191"/>
      <c r="R20" s="191"/>
    </row>
    <row r="21" spans="1:18" s="24" customFormat="1" x14ac:dyDescent="0.2">
      <c r="A21" s="170"/>
      <c r="B21" s="24" t="s">
        <v>174</v>
      </c>
      <c r="E21" s="191"/>
      <c r="F21" s="191"/>
      <c r="G21" s="147" t="e">
        <f>F21/F20</f>
        <v>#DIV/0!</v>
      </c>
      <c r="I21" s="191"/>
      <c r="J21" s="191"/>
      <c r="K21" s="191"/>
      <c r="L21" s="191"/>
      <c r="M21" s="191"/>
      <c r="N21" s="191"/>
      <c r="O21" s="191"/>
      <c r="P21" s="191"/>
      <c r="Q21" s="191"/>
      <c r="R21" s="191"/>
    </row>
    <row r="22" spans="1:18" s="24" customFormat="1" x14ac:dyDescent="0.2">
      <c r="A22" s="170"/>
      <c r="B22" s="24" t="s">
        <v>177</v>
      </c>
      <c r="E22" s="191"/>
      <c r="F22" s="191"/>
      <c r="G22" s="147" t="e">
        <f>F22/F20</f>
        <v>#DIV/0!</v>
      </c>
      <c r="I22" s="191"/>
      <c r="J22" s="191"/>
      <c r="K22" s="191"/>
      <c r="L22" s="191"/>
      <c r="M22" s="191"/>
      <c r="N22" s="191"/>
      <c r="O22" s="191"/>
      <c r="P22" s="191"/>
      <c r="Q22" s="191"/>
      <c r="R22" s="191"/>
    </row>
    <row r="23" spans="1:18" s="24" customFormat="1" x14ac:dyDescent="0.2">
      <c r="A23" s="170"/>
      <c r="B23" s="144" t="s">
        <v>178</v>
      </c>
      <c r="E23" s="24">
        <f>SUM(E21:E22)</f>
        <v>0</v>
      </c>
      <c r="F23" s="24">
        <f>SUM(F21:F22)</f>
        <v>0</v>
      </c>
      <c r="G23" s="147" t="e">
        <f>F23/F20</f>
        <v>#DIV/0!</v>
      </c>
      <c r="I23" s="24">
        <f t="shared" ref="I23:R23" si="0">SUM(I21:I22)</f>
        <v>0</v>
      </c>
      <c r="J23" s="24">
        <f t="shared" si="0"/>
        <v>0</v>
      </c>
      <c r="K23" s="24">
        <f t="shared" si="0"/>
        <v>0</v>
      </c>
      <c r="L23" s="24">
        <f t="shared" si="0"/>
        <v>0</v>
      </c>
      <c r="M23" s="24">
        <f t="shared" si="0"/>
        <v>0</v>
      </c>
      <c r="N23" s="24">
        <f t="shared" si="0"/>
        <v>0</v>
      </c>
      <c r="O23" s="24">
        <f t="shared" si="0"/>
        <v>0</v>
      </c>
      <c r="P23" s="24">
        <f t="shared" si="0"/>
        <v>0</v>
      </c>
      <c r="Q23" s="24">
        <f t="shared" si="0"/>
        <v>0</v>
      </c>
      <c r="R23" s="24">
        <f t="shared" si="0"/>
        <v>0</v>
      </c>
    </row>
    <row r="24" spans="1:18" s="24" customFormat="1" x14ac:dyDescent="0.2">
      <c r="A24" s="170"/>
      <c r="B24" s="144"/>
      <c r="G24" s="147"/>
    </row>
    <row r="25" spans="1:18" s="24" customFormat="1" x14ac:dyDescent="0.2">
      <c r="A25" s="170"/>
      <c r="B25" s="144" t="s">
        <v>179</v>
      </c>
      <c r="E25" s="24">
        <f>E20-E23</f>
        <v>0</v>
      </c>
      <c r="F25" s="24">
        <f>F20-F23</f>
        <v>0</v>
      </c>
      <c r="G25" s="147"/>
      <c r="I25" s="24">
        <f t="shared" ref="I25:R25" si="1">I20-I23</f>
        <v>0</v>
      </c>
      <c r="J25" s="24">
        <f t="shared" si="1"/>
        <v>0</v>
      </c>
      <c r="K25" s="24">
        <f t="shared" si="1"/>
        <v>0</v>
      </c>
      <c r="L25" s="24">
        <f t="shared" si="1"/>
        <v>0</v>
      </c>
      <c r="M25" s="24">
        <f t="shared" si="1"/>
        <v>0</v>
      </c>
      <c r="N25" s="24">
        <f t="shared" si="1"/>
        <v>0</v>
      </c>
      <c r="O25" s="24">
        <f t="shared" si="1"/>
        <v>0</v>
      </c>
      <c r="P25" s="24">
        <f t="shared" si="1"/>
        <v>0</v>
      </c>
      <c r="Q25" s="24">
        <f t="shared" si="1"/>
        <v>0</v>
      </c>
      <c r="R25" s="24">
        <f t="shared" si="1"/>
        <v>0</v>
      </c>
    </row>
    <row r="26" spans="1:18" s="24" customFormat="1" x14ac:dyDescent="0.2">
      <c r="A26" s="170"/>
      <c r="B26" s="24" t="s">
        <v>278</v>
      </c>
      <c r="E26" s="191">
        <v>0</v>
      </c>
      <c r="F26" s="191">
        <v>0</v>
      </c>
      <c r="G26" s="147">
        <v>0</v>
      </c>
      <c r="I26" s="191"/>
      <c r="J26" s="191"/>
      <c r="K26" s="191"/>
      <c r="L26" s="191"/>
      <c r="M26" s="191"/>
      <c r="N26" s="191"/>
      <c r="O26" s="191"/>
      <c r="P26" s="191"/>
      <c r="Q26" s="191"/>
      <c r="R26" s="191"/>
    </row>
    <row r="27" spans="1:18" s="24" customFormat="1" x14ac:dyDescent="0.2">
      <c r="A27" s="170"/>
      <c r="G27" s="147"/>
    </row>
    <row r="28" spans="1:18" s="24" customFormat="1" x14ac:dyDescent="0.2">
      <c r="A28" s="170"/>
      <c r="B28" s="144" t="s">
        <v>180</v>
      </c>
      <c r="E28" s="24">
        <f>E25-E26</f>
        <v>0</v>
      </c>
      <c r="F28" s="24">
        <f>F25-F26</f>
        <v>0</v>
      </c>
      <c r="G28" s="147" t="e">
        <f>F28/F20</f>
        <v>#DIV/0!</v>
      </c>
      <c r="I28" s="24">
        <f t="shared" ref="I28:R28" si="2">I25-I26</f>
        <v>0</v>
      </c>
      <c r="J28" s="24">
        <f t="shared" si="2"/>
        <v>0</v>
      </c>
      <c r="K28" s="24">
        <f t="shared" si="2"/>
        <v>0</v>
      </c>
      <c r="L28" s="24">
        <f t="shared" si="2"/>
        <v>0</v>
      </c>
      <c r="M28" s="24">
        <f t="shared" si="2"/>
        <v>0</v>
      </c>
      <c r="N28" s="24">
        <f t="shared" si="2"/>
        <v>0</v>
      </c>
      <c r="O28" s="24">
        <f t="shared" si="2"/>
        <v>0</v>
      </c>
      <c r="P28" s="24">
        <f t="shared" si="2"/>
        <v>0</v>
      </c>
      <c r="Q28" s="24">
        <f t="shared" si="2"/>
        <v>0</v>
      </c>
      <c r="R28" s="24">
        <f t="shared" si="2"/>
        <v>0</v>
      </c>
    </row>
    <row r="29" spans="1:18" s="24" customFormat="1" x14ac:dyDescent="0.2">
      <c r="A29" s="170"/>
      <c r="B29" s="24" t="s">
        <v>175</v>
      </c>
      <c r="E29" s="191"/>
      <c r="F29" s="191">
        <v>0</v>
      </c>
      <c r="G29" s="147">
        <v>0</v>
      </c>
    </row>
    <row r="30" spans="1:18" s="24" customFormat="1" x14ac:dyDescent="0.2">
      <c r="A30" s="170"/>
      <c r="B30" s="24" t="s">
        <v>181</v>
      </c>
      <c r="E30" s="191"/>
      <c r="F30" s="191">
        <f>F28-F29</f>
        <v>0</v>
      </c>
      <c r="G30" s="147">
        <v>0</v>
      </c>
    </row>
    <row r="31" spans="1:18" s="24" customFormat="1" x14ac:dyDescent="0.2">
      <c r="A31" s="170"/>
      <c r="G31" s="147"/>
    </row>
    <row r="32" spans="1:18" s="24" customFormat="1" x14ac:dyDescent="0.2">
      <c r="A32" s="170"/>
      <c r="B32" s="144" t="s">
        <v>35</v>
      </c>
      <c r="E32" s="24" t="s">
        <v>491</v>
      </c>
      <c r="F32" s="24" t="s">
        <v>491</v>
      </c>
      <c r="G32" s="147" t="e">
        <f>G21</f>
        <v>#DIV/0!</v>
      </c>
    </row>
    <row r="34" spans="2:8" x14ac:dyDescent="0.2">
      <c r="B34" s="193" t="s">
        <v>37</v>
      </c>
      <c r="H34" s="195"/>
    </row>
  </sheetData>
  <mergeCells count="2">
    <mergeCell ref="C2:F2"/>
    <mergeCell ref="A1:C1"/>
  </mergeCells>
  <phoneticPr fontId="2" type="noConversion"/>
  <pageMargins left="0.7" right="0.7" top="0.75" bottom="0.75" header="0.3" footer="0.3"/>
  <pageSetup paperSize="9" scale="5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59" zoomScaleNormal="59" workbookViewId="0">
      <selection activeCell="A16" sqref="A16"/>
    </sheetView>
  </sheetViews>
  <sheetFormatPr defaultRowHeight="12.75" x14ac:dyDescent="0.2"/>
  <cols>
    <col min="1" max="1" width="17.42578125" style="24" customWidth="1"/>
    <col min="2" max="16384" width="9.140625" style="24"/>
  </cols>
  <sheetData>
    <row r="1" spans="1:1" x14ac:dyDescent="0.2">
      <c r="A1" s="62" t="s">
        <v>790</v>
      </c>
    </row>
    <row r="2" spans="1:1" ht="12.75" customHeight="1" x14ac:dyDescent="0.2">
      <c r="A2" s="62" t="s">
        <v>791</v>
      </c>
    </row>
    <row r="3" spans="1:1" x14ac:dyDescent="0.2">
      <c r="A3" s="62" t="s">
        <v>792</v>
      </c>
    </row>
    <row r="4" spans="1:1" x14ac:dyDescent="0.2">
      <c r="A4" s="62" t="s">
        <v>793</v>
      </c>
    </row>
    <row r="5" spans="1:1" x14ac:dyDescent="0.2">
      <c r="A5" s="62" t="s">
        <v>794</v>
      </c>
    </row>
    <row r="6" spans="1:1" x14ac:dyDescent="0.2">
      <c r="A6" s="62" t="s">
        <v>795</v>
      </c>
    </row>
    <row r="7" spans="1:1" x14ac:dyDescent="0.2">
      <c r="A7" s="62" t="s">
        <v>796</v>
      </c>
    </row>
    <row r="10" spans="1:1" x14ac:dyDescent="0.2">
      <c r="A10" s="63">
        <v>1</v>
      </c>
    </row>
    <row r="11" spans="1:1" x14ac:dyDescent="0.2">
      <c r="A11" s="63">
        <v>2</v>
      </c>
    </row>
    <row r="12" spans="1:1" x14ac:dyDescent="0.2">
      <c r="A12" s="63">
        <v>3</v>
      </c>
    </row>
    <row r="13" spans="1:1" x14ac:dyDescent="0.2">
      <c r="A13" s="63">
        <v>4</v>
      </c>
    </row>
    <row r="14" spans="1:1" x14ac:dyDescent="0.2">
      <c r="A14" s="63">
        <v>5</v>
      </c>
    </row>
    <row r="15" spans="1:1" x14ac:dyDescent="0.2">
      <c r="A15" s="63">
        <v>6</v>
      </c>
    </row>
    <row r="16" spans="1:1" x14ac:dyDescent="0.2">
      <c r="A16" s="64" t="s">
        <v>677</v>
      </c>
    </row>
    <row r="18" spans="1:1" ht="102" x14ac:dyDescent="0.2">
      <c r="A18" s="65" t="s">
        <v>306</v>
      </c>
    </row>
    <row r="19" spans="1:1" x14ac:dyDescent="0.2">
      <c r="A19" s="62"/>
    </row>
    <row r="20" spans="1:1" x14ac:dyDescent="0.2">
      <c r="A20" s="62"/>
    </row>
    <row r="21" spans="1:1" x14ac:dyDescent="0.2">
      <c r="A21" s="62"/>
    </row>
    <row r="22" spans="1:1" x14ac:dyDescent="0.2">
      <c r="A22" s="62"/>
    </row>
    <row r="23" spans="1:1" x14ac:dyDescent="0.2">
      <c r="A23" s="62"/>
    </row>
    <row r="24" spans="1:1" x14ac:dyDescent="0.2">
      <c r="A24" s="62"/>
    </row>
  </sheetData>
  <phoneticPr fontId="2"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Layout" zoomScaleNormal="100" workbookViewId="0">
      <selection activeCell="H12" sqref="H12"/>
    </sheetView>
  </sheetViews>
  <sheetFormatPr defaultRowHeight="12.75" x14ac:dyDescent="0.2"/>
  <cols>
    <col min="1" max="1" width="17.7109375" customWidth="1"/>
    <col min="2" max="2" width="13.28515625" customWidth="1"/>
  </cols>
  <sheetData>
    <row r="1" spans="1:3" x14ac:dyDescent="0.2">
      <c r="A1" t="s">
        <v>632</v>
      </c>
      <c r="B1" t="s">
        <v>676</v>
      </c>
      <c r="C1" s="17" t="s">
        <v>677</v>
      </c>
    </row>
    <row r="2" spans="1:3" x14ac:dyDescent="0.2">
      <c r="B2" t="s">
        <v>682</v>
      </c>
      <c r="C2">
        <v>0</v>
      </c>
    </row>
    <row r="3" spans="1:3" x14ac:dyDescent="0.2">
      <c r="B3" t="s">
        <v>623</v>
      </c>
      <c r="C3">
        <v>1</v>
      </c>
    </row>
    <row r="4" spans="1:3" x14ac:dyDescent="0.2">
      <c r="B4" t="s">
        <v>624</v>
      </c>
      <c r="C4">
        <v>2</v>
      </c>
    </row>
    <row r="5" spans="1:3" x14ac:dyDescent="0.2">
      <c r="B5" t="s">
        <v>625</v>
      </c>
      <c r="C5">
        <v>3</v>
      </c>
    </row>
    <row r="6" spans="1:3" x14ac:dyDescent="0.2">
      <c r="B6" t="s">
        <v>626</v>
      </c>
      <c r="C6">
        <v>4</v>
      </c>
    </row>
    <row r="7" spans="1:3" x14ac:dyDescent="0.2">
      <c r="B7" t="s">
        <v>627</v>
      </c>
      <c r="C7">
        <v>5</v>
      </c>
    </row>
  </sheetData>
  <phoneticPr fontId="2" type="noConversion"/>
  <pageMargins left="0.7" right="0.7" top="0.75" bottom="0.75" header="0.3" footer="0.3"/>
  <pageSetup paperSize="9" orientation="portrait" horizontalDpi="4294967292" r:id="rId1"/>
  <headerFooter>
    <oddFooter xml:space="preserve">&amp;CThis is a working draft and not a statement of Government Policy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8"/>
  <sheetViews>
    <sheetView view="pageBreakPreview" zoomScale="90" zoomScaleNormal="100" zoomScaleSheetLayoutView="90" workbookViewId="0">
      <selection activeCell="A28" sqref="A28"/>
    </sheetView>
  </sheetViews>
  <sheetFormatPr defaultRowHeight="12.75" x14ac:dyDescent="0.2"/>
  <cols>
    <col min="1" max="1" width="143.85546875" style="115" customWidth="1"/>
    <col min="3" max="3" width="5.140625" customWidth="1"/>
  </cols>
  <sheetData>
    <row r="1" spans="1:3" ht="23.25" x14ac:dyDescent="0.35">
      <c r="A1" s="239" t="s">
        <v>210</v>
      </c>
      <c r="B1" s="240"/>
      <c r="C1" s="240"/>
    </row>
    <row r="3" spans="1:3" ht="15" x14ac:dyDescent="0.2">
      <c r="A3" s="111" t="s">
        <v>212</v>
      </c>
    </row>
    <row r="4" spans="1:3" ht="15" x14ac:dyDescent="0.2">
      <c r="A4" s="112"/>
    </row>
    <row r="5" spans="1:3" ht="75" x14ac:dyDescent="0.2">
      <c r="A5" s="112" t="s">
        <v>12</v>
      </c>
    </row>
    <row r="6" spans="1:3" ht="15" x14ac:dyDescent="0.2">
      <c r="A6" s="112"/>
    </row>
    <row r="7" spans="1:3" ht="30" x14ac:dyDescent="0.2">
      <c r="A7" s="112" t="s">
        <v>227</v>
      </c>
    </row>
    <row r="8" spans="1:3" ht="15" x14ac:dyDescent="0.2">
      <c r="A8" s="112"/>
    </row>
    <row r="9" spans="1:3" ht="15" x14ac:dyDescent="0.2">
      <c r="A9" s="113" t="s">
        <v>213</v>
      </c>
    </row>
    <row r="10" spans="1:3" ht="15" x14ac:dyDescent="0.2">
      <c r="A10" s="113" t="s">
        <v>214</v>
      </c>
    </row>
    <row r="11" spans="1:3" ht="15" x14ac:dyDescent="0.2">
      <c r="A11" s="113" t="s">
        <v>215</v>
      </c>
    </row>
    <row r="12" spans="1:3" ht="15" x14ac:dyDescent="0.2">
      <c r="A12" s="113" t="s">
        <v>216</v>
      </c>
    </row>
    <row r="13" spans="1:3" ht="15" x14ac:dyDescent="0.2">
      <c r="A13" s="113" t="s">
        <v>217</v>
      </c>
    </row>
    <row r="14" spans="1:3" ht="15" x14ac:dyDescent="0.2">
      <c r="A14" s="112"/>
    </row>
    <row r="15" spans="1:3" ht="15" x14ac:dyDescent="0.2">
      <c r="A15" s="112" t="s">
        <v>218</v>
      </c>
    </row>
    <row r="16" spans="1:3" ht="33.75" customHeight="1" x14ac:dyDescent="0.2">
      <c r="A16" s="113" t="s">
        <v>219</v>
      </c>
    </row>
    <row r="17" spans="1:1" ht="15" x14ac:dyDescent="0.2">
      <c r="A17" s="113" t="s">
        <v>220</v>
      </c>
    </row>
    <row r="18" spans="1:1" ht="15" x14ac:dyDescent="0.2">
      <c r="A18" s="112"/>
    </row>
    <row r="19" spans="1:1" ht="15" x14ac:dyDescent="0.2">
      <c r="A19" s="112" t="s">
        <v>23</v>
      </c>
    </row>
    <row r="20" spans="1:1" ht="15" x14ac:dyDescent="0.2">
      <c r="A20" s="112"/>
    </row>
    <row r="21" spans="1:1" ht="15" x14ac:dyDescent="0.2">
      <c r="A21" s="117" t="s">
        <v>228</v>
      </c>
    </row>
    <row r="22" spans="1:1" ht="15" x14ac:dyDescent="0.2">
      <c r="A22" s="117" t="s">
        <v>230</v>
      </c>
    </row>
    <row r="23" spans="1:1" ht="15" x14ac:dyDescent="0.2">
      <c r="A23" s="117" t="s">
        <v>229</v>
      </c>
    </row>
    <row r="24" spans="1:1" ht="15" x14ac:dyDescent="0.2">
      <c r="A24" s="117" t="s">
        <v>231</v>
      </c>
    </row>
    <row r="25" spans="1:1" ht="15" x14ac:dyDescent="0.2">
      <c r="A25" s="113"/>
    </row>
    <row r="26" spans="1:1" ht="30" x14ac:dyDescent="0.2">
      <c r="A26" s="112" t="s">
        <v>13</v>
      </c>
    </row>
    <row r="27" spans="1:1" ht="64.5" customHeight="1" x14ac:dyDescent="0.2">
      <c r="A27" s="112" t="s">
        <v>14</v>
      </c>
    </row>
    <row r="28" spans="1:1" ht="96" customHeight="1" x14ac:dyDescent="0.2">
      <c r="A28" s="112" t="s">
        <v>15</v>
      </c>
    </row>
    <row r="29" spans="1:1" ht="15" x14ac:dyDescent="0.2">
      <c r="A29" s="112"/>
    </row>
    <row r="30" spans="1:1" ht="15" x14ac:dyDescent="0.2">
      <c r="A30" s="111" t="s">
        <v>235</v>
      </c>
    </row>
    <row r="31" spans="1:1" ht="15" x14ac:dyDescent="0.2">
      <c r="A31" s="111"/>
    </row>
    <row r="32" spans="1:1" ht="74.25" customHeight="1" x14ac:dyDescent="0.2">
      <c r="A32" s="112" t="s">
        <v>883</v>
      </c>
    </row>
    <row r="33" spans="1:1" ht="50.25" customHeight="1" x14ac:dyDescent="0.2">
      <c r="A33" s="112" t="s">
        <v>882</v>
      </c>
    </row>
    <row r="34" spans="1:1" ht="15" x14ac:dyDescent="0.2">
      <c r="A34" s="112"/>
    </row>
    <row r="35" spans="1:1" ht="180" customHeight="1" x14ac:dyDescent="0.2">
      <c r="A35" s="273" t="s">
        <v>884</v>
      </c>
    </row>
    <row r="36" spans="1:1" ht="31.5" customHeight="1" x14ac:dyDescent="0.2">
      <c r="A36" s="272" t="s">
        <v>887</v>
      </c>
    </row>
    <row r="37" spans="1:1" ht="30" customHeight="1" x14ac:dyDescent="0.2">
      <c r="A37" s="272" t="s">
        <v>885</v>
      </c>
    </row>
    <row r="38" spans="1:1" ht="78.75" customHeight="1" x14ac:dyDescent="0.2">
      <c r="A38" s="272" t="s">
        <v>886</v>
      </c>
    </row>
    <row r="40" spans="1:1" ht="15" x14ac:dyDescent="0.2">
      <c r="A40" s="113" t="s">
        <v>221</v>
      </c>
    </row>
    <row r="41" spans="1:1" ht="155.25" customHeight="1" x14ac:dyDescent="0.2">
      <c r="A41" s="112" t="s">
        <v>16</v>
      </c>
    </row>
    <row r="42" spans="1:1" ht="17.25" customHeight="1" x14ac:dyDescent="0.2">
      <c r="A42" s="113" t="s">
        <v>19</v>
      </c>
    </row>
    <row r="43" spans="1:1" ht="44.25" customHeight="1" x14ac:dyDescent="0.2">
      <c r="A43" s="112" t="s">
        <v>840</v>
      </c>
    </row>
    <row r="44" spans="1:1" ht="15" x14ac:dyDescent="0.2">
      <c r="A44" s="113" t="s">
        <v>222</v>
      </c>
    </row>
    <row r="45" spans="1:1" ht="15" x14ac:dyDescent="0.2">
      <c r="A45" s="113"/>
    </row>
    <row r="46" spans="1:1" ht="30" x14ac:dyDescent="0.2">
      <c r="A46" s="112" t="s">
        <v>17</v>
      </c>
    </row>
    <row r="48" spans="1:1" x14ac:dyDescent="0.2">
      <c r="A48" s="114" t="s">
        <v>223</v>
      </c>
    </row>
    <row r="50" spans="1:1" x14ac:dyDescent="0.2">
      <c r="A50" s="115" t="s">
        <v>224</v>
      </c>
    </row>
    <row r="52" spans="1:1" ht="15" customHeight="1" x14ac:dyDescent="0.2">
      <c r="A52" s="115" t="s">
        <v>232</v>
      </c>
    </row>
    <row r="54" spans="1:1" x14ac:dyDescent="0.2">
      <c r="A54" s="115" t="s">
        <v>18</v>
      </c>
    </row>
    <row r="56" spans="1:1" s="176" customFormat="1" ht="15.75" customHeight="1" x14ac:dyDescent="0.2">
      <c r="A56" s="175" t="s">
        <v>233</v>
      </c>
    </row>
    <row r="57" spans="1:1" ht="10.5" customHeight="1" x14ac:dyDescent="0.2">
      <c r="A57" s="107"/>
    </row>
    <row r="58" spans="1:1" s="176" customFormat="1" ht="17.25" customHeight="1" x14ac:dyDescent="0.2">
      <c r="A58" s="177" t="s">
        <v>323</v>
      </c>
    </row>
  </sheetData>
  <mergeCells count="1">
    <mergeCell ref="A1:C1"/>
  </mergeCells>
  <phoneticPr fontId="2" type="noConversion"/>
  <pageMargins left="0.70866141732283472" right="0.70866141732283472" top="0.74803149606299213" bottom="0.74803149606299213" header="0.31496062992125984" footer="0.31496062992125984"/>
  <pageSetup paperSize="8" fitToHeight="0" orientation="landscape" horizontalDpi="4294967292" r:id="rId1"/>
  <headerFooter>
    <oddHeader>&amp;C&amp;"Arial,Bold"UK HMG Draft Green ICT Maturity Model</oddHeader>
    <oddFooter>&amp;L&amp;"Arial,Bold"NB Working Draft &amp;CThis is not a statement of Government Policy &amp;R&amp;D</oddFooter>
  </headerFooter>
  <rowBreaks count="1" manualBreakCount="1">
    <brk id="38" max="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7"/>
  <sheetViews>
    <sheetView view="pageBreakPreview" topLeftCell="A3" zoomScale="60" zoomScaleNormal="72" workbookViewId="0">
      <selection activeCell="H15" sqref="H15"/>
    </sheetView>
  </sheetViews>
  <sheetFormatPr defaultColWidth="11.42578125" defaultRowHeight="12.75" x14ac:dyDescent="0.2"/>
  <cols>
    <col min="1" max="1" width="28.7109375" style="126" customWidth="1"/>
    <col min="2" max="2" width="31.28515625" style="127" customWidth="1"/>
    <col min="3" max="3" width="16.42578125" style="127" customWidth="1"/>
    <col min="4" max="4" width="5.28515625" style="127" customWidth="1"/>
    <col min="5" max="5" width="17.140625" style="127" customWidth="1"/>
    <col min="6" max="6" width="11.42578125" style="127"/>
    <col min="7" max="8" width="8.7109375" style="127" customWidth="1"/>
    <col min="9" max="10" width="11.42578125" style="128"/>
    <col min="11" max="16384" width="11.42578125" style="126"/>
  </cols>
  <sheetData>
    <row r="1" spans="1:10" ht="62.1" customHeight="1" x14ac:dyDescent="0.35">
      <c r="A1" s="243" t="s">
        <v>7</v>
      </c>
      <c r="B1" s="244"/>
      <c r="C1" s="244"/>
    </row>
    <row r="2" spans="1:10" ht="45" customHeight="1" x14ac:dyDescent="0.3">
      <c r="A2" s="221"/>
      <c r="B2" s="129"/>
    </row>
    <row r="3" spans="1:10" ht="27" customHeight="1" x14ac:dyDescent="0.25">
      <c r="A3" s="222" t="s">
        <v>325</v>
      </c>
      <c r="B3" s="131"/>
      <c r="C3" s="132"/>
      <c r="D3" s="132"/>
      <c r="E3" s="132"/>
    </row>
    <row r="4" spans="1:10" ht="40.5" customHeight="1" x14ac:dyDescent="0.25">
      <c r="A4" s="223" t="s">
        <v>294</v>
      </c>
      <c r="B4" s="198" t="s">
        <v>26</v>
      </c>
      <c r="C4" s="133" t="s">
        <v>248</v>
      </c>
      <c r="D4" s="134"/>
      <c r="E4" s="200" t="s">
        <v>27</v>
      </c>
    </row>
    <row r="5" spans="1:10" ht="39" customHeight="1" x14ac:dyDescent="0.25">
      <c r="A5" s="133" t="s">
        <v>249</v>
      </c>
      <c r="B5" s="199" t="s">
        <v>29</v>
      </c>
      <c r="C5" s="133" t="s">
        <v>250</v>
      </c>
      <c r="D5" s="134"/>
      <c r="E5" s="198" t="s">
        <v>28</v>
      </c>
      <c r="F5" s="126"/>
      <c r="H5" s="128"/>
      <c r="J5" s="126"/>
    </row>
    <row r="6" spans="1:10" ht="39" customHeight="1" x14ac:dyDescent="0.2">
      <c r="A6" s="134"/>
      <c r="B6" s="134"/>
      <c r="C6" s="134"/>
      <c r="D6" s="134"/>
      <c r="E6" s="134"/>
      <c r="F6" s="126"/>
      <c r="H6" s="128"/>
      <c r="J6" s="126"/>
    </row>
    <row r="7" spans="1:10" ht="30" customHeight="1" x14ac:dyDescent="0.25">
      <c r="A7" s="130" t="s">
        <v>260</v>
      </c>
      <c r="B7" s="197" t="s">
        <v>251</v>
      </c>
      <c r="C7" s="134"/>
      <c r="D7" s="134"/>
      <c r="E7" s="134"/>
      <c r="F7" s="126"/>
      <c r="H7" s="128"/>
      <c r="J7" s="224"/>
    </row>
    <row r="8" spans="1:10" ht="54.75" customHeight="1" x14ac:dyDescent="0.25">
      <c r="A8" s="241" t="s">
        <v>261</v>
      </c>
      <c r="B8" s="242"/>
      <c r="C8" s="242"/>
      <c r="D8" s="242"/>
      <c r="E8" s="242"/>
      <c r="F8" s="126"/>
      <c r="H8" s="128"/>
      <c r="J8" s="126"/>
    </row>
    <row r="9" spans="1:10" ht="39" customHeight="1" x14ac:dyDescent="0.25">
      <c r="A9" s="130"/>
      <c r="B9" s="134"/>
      <c r="C9" s="134"/>
      <c r="D9" s="134"/>
      <c r="E9" s="134"/>
      <c r="F9" s="126"/>
      <c r="H9" s="128"/>
      <c r="J9" s="126"/>
    </row>
    <row r="10" spans="1:10" ht="39" customHeight="1" x14ac:dyDescent="0.25">
      <c r="A10" s="130" t="s">
        <v>252</v>
      </c>
      <c r="B10" s="135" t="s">
        <v>253</v>
      </c>
      <c r="C10" s="149" t="s">
        <v>254</v>
      </c>
      <c r="D10" s="133"/>
      <c r="E10" s="133"/>
      <c r="F10" s="126"/>
      <c r="H10" s="128"/>
      <c r="J10" s="126"/>
    </row>
    <row r="11" spans="1:10" s="136" customFormat="1" ht="39" customHeight="1" x14ac:dyDescent="0.25">
      <c r="A11" s="133" t="s">
        <v>255</v>
      </c>
      <c r="B11" s="196" t="s">
        <v>24</v>
      </c>
      <c r="C11" s="137"/>
      <c r="D11" s="134"/>
      <c r="E11" s="134"/>
      <c r="G11" s="128"/>
      <c r="H11" s="128"/>
      <c r="I11" s="128"/>
    </row>
    <row r="12" spans="1:10" ht="39" customHeight="1" x14ac:dyDescent="0.2">
      <c r="A12" s="134" t="s">
        <v>256</v>
      </c>
      <c r="B12" s="196" t="s">
        <v>804</v>
      </c>
      <c r="C12" s="196">
        <v>1000</v>
      </c>
      <c r="D12" s="134"/>
      <c r="E12" s="134"/>
      <c r="F12" s="126"/>
      <c r="H12" s="128"/>
      <c r="J12" s="126"/>
    </row>
    <row r="13" spans="1:10" ht="39" customHeight="1" x14ac:dyDescent="0.2">
      <c r="A13" s="134" t="s">
        <v>257</v>
      </c>
      <c r="B13" s="196" t="s">
        <v>805</v>
      </c>
      <c r="C13" s="196">
        <v>2000</v>
      </c>
      <c r="D13" s="134"/>
      <c r="E13" s="134"/>
      <c r="F13" s="126"/>
      <c r="H13" s="128"/>
      <c r="J13" s="126"/>
    </row>
    <row r="14" spans="1:10" ht="39" customHeight="1" x14ac:dyDescent="0.2">
      <c r="A14" s="134" t="s">
        <v>258</v>
      </c>
      <c r="B14" s="196"/>
      <c r="C14" s="196"/>
      <c r="D14" s="134"/>
      <c r="E14" s="134"/>
      <c r="F14" s="126"/>
      <c r="H14" s="128"/>
      <c r="J14" s="126"/>
    </row>
    <row r="15" spans="1:10" ht="39" customHeight="1" x14ac:dyDescent="0.2">
      <c r="A15" s="134" t="s">
        <v>307</v>
      </c>
      <c r="B15" s="196"/>
      <c r="C15" s="196"/>
      <c r="D15" s="134"/>
      <c r="E15" s="134"/>
      <c r="F15" s="126"/>
      <c r="H15" s="128"/>
      <c r="J15" s="126"/>
    </row>
    <row r="16" spans="1:10" ht="39" customHeight="1" x14ac:dyDescent="0.2">
      <c r="A16" s="134" t="s">
        <v>308</v>
      </c>
      <c r="B16" s="196"/>
      <c r="C16" s="196"/>
      <c r="D16" s="134"/>
      <c r="E16" s="134"/>
      <c r="F16" s="126"/>
      <c r="H16" s="128"/>
      <c r="J16" s="126"/>
    </row>
    <row r="17" spans="1:10" ht="39" customHeight="1" x14ac:dyDescent="0.2">
      <c r="A17" s="134" t="s">
        <v>309</v>
      </c>
      <c r="B17" s="196"/>
      <c r="C17" s="196"/>
      <c r="D17" s="134"/>
      <c r="E17" s="134"/>
      <c r="F17" s="126"/>
      <c r="H17" s="128"/>
      <c r="J17" s="126"/>
    </row>
    <row r="18" spans="1:10" ht="39" customHeight="1" x14ac:dyDescent="0.2">
      <c r="A18" s="134" t="s">
        <v>310</v>
      </c>
      <c r="B18" s="196"/>
      <c r="C18" s="196"/>
      <c r="D18" s="134"/>
      <c r="E18" s="134"/>
      <c r="F18" s="126"/>
      <c r="H18" s="128"/>
      <c r="J18" s="126"/>
    </row>
    <row r="19" spans="1:10" ht="39" customHeight="1" x14ac:dyDescent="0.2">
      <c r="A19" s="134" t="s">
        <v>311</v>
      </c>
      <c r="B19" s="196"/>
      <c r="C19" s="196"/>
      <c r="D19" s="134"/>
      <c r="E19" s="134"/>
      <c r="F19" s="126"/>
      <c r="H19" s="128"/>
      <c r="J19" s="126"/>
    </row>
    <row r="20" spans="1:10" ht="39" customHeight="1" x14ac:dyDescent="0.2">
      <c r="A20" s="134" t="s">
        <v>312</v>
      </c>
      <c r="B20" s="196"/>
      <c r="C20" s="196"/>
      <c r="D20" s="134"/>
      <c r="E20" s="134"/>
      <c r="F20" s="126"/>
      <c r="H20" s="128"/>
      <c r="J20" s="126"/>
    </row>
    <row r="21" spans="1:10" ht="39" customHeight="1" x14ac:dyDescent="0.2">
      <c r="A21" s="134" t="s">
        <v>317</v>
      </c>
      <c r="B21" s="196"/>
      <c r="C21" s="196"/>
      <c r="D21" s="134"/>
      <c r="E21" s="134"/>
      <c r="F21" s="126"/>
      <c r="H21" s="128"/>
      <c r="J21" s="126"/>
    </row>
    <row r="22" spans="1:10" ht="39" customHeight="1" x14ac:dyDescent="0.25">
      <c r="A22" s="133" t="s">
        <v>259</v>
      </c>
      <c r="B22" s="137"/>
      <c r="C22" s="137">
        <f>SUM(C11:C21)</f>
        <v>3000</v>
      </c>
      <c r="D22" s="134"/>
      <c r="E22" s="134"/>
      <c r="F22" s="126"/>
      <c r="H22" s="128"/>
      <c r="J22" s="126"/>
    </row>
    <row r="23" spans="1:10" ht="39" customHeight="1" x14ac:dyDescent="0.2">
      <c r="A23" s="134"/>
      <c r="B23" s="134"/>
      <c r="C23" s="134"/>
      <c r="D23" s="134"/>
      <c r="E23" s="134"/>
      <c r="F23" s="126"/>
      <c r="J23" s="126"/>
    </row>
    <row r="24" spans="1:10" ht="51.75" customHeight="1" x14ac:dyDescent="0.2">
      <c r="A24" s="134"/>
      <c r="B24" s="134"/>
      <c r="C24" s="134"/>
      <c r="D24" s="134"/>
      <c r="E24" s="134"/>
      <c r="F24" s="126"/>
      <c r="G24" s="126"/>
      <c r="H24" s="126"/>
      <c r="I24" s="126"/>
      <c r="J24" s="126"/>
    </row>
    <row r="25" spans="1:10" ht="51.75" customHeight="1" x14ac:dyDescent="0.2">
      <c r="B25" s="126"/>
      <c r="C25" s="126"/>
      <c r="D25" s="126"/>
      <c r="E25" s="126"/>
      <c r="F25" s="126"/>
      <c r="G25" s="126"/>
      <c r="H25" s="126"/>
      <c r="I25" s="126"/>
      <c r="J25" s="126"/>
    </row>
    <row r="26" spans="1:10" s="136" customFormat="1" ht="39" customHeight="1" x14ac:dyDescent="0.2">
      <c r="A26" s="126"/>
      <c r="B26" s="126"/>
      <c r="C26" s="126"/>
      <c r="D26" s="138"/>
      <c r="E26" s="126"/>
      <c r="F26" s="126"/>
      <c r="G26" s="128"/>
    </row>
    <row r="27" spans="1:10" ht="21.75" customHeight="1" x14ac:dyDescent="0.2">
      <c r="B27" s="126"/>
      <c r="C27" s="126"/>
      <c r="D27" s="126"/>
      <c r="E27" s="126"/>
      <c r="F27" s="126"/>
      <c r="G27" s="126"/>
      <c r="H27" s="126"/>
      <c r="I27" s="126"/>
      <c r="J27" s="126"/>
    </row>
    <row r="28" spans="1:10" ht="51.75" customHeight="1" x14ac:dyDescent="0.2">
      <c r="B28" s="126"/>
      <c r="C28" s="126"/>
      <c r="D28" s="126"/>
      <c r="E28" s="126"/>
      <c r="F28" s="126"/>
      <c r="G28" s="126"/>
      <c r="H28" s="126"/>
      <c r="I28" s="126"/>
      <c r="J28" s="126"/>
    </row>
    <row r="29" spans="1:10" ht="51.75" customHeight="1" x14ac:dyDescent="0.2">
      <c r="B29" s="126"/>
      <c r="C29" s="126"/>
      <c r="D29" s="126"/>
      <c r="E29" s="126"/>
      <c r="F29" s="126"/>
      <c r="G29" s="126"/>
      <c r="H29" s="126"/>
      <c r="I29" s="126"/>
      <c r="J29" s="126"/>
    </row>
    <row r="30" spans="1:10" ht="51.75" customHeight="1" x14ac:dyDescent="0.2">
      <c r="B30" s="126"/>
      <c r="C30" s="126"/>
      <c r="D30" s="126"/>
      <c r="E30" s="126"/>
      <c r="F30" s="126"/>
      <c r="G30" s="126"/>
      <c r="H30" s="126"/>
      <c r="I30" s="126"/>
      <c r="J30" s="126"/>
    </row>
    <row r="31" spans="1:10" ht="51.75" customHeight="1" x14ac:dyDescent="0.2">
      <c r="B31" s="126"/>
      <c r="C31" s="126"/>
      <c r="D31" s="126"/>
      <c r="E31" s="126"/>
      <c r="F31" s="126"/>
      <c r="G31" s="126"/>
      <c r="H31" s="126"/>
      <c r="I31" s="126"/>
      <c r="J31" s="126"/>
    </row>
    <row r="32" spans="1:10" ht="51.75" customHeight="1" x14ac:dyDescent="0.2">
      <c r="B32" s="126"/>
      <c r="C32" s="126"/>
      <c r="D32" s="126"/>
      <c r="E32" s="126"/>
      <c r="F32" s="126"/>
      <c r="G32" s="126"/>
      <c r="H32" s="126"/>
      <c r="I32" s="126"/>
      <c r="J32" s="126"/>
    </row>
    <row r="33" spans="2:10" ht="51.75" customHeight="1" x14ac:dyDescent="0.2">
      <c r="B33" s="126"/>
      <c r="C33" s="126"/>
      <c r="D33" s="126"/>
      <c r="E33" s="126"/>
      <c r="F33" s="126"/>
      <c r="G33" s="126"/>
      <c r="H33" s="126"/>
      <c r="I33" s="126"/>
      <c r="J33" s="126"/>
    </row>
    <row r="34" spans="2:10" ht="51.75" customHeight="1" x14ac:dyDescent="0.2">
      <c r="B34" s="126"/>
      <c r="C34" s="126"/>
      <c r="D34" s="126"/>
      <c r="E34" s="126"/>
      <c r="F34" s="126"/>
      <c r="G34" s="126"/>
      <c r="H34" s="126"/>
      <c r="I34" s="126"/>
      <c r="J34" s="126"/>
    </row>
    <row r="35" spans="2:10" x14ac:dyDescent="0.2">
      <c r="B35" s="126"/>
      <c r="C35" s="126"/>
      <c r="D35" s="126"/>
      <c r="E35" s="126"/>
      <c r="F35" s="126"/>
      <c r="G35" s="126"/>
      <c r="H35" s="126"/>
      <c r="I35" s="126"/>
      <c r="J35" s="126"/>
    </row>
    <row r="36" spans="2:10" x14ac:dyDescent="0.2">
      <c r="B36" s="126"/>
      <c r="C36" s="126"/>
      <c r="D36" s="126"/>
      <c r="E36" s="126"/>
      <c r="F36" s="126"/>
      <c r="G36" s="126"/>
      <c r="H36" s="126"/>
      <c r="I36" s="126"/>
      <c r="J36" s="126"/>
    </row>
    <row r="37" spans="2:10" x14ac:dyDescent="0.2">
      <c r="B37" s="126"/>
      <c r="C37" s="126"/>
      <c r="D37" s="126"/>
      <c r="E37" s="126"/>
      <c r="F37" s="126"/>
      <c r="G37" s="126"/>
      <c r="H37" s="126"/>
      <c r="I37" s="126"/>
      <c r="J37" s="126"/>
    </row>
    <row r="38" spans="2:10" x14ac:dyDescent="0.2">
      <c r="B38" s="126"/>
      <c r="C38" s="126"/>
      <c r="D38" s="126"/>
      <c r="E38" s="126"/>
      <c r="F38" s="126"/>
      <c r="G38" s="126"/>
      <c r="H38" s="126"/>
      <c r="I38" s="126"/>
      <c r="J38" s="126"/>
    </row>
    <row r="39" spans="2:10" x14ac:dyDescent="0.2">
      <c r="B39" s="126"/>
      <c r="C39" s="126"/>
      <c r="D39" s="126"/>
      <c r="E39" s="126"/>
      <c r="F39" s="126"/>
      <c r="G39" s="126"/>
      <c r="H39" s="126"/>
      <c r="I39" s="126"/>
      <c r="J39" s="126"/>
    </row>
    <row r="40" spans="2:10" x14ac:dyDescent="0.2">
      <c r="B40" s="126"/>
      <c r="C40" s="126"/>
      <c r="D40" s="126"/>
      <c r="E40" s="126"/>
      <c r="F40" s="126"/>
      <c r="G40" s="126"/>
      <c r="H40" s="126"/>
      <c r="I40" s="126"/>
      <c r="J40" s="126"/>
    </row>
    <row r="41" spans="2:10" x14ac:dyDescent="0.2">
      <c r="B41" s="126"/>
      <c r="C41" s="126"/>
      <c r="D41" s="126"/>
      <c r="E41" s="126"/>
      <c r="F41" s="126"/>
      <c r="G41" s="126"/>
      <c r="H41" s="126"/>
      <c r="I41" s="126"/>
      <c r="J41" s="126"/>
    </row>
    <row r="42" spans="2:10" x14ac:dyDescent="0.2">
      <c r="B42" s="126"/>
      <c r="C42" s="126"/>
      <c r="D42" s="126"/>
      <c r="E42" s="126"/>
      <c r="F42" s="126"/>
      <c r="G42" s="126"/>
      <c r="H42" s="126"/>
      <c r="I42" s="126"/>
      <c r="J42" s="126"/>
    </row>
    <row r="43" spans="2:10" x14ac:dyDescent="0.2">
      <c r="B43" s="126"/>
      <c r="C43" s="126"/>
      <c r="D43" s="126"/>
      <c r="E43" s="126"/>
      <c r="F43" s="126"/>
      <c r="G43" s="126"/>
      <c r="H43" s="126"/>
      <c r="I43" s="126"/>
      <c r="J43" s="126"/>
    </row>
    <row r="44" spans="2:10" x14ac:dyDescent="0.2">
      <c r="B44" s="126"/>
      <c r="C44" s="126"/>
      <c r="D44" s="126"/>
      <c r="E44" s="126"/>
      <c r="F44" s="126"/>
      <c r="G44" s="126"/>
      <c r="H44" s="126"/>
      <c r="I44" s="126"/>
      <c r="J44" s="126"/>
    </row>
    <row r="45" spans="2:10" x14ac:dyDescent="0.2">
      <c r="B45" s="126"/>
      <c r="C45" s="126"/>
      <c r="D45" s="126"/>
      <c r="E45" s="126"/>
      <c r="F45" s="126"/>
      <c r="G45" s="126"/>
      <c r="H45" s="126"/>
      <c r="I45" s="126"/>
      <c r="J45" s="126"/>
    </row>
    <row r="46" spans="2:10" x14ac:dyDescent="0.2">
      <c r="B46" s="126"/>
      <c r="C46" s="126"/>
      <c r="D46" s="126"/>
      <c r="E46" s="126"/>
      <c r="F46" s="126"/>
      <c r="G46" s="126"/>
      <c r="H46" s="126"/>
      <c r="I46" s="126"/>
      <c r="J46" s="126"/>
    </row>
    <row r="47" spans="2:10" x14ac:dyDescent="0.2">
      <c r="B47" s="126"/>
      <c r="C47" s="126"/>
      <c r="D47" s="126"/>
      <c r="E47" s="126"/>
      <c r="F47" s="126"/>
      <c r="G47" s="126"/>
      <c r="H47" s="126"/>
      <c r="I47" s="126"/>
      <c r="J47" s="126"/>
    </row>
    <row r="48" spans="2:10" x14ac:dyDescent="0.2">
      <c r="B48" s="126"/>
      <c r="C48" s="126"/>
      <c r="D48" s="126"/>
      <c r="E48" s="126"/>
      <c r="F48" s="126"/>
      <c r="G48" s="126"/>
      <c r="H48" s="126"/>
      <c r="I48" s="126"/>
      <c r="J48" s="126"/>
    </row>
    <row r="49" spans="2:10" x14ac:dyDescent="0.2">
      <c r="B49" s="126"/>
      <c r="C49" s="126"/>
      <c r="D49" s="126"/>
      <c r="E49" s="126"/>
      <c r="F49" s="126"/>
      <c r="G49" s="126"/>
      <c r="H49" s="126"/>
      <c r="I49" s="126"/>
      <c r="J49" s="126"/>
    </row>
    <row r="50" spans="2:10" ht="32.1" customHeight="1" x14ac:dyDescent="0.2">
      <c r="B50" s="126"/>
      <c r="C50" s="126"/>
      <c r="D50" s="126"/>
      <c r="E50" s="126"/>
      <c r="F50" s="126"/>
      <c r="G50" s="126"/>
      <c r="H50" s="126"/>
      <c r="I50" s="126"/>
      <c r="J50" s="126"/>
    </row>
    <row r="51" spans="2:10" x14ac:dyDescent="0.2">
      <c r="B51" s="126"/>
      <c r="C51" s="126"/>
      <c r="D51" s="126"/>
      <c r="E51" s="126"/>
      <c r="F51" s="126"/>
      <c r="G51" s="126"/>
      <c r="H51" s="126"/>
      <c r="I51" s="126"/>
      <c r="J51" s="126"/>
    </row>
    <row r="52" spans="2:10" x14ac:dyDescent="0.2">
      <c r="B52" s="126"/>
      <c r="C52" s="126"/>
      <c r="D52" s="126"/>
      <c r="E52" s="126"/>
      <c r="F52" s="126"/>
      <c r="G52" s="126"/>
      <c r="H52" s="126"/>
      <c r="I52" s="126"/>
      <c r="J52" s="126"/>
    </row>
    <row r="53" spans="2:10" x14ac:dyDescent="0.2">
      <c r="B53" s="126"/>
      <c r="C53" s="126"/>
      <c r="D53" s="126"/>
      <c r="E53" s="126"/>
      <c r="F53" s="126"/>
      <c r="G53" s="126"/>
      <c r="H53" s="126"/>
      <c r="I53" s="126"/>
      <c r="J53" s="126"/>
    </row>
    <row r="54" spans="2:10" x14ac:dyDescent="0.2">
      <c r="B54" s="126"/>
      <c r="C54" s="126"/>
      <c r="D54" s="126"/>
      <c r="E54" s="126"/>
      <c r="F54" s="126"/>
      <c r="G54" s="126"/>
      <c r="H54" s="126"/>
      <c r="I54" s="126"/>
      <c r="J54" s="126"/>
    </row>
    <row r="55" spans="2:10" x14ac:dyDescent="0.2">
      <c r="B55" s="126"/>
      <c r="C55" s="126"/>
      <c r="D55" s="126"/>
      <c r="E55" s="126"/>
      <c r="F55" s="126"/>
      <c r="G55" s="126"/>
      <c r="H55" s="126"/>
      <c r="I55" s="126"/>
      <c r="J55" s="126"/>
    </row>
    <row r="56" spans="2:10" ht="24.75" customHeight="1" x14ac:dyDescent="0.2">
      <c r="B56" s="126"/>
      <c r="C56" s="126"/>
      <c r="D56" s="126"/>
      <c r="E56" s="126"/>
      <c r="F56" s="126"/>
      <c r="G56" s="126"/>
      <c r="H56" s="126"/>
      <c r="I56" s="126"/>
      <c r="J56" s="126"/>
    </row>
    <row r="57" spans="2:10" ht="12.75" customHeight="1" x14ac:dyDescent="0.2">
      <c r="B57" s="126"/>
      <c r="C57" s="126"/>
      <c r="D57" s="126"/>
      <c r="E57" s="126"/>
      <c r="F57" s="126"/>
      <c r="G57" s="126"/>
      <c r="H57" s="126"/>
      <c r="I57" s="126"/>
      <c r="J57" s="126"/>
    </row>
    <row r="58" spans="2:10" ht="12.75" customHeight="1" x14ac:dyDescent="0.2">
      <c r="B58" s="126"/>
      <c r="C58" s="126"/>
      <c r="D58" s="126"/>
      <c r="E58" s="126"/>
      <c r="F58" s="126"/>
      <c r="G58" s="126"/>
      <c r="H58" s="126"/>
      <c r="I58" s="126"/>
      <c r="J58" s="126"/>
    </row>
    <row r="59" spans="2:10" ht="12.75" customHeight="1" x14ac:dyDescent="0.2">
      <c r="B59" s="126"/>
      <c r="C59" s="126"/>
      <c r="D59" s="126"/>
      <c r="E59" s="126"/>
      <c r="F59" s="126"/>
      <c r="G59" s="126"/>
      <c r="H59" s="126"/>
      <c r="I59" s="126"/>
      <c r="J59" s="126"/>
    </row>
    <row r="60" spans="2:10" ht="12.75" customHeight="1" x14ac:dyDescent="0.2">
      <c r="B60" s="126"/>
      <c r="C60" s="126"/>
      <c r="D60" s="126"/>
      <c r="E60" s="126"/>
      <c r="F60" s="126"/>
      <c r="G60" s="126"/>
      <c r="H60" s="126"/>
      <c r="I60" s="126"/>
      <c r="J60" s="126"/>
    </row>
    <row r="61" spans="2:10" x14ac:dyDescent="0.2">
      <c r="B61" s="126"/>
      <c r="C61" s="126"/>
      <c r="D61" s="126"/>
      <c r="E61" s="126"/>
      <c r="F61" s="126"/>
      <c r="G61" s="126"/>
      <c r="H61" s="126"/>
      <c r="I61" s="126"/>
      <c r="J61" s="126"/>
    </row>
    <row r="62" spans="2:10" ht="12.75" customHeight="1" x14ac:dyDescent="0.2">
      <c r="B62" s="126"/>
      <c r="C62" s="126"/>
      <c r="D62" s="126"/>
      <c r="E62" s="126"/>
      <c r="F62" s="126"/>
      <c r="G62" s="126"/>
      <c r="H62" s="126"/>
      <c r="I62" s="126"/>
      <c r="J62" s="126"/>
    </row>
    <row r="63" spans="2:10" ht="32.1" customHeight="1" x14ac:dyDescent="0.2">
      <c r="B63" s="126"/>
      <c r="C63" s="126"/>
      <c r="D63" s="126"/>
      <c r="E63" s="126"/>
      <c r="F63" s="126"/>
      <c r="G63" s="126"/>
      <c r="H63" s="126"/>
      <c r="I63" s="126"/>
      <c r="J63" s="126"/>
    </row>
    <row r="64" spans="2:10" x14ac:dyDescent="0.2">
      <c r="B64" s="126"/>
      <c r="C64" s="126"/>
      <c r="D64" s="126"/>
      <c r="E64" s="126"/>
      <c r="F64" s="126"/>
      <c r="G64" s="126"/>
      <c r="H64" s="126"/>
      <c r="I64" s="126"/>
      <c r="J64" s="126"/>
    </row>
    <row r="65" spans="2:10" x14ac:dyDescent="0.2">
      <c r="B65" s="126"/>
      <c r="C65" s="126"/>
      <c r="D65" s="126"/>
      <c r="E65" s="126"/>
      <c r="F65" s="126"/>
      <c r="G65" s="126"/>
      <c r="H65" s="126"/>
      <c r="I65" s="126"/>
      <c r="J65" s="126"/>
    </row>
    <row r="66" spans="2:10" x14ac:dyDescent="0.2">
      <c r="B66" s="126"/>
      <c r="C66" s="126"/>
      <c r="D66" s="126"/>
      <c r="E66" s="126"/>
      <c r="F66" s="126"/>
      <c r="G66" s="126"/>
      <c r="H66" s="126"/>
      <c r="I66" s="126"/>
      <c r="J66" s="126"/>
    </row>
    <row r="67" spans="2:10" x14ac:dyDescent="0.2">
      <c r="B67" s="126"/>
      <c r="C67" s="126"/>
      <c r="D67" s="126"/>
      <c r="E67" s="126"/>
      <c r="F67" s="126"/>
      <c r="G67" s="126"/>
      <c r="H67" s="126"/>
      <c r="I67" s="126"/>
      <c r="J67" s="126"/>
    </row>
    <row r="68" spans="2:10" x14ac:dyDescent="0.2">
      <c r="B68" s="126"/>
      <c r="C68" s="126"/>
      <c r="D68" s="126"/>
      <c r="E68" s="126"/>
      <c r="F68" s="126"/>
      <c r="G68" s="126"/>
      <c r="H68" s="126"/>
      <c r="I68" s="126"/>
      <c r="J68" s="126"/>
    </row>
    <row r="69" spans="2:10" ht="38.1" customHeight="1" x14ac:dyDescent="0.2">
      <c r="B69" s="126"/>
      <c r="C69" s="126"/>
      <c r="D69" s="126"/>
      <c r="E69" s="126"/>
      <c r="F69" s="126"/>
      <c r="G69" s="126"/>
      <c r="H69" s="126"/>
      <c r="I69" s="126"/>
      <c r="J69" s="126"/>
    </row>
    <row r="70" spans="2:10" x14ac:dyDescent="0.2">
      <c r="B70" s="126"/>
      <c r="C70" s="126"/>
      <c r="D70" s="126"/>
      <c r="E70" s="126"/>
      <c r="F70" s="126"/>
      <c r="G70" s="126"/>
      <c r="H70" s="126"/>
      <c r="I70" s="126"/>
      <c r="J70" s="126"/>
    </row>
    <row r="71" spans="2:10" x14ac:dyDescent="0.2">
      <c r="B71" s="126"/>
      <c r="C71" s="126"/>
      <c r="D71" s="126"/>
      <c r="E71" s="126"/>
      <c r="F71" s="126"/>
      <c r="G71" s="126"/>
      <c r="H71" s="126"/>
      <c r="I71" s="126"/>
      <c r="J71" s="126"/>
    </row>
    <row r="72" spans="2:10" x14ac:dyDescent="0.2">
      <c r="B72" s="126"/>
      <c r="C72" s="126"/>
      <c r="D72" s="126"/>
      <c r="E72" s="126"/>
      <c r="F72" s="126"/>
      <c r="G72" s="126"/>
      <c r="H72" s="126"/>
      <c r="I72" s="126"/>
      <c r="J72" s="126"/>
    </row>
    <row r="73" spans="2:10" x14ac:dyDescent="0.2">
      <c r="B73" s="126"/>
      <c r="C73" s="126"/>
      <c r="D73" s="126"/>
      <c r="E73" s="126"/>
      <c r="F73" s="126"/>
      <c r="G73" s="126"/>
      <c r="H73" s="126"/>
      <c r="I73" s="126"/>
      <c r="J73" s="126"/>
    </row>
    <row r="74" spans="2:10" x14ac:dyDescent="0.2">
      <c r="B74" s="126"/>
      <c r="C74" s="126"/>
      <c r="D74" s="126"/>
      <c r="E74" s="126"/>
      <c r="F74" s="126"/>
      <c r="G74" s="126"/>
      <c r="H74" s="126"/>
      <c r="I74" s="126"/>
      <c r="J74" s="126"/>
    </row>
    <row r="75" spans="2:10" x14ac:dyDescent="0.2">
      <c r="B75" s="126"/>
      <c r="C75" s="126"/>
      <c r="D75" s="126"/>
      <c r="E75" s="126"/>
      <c r="F75" s="126"/>
      <c r="G75" s="126"/>
      <c r="H75" s="126"/>
      <c r="I75" s="126"/>
      <c r="J75" s="126"/>
    </row>
    <row r="76" spans="2:10" x14ac:dyDescent="0.2">
      <c r="B76" s="126"/>
      <c r="C76" s="126"/>
      <c r="D76" s="126"/>
      <c r="E76" s="126"/>
      <c r="F76" s="126"/>
      <c r="G76" s="126"/>
      <c r="H76" s="126"/>
      <c r="I76" s="126"/>
      <c r="J76" s="126"/>
    </row>
    <row r="77" spans="2:10" x14ac:dyDescent="0.2">
      <c r="B77" s="126"/>
      <c r="C77" s="126"/>
      <c r="D77" s="126"/>
      <c r="E77" s="126"/>
      <c r="F77" s="126"/>
      <c r="G77" s="126"/>
      <c r="H77" s="126"/>
      <c r="I77" s="126"/>
      <c r="J77" s="126"/>
    </row>
    <row r="78" spans="2:10" x14ac:dyDescent="0.2">
      <c r="B78" s="126"/>
      <c r="C78" s="126"/>
      <c r="D78" s="126"/>
      <c r="E78" s="126"/>
      <c r="F78" s="126"/>
      <c r="G78" s="126"/>
      <c r="H78" s="126"/>
      <c r="I78" s="126"/>
      <c r="J78" s="126"/>
    </row>
    <row r="79" spans="2:10" x14ac:dyDescent="0.2">
      <c r="B79" s="126"/>
      <c r="C79" s="126"/>
      <c r="D79" s="126"/>
      <c r="E79" s="126"/>
      <c r="F79" s="126"/>
      <c r="G79" s="126"/>
      <c r="H79" s="126"/>
      <c r="I79" s="126"/>
      <c r="J79" s="126"/>
    </row>
    <row r="80" spans="2:10" x14ac:dyDescent="0.2">
      <c r="B80" s="126"/>
      <c r="C80" s="126"/>
      <c r="D80" s="126"/>
      <c r="E80" s="126"/>
      <c r="F80" s="126"/>
      <c r="G80" s="126"/>
      <c r="H80" s="126"/>
      <c r="I80" s="126"/>
      <c r="J80" s="126"/>
    </row>
    <row r="81" spans="2:10" x14ac:dyDescent="0.2">
      <c r="B81" s="126"/>
      <c r="C81" s="126"/>
      <c r="D81" s="126"/>
      <c r="E81" s="126"/>
      <c r="F81" s="126"/>
      <c r="G81" s="126"/>
      <c r="H81" s="126"/>
      <c r="I81" s="126"/>
      <c r="J81" s="126"/>
    </row>
    <row r="82" spans="2:10" x14ac:dyDescent="0.2">
      <c r="B82" s="126"/>
      <c r="C82" s="126"/>
      <c r="D82" s="126"/>
      <c r="E82" s="126"/>
      <c r="F82" s="126"/>
      <c r="G82" s="126"/>
      <c r="H82" s="126"/>
      <c r="I82" s="126"/>
      <c r="J82" s="126"/>
    </row>
    <row r="83" spans="2:10" x14ac:dyDescent="0.2">
      <c r="B83" s="126"/>
      <c r="C83" s="126"/>
      <c r="D83" s="126"/>
      <c r="E83" s="126"/>
      <c r="F83" s="126"/>
      <c r="G83" s="126"/>
      <c r="H83" s="126"/>
      <c r="I83" s="126"/>
      <c r="J83" s="126"/>
    </row>
    <row r="84" spans="2:10" x14ac:dyDescent="0.2">
      <c r="B84" s="126"/>
      <c r="C84" s="126"/>
      <c r="D84" s="126"/>
      <c r="E84" s="126"/>
      <c r="F84" s="126"/>
      <c r="G84" s="126"/>
      <c r="H84" s="126"/>
      <c r="I84" s="126"/>
      <c r="J84" s="126"/>
    </row>
    <row r="85" spans="2:10" x14ac:dyDescent="0.2">
      <c r="B85" s="126"/>
      <c r="C85" s="126"/>
      <c r="D85" s="126"/>
      <c r="E85" s="126"/>
      <c r="F85" s="126"/>
      <c r="G85" s="126"/>
      <c r="H85" s="126"/>
      <c r="I85" s="126"/>
      <c r="J85" s="126"/>
    </row>
    <row r="86" spans="2:10" x14ac:dyDescent="0.2">
      <c r="B86" s="126"/>
      <c r="C86" s="126"/>
      <c r="D86" s="126"/>
      <c r="E86" s="126"/>
      <c r="F86" s="126"/>
      <c r="G86" s="126"/>
      <c r="H86" s="126"/>
      <c r="I86" s="126"/>
      <c r="J86" s="126"/>
    </row>
    <row r="87" spans="2:10" ht="39.75" customHeight="1" x14ac:dyDescent="0.2">
      <c r="B87" s="126"/>
      <c r="C87" s="126"/>
      <c r="D87" s="126"/>
      <c r="E87" s="126"/>
      <c r="F87" s="126"/>
      <c r="G87" s="126"/>
      <c r="H87" s="126"/>
      <c r="I87" s="126"/>
      <c r="J87" s="126"/>
    </row>
    <row r="88" spans="2:10" x14ac:dyDescent="0.2">
      <c r="B88" s="126"/>
      <c r="C88" s="126"/>
      <c r="D88" s="126"/>
      <c r="E88" s="126"/>
      <c r="F88" s="126"/>
      <c r="G88" s="126"/>
      <c r="H88" s="126"/>
      <c r="I88" s="126"/>
      <c r="J88" s="126"/>
    </row>
    <row r="89" spans="2:10" x14ac:dyDescent="0.2">
      <c r="B89" s="126"/>
      <c r="C89" s="126"/>
      <c r="D89" s="126"/>
      <c r="E89" s="126"/>
      <c r="F89" s="126"/>
      <c r="G89" s="126"/>
      <c r="H89" s="126"/>
      <c r="I89" s="126"/>
      <c r="J89" s="126"/>
    </row>
    <row r="90" spans="2:10" x14ac:dyDescent="0.2">
      <c r="B90" s="126"/>
      <c r="C90" s="126"/>
      <c r="D90" s="126"/>
      <c r="E90" s="126"/>
      <c r="F90" s="126"/>
      <c r="G90" s="126"/>
      <c r="H90" s="126"/>
      <c r="I90" s="126"/>
      <c r="J90" s="126"/>
    </row>
    <row r="91" spans="2:10" x14ac:dyDescent="0.2">
      <c r="B91" s="126"/>
      <c r="C91" s="126"/>
      <c r="D91" s="126"/>
      <c r="E91" s="126"/>
      <c r="F91" s="126"/>
      <c r="G91" s="126"/>
      <c r="H91" s="126"/>
      <c r="I91" s="126"/>
      <c r="J91" s="126"/>
    </row>
    <row r="92" spans="2:10" x14ac:dyDescent="0.2">
      <c r="B92" s="126"/>
      <c r="C92" s="126"/>
      <c r="D92" s="126"/>
      <c r="E92" s="126"/>
      <c r="F92" s="126"/>
      <c r="G92" s="126"/>
      <c r="H92" s="126"/>
      <c r="I92" s="126"/>
      <c r="J92" s="126"/>
    </row>
    <row r="93" spans="2:10" x14ac:dyDescent="0.2">
      <c r="B93" s="126"/>
      <c r="C93" s="126"/>
      <c r="D93" s="126"/>
      <c r="E93" s="126"/>
      <c r="F93" s="126"/>
      <c r="G93" s="126"/>
      <c r="H93" s="126"/>
      <c r="I93" s="126"/>
      <c r="J93" s="126"/>
    </row>
    <row r="94" spans="2:10" x14ac:dyDescent="0.2">
      <c r="B94" s="126"/>
      <c r="C94" s="126"/>
      <c r="D94" s="126"/>
      <c r="E94" s="126"/>
      <c r="F94" s="126"/>
      <c r="G94" s="126"/>
      <c r="H94" s="126"/>
      <c r="I94" s="126"/>
      <c r="J94" s="126"/>
    </row>
    <row r="95" spans="2:10" x14ac:dyDescent="0.2">
      <c r="B95" s="126"/>
      <c r="C95" s="126"/>
      <c r="D95" s="126"/>
      <c r="E95" s="126"/>
      <c r="F95" s="126"/>
      <c r="G95" s="126"/>
      <c r="H95" s="126"/>
      <c r="I95" s="126"/>
      <c r="J95" s="126"/>
    </row>
    <row r="96" spans="2:10" x14ac:dyDescent="0.2">
      <c r="B96" s="126"/>
      <c r="C96" s="126"/>
      <c r="D96" s="126"/>
      <c r="E96" s="126"/>
      <c r="F96" s="126"/>
      <c r="G96" s="126"/>
      <c r="H96" s="126"/>
      <c r="I96" s="126"/>
      <c r="J96" s="126"/>
    </row>
    <row r="97" spans="2:10" x14ac:dyDescent="0.2">
      <c r="B97" s="126"/>
      <c r="C97" s="126"/>
      <c r="D97" s="126"/>
      <c r="E97" s="126"/>
      <c r="F97" s="126"/>
      <c r="G97" s="126"/>
      <c r="H97" s="126"/>
      <c r="I97" s="126"/>
      <c r="J97" s="126"/>
    </row>
    <row r="98" spans="2:10" ht="39.75" customHeight="1" x14ac:dyDescent="0.2">
      <c r="B98" s="126"/>
      <c r="C98" s="126"/>
      <c r="D98" s="126"/>
      <c r="E98" s="126"/>
      <c r="F98" s="126"/>
      <c r="G98" s="126"/>
      <c r="H98" s="126"/>
      <c r="I98" s="126"/>
      <c r="J98" s="126"/>
    </row>
    <row r="99" spans="2:10" x14ac:dyDescent="0.2">
      <c r="B99" s="126"/>
      <c r="C99" s="126"/>
      <c r="D99" s="126"/>
      <c r="E99" s="126"/>
      <c r="F99" s="126"/>
      <c r="G99" s="126"/>
      <c r="H99" s="126"/>
      <c r="I99" s="126"/>
      <c r="J99" s="126"/>
    </row>
    <row r="100" spans="2:10" x14ac:dyDescent="0.2">
      <c r="B100" s="126"/>
      <c r="C100" s="126"/>
      <c r="D100" s="126"/>
      <c r="E100" s="126"/>
      <c r="F100" s="126"/>
      <c r="G100" s="126"/>
      <c r="H100" s="126"/>
      <c r="I100" s="126"/>
      <c r="J100" s="126"/>
    </row>
    <row r="101" spans="2:10" x14ac:dyDescent="0.2">
      <c r="B101" s="126"/>
      <c r="C101" s="126"/>
      <c r="D101" s="126"/>
      <c r="E101" s="126"/>
      <c r="F101" s="126"/>
      <c r="G101" s="126"/>
      <c r="H101" s="126"/>
      <c r="I101" s="126"/>
      <c r="J101" s="126"/>
    </row>
    <row r="102" spans="2:10" x14ac:dyDescent="0.2">
      <c r="B102" s="126"/>
      <c r="C102" s="126"/>
      <c r="D102" s="126"/>
      <c r="E102" s="126"/>
      <c r="F102" s="126"/>
      <c r="G102" s="126"/>
      <c r="H102" s="126"/>
      <c r="I102" s="126"/>
      <c r="J102" s="126"/>
    </row>
    <row r="103" spans="2:10" x14ac:dyDescent="0.2">
      <c r="B103" s="126"/>
      <c r="C103" s="126"/>
      <c r="D103" s="126"/>
      <c r="E103" s="126"/>
      <c r="F103" s="126"/>
      <c r="G103" s="126"/>
      <c r="H103" s="126"/>
      <c r="I103" s="126"/>
      <c r="J103" s="126"/>
    </row>
    <row r="104" spans="2:10" x14ac:dyDescent="0.2">
      <c r="B104" s="126"/>
      <c r="C104" s="126"/>
      <c r="D104" s="126"/>
      <c r="E104" s="126"/>
      <c r="F104" s="126"/>
      <c r="G104" s="126"/>
      <c r="H104" s="126"/>
      <c r="I104" s="126"/>
      <c r="J104" s="126"/>
    </row>
    <row r="105" spans="2:10" x14ac:dyDescent="0.2">
      <c r="B105" s="126"/>
      <c r="C105" s="126"/>
      <c r="D105" s="126"/>
      <c r="E105" s="126"/>
      <c r="F105" s="126"/>
      <c r="G105" s="126"/>
      <c r="H105" s="126"/>
      <c r="I105" s="126"/>
      <c r="J105" s="126"/>
    </row>
    <row r="106" spans="2:10" x14ac:dyDescent="0.2">
      <c r="B106" s="126"/>
      <c r="C106" s="126"/>
      <c r="D106" s="126"/>
      <c r="E106" s="126"/>
      <c r="F106" s="126"/>
      <c r="G106" s="126"/>
      <c r="H106" s="126"/>
      <c r="I106" s="126"/>
      <c r="J106" s="126"/>
    </row>
    <row r="107" spans="2:10" x14ac:dyDescent="0.2">
      <c r="B107" s="126"/>
      <c r="C107" s="126"/>
      <c r="D107" s="126"/>
      <c r="E107" s="126"/>
      <c r="F107" s="126"/>
      <c r="G107" s="126"/>
      <c r="H107" s="126"/>
      <c r="I107" s="126"/>
      <c r="J107" s="126"/>
    </row>
    <row r="108" spans="2:10" x14ac:dyDescent="0.2">
      <c r="B108" s="126"/>
      <c r="C108" s="126"/>
      <c r="D108" s="126"/>
      <c r="E108" s="126"/>
      <c r="F108" s="126"/>
      <c r="G108" s="126"/>
      <c r="H108" s="126"/>
      <c r="I108" s="126"/>
      <c r="J108" s="126"/>
    </row>
    <row r="109" spans="2:10" x14ac:dyDescent="0.2">
      <c r="B109" s="126"/>
      <c r="C109" s="126"/>
      <c r="D109" s="126"/>
      <c r="E109" s="126"/>
      <c r="F109" s="126"/>
      <c r="G109" s="126"/>
      <c r="H109" s="126"/>
      <c r="I109" s="126"/>
      <c r="J109" s="126"/>
    </row>
    <row r="110" spans="2:10" x14ac:dyDescent="0.2">
      <c r="B110" s="126"/>
      <c r="C110" s="126"/>
      <c r="D110" s="126"/>
      <c r="E110" s="126"/>
      <c r="F110" s="126"/>
      <c r="G110" s="126"/>
      <c r="H110" s="126"/>
      <c r="I110" s="126"/>
      <c r="J110" s="126"/>
    </row>
    <row r="111" spans="2:10" x14ac:dyDescent="0.2">
      <c r="B111" s="126"/>
      <c r="C111" s="126"/>
      <c r="D111" s="126"/>
      <c r="E111" s="126"/>
      <c r="F111" s="126"/>
      <c r="G111" s="126"/>
      <c r="H111" s="126"/>
      <c r="I111" s="126"/>
      <c r="J111" s="126"/>
    </row>
    <row r="112" spans="2:10" x14ac:dyDescent="0.2">
      <c r="B112" s="126"/>
      <c r="C112" s="126"/>
      <c r="D112" s="126"/>
      <c r="E112" s="126"/>
      <c r="F112" s="126"/>
      <c r="G112" s="126"/>
      <c r="H112" s="126"/>
      <c r="I112" s="126"/>
      <c r="J112" s="126"/>
    </row>
    <row r="113" spans="2:10" x14ac:dyDescent="0.2">
      <c r="B113" s="126"/>
      <c r="C113" s="126"/>
      <c r="D113" s="126"/>
      <c r="E113" s="126"/>
      <c r="F113" s="126"/>
      <c r="G113" s="126"/>
      <c r="H113" s="126"/>
      <c r="I113" s="126"/>
      <c r="J113" s="126"/>
    </row>
    <row r="114" spans="2:10" x14ac:dyDescent="0.2">
      <c r="B114" s="126"/>
      <c r="C114" s="126"/>
      <c r="D114" s="126"/>
      <c r="E114" s="126"/>
      <c r="F114" s="126"/>
      <c r="G114" s="126"/>
      <c r="H114" s="126"/>
      <c r="I114" s="126"/>
      <c r="J114" s="126"/>
    </row>
    <row r="115" spans="2:10" x14ac:dyDescent="0.2">
      <c r="B115" s="126"/>
      <c r="C115" s="126"/>
      <c r="D115" s="126"/>
      <c r="E115" s="126"/>
      <c r="F115" s="126"/>
      <c r="G115" s="126"/>
      <c r="H115" s="126"/>
      <c r="I115" s="126"/>
      <c r="J115" s="126"/>
    </row>
    <row r="116" spans="2:10" x14ac:dyDescent="0.2">
      <c r="B116" s="126"/>
      <c r="C116" s="126"/>
      <c r="D116" s="126"/>
      <c r="E116" s="126"/>
      <c r="F116" s="126"/>
      <c r="G116" s="126"/>
      <c r="H116" s="126"/>
      <c r="I116" s="126"/>
      <c r="J116" s="126"/>
    </row>
    <row r="117" spans="2:10" x14ac:dyDescent="0.2">
      <c r="B117" s="126"/>
      <c r="C117" s="126"/>
      <c r="D117" s="126"/>
      <c r="E117" s="126"/>
      <c r="F117" s="126"/>
      <c r="G117" s="126"/>
      <c r="H117" s="126"/>
      <c r="I117" s="126"/>
      <c r="J117" s="126"/>
    </row>
    <row r="118" spans="2:10" x14ac:dyDescent="0.2">
      <c r="B118" s="126"/>
      <c r="C118" s="126"/>
      <c r="D118" s="126"/>
      <c r="E118" s="126"/>
      <c r="F118" s="126"/>
      <c r="G118" s="126"/>
      <c r="H118" s="126"/>
      <c r="I118" s="126"/>
      <c r="J118" s="126"/>
    </row>
    <row r="119" spans="2:10" x14ac:dyDescent="0.2">
      <c r="B119" s="126"/>
      <c r="C119" s="126"/>
      <c r="D119" s="126"/>
      <c r="E119" s="126"/>
      <c r="F119" s="126"/>
      <c r="G119" s="126"/>
      <c r="H119" s="126"/>
      <c r="I119" s="126"/>
      <c r="J119" s="126"/>
    </row>
    <row r="120" spans="2:10" x14ac:dyDescent="0.2">
      <c r="B120" s="126"/>
      <c r="C120" s="126"/>
      <c r="D120" s="126"/>
      <c r="E120" s="126"/>
      <c r="F120" s="126"/>
      <c r="G120" s="126"/>
      <c r="H120" s="126"/>
      <c r="I120" s="126"/>
      <c r="J120" s="126"/>
    </row>
    <row r="121" spans="2:10" x14ac:dyDescent="0.2">
      <c r="B121" s="126"/>
      <c r="C121" s="126"/>
      <c r="D121" s="126"/>
      <c r="E121" s="126"/>
      <c r="F121" s="126"/>
      <c r="G121" s="126"/>
      <c r="H121" s="126"/>
      <c r="I121" s="126"/>
      <c r="J121" s="126"/>
    </row>
    <row r="122" spans="2:10" x14ac:dyDescent="0.2">
      <c r="B122" s="126"/>
      <c r="C122" s="126"/>
      <c r="D122" s="126"/>
      <c r="E122" s="126"/>
      <c r="F122" s="126"/>
      <c r="G122" s="126"/>
      <c r="H122" s="126"/>
      <c r="I122" s="126"/>
      <c r="J122" s="126"/>
    </row>
    <row r="123" spans="2:10" x14ac:dyDescent="0.2">
      <c r="B123" s="126"/>
      <c r="C123" s="126"/>
      <c r="D123" s="126"/>
      <c r="E123" s="126"/>
      <c r="F123" s="126"/>
      <c r="G123" s="126"/>
      <c r="H123" s="126"/>
      <c r="I123" s="126"/>
      <c r="J123" s="126"/>
    </row>
    <row r="124" spans="2:10" x14ac:dyDescent="0.2">
      <c r="B124" s="126"/>
      <c r="C124" s="126"/>
      <c r="D124" s="126"/>
      <c r="E124" s="126"/>
      <c r="F124" s="126"/>
      <c r="G124" s="126"/>
      <c r="H124" s="126"/>
      <c r="I124" s="126"/>
      <c r="J124" s="126"/>
    </row>
    <row r="125" spans="2:10" x14ac:dyDescent="0.2">
      <c r="B125" s="126"/>
      <c r="C125" s="126"/>
      <c r="D125" s="126"/>
      <c r="E125" s="126"/>
      <c r="F125" s="126"/>
      <c r="G125" s="126"/>
      <c r="H125" s="126"/>
      <c r="I125" s="126"/>
      <c r="J125" s="126"/>
    </row>
    <row r="126" spans="2:10" x14ac:dyDescent="0.2">
      <c r="B126" s="126"/>
      <c r="C126" s="126"/>
      <c r="D126" s="126"/>
      <c r="E126" s="126"/>
      <c r="F126" s="126"/>
      <c r="G126" s="126"/>
      <c r="H126" s="126"/>
      <c r="I126" s="126"/>
      <c r="J126" s="126"/>
    </row>
    <row r="127" spans="2:10" x14ac:dyDescent="0.2">
      <c r="B127" s="126"/>
      <c r="C127" s="126"/>
      <c r="D127" s="126"/>
      <c r="E127" s="126"/>
      <c r="F127" s="126"/>
      <c r="G127" s="126"/>
      <c r="H127" s="126"/>
      <c r="I127" s="126"/>
      <c r="J127" s="126"/>
    </row>
    <row r="128" spans="2:10" x14ac:dyDescent="0.2">
      <c r="F128" s="126"/>
      <c r="G128" s="126"/>
      <c r="H128" s="126"/>
      <c r="I128" s="126"/>
      <c r="J128" s="126"/>
    </row>
    <row r="129" spans="6:10" x14ac:dyDescent="0.2">
      <c r="F129" s="126"/>
      <c r="G129" s="126"/>
      <c r="H129" s="126"/>
      <c r="I129" s="126"/>
      <c r="J129" s="126"/>
    </row>
    <row r="130" spans="6:10" x14ac:dyDescent="0.2">
      <c r="G130" s="126"/>
      <c r="H130" s="126"/>
      <c r="I130" s="126"/>
      <c r="J130" s="126"/>
    </row>
    <row r="131" spans="6:10" x14ac:dyDescent="0.2">
      <c r="G131" s="126"/>
      <c r="H131" s="126"/>
      <c r="I131" s="126"/>
      <c r="J131" s="126"/>
    </row>
    <row r="132" spans="6:10" x14ac:dyDescent="0.2">
      <c r="G132" s="126"/>
      <c r="H132" s="126"/>
      <c r="I132" s="126"/>
      <c r="J132" s="126"/>
    </row>
    <row r="133" spans="6:10" x14ac:dyDescent="0.2">
      <c r="G133" s="126"/>
      <c r="H133" s="126"/>
      <c r="I133" s="126"/>
      <c r="J133" s="126"/>
    </row>
    <row r="134" spans="6:10" x14ac:dyDescent="0.2">
      <c r="G134" s="126"/>
      <c r="H134" s="126"/>
      <c r="I134" s="126"/>
      <c r="J134" s="126"/>
    </row>
    <row r="135" spans="6:10" x14ac:dyDescent="0.2">
      <c r="G135" s="126"/>
      <c r="H135" s="126"/>
      <c r="I135" s="126"/>
      <c r="J135" s="126"/>
    </row>
    <row r="136" spans="6:10" x14ac:dyDescent="0.2">
      <c r="G136" s="126"/>
      <c r="H136" s="126"/>
      <c r="I136" s="126"/>
      <c r="J136" s="126"/>
    </row>
    <row r="137" spans="6:10" x14ac:dyDescent="0.2">
      <c r="G137" s="126"/>
      <c r="H137" s="126"/>
      <c r="I137" s="126"/>
      <c r="J137" s="126"/>
    </row>
  </sheetData>
  <mergeCells count="2">
    <mergeCell ref="A8:E8"/>
    <mergeCell ref="A1:C1"/>
  </mergeCells>
  <phoneticPr fontId="2" type="noConversion"/>
  <pageMargins left="0.39370078740157483" right="0.39370078740157483" top="0.43307086614173229" bottom="0.43307086614173229" header="0.39370078740157483" footer="0.39370078740157483"/>
  <pageSetup paperSize="9" scale="97" orientation="portrait" horizontalDpi="4294967293" r:id="rId1"/>
  <headerFooter alignWithMargins="0">
    <oddFooter>&amp;CPage &amp;P</oddFooter>
  </headerFooter>
  <colBreaks count="1" manualBreakCount="1">
    <brk id="5"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4" workbookViewId="0">
      <selection activeCell="B42" sqref="B42"/>
    </sheetView>
  </sheetViews>
  <sheetFormatPr defaultRowHeight="12.75" x14ac:dyDescent="0.2"/>
  <cols>
    <col min="1" max="1" width="37.7109375" customWidth="1"/>
    <col min="2" max="2" width="40" customWidth="1"/>
    <col min="3" max="3" width="11.5703125" customWidth="1"/>
    <col min="4" max="4" width="12.28515625" customWidth="1"/>
    <col min="5" max="6" width="12.140625" customWidth="1"/>
    <col min="7" max="7" width="10" customWidth="1"/>
  </cols>
  <sheetData>
    <row r="1" spans="1:7" ht="21" x14ac:dyDescent="0.2">
      <c r="A1" s="118" t="s">
        <v>236</v>
      </c>
      <c r="B1" s="118" t="str">
        <f>'Cover note for return'!B11</f>
        <v>Lead Dept</v>
      </c>
      <c r="C1" s="1"/>
      <c r="D1" s="1"/>
      <c r="E1" s="1"/>
      <c r="F1" s="1"/>
      <c r="G1" s="1"/>
    </row>
    <row r="2" spans="1:7" ht="21" customHeight="1" x14ac:dyDescent="0.2">
      <c r="B2" s="119"/>
      <c r="C2" s="245" t="s">
        <v>237</v>
      </c>
      <c r="D2" s="246"/>
      <c r="E2" s="247"/>
      <c r="F2" s="214"/>
      <c r="G2" s="120" t="s">
        <v>238</v>
      </c>
    </row>
    <row r="3" spans="1:7" ht="28.5" customHeight="1" x14ac:dyDescent="0.2">
      <c r="B3" s="119"/>
      <c r="C3" s="121" t="s">
        <v>239</v>
      </c>
      <c r="D3" s="121" t="s">
        <v>240</v>
      </c>
      <c r="E3" s="121" t="s">
        <v>241</v>
      </c>
      <c r="F3" s="121" t="s">
        <v>841</v>
      </c>
      <c r="G3" s="122" t="s">
        <v>247</v>
      </c>
    </row>
    <row r="4" spans="1:7" ht="21" x14ac:dyDescent="0.35">
      <c r="B4" s="123" t="s">
        <v>242</v>
      </c>
      <c r="C4" s="124">
        <f>IF(COUNTIF(C5:C8,"=N/A")=COUNTA(C5:C8),"N/A",AVERAGE(C5:C8))</f>
        <v>2.1349206349206349</v>
      </c>
      <c r="D4" s="124">
        <f>IF(COUNTIF(D5:D8,"=N/A")=COUNTA(D5:D8),"N/A",AVERAGE(D5:D8))</f>
        <v>3.1349206349206344</v>
      </c>
      <c r="E4" s="124">
        <f>IF(COUNTIF(E5:E8,"=N/A")=COUNTA(E5:E8),"N/A",AVERAGE(E5:E8))</f>
        <v>4.0595238095238093</v>
      </c>
      <c r="F4" s="124">
        <v>3</v>
      </c>
      <c r="G4" s="124">
        <f>IF(C4="N/A","N/A",D4-C4)</f>
        <v>0.99999999999999956</v>
      </c>
    </row>
    <row r="5" spans="1:7" ht="21" x14ac:dyDescent="0.35">
      <c r="B5" s="125" t="s">
        <v>243</v>
      </c>
      <c r="C5" s="124">
        <f>IF('Managing Services'!L106="n/a",0,'Managing Services'!L106)</f>
        <v>2.1111111111111112</v>
      </c>
      <c r="D5" s="124">
        <f>IF('Managing Services'!M106="n/a",0,'Managing Services'!M106)</f>
        <v>3.1111111111111107</v>
      </c>
      <c r="E5" s="124">
        <f>IF('Managing Services'!N106="n/a",0,'Managing Services'!N106)</f>
        <v>4</v>
      </c>
      <c r="F5" s="124">
        <v>3</v>
      </c>
      <c r="G5" s="124">
        <f>IF(C5="N/A","N/A",D5-C5)</f>
        <v>0.99999999999999956</v>
      </c>
    </row>
    <row r="6" spans="1:7" ht="21" x14ac:dyDescent="0.35">
      <c r="B6" s="125" t="s">
        <v>244</v>
      </c>
      <c r="C6" s="124">
        <f>IF('Managing technology'!L38="n/a",0,'Managing technology'!L38)</f>
        <v>2.333333333333333</v>
      </c>
      <c r="D6" s="124">
        <f>IF('Managing technology'!M38="n/a",0,'Managing technology'!M38)</f>
        <v>3.333333333333333</v>
      </c>
      <c r="E6" s="124">
        <f>IF('Managing technology'!N38="n/a",0,'Managing technology'!N38)</f>
        <v>4.3333333333333339</v>
      </c>
      <c r="F6" s="124">
        <v>3</v>
      </c>
      <c r="G6" s="124">
        <f>IF(C6="N/A","N/A",D6-C6)</f>
        <v>1</v>
      </c>
    </row>
    <row r="7" spans="1:7" ht="21" x14ac:dyDescent="0.35">
      <c r="B7" s="125" t="s">
        <v>245</v>
      </c>
      <c r="C7" s="124">
        <f>IF('Changing services '!L72="n/a",0,'Changing services '!L72)</f>
        <v>1.9999999999999998</v>
      </c>
      <c r="D7" s="124">
        <f>IF('Changing services '!M72="n/a",0,'Changing services '!M72)</f>
        <v>3</v>
      </c>
      <c r="E7" s="124">
        <f>IF('Changing services '!N72="n/a",0,'Changing services '!N72)</f>
        <v>4</v>
      </c>
      <c r="F7" s="124">
        <v>3</v>
      </c>
      <c r="G7" s="124">
        <f>IF(C7="N/A","N/A",D7-C7)</f>
        <v>1.0000000000000002</v>
      </c>
    </row>
    <row r="8" spans="1:7" ht="21" x14ac:dyDescent="0.35">
      <c r="B8" s="125" t="s">
        <v>246</v>
      </c>
      <c r="C8" s="124">
        <f>IF('Exploiting ICT'!L123="n/a",0,'Exploiting ICT'!L123)</f>
        <v>2.0952380952380953</v>
      </c>
      <c r="D8" s="124">
        <f>IF('Exploiting ICT'!M123="n/a",0,'Exploiting ICT'!M123)</f>
        <v>3.0952380952380953</v>
      </c>
      <c r="E8" s="124">
        <f>IF('Exploiting ICT'!N123="n/a",0,'Exploiting ICT'!N123)</f>
        <v>3.9047619047619047</v>
      </c>
      <c r="F8" s="124">
        <v>3</v>
      </c>
      <c r="G8" s="124">
        <f>IF(C8="N/A","N/A",D8-C8)</f>
        <v>1</v>
      </c>
    </row>
  </sheetData>
  <mergeCells count="1">
    <mergeCell ref="C2:E2"/>
  </mergeCells>
  <phoneticPr fontId="2" type="noConversion"/>
  <conditionalFormatting sqref="C2">
    <cfRule type="expression" dxfId="6155" priority="39" stopIfTrue="1">
      <formula>#REF!=(LEFT(#REF!,1)+0)</formula>
    </cfRule>
    <cfRule type="expression" dxfId="6154" priority="40" stopIfTrue="1">
      <formula>#REF!&lt;&gt;#REF!</formula>
    </cfRule>
  </conditionalFormatting>
  <conditionalFormatting sqref="G3 C3">
    <cfRule type="expression" dxfId="6153" priority="37" stopIfTrue="1">
      <formula>#REF!=(LEFT(C$2,1)+0)</formula>
    </cfRule>
    <cfRule type="expression" dxfId="6152" priority="38" stopIfTrue="1">
      <formula>#REF!&lt;&gt;#REF!</formula>
    </cfRule>
  </conditionalFormatting>
  <conditionalFormatting sqref="G3">
    <cfRule type="expression" dxfId="6151" priority="35" stopIfTrue="1">
      <formula>#REF!=(LEFT(G$2,1)+0)</formula>
    </cfRule>
    <cfRule type="expression" dxfId="6150" priority="36" stopIfTrue="1">
      <formula>#REF!&lt;&gt;#REF!</formula>
    </cfRule>
  </conditionalFormatting>
  <conditionalFormatting sqref="G3 C3">
    <cfRule type="expression" dxfId="6149" priority="33" stopIfTrue="1">
      <formula>#REF!=(LEFT(C$2,1)+0)</formula>
    </cfRule>
    <cfRule type="expression" dxfId="6148" priority="34" stopIfTrue="1">
      <formula>#REF!&lt;&gt;$B10</formula>
    </cfRule>
  </conditionalFormatting>
  <conditionalFormatting sqref="E3:F3">
    <cfRule type="expression" dxfId="6147" priority="31" stopIfTrue="1">
      <formula>#REF!=(LEFT(D$2,1)+0)</formula>
    </cfRule>
    <cfRule type="expression" dxfId="6146" priority="32" stopIfTrue="1">
      <formula>#REF!&lt;&gt;#REF!</formula>
    </cfRule>
  </conditionalFormatting>
  <conditionalFormatting sqref="G3">
    <cfRule type="expression" dxfId="6145" priority="29" stopIfTrue="1">
      <formula>#REF!=(LEFT(G$2,1)+0)</formula>
    </cfRule>
    <cfRule type="expression" dxfId="6144" priority="30" stopIfTrue="1">
      <formula>#REF!&lt;&gt;#REF!</formula>
    </cfRule>
  </conditionalFormatting>
  <conditionalFormatting sqref="G3 C3">
    <cfRule type="expression" dxfId="6143" priority="23" stopIfTrue="1">
      <formula>#REF!=(LEFT(C$2,1)+0)</formula>
    </cfRule>
    <cfRule type="expression" dxfId="6142" priority="24" stopIfTrue="1">
      <formula>#REF!&lt;&gt;#REF!</formula>
    </cfRule>
  </conditionalFormatting>
  <conditionalFormatting sqref="G3">
    <cfRule type="expression" dxfId="6141" priority="21" stopIfTrue="1">
      <formula>#REF!=(LEFT(G$2,1)+0)</formula>
    </cfRule>
    <cfRule type="expression" dxfId="6140" priority="22" stopIfTrue="1">
      <formula>#REF!&lt;&gt;#REF!</formula>
    </cfRule>
  </conditionalFormatting>
  <conditionalFormatting sqref="E3:F3">
    <cfRule type="expression" dxfId="6139" priority="41" stopIfTrue="1">
      <formula>#REF!=(LEFT(D$2,1)+0)</formula>
    </cfRule>
    <cfRule type="expression" dxfId="6138" priority="42" stopIfTrue="1">
      <formula>#REF!&lt;&gt;#REF!</formula>
    </cfRule>
  </conditionalFormatting>
  <conditionalFormatting sqref="E3:F3">
    <cfRule type="expression" dxfId="6137" priority="43" stopIfTrue="1">
      <formula>#REF!=(LEFT(D$2,1)+0)</formula>
    </cfRule>
    <cfRule type="expression" dxfId="6136" priority="44" stopIfTrue="1">
      <formula>#REF!&lt;&gt;#REF!</formula>
    </cfRule>
  </conditionalFormatting>
  <conditionalFormatting sqref="E3:F3">
    <cfRule type="expression" dxfId="6135" priority="45" stopIfTrue="1">
      <formula>#REF!=(LEFT(D$2,1)+0)</formula>
    </cfRule>
    <cfRule type="expression" dxfId="6134" priority="46" stopIfTrue="1">
      <formula>#REF!&lt;&gt;$B10</formula>
    </cfRule>
  </conditionalFormatting>
  <conditionalFormatting sqref="E3:F3">
    <cfRule type="expression" dxfId="6133" priority="47" stopIfTrue="1">
      <formula>#REF!=(LEFT(D$2,1)+0)</formula>
    </cfRule>
    <cfRule type="expression" dxfId="6132" priority="48" stopIfTrue="1">
      <formula>#REF!&lt;&gt;#REF!</formula>
    </cfRule>
  </conditionalFormatting>
  <conditionalFormatting sqref="E3:F3">
    <cfRule type="expression" dxfId="6131" priority="49" stopIfTrue="1">
      <formula>#REF!=(LEFT(D$2,1)+0)</formula>
    </cfRule>
    <cfRule type="expression" dxfId="6130" priority="50" stopIfTrue="1">
      <formula>#REF!&lt;&gt;#REF!</formula>
    </cfRule>
  </conditionalFormatting>
  <conditionalFormatting sqref="E3:F3">
    <cfRule type="expression" dxfId="6129" priority="51" stopIfTrue="1">
      <formula>#REF!=(LEFT(D$2,1)+0)</formula>
    </cfRule>
    <cfRule type="expression" dxfId="6128" priority="52" stopIfTrue="1">
      <formula>#REF!&lt;&gt;#REF!</formula>
    </cfRule>
  </conditionalFormatting>
  <conditionalFormatting sqref="D3">
    <cfRule type="expression" dxfId="6127" priority="53" stopIfTrue="1">
      <formula>#REF!=(LEFT(E$2,1)+0)</formula>
    </cfRule>
    <cfRule type="expression" dxfId="6126" priority="54" stopIfTrue="1">
      <formula>#REF!&lt;&gt;#REF!</formula>
    </cfRule>
  </conditionalFormatting>
  <conditionalFormatting sqref="D3">
    <cfRule type="expression" dxfId="6125" priority="55" stopIfTrue="1">
      <formula>#REF!=(LEFT(E$2,1)+0)</formula>
    </cfRule>
    <cfRule type="expression" dxfId="6124" priority="56" stopIfTrue="1">
      <formula>#REF!&lt;&gt;#REF!</formula>
    </cfRule>
  </conditionalFormatting>
  <conditionalFormatting sqref="D3">
    <cfRule type="expression" dxfId="6123" priority="57" stopIfTrue="1">
      <formula>#REF!=(LEFT(E$2,1)+0)</formula>
    </cfRule>
    <cfRule type="expression" dxfId="6122" priority="58" stopIfTrue="1">
      <formula>#REF!&lt;&gt;#REF!</formula>
    </cfRule>
  </conditionalFormatting>
  <conditionalFormatting sqref="D3">
    <cfRule type="expression" dxfId="6121" priority="59" stopIfTrue="1">
      <formula>#REF!=(LEFT(E$2,1)+0)</formula>
    </cfRule>
    <cfRule type="expression" dxfId="6120" priority="60" stopIfTrue="1">
      <formula>#REF!&lt;&gt;$B10</formula>
    </cfRule>
  </conditionalFormatting>
  <conditionalFormatting sqref="D3">
    <cfRule type="expression" dxfId="6119" priority="61" stopIfTrue="1">
      <formula>#REF!=(LEFT(E$2,1)+0)</formula>
    </cfRule>
    <cfRule type="expression" dxfId="6118" priority="62" stopIfTrue="1">
      <formula>#REF!&lt;&gt;#REF!</formula>
    </cfRule>
  </conditionalFormatting>
  <conditionalFormatting sqref="D3">
    <cfRule type="expression" dxfId="6117" priority="63" stopIfTrue="1">
      <formula>#REF!=(LEFT(E$2,1)+0)</formula>
    </cfRule>
    <cfRule type="expression" dxfId="6116" priority="64" stopIfTrue="1">
      <formula>#REF!&lt;&gt;#REF!</formula>
    </cfRule>
  </conditionalFormatting>
  <conditionalFormatting sqref="D3">
    <cfRule type="expression" dxfId="6115" priority="65" stopIfTrue="1">
      <formula>#REF!=(LEFT(E$2,1)+0)</formula>
    </cfRule>
    <cfRule type="expression" dxfId="6114" priority="66" stopIfTrue="1">
      <formula>#REF!&lt;&gt;#REF!</formula>
    </cfRule>
  </conditionalFormatting>
  <conditionalFormatting sqref="G3">
    <cfRule type="expression" dxfId="6113" priority="67" stopIfTrue="1">
      <formula>#REF!=(LEFT(G$2,1)+0)</formula>
    </cfRule>
    <cfRule type="expression" dxfId="6112" priority="68" stopIfTrue="1">
      <formula>#REF!&lt;&gt;#REF!</formula>
    </cfRule>
  </conditionalFormatting>
  <conditionalFormatting sqref="E3:F3">
    <cfRule type="expression" dxfId="6111" priority="69" stopIfTrue="1">
      <formula>$M2=(LEFT(D$2,1)+0)</formula>
    </cfRule>
    <cfRule type="expression" dxfId="6110" priority="70" stopIfTrue="1">
      <formula>#REF!&lt;&gt;#REF!</formula>
    </cfRule>
  </conditionalFormatting>
  <conditionalFormatting sqref="C3">
    <cfRule type="expression" dxfId="6109" priority="71" stopIfTrue="1">
      <formula>$M2=(LEFT(C$2,1)+0)</formula>
    </cfRule>
    <cfRule type="expression" dxfId="6108" priority="72" stopIfTrue="1">
      <formula>#REF!&lt;&gt;#REF!</formula>
    </cfRule>
  </conditionalFormatting>
  <conditionalFormatting sqref="C3">
    <cfRule type="expression" dxfId="6107" priority="73" stopIfTrue="1">
      <formula>$M2=(LEFT(C$2,1)+0)</formula>
    </cfRule>
    <cfRule type="expression" dxfId="6106" priority="74" stopIfTrue="1">
      <formula>#REF!&lt;&gt;#REF!</formula>
    </cfRule>
  </conditionalFormatting>
  <conditionalFormatting sqref="C3">
    <cfRule type="expression" dxfId="6105" priority="75" stopIfTrue="1">
      <formula>$M2=(LEFT(C$2,1)+0)</formula>
    </cfRule>
    <cfRule type="expression" dxfId="6104" priority="76" stopIfTrue="1">
      <formula>#REF!&lt;&gt;$B47</formula>
    </cfRule>
  </conditionalFormatting>
  <conditionalFormatting sqref="C3">
    <cfRule type="expression" dxfId="6103" priority="77" stopIfTrue="1">
      <formula>$M2=(LEFT(C$2,1)+0)</formula>
    </cfRule>
    <cfRule type="expression" dxfId="6102" priority="78" stopIfTrue="1">
      <formula>#REF!&lt;&gt;#REF!</formula>
    </cfRule>
  </conditionalFormatting>
  <conditionalFormatting sqref="E3:F3">
    <cfRule type="expression" dxfId="6101" priority="79" stopIfTrue="1">
      <formula>$M2=(LEFT(D$2,1)+0)</formula>
    </cfRule>
    <cfRule type="expression" dxfId="6100" priority="80" stopIfTrue="1">
      <formula>#REF!&lt;&gt;#REF!</formula>
    </cfRule>
  </conditionalFormatting>
  <conditionalFormatting sqref="E3:F3">
    <cfRule type="expression" dxfId="6099" priority="81" stopIfTrue="1">
      <formula>$M2=(LEFT(D$2,1)+0)</formula>
    </cfRule>
    <cfRule type="expression" dxfId="6098" priority="82" stopIfTrue="1">
      <formula>#REF!&lt;&gt;#REF!</formula>
    </cfRule>
  </conditionalFormatting>
  <conditionalFormatting sqref="E3:F3">
    <cfRule type="expression" dxfId="6097" priority="83" stopIfTrue="1">
      <formula>$M2=(LEFT(D$2,1)+0)</formula>
    </cfRule>
    <cfRule type="expression" dxfId="6096" priority="84" stopIfTrue="1">
      <formula>#REF!&lt;&gt;$B47</formula>
    </cfRule>
  </conditionalFormatting>
  <conditionalFormatting sqref="G3 C3">
    <cfRule type="expression" dxfId="6095" priority="85" stopIfTrue="1">
      <formula>#REF!=(LEFT(C$2,1)+0)</formula>
    </cfRule>
    <cfRule type="expression" dxfId="6094" priority="86" stopIfTrue="1">
      <formula>#REF!&lt;&gt;$B9</formula>
    </cfRule>
  </conditionalFormatting>
  <conditionalFormatting sqref="G3 C3">
    <cfRule type="expression" dxfId="6093" priority="87" stopIfTrue="1">
      <formula>#REF!=(LEFT(C$2,1)+0)</formula>
    </cfRule>
    <cfRule type="expression" dxfId="6092" priority="88" stopIfTrue="1">
      <formula>#REF!&lt;&gt;$B47</formula>
    </cfRule>
  </conditionalFormatting>
  <conditionalFormatting sqref="G3 C3">
    <cfRule type="expression" dxfId="6091" priority="89" stopIfTrue="1">
      <formula>#REF!=(LEFT(C$2,1)+0)</formula>
    </cfRule>
    <cfRule type="expression" dxfId="6090" priority="90" stopIfTrue="1">
      <formula>#REF!&lt;&gt;$B46</formula>
    </cfRule>
  </conditionalFormatting>
  <conditionalFormatting sqref="E3:F3">
    <cfRule type="expression" dxfId="6089" priority="91" stopIfTrue="1">
      <formula>#REF!=(LEFT(D$2,1)+0)</formula>
    </cfRule>
    <cfRule type="expression" dxfId="6088" priority="92" stopIfTrue="1">
      <formula>#REF!&lt;&gt;$B9</formula>
    </cfRule>
  </conditionalFormatting>
  <conditionalFormatting sqref="E3:F3">
    <cfRule type="expression" dxfId="6087" priority="93" stopIfTrue="1">
      <formula>#REF!=(LEFT(D$2,1)+0)</formula>
    </cfRule>
    <cfRule type="expression" dxfId="6086" priority="94" stopIfTrue="1">
      <formula>#REF!&lt;&gt;$B47</formula>
    </cfRule>
  </conditionalFormatting>
  <conditionalFormatting sqref="E3:F3">
    <cfRule type="expression" dxfId="6085" priority="95" stopIfTrue="1">
      <formula>#REF!=(LEFT(D$2,1)+0)</formula>
    </cfRule>
    <cfRule type="expression" dxfId="6084" priority="96" stopIfTrue="1">
      <formula>#REF!&lt;&gt;$B46</formula>
    </cfRule>
  </conditionalFormatting>
  <conditionalFormatting sqref="D3">
    <cfRule type="expression" dxfId="6083" priority="97" stopIfTrue="1">
      <formula>#REF!=(LEFT(E$2,1)+0)</formula>
    </cfRule>
    <cfRule type="expression" dxfId="6082" priority="98" stopIfTrue="1">
      <formula>#REF!&lt;&gt;$B9</formula>
    </cfRule>
  </conditionalFormatting>
  <conditionalFormatting sqref="D3">
    <cfRule type="expression" dxfId="6081" priority="99" stopIfTrue="1">
      <formula>#REF!=(LEFT(E$2,1)+0)</formula>
    </cfRule>
    <cfRule type="expression" dxfId="6080" priority="100" stopIfTrue="1">
      <formula>#REF!&lt;&gt;$B47</formula>
    </cfRule>
  </conditionalFormatting>
  <conditionalFormatting sqref="D3">
    <cfRule type="expression" dxfId="6079" priority="101" stopIfTrue="1">
      <formula>#REF!=(LEFT(E$2,1)+0)</formula>
    </cfRule>
    <cfRule type="expression" dxfId="6078" priority="102" stopIfTrue="1">
      <formula>#REF!&lt;&gt;$B46</formula>
    </cfRule>
  </conditionalFormatting>
  <conditionalFormatting sqref="C3">
    <cfRule type="expression" dxfId="6077" priority="103" stopIfTrue="1">
      <formula>$M2=(LEFT(C$2,1)+0)</formula>
    </cfRule>
    <cfRule type="expression" dxfId="6076" priority="104" stopIfTrue="1">
      <formula>#REF!&lt;&gt;$B46</formula>
    </cfRule>
  </conditionalFormatting>
  <conditionalFormatting sqref="E3:F3">
    <cfRule type="expression" dxfId="6075" priority="105" stopIfTrue="1">
      <formula>$M2=(LEFT(D$2,1)+0)</formula>
    </cfRule>
    <cfRule type="expression" dxfId="6074" priority="106" stopIfTrue="1">
      <formula>#REF!&lt;&gt;$B46</formula>
    </cfRule>
  </conditionalFormatting>
  <conditionalFormatting sqref="G2">
    <cfRule type="expression" dxfId="6073" priority="19" stopIfTrue="1">
      <formula>#REF!=(LEFT(G$2,1)+0)</formula>
    </cfRule>
    <cfRule type="expression" dxfId="6072" priority="20" stopIfTrue="1">
      <formula>#REF!&lt;&gt;#REF!</formula>
    </cfRule>
  </conditionalFormatting>
  <conditionalFormatting sqref="G2">
    <cfRule type="expression" dxfId="6071" priority="17" stopIfTrue="1">
      <formula>#REF!=(LEFT(G$2,1)+0)</formula>
    </cfRule>
    <cfRule type="expression" dxfId="6070" priority="18" stopIfTrue="1">
      <formula>#REF!&lt;&gt;#REF!</formula>
    </cfRule>
  </conditionalFormatting>
  <conditionalFormatting sqref="G2">
    <cfRule type="expression" dxfId="6069" priority="15" stopIfTrue="1">
      <formula>#REF!=(LEFT(G$2,1)+0)</formula>
    </cfRule>
    <cfRule type="expression" dxfId="6068" priority="16" stopIfTrue="1">
      <formula>#REF!&lt;&gt;$B9</formula>
    </cfRule>
  </conditionalFormatting>
  <conditionalFormatting sqref="G2">
    <cfRule type="expression" dxfId="6067" priority="13" stopIfTrue="1">
      <formula>#REF!=(LEFT(G$2,1)+0)</formula>
    </cfRule>
    <cfRule type="expression" dxfId="6066" priority="14" stopIfTrue="1">
      <formula>#REF!&lt;&gt;#REF!</formula>
    </cfRule>
  </conditionalFormatting>
  <conditionalFormatting sqref="G2">
    <cfRule type="expression" dxfId="6065" priority="11" stopIfTrue="1">
      <formula>#REF!=(LEFT(G$2,1)+0)</formula>
    </cfRule>
    <cfRule type="expression" dxfId="6064" priority="12" stopIfTrue="1">
      <formula>#REF!&lt;&gt;#REF!</formula>
    </cfRule>
  </conditionalFormatting>
  <conditionalFormatting sqref="G2">
    <cfRule type="expression" dxfId="6063" priority="9" stopIfTrue="1">
      <formula>#REF!=(LEFT(G$2,1)+0)</formula>
    </cfRule>
    <cfRule type="expression" dxfId="6062" priority="10" stopIfTrue="1">
      <formula>#REF!&lt;&gt;#REF!</formula>
    </cfRule>
  </conditionalFormatting>
  <conditionalFormatting sqref="G2">
    <cfRule type="expression" dxfId="6061" priority="7" stopIfTrue="1">
      <formula>#REF!=(LEFT(G$2,1)+0)</formula>
    </cfRule>
    <cfRule type="expression" dxfId="6060" priority="8" stopIfTrue="1">
      <formula>#REF!&lt;&gt;#REF!</formula>
    </cfRule>
  </conditionalFormatting>
  <conditionalFormatting sqref="G2">
    <cfRule type="expression" dxfId="6059" priority="5" stopIfTrue="1">
      <formula>#REF!=(LEFT(G$2,1)+0)</formula>
    </cfRule>
    <cfRule type="expression" dxfId="6058" priority="6" stopIfTrue="1">
      <formula>#REF!&lt;&gt;$B8</formula>
    </cfRule>
  </conditionalFormatting>
  <conditionalFormatting sqref="G2">
    <cfRule type="expression" dxfId="6057" priority="3" stopIfTrue="1">
      <formula>#REF!=(LEFT(G$2,1)+0)</formula>
    </cfRule>
    <cfRule type="expression" dxfId="6056" priority="4" stopIfTrue="1">
      <formula>#REF!&lt;&gt;$B46</formula>
    </cfRule>
  </conditionalFormatting>
  <conditionalFormatting sqref="G2">
    <cfRule type="expression" dxfId="6055" priority="1" stopIfTrue="1">
      <formula>#REF!=(LEFT(G$2,1)+0)</formula>
    </cfRule>
    <cfRule type="expression" dxfId="6054" priority="2" stopIfTrue="1">
      <formula>#REF!&lt;&gt;$B45</formula>
    </cfRule>
  </conditionalFormatting>
  <conditionalFormatting sqref="C2:F2">
    <cfRule type="expression" dxfId="6053" priority="27901" stopIfTrue="1">
      <formula>#REF!=(LEFT(C$2,1)+0)</formula>
    </cfRule>
    <cfRule type="expression" dxfId="6052" priority="27902" stopIfTrue="1">
      <formula>$B1&lt;&gt;#REF!</formula>
    </cfRule>
  </conditionalFormatting>
  <conditionalFormatting sqref="C2">
    <cfRule type="expression" dxfId="6051" priority="27903" stopIfTrue="1">
      <formula>$N1=(LEFT(C$2,1)+0)</formula>
    </cfRule>
    <cfRule type="expression" dxfId="6050" priority="27904" stopIfTrue="1">
      <formula>$B1&lt;&gt;#REF!</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44" workbookViewId="0">
      <selection activeCell="A62" sqref="A62"/>
    </sheetView>
  </sheetViews>
  <sheetFormatPr defaultRowHeight="12.75" x14ac:dyDescent="0.2"/>
  <cols>
    <col min="1" max="1" width="37.7109375" customWidth="1"/>
    <col min="2" max="2" width="40" customWidth="1"/>
    <col min="3" max="3" width="11.5703125" customWidth="1"/>
    <col min="4" max="4" width="12.28515625" customWidth="1"/>
    <col min="5" max="5" width="12.140625" customWidth="1"/>
    <col min="6" max="6" width="10" customWidth="1"/>
  </cols>
  <sheetData>
    <row r="1" spans="1:6" ht="21" x14ac:dyDescent="0.2">
      <c r="A1" s="118" t="s">
        <v>236</v>
      </c>
      <c r="B1" s="118" t="str">
        <f>'Cover note for return'!B11</f>
        <v>Lead Dept</v>
      </c>
      <c r="C1" s="1"/>
      <c r="D1" s="1"/>
      <c r="E1" s="1"/>
      <c r="F1" s="1"/>
    </row>
    <row r="2" spans="1:6" ht="21" x14ac:dyDescent="0.2">
      <c r="A2" s="148"/>
      <c r="B2" s="118"/>
      <c r="C2" s="1"/>
      <c r="D2" s="1"/>
      <c r="E2" s="1"/>
      <c r="F2" s="1"/>
    </row>
    <row r="3" spans="1:6" ht="21" customHeight="1" x14ac:dyDescent="0.2">
      <c r="B3" s="119"/>
      <c r="C3" s="245" t="s">
        <v>237</v>
      </c>
      <c r="D3" s="246"/>
      <c r="E3" s="247"/>
      <c r="F3" s="120" t="s">
        <v>238</v>
      </c>
    </row>
    <row r="4" spans="1:6" ht="28.5" customHeight="1" x14ac:dyDescent="0.2">
      <c r="B4" s="119"/>
      <c r="C4" s="121" t="s">
        <v>239</v>
      </c>
      <c r="D4" s="121" t="s">
        <v>240</v>
      </c>
      <c r="E4" s="121" t="s">
        <v>241</v>
      </c>
      <c r="F4" s="122" t="s">
        <v>247</v>
      </c>
    </row>
    <row r="5" spans="1:6" ht="21" x14ac:dyDescent="0.35">
      <c r="A5" s="125" t="s">
        <v>287</v>
      </c>
      <c r="B5" s="125" t="s">
        <v>279</v>
      </c>
      <c r="C5" s="124">
        <f>IF('Managing Services'!L4="n/a",0,'Managing Services'!L4)</f>
        <v>2.6666666666666665</v>
      </c>
      <c r="D5" s="124">
        <f>IF('Managing Services'!M4="n/a",0,'Managing Services'!M4)</f>
        <v>3.6666666666666665</v>
      </c>
      <c r="E5" s="124">
        <f>IF('Managing Services'!N4="n/a",0,'Managing Services'!N4)</f>
        <v>4.666666666666667</v>
      </c>
      <c r="F5" s="124">
        <f t="shared" ref="F5:F23" si="0">IF(C5="N/A","N/A",D5-C5)</f>
        <v>1</v>
      </c>
    </row>
    <row r="6" spans="1:6" ht="21" x14ac:dyDescent="0.35">
      <c r="A6" s="125"/>
      <c r="B6" s="125" t="s">
        <v>280</v>
      </c>
      <c r="C6" s="124">
        <f>IF('Managing Services'!L21="n/a",0,'Managing Services'!L21)</f>
        <v>2</v>
      </c>
      <c r="D6" s="124">
        <f>IF('Managing Services'!M21="n/a",0,'Managing Services'!M21)</f>
        <v>3</v>
      </c>
      <c r="E6" s="124">
        <f>IF('Managing Services'!N21="n/a",0,'Managing Services'!N21)</f>
        <v>4</v>
      </c>
      <c r="F6" s="124">
        <f t="shared" si="0"/>
        <v>1</v>
      </c>
    </row>
    <row r="7" spans="1:6" ht="21" x14ac:dyDescent="0.35">
      <c r="A7" s="125"/>
      <c r="B7" s="125" t="s">
        <v>281</v>
      </c>
      <c r="C7" s="124">
        <f>IF('Managing Services'!L37="n/a",0,'Managing Services'!L37)</f>
        <v>2.6666666666666665</v>
      </c>
      <c r="D7" s="124">
        <f>IF('Managing Services'!M37="n/a",0,'Managing Services'!M37)</f>
        <v>3.6666666666666665</v>
      </c>
      <c r="E7" s="124">
        <f>IF('Managing Services'!N37="n/a",0,'Managing Services'!N37)</f>
        <v>4.666666666666667</v>
      </c>
      <c r="F7" s="124">
        <f t="shared" si="0"/>
        <v>1</v>
      </c>
    </row>
    <row r="8" spans="1:6" ht="21" x14ac:dyDescent="0.35">
      <c r="A8" s="125"/>
      <c r="B8" s="125" t="s">
        <v>622</v>
      </c>
      <c r="C8" s="124">
        <f>IF('Managing Services'!L54="n/a",0,'Managing Services'!L54)</f>
        <v>2</v>
      </c>
      <c r="D8" s="124">
        <f>IF('Managing Services'!M54="n/a",0,'Managing Services'!M54)</f>
        <v>3</v>
      </c>
      <c r="E8" s="124">
        <f>IF('Managing Services'!N54="n/a",0,'Managing Services'!N54)</f>
        <v>4</v>
      </c>
      <c r="F8" s="124">
        <f t="shared" si="0"/>
        <v>1</v>
      </c>
    </row>
    <row r="9" spans="1:6" ht="21" x14ac:dyDescent="0.35">
      <c r="A9" s="125"/>
      <c r="B9" s="125" t="s">
        <v>282</v>
      </c>
      <c r="C9" s="124">
        <f>IF('Managing Services'!L71="n/a",0,'Managing Services'!L71)</f>
        <v>2</v>
      </c>
      <c r="D9" s="124">
        <f>IF('Managing Services'!M71="n/a",0,'Managing Services'!M71)</f>
        <v>3</v>
      </c>
      <c r="E9" s="124">
        <f>IF('Managing Services'!N71="n/a",0,'Managing Services'!N71)</f>
        <v>3.333333333333333</v>
      </c>
      <c r="F9" s="124">
        <f t="shared" si="0"/>
        <v>1</v>
      </c>
    </row>
    <row r="10" spans="1:6" ht="21" x14ac:dyDescent="0.35">
      <c r="A10" s="125"/>
      <c r="B10" s="125" t="s">
        <v>597</v>
      </c>
      <c r="C10" s="124">
        <f>IF('Managing Services'!L88="n/a",0,'Managing Services'!L88)</f>
        <v>1.3333333333333333</v>
      </c>
      <c r="D10" s="124">
        <f>IF('Managing Services'!M88="n/a",0,'Managing Services'!M88)</f>
        <v>2.333333333333333</v>
      </c>
      <c r="E10" s="124">
        <f>IF('Managing Services'!N88="n/a",0,'Managing Services'!N88)</f>
        <v>3.333333333333333</v>
      </c>
      <c r="F10" s="124">
        <f t="shared" si="0"/>
        <v>0.99999999999999978</v>
      </c>
    </row>
    <row r="11" spans="1:6" ht="21" x14ac:dyDescent="0.35">
      <c r="A11" s="125" t="s">
        <v>286</v>
      </c>
      <c r="B11" s="125" t="s">
        <v>619</v>
      </c>
      <c r="C11" s="124">
        <f>IF('Managing technology'!L4="n/a",0,'Managing technology'!L4)</f>
        <v>2</v>
      </c>
      <c r="D11" s="124">
        <f>IF('Managing technology'!M4="n/a",0,'Managing technology'!M4)</f>
        <v>3</v>
      </c>
      <c r="E11" s="124">
        <f>IF('Managing technology'!N4="n/a",0,'Managing technology'!N4)</f>
        <v>4</v>
      </c>
      <c r="F11" s="124">
        <f t="shared" si="0"/>
        <v>1</v>
      </c>
    </row>
    <row r="12" spans="1:6" ht="21" x14ac:dyDescent="0.35">
      <c r="A12" s="125"/>
      <c r="B12" s="125" t="s">
        <v>758</v>
      </c>
      <c r="C12" s="124">
        <f>IF('Managing technology'!L21="n/a",0,'Managing technology'!L21)</f>
        <v>2.6666666666666665</v>
      </c>
      <c r="D12" s="124">
        <f>IF('Managing technology'!M21="n/a",0,'Managing technology'!M21)</f>
        <v>3.6666666666666665</v>
      </c>
      <c r="E12" s="124">
        <f>IF('Managing technology'!N21="n/a",0,'Managing technology'!N21)</f>
        <v>4.666666666666667</v>
      </c>
      <c r="F12" s="124">
        <f t="shared" si="0"/>
        <v>1</v>
      </c>
    </row>
    <row r="13" spans="1:6" ht="21" x14ac:dyDescent="0.35">
      <c r="A13" s="125" t="s">
        <v>285</v>
      </c>
      <c r="B13" s="125" t="s">
        <v>653</v>
      </c>
      <c r="C13" s="124">
        <f>IF('Changing services '!L4="n/a",0,'Changing services '!L4)</f>
        <v>2</v>
      </c>
      <c r="D13" s="124">
        <f>IF('Changing services '!M4="n/a",0,'Changing services '!M4)</f>
        <v>3</v>
      </c>
      <c r="E13" s="124">
        <f>IF('Changing services '!N4="n/a",0,'Changing services '!N4)</f>
        <v>4</v>
      </c>
      <c r="F13" s="124">
        <f t="shared" si="0"/>
        <v>1</v>
      </c>
    </row>
    <row r="14" spans="1:6" ht="21" x14ac:dyDescent="0.35">
      <c r="A14" s="125"/>
      <c r="B14" s="125" t="s">
        <v>283</v>
      </c>
      <c r="C14" s="124">
        <f>IF('Changing services '!L21="n/a",0,'Changing services '!L21)</f>
        <v>2.6666666666666665</v>
      </c>
      <c r="D14" s="124">
        <f>IF('Changing services '!M21="n/a",0,'Changing services '!M21)</f>
        <v>3.6666666666666665</v>
      </c>
      <c r="E14" s="124">
        <f>IF('Changing services '!N21="n/a",0,'Changing services '!N21)</f>
        <v>4.666666666666667</v>
      </c>
      <c r="F14" s="124">
        <f t="shared" ref="F14:F22" si="1">IF(C14="N/A","N/A",D14-C14)</f>
        <v>1</v>
      </c>
    </row>
    <row r="15" spans="1:6" ht="21" x14ac:dyDescent="0.35">
      <c r="A15" s="125"/>
      <c r="B15" s="125" t="s">
        <v>631</v>
      </c>
      <c r="C15" s="124">
        <f>IF('Changing services '!L38="n/a",0,'Changing services '!L38)</f>
        <v>1.3333333333333333</v>
      </c>
      <c r="D15" s="124">
        <f>IF('Changing services '!M38="n/a",0,'Changing services '!M38)</f>
        <v>2.333333333333333</v>
      </c>
      <c r="E15" s="124">
        <f>IF('Changing services '!N38="n/a",0,'Changing services '!N38)</f>
        <v>3.333333333333333</v>
      </c>
      <c r="F15" s="124">
        <f t="shared" si="1"/>
        <v>0.99999999999999978</v>
      </c>
    </row>
    <row r="16" spans="1:6" ht="21" x14ac:dyDescent="0.35">
      <c r="A16" s="125"/>
      <c r="B16" s="125" t="s">
        <v>596</v>
      </c>
      <c r="C16" s="124">
        <f>IF('Changing services '!L55="n/a",0,'Changing services '!L55)</f>
        <v>2</v>
      </c>
      <c r="D16" s="124">
        <f>IF('Changing services '!M55="n/a",0,'Changing services '!M55)</f>
        <v>3</v>
      </c>
      <c r="E16" s="124">
        <f>IF('Changing services '!N55="n/a",0,'Changing services '!N55)</f>
        <v>4</v>
      </c>
      <c r="F16" s="124">
        <f t="shared" si="1"/>
        <v>1</v>
      </c>
    </row>
    <row r="17" spans="1:6" ht="21" x14ac:dyDescent="0.35">
      <c r="A17" s="125" t="s">
        <v>284</v>
      </c>
      <c r="B17" s="125" t="s">
        <v>288</v>
      </c>
      <c r="C17" s="124">
        <f>IF('Exploiting ICT'!L4="n/a",0,'Exploiting ICT'!L4)</f>
        <v>2</v>
      </c>
      <c r="D17" s="124">
        <f>IF('Exploiting ICT'!M4="n/a",0,'Exploiting ICT'!M4)</f>
        <v>3</v>
      </c>
      <c r="E17" s="124">
        <f>IF('Exploiting ICT'!N4="n/a",0,'Exploiting ICT'!N4)</f>
        <v>4</v>
      </c>
      <c r="F17" s="124">
        <f t="shared" si="1"/>
        <v>1</v>
      </c>
    </row>
    <row r="18" spans="1:6" ht="21" x14ac:dyDescent="0.35">
      <c r="A18" s="125"/>
      <c r="B18" s="125" t="s">
        <v>289</v>
      </c>
      <c r="C18" s="124">
        <f>IF('Exploiting ICT'!L21="n/a",0,'Exploiting ICT'!L21)</f>
        <v>2.6666666666666665</v>
      </c>
      <c r="D18" s="124">
        <f>IF('Exploiting ICT'!M21="n/a",0,'Exploiting ICT'!M21)</f>
        <v>3.6666666666666665</v>
      </c>
      <c r="E18" s="124">
        <f>IF('Exploiting ICT'!N21="n/a",0,'Exploiting ICT'!N21)</f>
        <v>4.666666666666667</v>
      </c>
      <c r="F18" s="124">
        <f t="shared" si="1"/>
        <v>1</v>
      </c>
    </row>
    <row r="19" spans="1:6" ht="21" x14ac:dyDescent="0.35">
      <c r="A19" s="125"/>
      <c r="B19" s="125" t="s">
        <v>290</v>
      </c>
      <c r="C19" s="124">
        <f>IF('Exploiting ICT'!L38="n/a",0,'Exploiting ICT'!L38)</f>
        <v>2</v>
      </c>
      <c r="D19" s="124">
        <f>IF('Exploiting ICT'!M38="n/a",0,'Exploiting ICT'!M38)</f>
        <v>3</v>
      </c>
      <c r="E19" s="124">
        <f>IF('Exploiting ICT'!N38="n/a",0,'Exploiting ICT'!N38)</f>
        <v>4</v>
      </c>
      <c r="F19" s="124">
        <f t="shared" si="1"/>
        <v>1</v>
      </c>
    </row>
    <row r="20" spans="1:6" ht="21" x14ac:dyDescent="0.35">
      <c r="A20" s="125"/>
      <c r="B20" s="125" t="s">
        <v>291</v>
      </c>
      <c r="C20" s="124">
        <f>IF('Exploiting ICT'!L55="n/a",0,'Exploiting ICT'!L55)</f>
        <v>1.3333333333333333</v>
      </c>
      <c r="D20" s="124">
        <f>IF('Exploiting ICT'!M55="n/a",0,'Exploiting ICT'!M55)</f>
        <v>2.333333333333333</v>
      </c>
      <c r="E20" s="124">
        <f>IF('Exploiting ICT'!N55="n/a",0,'Exploiting ICT'!N55)</f>
        <v>3.333333333333333</v>
      </c>
      <c r="F20" s="124">
        <f t="shared" si="1"/>
        <v>0.99999999999999978</v>
      </c>
    </row>
    <row r="21" spans="1:6" ht="21" x14ac:dyDescent="0.35">
      <c r="A21" s="125"/>
      <c r="B21" s="125" t="s">
        <v>292</v>
      </c>
      <c r="C21" s="124">
        <f>IF('Exploiting ICT'!L72="n/a",0,'Exploiting ICT'!L72)</f>
        <v>2</v>
      </c>
      <c r="D21" s="124">
        <f>IF('Exploiting ICT'!M72="n/a",0,'Exploiting ICT'!M72)</f>
        <v>3</v>
      </c>
      <c r="E21" s="124">
        <f>IF('Exploiting ICT'!N72="n/a",0,'Exploiting ICT'!N72)</f>
        <v>3.333333333333333</v>
      </c>
      <c r="F21" s="124">
        <f t="shared" si="1"/>
        <v>1</v>
      </c>
    </row>
    <row r="22" spans="1:6" ht="21" x14ac:dyDescent="0.35">
      <c r="A22" s="125"/>
      <c r="B22" s="125" t="s">
        <v>606</v>
      </c>
      <c r="C22" s="124">
        <f>IF('Exploiting ICT'!L89="n/a",0,'Exploiting ICT'!L89)</f>
        <v>2.6666666666666665</v>
      </c>
      <c r="D22" s="124">
        <f>IF('Exploiting ICT'!M89="n/a",0,'Exploiting ICT'!M89)</f>
        <v>3.6666666666666665</v>
      </c>
      <c r="E22" s="124">
        <f>IF('Exploiting ICT'!N89="n/a",0,'Exploiting ICT'!N89)</f>
        <v>4</v>
      </c>
      <c r="F22" s="124">
        <f t="shared" si="1"/>
        <v>1</v>
      </c>
    </row>
    <row r="23" spans="1:6" ht="21" x14ac:dyDescent="0.35">
      <c r="A23" s="125"/>
      <c r="B23" s="125" t="s">
        <v>293</v>
      </c>
      <c r="C23" s="124">
        <f>IF('Exploiting ICT'!L106="n/a",0,'Exploiting ICT'!L106)</f>
        <v>2</v>
      </c>
      <c r="D23" s="124">
        <f>IF('Exploiting ICT'!M106="n/a",0,'Exploiting ICT'!M106)</f>
        <v>3</v>
      </c>
      <c r="E23" s="124">
        <f>IF('Exploiting ICT'!N106="n/a",0,'Exploiting ICT'!N106)</f>
        <v>4</v>
      </c>
      <c r="F23" s="124">
        <f t="shared" si="0"/>
        <v>1</v>
      </c>
    </row>
  </sheetData>
  <mergeCells count="1">
    <mergeCell ref="C3:E3"/>
  </mergeCells>
  <phoneticPr fontId="2" type="noConversion"/>
  <conditionalFormatting sqref="C3">
    <cfRule type="expression" dxfId="6049" priority="35" stopIfTrue="1">
      <formula>#REF!=(LEFT(#REF!,1)+0)</formula>
    </cfRule>
    <cfRule type="expression" dxfId="6048" priority="36" stopIfTrue="1">
      <formula>#REF!&lt;&gt;#REF!</formula>
    </cfRule>
  </conditionalFormatting>
  <conditionalFormatting sqref="F4 C4">
    <cfRule type="expression" dxfId="6047" priority="33" stopIfTrue="1">
      <formula>#REF!=(LEFT(C$3,1)+0)</formula>
    </cfRule>
    <cfRule type="expression" dxfId="6046" priority="34" stopIfTrue="1">
      <formula>#REF!&lt;&gt;#REF!</formula>
    </cfRule>
  </conditionalFormatting>
  <conditionalFormatting sqref="F4">
    <cfRule type="expression" dxfId="6045" priority="31" stopIfTrue="1">
      <formula>#REF!=(LEFT(F$3,1)+0)</formula>
    </cfRule>
    <cfRule type="expression" dxfId="6044" priority="32" stopIfTrue="1">
      <formula>#REF!&lt;&gt;#REF!</formula>
    </cfRule>
  </conditionalFormatting>
  <conditionalFormatting sqref="E4">
    <cfRule type="expression" dxfId="6043" priority="27" stopIfTrue="1">
      <formula>#REF!=(LEFT(D$3,1)+0)</formula>
    </cfRule>
    <cfRule type="expression" dxfId="6042" priority="28" stopIfTrue="1">
      <formula>#REF!&lt;&gt;#REF!</formula>
    </cfRule>
  </conditionalFormatting>
  <conditionalFormatting sqref="F4">
    <cfRule type="expression" dxfId="6041" priority="25" stopIfTrue="1">
      <formula>#REF!=(LEFT(F$3,1)+0)</formula>
    </cfRule>
    <cfRule type="expression" dxfId="6040" priority="26" stopIfTrue="1">
      <formula>#REF!&lt;&gt;#REF!</formula>
    </cfRule>
  </conditionalFormatting>
  <conditionalFormatting sqref="F4">
    <cfRule type="expression" dxfId="6039" priority="23" stopIfTrue="1">
      <formula>#REF!=(LEFT(F$3,1)+0)</formula>
    </cfRule>
    <cfRule type="expression" dxfId="6038" priority="24" stopIfTrue="1">
      <formula>#REF!&lt;&gt;#REF!</formula>
    </cfRule>
  </conditionalFormatting>
  <conditionalFormatting sqref="F4">
    <cfRule type="expression" dxfId="6037" priority="21" stopIfTrue="1">
      <formula>#REF!=(LEFT(F$3,1)+0)</formula>
    </cfRule>
    <cfRule type="expression" dxfId="6036" priority="22" stopIfTrue="1">
      <formula>#REF!&lt;&gt;#REF!</formula>
    </cfRule>
  </conditionalFormatting>
  <conditionalFormatting sqref="E4">
    <cfRule type="expression" dxfId="6035" priority="37" stopIfTrue="1">
      <formula>#REF!=(LEFT(D$3,1)+0)</formula>
    </cfRule>
    <cfRule type="expression" dxfId="6034" priority="38" stopIfTrue="1">
      <formula>#REF!&lt;&gt;#REF!</formula>
    </cfRule>
  </conditionalFormatting>
  <conditionalFormatting sqref="E4">
    <cfRule type="expression" dxfId="6033" priority="39" stopIfTrue="1">
      <formula>#REF!=(LEFT(D$3,1)+0)</formula>
    </cfRule>
    <cfRule type="expression" dxfId="6032" priority="40" stopIfTrue="1">
      <formula>#REF!&lt;&gt;#REF!</formula>
    </cfRule>
  </conditionalFormatting>
  <conditionalFormatting sqref="E4">
    <cfRule type="expression" dxfId="6031" priority="43" stopIfTrue="1">
      <formula>#REF!=(LEFT(D$3,1)+0)</formula>
    </cfRule>
    <cfRule type="expression" dxfId="6030" priority="44" stopIfTrue="1">
      <formula>#REF!&lt;&gt;#REF!</formula>
    </cfRule>
  </conditionalFormatting>
  <conditionalFormatting sqref="E4">
    <cfRule type="expression" dxfId="6029" priority="45" stopIfTrue="1">
      <formula>#REF!=(LEFT(D$3,1)+0)</formula>
    </cfRule>
    <cfRule type="expression" dxfId="6028" priority="46" stopIfTrue="1">
      <formula>#REF!&lt;&gt;#REF!</formula>
    </cfRule>
  </conditionalFormatting>
  <conditionalFormatting sqref="E4">
    <cfRule type="expression" dxfId="6027" priority="47" stopIfTrue="1">
      <formula>#REF!=(LEFT(D$3,1)+0)</formula>
    </cfRule>
    <cfRule type="expression" dxfId="6026" priority="48" stopIfTrue="1">
      <formula>#REF!&lt;&gt;#REF!</formula>
    </cfRule>
  </conditionalFormatting>
  <conditionalFormatting sqref="D4">
    <cfRule type="expression" dxfId="6025" priority="49" stopIfTrue="1">
      <formula>#REF!=(LEFT(E$3,1)+0)</formula>
    </cfRule>
    <cfRule type="expression" dxfId="6024" priority="50" stopIfTrue="1">
      <formula>#REF!&lt;&gt;#REF!</formula>
    </cfRule>
  </conditionalFormatting>
  <conditionalFormatting sqref="D4">
    <cfRule type="expression" dxfId="6023" priority="51" stopIfTrue="1">
      <formula>#REF!=(LEFT(E$3,1)+0)</formula>
    </cfRule>
    <cfRule type="expression" dxfId="6022" priority="52" stopIfTrue="1">
      <formula>#REF!&lt;&gt;#REF!</formula>
    </cfRule>
  </conditionalFormatting>
  <conditionalFormatting sqref="D4">
    <cfRule type="expression" dxfId="6021" priority="53" stopIfTrue="1">
      <formula>#REF!=(LEFT(E$3,1)+0)</formula>
    </cfRule>
    <cfRule type="expression" dxfId="6020" priority="54" stopIfTrue="1">
      <formula>#REF!&lt;&gt;#REF!</formula>
    </cfRule>
  </conditionalFormatting>
  <conditionalFormatting sqref="D4">
    <cfRule type="expression" dxfId="6019" priority="57" stopIfTrue="1">
      <formula>#REF!=(LEFT(E$3,1)+0)</formula>
    </cfRule>
    <cfRule type="expression" dxfId="6018" priority="58" stopIfTrue="1">
      <formula>#REF!&lt;&gt;#REF!</formula>
    </cfRule>
  </conditionalFormatting>
  <conditionalFormatting sqref="D4">
    <cfRule type="expression" dxfId="6017" priority="59" stopIfTrue="1">
      <formula>#REF!=(LEFT(E$3,1)+0)</formula>
    </cfRule>
    <cfRule type="expression" dxfId="6016" priority="60" stopIfTrue="1">
      <formula>#REF!&lt;&gt;#REF!</formula>
    </cfRule>
  </conditionalFormatting>
  <conditionalFormatting sqref="D4">
    <cfRule type="expression" dxfId="6015" priority="61" stopIfTrue="1">
      <formula>#REF!=(LEFT(E$3,1)+0)</formula>
    </cfRule>
    <cfRule type="expression" dxfId="6014" priority="62" stopIfTrue="1">
      <formula>#REF!&lt;&gt;#REF!</formula>
    </cfRule>
  </conditionalFormatting>
  <conditionalFormatting sqref="F4">
    <cfRule type="expression" dxfId="6013" priority="63" stopIfTrue="1">
      <formula>#REF!=(LEFT(F$3,1)+0)</formula>
    </cfRule>
    <cfRule type="expression" dxfId="6012" priority="64" stopIfTrue="1">
      <formula>#REF!&lt;&gt;#REF!</formula>
    </cfRule>
  </conditionalFormatting>
  <conditionalFormatting sqref="E4">
    <cfRule type="expression" dxfId="6011" priority="65" stopIfTrue="1">
      <formula>$L3=(LEFT(D$3,1)+0)</formula>
    </cfRule>
    <cfRule type="expression" dxfId="6010" priority="66" stopIfTrue="1">
      <formula>#REF!&lt;&gt;#REF!</formula>
    </cfRule>
  </conditionalFormatting>
  <conditionalFormatting sqref="C4">
    <cfRule type="expression" dxfId="6009" priority="67" stopIfTrue="1">
      <formula>$L3=(LEFT(C$3,1)+0)</formula>
    </cfRule>
    <cfRule type="expression" dxfId="6008" priority="68" stopIfTrue="1">
      <formula>#REF!&lt;&gt;#REF!</formula>
    </cfRule>
  </conditionalFormatting>
  <conditionalFormatting sqref="C4">
    <cfRule type="expression" dxfId="6007" priority="69" stopIfTrue="1">
      <formula>$L3=(LEFT(C$3,1)+0)</formula>
    </cfRule>
    <cfRule type="expression" dxfId="6006" priority="70" stopIfTrue="1">
      <formula>#REF!&lt;&gt;#REF!</formula>
    </cfRule>
  </conditionalFormatting>
  <conditionalFormatting sqref="C4">
    <cfRule type="expression" dxfId="6005" priority="73" stopIfTrue="1">
      <formula>$L3=(LEFT(C$3,1)+0)</formula>
    </cfRule>
    <cfRule type="expression" dxfId="6004" priority="74" stopIfTrue="1">
      <formula>#REF!&lt;&gt;#REF!</formula>
    </cfRule>
  </conditionalFormatting>
  <conditionalFormatting sqref="E4">
    <cfRule type="expression" dxfId="6003" priority="75" stopIfTrue="1">
      <formula>$L3=(LEFT(D$3,1)+0)</formula>
    </cfRule>
    <cfRule type="expression" dxfId="6002" priority="76" stopIfTrue="1">
      <formula>#REF!&lt;&gt;#REF!</formula>
    </cfRule>
  </conditionalFormatting>
  <conditionalFormatting sqref="E4">
    <cfRule type="expression" dxfId="6001" priority="77" stopIfTrue="1">
      <formula>$L3=(LEFT(D$3,1)+0)</formula>
    </cfRule>
    <cfRule type="expression" dxfId="6000" priority="78" stopIfTrue="1">
      <formula>#REF!&lt;&gt;#REF!</formula>
    </cfRule>
  </conditionalFormatting>
  <conditionalFormatting sqref="C4 F3:F4">
    <cfRule type="expression" dxfId="5999" priority="81" stopIfTrue="1">
      <formula>#REF!=(LEFT(C$3,1)+0)</formula>
    </cfRule>
    <cfRule type="expression" dxfId="5998" priority="82" stopIfTrue="1">
      <formula>#REF!&lt;&gt;$B24</formula>
    </cfRule>
  </conditionalFormatting>
  <conditionalFormatting sqref="C4 F3:F4">
    <cfRule type="expression" dxfId="5997" priority="85" stopIfTrue="1">
      <formula>#REF!=(LEFT(C$3,1)+0)</formula>
    </cfRule>
    <cfRule type="expression" dxfId="5996" priority="86" stopIfTrue="1">
      <formula>#REF!&lt;&gt;$B61</formula>
    </cfRule>
  </conditionalFormatting>
  <conditionalFormatting sqref="E4">
    <cfRule type="expression" dxfId="5995" priority="87" stopIfTrue="1">
      <formula>#REF!=(LEFT(D$3,1)+0)</formula>
    </cfRule>
    <cfRule type="expression" dxfId="5994" priority="88" stopIfTrue="1">
      <formula>#REF!&lt;&gt;$B25</formula>
    </cfRule>
  </conditionalFormatting>
  <conditionalFormatting sqref="E4">
    <cfRule type="expression" dxfId="5993" priority="91" stopIfTrue="1">
      <formula>#REF!=(LEFT(D$3,1)+0)</formula>
    </cfRule>
    <cfRule type="expression" dxfId="5992" priority="92" stopIfTrue="1">
      <formula>#REF!&lt;&gt;$B62</formula>
    </cfRule>
  </conditionalFormatting>
  <conditionalFormatting sqref="D4">
    <cfRule type="expression" dxfId="5991" priority="93" stopIfTrue="1">
      <formula>#REF!=(LEFT(E$3,1)+0)</formula>
    </cfRule>
    <cfRule type="expression" dxfId="5990" priority="94" stopIfTrue="1">
      <formula>#REF!&lt;&gt;$B25</formula>
    </cfRule>
  </conditionalFormatting>
  <conditionalFormatting sqref="D4">
    <cfRule type="expression" dxfId="5989" priority="97" stopIfTrue="1">
      <formula>#REF!=(LEFT(E$3,1)+0)</formula>
    </cfRule>
    <cfRule type="expression" dxfId="5988" priority="98" stopIfTrue="1">
      <formula>#REF!&lt;&gt;$B62</formula>
    </cfRule>
  </conditionalFormatting>
  <conditionalFormatting sqref="C4">
    <cfRule type="expression" dxfId="5987" priority="99" stopIfTrue="1">
      <formula>$L3=(LEFT(C$3,1)+0)</formula>
    </cfRule>
    <cfRule type="expression" dxfId="5986" priority="100" stopIfTrue="1">
      <formula>#REF!&lt;&gt;$B62</formula>
    </cfRule>
  </conditionalFormatting>
  <conditionalFormatting sqref="E4">
    <cfRule type="expression" dxfId="5985" priority="101" stopIfTrue="1">
      <formula>$L3=(LEFT(D$3,1)+0)</formula>
    </cfRule>
    <cfRule type="expression" dxfId="5984" priority="102" stopIfTrue="1">
      <formula>#REF!&lt;&gt;$B62</formula>
    </cfRule>
  </conditionalFormatting>
  <conditionalFormatting sqref="F3">
    <cfRule type="expression" dxfId="5983" priority="19" stopIfTrue="1">
      <formula>#REF!=(LEFT(F$3,1)+0)</formula>
    </cfRule>
    <cfRule type="expression" dxfId="5982" priority="20" stopIfTrue="1">
      <formula>#REF!&lt;&gt;#REF!</formula>
    </cfRule>
  </conditionalFormatting>
  <conditionalFormatting sqref="F3">
    <cfRule type="expression" dxfId="5981" priority="17" stopIfTrue="1">
      <formula>#REF!=(LEFT(F$3,1)+0)</formula>
    </cfRule>
    <cfRule type="expression" dxfId="5980" priority="18" stopIfTrue="1">
      <formula>#REF!&lt;&gt;#REF!</formula>
    </cfRule>
  </conditionalFormatting>
  <conditionalFormatting sqref="F3">
    <cfRule type="expression" dxfId="5979" priority="13" stopIfTrue="1">
      <formula>#REF!=(LEFT(F$3,1)+0)</formula>
    </cfRule>
    <cfRule type="expression" dxfId="5978" priority="14" stopIfTrue="1">
      <formula>#REF!&lt;&gt;#REF!</formula>
    </cfRule>
  </conditionalFormatting>
  <conditionalFormatting sqref="F3">
    <cfRule type="expression" dxfId="5977" priority="11" stopIfTrue="1">
      <formula>#REF!=(LEFT(F$3,1)+0)</formula>
    </cfRule>
    <cfRule type="expression" dxfId="5976" priority="12" stopIfTrue="1">
      <formula>#REF!&lt;&gt;#REF!</formula>
    </cfRule>
  </conditionalFormatting>
  <conditionalFormatting sqref="F3">
    <cfRule type="expression" dxfId="5975" priority="9" stopIfTrue="1">
      <formula>#REF!=(LEFT(F$3,1)+0)</formula>
    </cfRule>
    <cfRule type="expression" dxfId="5974" priority="10" stopIfTrue="1">
      <formula>#REF!&lt;&gt;#REF!</formula>
    </cfRule>
  </conditionalFormatting>
  <conditionalFormatting sqref="F3">
    <cfRule type="expression" dxfId="5973" priority="7" stopIfTrue="1">
      <formula>#REF!=(LEFT(F$3,1)+0)</formula>
    </cfRule>
    <cfRule type="expression" dxfId="5972" priority="8" stopIfTrue="1">
      <formula>#REF!&lt;&gt;#REF!</formula>
    </cfRule>
  </conditionalFormatting>
  <conditionalFormatting sqref="C3:E3">
    <cfRule type="expression" dxfId="5971" priority="103" stopIfTrue="1">
      <formula>#REF!=(LEFT(C$3,1)+0)</formula>
    </cfRule>
    <cfRule type="expression" dxfId="5970" priority="104" stopIfTrue="1">
      <formula>$B1&lt;&gt;#REF!</formula>
    </cfRule>
  </conditionalFormatting>
  <conditionalFormatting sqref="C3">
    <cfRule type="expression" dxfId="5969" priority="105" stopIfTrue="1">
      <formula>$M1=(LEFT(C$3,1)+0)</formula>
    </cfRule>
    <cfRule type="expression" dxfId="5968" priority="106" stopIfTrue="1">
      <formula>$B1&lt;&gt;#REF!</formula>
    </cfRule>
  </conditionalFormatting>
  <conditionalFormatting sqref="C4 F3:F4">
    <cfRule type="expression" dxfId="5967" priority="30079" stopIfTrue="1">
      <formula>#REF!=(LEFT(C$3,1)+0)</formula>
    </cfRule>
    <cfRule type="expression" dxfId="5966" priority="30080" stopIfTrue="1">
      <formula>#REF!&lt;&gt;$B23</formula>
    </cfRule>
  </conditionalFormatting>
  <conditionalFormatting sqref="C4 F3:F4">
    <cfRule type="expression" dxfId="5965" priority="30087" stopIfTrue="1">
      <formula>#REF!=(LEFT(C$3,1)+0)</formula>
    </cfRule>
    <cfRule type="expression" dxfId="5964" priority="30088" stopIfTrue="1">
      <formula>#REF!&lt;&gt;$B60</formula>
    </cfRule>
  </conditionalFormatting>
  <conditionalFormatting sqref="E4">
    <cfRule type="expression" dxfId="5963" priority="30091" stopIfTrue="1">
      <formula>#REF!=(LEFT(D$3,1)+0)</formula>
    </cfRule>
    <cfRule type="expression" dxfId="5962" priority="30092" stopIfTrue="1">
      <formula>#REF!&lt;&gt;$B24</formula>
    </cfRule>
  </conditionalFormatting>
  <conditionalFormatting sqref="E4">
    <cfRule type="expression" dxfId="5961" priority="30095" stopIfTrue="1">
      <formula>#REF!=(LEFT(D$3,1)+0)</formula>
    </cfRule>
    <cfRule type="expression" dxfId="5960" priority="30096" stopIfTrue="1">
      <formula>#REF!&lt;&gt;$B61</formula>
    </cfRule>
  </conditionalFormatting>
  <conditionalFormatting sqref="D4">
    <cfRule type="expression" dxfId="5959" priority="30097" stopIfTrue="1">
      <formula>#REF!=(LEFT(E$3,1)+0)</formula>
    </cfRule>
    <cfRule type="expression" dxfId="5958" priority="30098" stopIfTrue="1">
      <formula>#REF!&lt;&gt;$B24</formula>
    </cfRule>
  </conditionalFormatting>
  <conditionalFormatting sqref="D4">
    <cfRule type="expression" dxfId="5957" priority="30101" stopIfTrue="1">
      <formula>#REF!=(LEFT(E$3,1)+0)</formula>
    </cfRule>
    <cfRule type="expression" dxfId="5956" priority="30102" stopIfTrue="1">
      <formula>#REF!&lt;&gt;$B61</formula>
    </cfRule>
  </conditionalFormatting>
  <conditionalFormatting sqref="C4">
    <cfRule type="expression" dxfId="5955" priority="30103" stopIfTrue="1">
      <formula>$L3=(LEFT(C$3,1)+0)</formula>
    </cfRule>
    <cfRule type="expression" dxfId="5954" priority="30104" stopIfTrue="1">
      <formula>#REF!&lt;&gt;$B61</formula>
    </cfRule>
  </conditionalFormatting>
  <conditionalFormatting sqref="E4">
    <cfRule type="expression" dxfId="5953" priority="30105" stopIfTrue="1">
      <formula>$L3=(LEFT(D$3,1)+0)</formula>
    </cfRule>
    <cfRule type="expression" dxfId="5952" priority="30106" stopIfTrue="1">
      <formula>#REF!&lt;&gt;$B61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9"/>
  <sheetViews>
    <sheetView topLeftCell="C1" zoomScale="70" zoomScaleNormal="70" zoomScaleSheetLayoutView="75" workbookViewId="0">
      <pane ySplit="1" topLeftCell="A2" activePane="bottomLeft" state="frozen"/>
      <selection pane="bottomLeft" activeCell="L4" sqref="L4"/>
    </sheetView>
  </sheetViews>
  <sheetFormatPr defaultRowHeight="12.75" x14ac:dyDescent="0.2"/>
  <cols>
    <col min="1" max="1" width="15" style="9" customWidth="1"/>
    <col min="2" max="2" width="18.7109375" style="9" customWidth="1"/>
    <col min="3" max="3" width="38.140625" style="1" customWidth="1"/>
    <col min="4" max="4" width="17.7109375" style="9" customWidth="1"/>
    <col min="5" max="5" width="21.28515625" style="9" customWidth="1"/>
    <col min="6" max="6" width="20.5703125" style="9" customWidth="1"/>
    <col min="7" max="7" width="20.7109375" style="1" customWidth="1"/>
    <col min="8" max="8" width="21.85546875" style="1" customWidth="1"/>
    <col min="9" max="9" width="23.42578125" style="1" customWidth="1"/>
    <col min="10" max="10" width="24.85546875" style="1" customWidth="1"/>
    <col min="11" max="11" width="27.85546875" style="1" customWidth="1"/>
    <col min="12" max="12" width="10.5703125" style="1" customWidth="1"/>
    <col min="13" max="13" width="10.7109375" style="1" customWidth="1"/>
    <col min="14" max="14" width="8.42578125" style="1" customWidth="1"/>
    <col min="15" max="15" width="9.140625" style="1"/>
    <col min="16" max="16" width="29.7109375" style="1" customWidth="1"/>
    <col min="17" max="16384" width="9.140625" style="1"/>
  </cols>
  <sheetData>
    <row r="1" spans="1:44" s="2" customFormat="1" ht="48.75" customHeight="1" x14ac:dyDescent="0.2">
      <c r="A1" s="5" t="s">
        <v>599</v>
      </c>
      <c r="B1" s="6" t="s">
        <v>612</v>
      </c>
      <c r="C1" s="6" t="s">
        <v>650</v>
      </c>
      <c r="D1" s="6" t="s">
        <v>355</v>
      </c>
      <c r="E1" s="37" t="s">
        <v>741</v>
      </c>
      <c r="F1" s="37" t="s">
        <v>742</v>
      </c>
      <c r="G1" s="6" t="s">
        <v>578</v>
      </c>
      <c r="H1" s="6" t="s">
        <v>579</v>
      </c>
      <c r="I1" s="6" t="s">
        <v>580</v>
      </c>
      <c r="J1" s="6" t="s">
        <v>581</v>
      </c>
      <c r="K1" s="6" t="s">
        <v>582</v>
      </c>
      <c r="L1" s="248" t="s">
        <v>675</v>
      </c>
      <c r="M1" s="249"/>
      <c r="N1" s="242"/>
      <c r="O1" s="28"/>
      <c r="P1" s="23" t="s">
        <v>234</v>
      </c>
    </row>
    <row r="2" spans="1:44" s="2" customFormat="1" ht="31.5" customHeight="1" x14ac:dyDescent="0.2">
      <c r="G2" s="16" t="s">
        <v>618</v>
      </c>
      <c r="L2" s="30" t="s">
        <v>33</v>
      </c>
      <c r="M2" s="30" t="s">
        <v>34</v>
      </c>
      <c r="N2" s="2" t="s">
        <v>678</v>
      </c>
      <c r="O2" s="2" t="s">
        <v>736</v>
      </c>
    </row>
    <row r="3" spans="1:44" s="2" customFormat="1" ht="14.25" customHeight="1" x14ac:dyDescent="0.2">
      <c r="A3" s="41"/>
      <c r="B3" s="8"/>
      <c r="C3" s="76"/>
      <c r="D3" s="10"/>
      <c r="G3" s="30"/>
      <c r="H3" s="30"/>
      <c r="I3" s="30"/>
      <c r="J3" s="30"/>
      <c r="K3" s="30"/>
      <c r="L3" s="30"/>
      <c r="M3" s="30"/>
    </row>
    <row r="4" spans="1:44" s="9" customFormat="1" ht="160.5" customHeight="1" x14ac:dyDescent="0.2">
      <c r="A4" s="75" t="s">
        <v>614</v>
      </c>
      <c r="B4" s="15" t="s">
        <v>610</v>
      </c>
      <c r="C4" s="14" t="s">
        <v>654</v>
      </c>
      <c r="D4" s="15" t="s">
        <v>356</v>
      </c>
      <c r="E4" s="15" t="s">
        <v>737</v>
      </c>
      <c r="F4" s="15"/>
      <c r="G4" s="14" t="s">
        <v>633</v>
      </c>
      <c r="H4" s="14" t="s">
        <v>593</v>
      </c>
      <c r="I4" s="14" t="s">
        <v>651</v>
      </c>
      <c r="J4" s="14" t="s">
        <v>643</v>
      </c>
      <c r="K4" s="14" t="s">
        <v>652</v>
      </c>
      <c r="L4" s="184">
        <f>SUM(L9:L19)</f>
        <v>2.6666666666666665</v>
      </c>
      <c r="M4" s="184">
        <f>SUM(M9:M19)</f>
        <v>3.6666666666666665</v>
      </c>
      <c r="N4" s="184">
        <f>SUM(N9:N19)</f>
        <v>4.666666666666667</v>
      </c>
      <c r="O4" s="26"/>
      <c r="P4" s="27"/>
    </row>
    <row r="5" spans="1:44" s="9" customFormat="1" ht="19.5" customHeight="1" x14ac:dyDescent="0.2">
      <c r="A5" s="159"/>
      <c r="B5" s="160"/>
      <c r="C5" s="160" t="s">
        <v>348</v>
      </c>
      <c r="D5" s="2"/>
      <c r="E5" s="95">
        <f>SUM('Roadmap Outcome assessment'!E88+'Roadmap Outcome assessment'!E127)*100/12</f>
        <v>50</v>
      </c>
      <c r="F5" s="16"/>
      <c r="G5" s="161"/>
      <c r="H5" s="161"/>
      <c r="I5" s="161"/>
      <c r="J5" s="161"/>
      <c r="K5" s="161"/>
      <c r="L5" s="39"/>
      <c r="M5" s="39"/>
      <c r="N5" s="39"/>
      <c r="O5" s="39"/>
      <c r="P5" s="40"/>
    </row>
    <row r="6" spans="1:44" s="9" customFormat="1" ht="33.75" customHeight="1" x14ac:dyDescent="0.2">
      <c r="A6" s="41"/>
      <c r="B6" s="8"/>
      <c r="C6" s="8" t="s">
        <v>349</v>
      </c>
      <c r="D6" s="2"/>
      <c r="E6" s="16"/>
      <c r="F6" s="95" t="s">
        <v>677</v>
      </c>
      <c r="G6" s="4"/>
      <c r="H6" s="4"/>
      <c r="I6" s="4"/>
      <c r="J6" s="4"/>
      <c r="K6" s="4"/>
      <c r="L6" s="39"/>
      <c r="M6" s="39"/>
      <c r="N6" s="39"/>
      <c r="O6" s="39"/>
      <c r="P6" s="40"/>
    </row>
    <row r="7" spans="1:44" s="9" customFormat="1" ht="38.25" x14ac:dyDescent="0.2">
      <c r="A7" s="2"/>
      <c r="B7" s="2"/>
      <c r="C7" s="8" t="s">
        <v>733</v>
      </c>
      <c r="D7" s="20"/>
      <c r="E7" s="20"/>
      <c r="F7" s="20"/>
      <c r="G7" s="4"/>
      <c r="H7" s="4"/>
      <c r="I7" s="215" t="s">
        <v>735</v>
      </c>
      <c r="J7" s="215" t="s">
        <v>734</v>
      </c>
      <c r="K7" s="215" t="s">
        <v>836</v>
      </c>
      <c r="L7" s="19"/>
      <c r="M7" s="19"/>
      <c r="N7" s="19"/>
      <c r="O7" s="19"/>
      <c r="P7" s="40"/>
    </row>
    <row r="8" spans="1:44" s="9" customFormat="1" ht="22.5" customHeight="1" x14ac:dyDescent="0.2">
      <c r="A8" s="41"/>
      <c r="B8" s="216"/>
      <c r="C8" s="8" t="s">
        <v>318</v>
      </c>
      <c r="D8" s="10"/>
      <c r="E8" s="216"/>
      <c r="F8" s="182"/>
      <c r="G8" s="10" t="s">
        <v>319</v>
      </c>
      <c r="H8" s="10" t="s">
        <v>320</v>
      </c>
      <c r="I8" s="10" t="s">
        <v>321</v>
      </c>
      <c r="J8" s="10" t="s">
        <v>254</v>
      </c>
      <c r="K8" s="217"/>
      <c r="L8" s="218"/>
      <c r="M8" s="218"/>
      <c r="N8" s="218"/>
      <c r="O8" s="219"/>
      <c r="P8" s="220"/>
    </row>
    <row r="9" spans="1:44" s="163" customFormat="1" ht="23.25" customHeight="1" x14ac:dyDescent="0.2">
      <c r="A9" s="173"/>
      <c r="B9" s="173"/>
      <c r="C9" s="181" t="str">
        <f>'Cover note for return'!B$11</f>
        <v>Lead Dept</v>
      </c>
      <c r="D9" s="173"/>
      <c r="E9" s="173"/>
      <c r="F9" s="173"/>
      <c r="G9" s="179"/>
      <c r="H9" s="179"/>
      <c r="I9" s="179"/>
      <c r="J9" s="179"/>
      <c r="K9" s="179"/>
      <c r="L9" s="162"/>
      <c r="M9" s="162"/>
      <c r="N9" s="162"/>
      <c r="O9" s="179"/>
      <c r="P9" s="179"/>
      <c r="Q9" s="9"/>
      <c r="R9" s="9"/>
      <c r="S9" s="9"/>
      <c r="T9" s="9"/>
      <c r="U9" s="9"/>
      <c r="V9" s="9"/>
      <c r="W9" s="9"/>
      <c r="X9" s="9"/>
      <c r="Y9" s="9"/>
      <c r="Z9" s="9"/>
      <c r="AA9" s="9"/>
      <c r="AB9" s="9"/>
      <c r="AC9" s="9"/>
      <c r="AD9" s="9"/>
      <c r="AE9" s="9"/>
      <c r="AF9" s="9"/>
      <c r="AG9" s="9"/>
      <c r="AH9" s="9"/>
      <c r="AI9" s="9"/>
      <c r="AJ9" s="9"/>
      <c r="AK9" s="9"/>
      <c r="AL9" s="9"/>
      <c r="AM9" s="9"/>
      <c r="AN9" s="9"/>
      <c r="AO9" s="9"/>
      <c r="AP9" s="9"/>
      <c r="AQ9" s="9"/>
      <c r="AR9" s="9"/>
    </row>
    <row r="10" spans="1:44" s="163" customFormat="1" ht="23.25" customHeight="1" x14ac:dyDescent="0.2">
      <c r="A10" s="173"/>
      <c r="B10" s="173"/>
      <c r="C10" s="181" t="str">
        <f>'Cover note for return'!B$12</f>
        <v>Example - Test Org 1</v>
      </c>
      <c r="D10" s="173"/>
      <c r="E10" s="173"/>
      <c r="F10" s="173"/>
      <c r="G10" s="162">
        <v>2</v>
      </c>
      <c r="H10" s="162">
        <v>3</v>
      </c>
      <c r="I10" s="162">
        <v>4</v>
      </c>
      <c r="J10" s="181">
        <f>'Cover note for return'!C$12</f>
        <v>1000</v>
      </c>
      <c r="K10" s="179"/>
      <c r="L10" s="185">
        <f>G10*$J10/(SUM($J9:$J19))</f>
        <v>0.66666666666666663</v>
      </c>
      <c r="M10" s="185">
        <f>H10*$J10/(SUM($J9:$J19))</f>
        <v>1</v>
      </c>
      <c r="N10" s="185">
        <f>I10*$J10/(SUM($J9:$J19))</f>
        <v>1.3333333333333333</v>
      </c>
      <c r="O10" s="179"/>
      <c r="P10" s="17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row>
    <row r="11" spans="1:44" s="163" customFormat="1" ht="23.25" customHeight="1" x14ac:dyDescent="0.2">
      <c r="A11" s="173"/>
      <c r="B11" s="173"/>
      <c r="C11" s="181" t="str">
        <f>'Cover note for return'!B$13</f>
        <v>Example - Test Org 2</v>
      </c>
      <c r="D11" s="173"/>
      <c r="E11" s="173"/>
      <c r="F11" s="173"/>
      <c r="G11" s="162">
        <v>3</v>
      </c>
      <c r="H11" s="162">
        <v>4</v>
      </c>
      <c r="I11" s="162">
        <v>5</v>
      </c>
      <c r="J11" s="181">
        <f>'Cover note for return'!C$13</f>
        <v>2000</v>
      </c>
      <c r="K11" s="179"/>
      <c r="L11" s="185">
        <f>G11*$J11/(SUM($J9:$J19))</f>
        <v>2</v>
      </c>
      <c r="M11" s="185">
        <f>H11*$J11/(SUM($J9:$J19))</f>
        <v>2.6666666666666665</v>
      </c>
      <c r="N11" s="185">
        <f>I11*$J11/(SUM($J9:$J19))</f>
        <v>3.3333333333333335</v>
      </c>
      <c r="O11" s="179"/>
      <c r="P11" s="17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row>
    <row r="12" spans="1:44" s="163" customFormat="1" ht="23.25" customHeight="1" x14ac:dyDescent="0.2">
      <c r="A12" s="173"/>
      <c r="B12" s="173"/>
      <c r="C12" s="181">
        <f>'Cover note for return'!B$14</f>
        <v>0</v>
      </c>
      <c r="D12" s="173"/>
      <c r="E12" s="173"/>
      <c r="F12" s="173"/>
      <c r="G12" s="162"/>
      <c r="H12" s="162"/>
      <c r="I12" s="162"/>
      <c r="J12" s="181">
        <f>'Cover note for return'!C$14</f>
        <v>0</v>
      </c>
      <c r="K12" s="179"/>
      <c r="L12" s="185">
        <f>G12*$J12/(SUM($J9:$J19))</f>
        <v>0</v>
      </c>
      <c r="M12" s="185">
        <f>H12*$J12/(SUM($J9:$J19))</f>
        <v>0</v>
      </c>
      <c r="N12" s="185">
        <f>I12*$J12/(SUM($J9:$J19))</f>
        <v>0</v>
      </c>
      <c r="O12" s="179"/>
      <c r="P12" s="17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row>
    <row r="13" spans="1:44" s="163" customFormat="1" ht="23.25" customHeight="1" x14ac:dyDescent="0.2">
      <c r="A13" s="173"/>
      <c r="B13" s="173"/>
      <c r="C13" s="181">
        <f>'Cover note for return'!B$15</f>
        <v>0</v>
      </c>
      <c r="D13" s="173"/>
      <c r="E13" s="173"/>
      <c r="F13" s="173"/>
      <c r="G13" s="162"/>
      <c r="H13" s="162"/>
      <c r="I13" s="162"/>
      <c r="J13" s="181">
        <f>'Cover note for return'!C$15</f>
        <v>0</v>
      </c>
      <c r="K13" s="179"/>
      <c r="L13" s="185">
        <f>G13*$J13/(SUM($J9:$J19))</f>
        <v>0</v>
      </c>
      <c r="M13" s="185">
        <f>H13*$J13/(SUM($J9:$J19))</f>
        <v>0</v>
      </c>
      <c r="N13" s="185">
        <f>I13*$J13/(SUM($J9:$J19))</f>
        <v>0</v>
      </c>
      <c r="O13" s="179"/>
      <c r="P13" s="17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row>
    <row r="14" spans="1:44" s="163" customFormat="1" ht="23.25" customHeight="1" x14ac:dyDescent="0.2">
      <c r="A14" s="173"/>
      <c r="B14" s="173"/>
      <c r="C14" s="181">
        <f>'Cover note for return'!B$16</f>
        <v>0</v>
      </c>
      <c r="D14" s="173"/>
      <c r="E14" s="173"/>
      <c r="F14" s="173"/>
      <c r="G14" s="162"/>
      <c r="H14" s="162"/>
      <c r="I14" s="162"/>
      <c r="J14" s="181">
        <f>'Cover note for return'!C$16</f>
        <v>0</v>
      </c>
      <c r="K14" s="179"/>
      <c r="L14" s="185">
        <f>G14*$J14/(SUM($J9:$J19))</f>
        <v>0</v>
      </c>
      <c r="M14" s="185">
        <f>H14*$J14/(SUM($J9:$J19))</f>
        <v>0</v>
      </c>
      <c r="N14" s="185">
        <f>I14*$J14/(SUM($J9:$J19))</f>
        <v>0</v>
      </c>
      <c r="O14" s="179"/>
      <c r="P14" s="17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4" s="163" customFormat="1" ht="23.25" customHeight="1" x14ac:dyDescent="0.2">
      <c r="A15" s="173"/>
      <c r="B15" s="173"/>
      <c r="C15" s="181">
        <f>'Cover note for return'!B$17</f>
        <v>0</v>
      </c>
      <c r="D15" s="173"/>
      <c r="E15" s="173"/>
      <c r="F15" s="173"/>
      <c r="G15" s="162"/>
      <c r="H15" s="162"/>
      <c r="I15" s="162"/>
      <c r="J15" s="181">
        <f>'Cover note for return'!C$17</f>
        <v>0</v>
      </c>
      <c r="K15" s="179"/>
      <c r="L15" s="185">
        <f>G15*$J15/(SUM($J9:$J19))</f>
        <v>0</v>
      </c>
      <c r="M15" s="185">
        <f>H15*$J15/(SUM($J9:$J19))</f>
        <v>0</v>
      </c>
      <c r="N15" s="185">
        <f>I15*$J15/(SUM($J9:$J19))</f>
        <v>0</v>
      </c>
      <c r="O15" s="179"/>
      <c r="P15" s="17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row>
    <row r="16" spans="1:44" s="163" customFormat="1" ht="23.25" customHeight="1" x14ac:dyDescent="0.2">
      <c r="A16" s="173"/>
      <c r="B16" s="173"/>
      <c r="C16" s="181">
        <f>'Cover note for return'!B$18</f>
        <v>0</v>
      </c>
      <c r="D16" s="173"/>
      <c r="E16" s="173"/>
      <c r="F16" s="173"/>
      <c r="G16" s="162"/>
      <c r="H16" s="162"/>
      <c r="I16" s="162"/>
      <c r="J16" s="181">
        <f>'Cover note for return'!C$18</f>
        <v>0</v>
      </c>
      <c r="K16" s="179"/>
      <c r="L16" s="185">
        <f>G16*$J16/(SUM($J9:$J19))</f>
        <v>0</v>
      </c>
      <c r="M16" s="185">
        <f>H16*$J16/(SUM($J9:$J19))</f>
        <v>0</v>
      </c>
      <c r="N16" s="185">
        <f>I16*$J16/(SUM($J9:$J19))</f>
        <v>0</v>
      </c>
      <c r="O16" s="179"/>
      <c r="P16" s="17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row>
    <row r="17" spans="1:44" s="163" customFormat="1" ht="23.25" customHeight="1" x14ac:dyDescent="0.2">
      <c r="A17" s="174"/>
      <c r="B17" s="173"/>
      <c r="C17" s="181">
        <f>'Cover note for return'!B$19</f>
        <v>0</v>
      </c>
      <c r="D17" s="173"/>
      <c r="E17" s="173"/>
      <c r="F17" s="173"/>
      <c r="G17" s="162"/>
      <c r="H17" s="162"/>
      <c r="I17" s="162"/>
      <c r="J17" s="181">
        <f>'Cover note for return'!C$19</f>
        <v>0</v>
      </c>
      <c r="K17" s="179"/>
      <c r="L17" s="185">
        <f>G17*$J17/(SUM($J9:$J19))</f>
        <v>0</v>
      </c>
      <c r="M17" s="185">
        <f>H17*$J17/(SUM($J9:$J19))</f>
        <v>0</v>
      </c>
      <c r="N17" s="185">
        <f>I17*$J17/(SUM($J9:$J19))</f>
        <v>0</v>
      </c>
      <c r="O17" s="179"/>
      <c r="P17" s="17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row>
    <row r="18" spans="1:44" s="163" customFormat="1" ht="23.25" customHeight="1" x14ac:dyDescent="0.2">
      <c r="A18" s="174"/>
      <c r="B18" s="173"/>
      <c r="C18" s="181">
        <f>'Cover note for return'!B$20</f>
        <v>0</v>
      </c>
      <c r="D18" s="178"/>
      <c r="E18" s="173"/>
      <c r="F18" s="173"/>
      <c r="G18" s="162"/>
      <c r="H18" s="162"/>
      <c r="I18" s="162"/>
      <c r="J18" s="181">
        <f>'Cover note for return'!C$20</f>
        <v>0</v>
      </c>
      <c r="K18" s="180"/>
      <c r="L18" s="185">
        <f>G18*$J18/(SUM($J8:$J19))</f>
        <v>0</v>
      </c>
      <c r="M18" s="185">
        <f>H18*$J18/(SUM($J8:$J19))</f>
        <v>0</v>
      </c>
      <c r="N18" s="185">
        <f>I18*$J18/(SUM($J8:$J19))</f>
        <v>0</v>
      </c>
      <c r="O18" s="179"/>
      <c r="P18" s="17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row>
    <row r="19" spans="1:44" s="163" customFormat="1" ht="27" customHeight="1" x14ac:dyDescent="0.2">
      <c r="A19" s="173"/>
      <c r="B19" s="173"/>
      <c r="C19" s="181">
        <f>'Cover note for return'!B$21</f>
        <v>0</v>
      </c>
      <c r="D19" s="173"/>
      <c r="E19" s="173"/>
      <c r="F19" s="173"/>
      <c r="G19" s="162"/>
      <c r="H19" s="162"/>
      <c r="I19" s="162"/>
      <c r="J19" s="181">
        <f>'Cover note for return'!C$21</f>
        <v>0</v>
      </c>
      <c r="K19" s="179"/>
      <c r="L19" s="185">
        <f>G19*$J19/(SUM($J9:$J19))</f>
        <v>0</v>
      </c>
      <c r="M19" s="185">
        <f>H19*$J19/(SUM($J9:$J19))</f>
        <v>0</v>
      </c>
      <c r="N19" s="185">
        <f>I19*$J19/(SUM($J9:$J19))</f>
        <v>0</v>
      </c>
      <c r="O19" s="179"/>
      <c r="P19" s="17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row>
    <row r="20" spans="1:44" s="9" customFormat="1" x14ac:dyDescent="0.2">
      <c r="A20" s="2"/>
      <c r="B20" s="2"/>
      <c r="C20" s="8"/>
      <c r="D20" s="20"/>
      <c r="E20" s="20"/>
      <c r="F20" s="20"/>
      <c r="G20" s="20"/>
      <c r="H20" s="20"/>
      <c r="I20" s="20"/>
      <c r="J20" s="20"/>
      <c r="K20" s="20"/>
      <c r="L20" s="19"/>
      <c r="M20" s="20"/>
      <c r="N20" s="20"/>
      <c r="O20" s="31"/>
    </row>
    <row r="21" spans="1:44" s="9" customFormat="1" ht="172.5" customHeight="1" x14ac:dyDescent="0.2">
      <c r="A21" s="8" t="s">
        <v>614</v>
      </c>
      <c r="B21" s="10" t="s">
        <v>607</v>
      </c>
      <c r="C21" s="4" t="s">
        <v>673</v>
      </c>
      <c r="D21" s="10" t="s">
        <v>357</v>
      </c>
      <c r="E21" s="10" t="s">
        <v>738</v>
      </c>
      <c r="F21" s="10"/>
      <c r="G21" s="4" t="s">
        <v>615</v>
      </c>
      <c r="H21" s="4" t="s">
        <v>594</v>
      </c>
      <c r="I21" s="4" t="s">
        <v>595</v>
      </c>
      <c r="J21" s="4" t="s">
        <v>644</v>
      </c>
      <c r="K21" s="4" t="s">
        <v>645</v>
      </c>
      <c r="L21" s="184">
        <f>SUM(L26:L36)</f>
        <v>2</v>
      </c>
      <c r="M21" s="184">
        <f>SUM(M26:M36)</f>
        <v>3</v>
      </c>
      <c r="N21" s="184">
        <f>SUM(N26:N36)</f>
        <v>4</v>
      </c>
      <c r="O21" s="26"/>
      <c r="P21" s="27"/>
    </row>
    <row r="22" spans="1:44" s="9" customFormat="1" ht="19.5" customHeight="1" x14ac:dyDescent="0.2">
      <c r="A22" s="41"/>
      <c r="B22" s="8"/>
      <c r="C22" s="8" t="s">
        <v>348</v>
      </c>
      <c r="D22" s="2"/>
      <c r="E22" s="95">
        <f>SUM('Roadmap Outcome assessment'!E101+'Roadmap Outcome assessment'!E153)*100/12</f>
        <v>55.55555555555555</v>
      </c>
      <c r="F22" s="16"/>
      <c r="G22" s="4"/>
      <c r="H22" s="4"/>
      <c r="I22" s="4"/>
      <c r="J22" s="4"/>
      <c r="K22" s="4"/>
      <c r="L22" s="39"/>
      <c r="M22" s="39"/>
      <c r="N22" s="39"/>
      <c r="O22" s="39"/>
      <c r="P22" s="40"/>
    </row>
    <row r="23" spans="1:44" s="9" customFormat="1" ht="33.75" customHeight="1" x14ac:dyDescent="0.2">
      <c r="A23" s="41"/>
      <c r="B23" s="8"/>
      <c r="C23" s="8" t="s">
        <v>349</v>
      </c>
      <c r="D23" s="2"/>
      <c r="E23" s="16"/>
      <c r="F23" s="95" t="s">
        <v>677</v>
      </c>
      <c r="G23" s="4"/>
      <c r="H23" s="4"/>
      <c r="I23" s="4"/>
      <c r="J23" s="4"/>
      <c r="K23" s="4"/>
      <c r="L23" s="39"/>
      <c r="M23" s="39"/>
      <c r="N23" s="39"/>
      <c r="O23" s="39"/>
      <c r="P23" s="40"/>
    </row>
    <row r="24" spans="1:44" s="9" customFormat="1" ht="33.75" customHeight="1" x14ac:dyDescent="0.2">
      <c r="A24" s="2"/>
      <c r="B24" s="2"/>
      <c r="C24" s="8" t="s">
        <v>733</v>
      </c>
      <c r="D24" s="10"/>
      <c r="E24" s="38"/>
      <c r="F24" s="38"/>
      <c r="G24" s="4"/>
      <c r="H24" s="4" t="s">
        <v>837</v>
      </c>
      <c r="I24" s="4" t="s">
        <v>838</v>
      </c>
      <c r="J24" s="4" t="s">
        <v>839</v>
      </c>
      <c r="K24" s="4"/>
      <c r="L24" s="19"/>
      <c r="M24" s="19"/>
      <c r="N24" s="19"/>
      <c r="O24" s="19"/>
      <c r="P24" s="40"/>
    </row>
    <row r="25" spans="1:44" s="9" customFormat="1" ht="22.5" customHeight="1" x14ac:dyDescent="0.2">
      <c r="A25" s="41"/>
      <c r="B25" s="216"/>
      <c r="C25" s="8" t="s">
        <v>318</v>
      </c>
      <c r="D25" s="10"/>
      <c r="E25" s="216"/>
      <c r="F25" s="182"/>
      <c r="G25" s="10" t="s">
        <v>319</v>
      </c>
      <c r="H25" s="10" t="s">
        <v>320</v>
      </c>
      <c r="I25" s="10" t="s">
        <v>321</v>
      </c>
      <c r="J25" s="10" t="s">
        <v>254</v>
      </c>
      <c r="K25" s="217"/>
      <c r="L25" s="218"/>
      <c r="M25" s="218"/>
      <c r="N25" s="218"/>
      <c r="O25" s="219"/>
      <c r="P25" s="220"/>
    </row>
    <row r="26" spans="1:44" s="163" customFormat="1" ht="23.25" customHeight="1" x14ac:dyDescent="0.2">
      <c r="A26" s="173"/>
      <c r="B26" s="173"/>
      <c r="C26" s="181" t="str">
        <f>'Cover note for return'!B$11</f>
        <v>Lead Dept</v>
      </c>
      <c r="D26" s="173"/>
      <c r="E26" s="173"/>
      <c r="F26" s="173"/>
      <c r="G26" s="179"/>
      <c r="H26" s="179"/>
      <c r="I26" s="179"/>
      <c r="J26" s="179"/>
      <c r="K26" s="179"/>
      <c r="L26" s="162"/>
      <c r="M26" s="162"/>
      <c r="N26" s="162"/>
      <c r="O26" s="179"/>
      <c r="P26" s="17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row>
    <row r="27" spans="1:44" s="163" customFormat="1" ht="23.25" customHeight="1" x14ac:dyDescent="0.2">
      <c r="A27" s="173"/>
      <c r="B27" s="173"/>
      <c r="C27" s="181" t="str">
        <f>'Cover note for return'!B$12</f>
        <v>Example - Test Org 1</v>
      </c>
      <c r="D27" s="173"/>
      <c r="E27" s="173"/>
      <c r="F27" s="173"/>
      <c r="G27" s="162">
        <v>2</v>
      </c>
      <c r="H27" s="162">
        <v>3</v>
      </c>
      <c r="I27" s="162">
        <v>4</v>
      </c>
      <c r="J27" s="181">
        <f>'Cover note for return'!C$12</f>
        <v>1000</v>
      </c>
      <c r="K27" s="179"/>
      <c r="L27" s="185">
        <f>G27*$J27/(SUM($J26:$J36))</f>
        <v>0.66666666666666663</v>
      </c>
      <c r="M27" s="185">
        <f>H27*$J27/(SUM($J26:$J36))</f>
        <v>1</v>
      </c>
      <c r="N27" s="185">
        <f>I27*$J27/(SUM($J26:$J36))</f>
        <v>1.3333333333333333</v>
      </c>
      <c r="O27" s="179"/>
      <c r="P27" s="17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row>
    <row r="28" spans="1:44" s="163" customFormat="1" ht="23.25" customHeight="1" x14ac:dyDescent="0.2">
      <c r="A28" s="173"/>
      <c r="B28" s="173"/>
      <c r="C28" s="181" t="str">
        <f>'Cover note for return'!B$13</f>
        <v>Example - Test Org 2</v>
      </c>
      <c r="D28" s="173"/>
      <c r="E28" s="173"/>
      <c r="F28" s="173"/>
      <c r="G28" s="162">
        <v>2</v>
      </c>
      <c r="H28" s="162">
        <v>3</v>
      </c>
      <c r="I28" s="162">
        <v>4</v>
      </c>
      <c r="J28" s="181">
        <f>'Cover note for return'!C$13</f>
        <v>2000</v>
      </c>
      <c r="K28" s="179"/>
      <c r="L28" s="185">
        <f>G28*$J28/(SUM($J26:$J36))</f>
        <v>1.3333333333333333</v>
      </c>
      <c r="M28" s="185">
        <f>H28*$J28/(SUM($J26:$J36))</f>
        <v>2</v>
      </c>
      <c r="N28" s="185">
        <f>I28*$J28/(SUM($J26:$J36))</f>
        <v>2.6666666666666665</v>
      </c>
      <c r="O28" s="179"/>
      <c r="P28" s="17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row>
    <row r="29" spans="1:44" s="163" customFormat="1" ht="23.25" customHeight="1" x14ac:dyDescent="0.2">
      <c r="A29" s="173"/>
      <c r="B29" s="173"/>
      <c r="C29" s="181">
        <f>'Cover note for return'!B$14</f>
        <v>0</v>
      </c>
      <c r="D29" s="173"/>
      <c r="E29" s="173"/>
      <c r="F29" s="173"/>
      <c r="G29" s="162"/>
      <c r="H29" s="162"/>
      <c r="I29" s="162"/>
      <c r="J29" s="181">
        <f>'Cover note for return'!C$14</f>
        <v>0</v>
      </c>
      <c r="K29" s="179"/>
      <c r="L29" s="185">
        <f>G29*$J29/(SUM($J26:$J36))</f>
        <v>0</v>
      </c>
      <c r="M29" s="185">
        <f>H29*$J29/(SUM($J26:$J36))</f>
        <v>0</v>
      </c>
      <c r="N29" s="185">
        <f>I29*$J29/(SUM($J26:$J36))</f>
        <v>0</v>
      </c>
      <c r="O29" s="179"/>
      <c r="P29" s="17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row>
    <row r="30" spans="1:44" s="163" customFormat="1" ht="23.25" customHeight="1" x14ac:dyDescent="0.2">
      <c r="A30" s="173"/>
      <c r="B30" s="173"/>
      <c r="C30" s="181">
        <f>'Cover note for return'!B$15</f>
        <v>0</v>
      </c>
      <c r="D30" s="173"/>
      <c r="E30" s="173"/>
      <c r="F30" s="173"/>
      <c r="G30" s="162"/>
      <c r="H30" s="162"/>
      <c r="I30" s="162"/>
      <c r="J30" s="181">
        <f>'Cover note for return'!C$15</f>
        <v>0</v>
      </c>
      <c r="K30" s="179"/>
      <c r="L30" s="185">
        <f>G30*$J30/(SUM($J26:$J36))</f>
        <v>0</v>
      </c>
      <c r="M30" s="185">
        <f>H30*$J30/(SUM($J26:$J36))</f>
        <v>0</v>
      </c>
      <c r="N30" s="185">
        <f>I30*$J30/(SUM($J26:$J36))</f>
        <v>0</v>
      </c>
      <c r="O30" s="179"/>
      <c r="P30" s="17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row>
    <row r="31" spans="1:44" s="163" customFormat="1" ht="23.25" customHeight="1" x14ac:dyDescent="0.2">
      <c r="A31" s="173"/>
      <c r="B31" s="173"/>
      <c r="C31" s="181">
        <f>'Cover note for return'!B$16</f>
        <v>0</v>
      </c>
      <c r="D31" s="173"/>
      <c r="E31" s="173"/>
      <c r="F31" s="173"/>
      <c r="G31" s="162"/>
      <c r="H31" s="162"/>
      <c r="I31" s="162"/>
      <c r="J31" s="181">
        <f>'Cover note for return'!C$16</f>
        <v>0</v>
      </c>
      <c r="K31" s="179"/>
      <c r="L31" s="185">
        <f>G31*$J31/(SUM($J26:$J36))</f>
        <v>0</v>
      </c>
      <c r="M31" s="185">
        <f>H31*$J31/(SUM($J26:$J36))</f>
        <v>0</v>
      </c>
      <c r="N31" s="185">
        <f>I31*$J31/(SUM($J26:$J36))</f>
        <v>0</v>
      </c>
      <c r="O31" s="179"/>
      <c r="P31" s="17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row>
    <row r="32" spans="1:44" s="163" customFormat="1" ht="23.25" customHeight="1" x14ac:dyDescent="0.2">
      <c r="A32" s="173"/>
      <c r="B32" s="173"/>
      <c r="C32" s="181">
        <f>'Cover note for return'!B$17</f>
        <v>0</v>
      </c>
      <c r="D32" s="173"/>
      <c r="E32" s="173"/>
      <c r="F32" s="173"/>
      <c r="G32" s="162"/>
      <c r="H32" s="162"/>
      <c r="I32" s="162"/>
      <c r="J32" s="181">
        <f>'Cover note for return'!C$17</f>
        <v>0</v>
      </c>
      <c r="K32" s="179"/>
      <c r="L32" s="185">
        <f>G32*$J32/(SUM($J26:$J36))</f>
        <v>0</v>
      </c>
      <c r="M32" s="185">
        <f>H32*$J32/(SUM($J26:$J36))</f>
        <v>0</v>
      </c>
      <c r="N32" s="185">
        <f>I32*$J32/(SUM($J26:$J36))</f>
        <v>0</v>
      </c>
      <c r="O32" s="179"/>
      <c r="P32" s="17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row>
    <row r="33" spans="1:44" s="163" customFormat="1" ht="23.25" customHeight="1" x14ac:dyDescent="0.2">
      <c r="A33" s="173"/>
      <c r="B33" s="173"/>
      <c r="C33" s="181">
        <f>'Cover note for return'!B$18</f>
        <v>0</v>
      </c>
      <c r="D33" s="173"/>
      <c r="E33" s="173"/>
      <c r="F33" s="173"/>
      <c r="G33" s="162"/>
      <c r="H33" s="162"/>
      <c r="I33" s="162"/>
      <c r="J33" s="181">
        <f>'Cover note for return'!C$18</f>
        <v>0</v>
      </c>
      <c r="K33" s="179"/>
      <c r="L33" s="185">
        <f>G33*$J33/(SUM($J26:$J36))</f>
        <v>0</v>
      </c>
      <c r="M33" s="185">
        <f>H33*$J33/(SUM($J26:$J36))</f>
        <v>0</v>
      </c>
      <c r="N33" s="185">
        <f>I33*$J33/(SUM($J26:$J36))</f>
        <v>0</v>
      </c>
      <c r="O33" s="179"/>
      <c r="P33" s="17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row>
    <row r="34" spans="1:44" s="163" customFormat="1" ht="23.25" customHeight="1" x14ac:dyDescent="0.2">
      <c r="A34" s="174"/>
      <c r="B34" s="173"/>
      <c r="C34" s="181">
        <f>'Cover note for return'!B$19</f>
        <v>0</v>
      </c>
      <c r="D34" s="173"/>
      <c r="E34" s="173"/>
      <c r="F34" s="173"/>
      <c r="G34" s="162"/>
      <c r="H34" s="162"/>
      <c r="I34" s="162"/>
      <c r="J34" s="181">
        <f>'Cover note for return'!C$19</f>
        <v>0</v>
      </c>
      <c r="K34" s="179"/>
      <c r="L34" s="185">
        <f>G34*$J34/(SUM($J26:$J36))</f>
        <v>0</v>
      </c>
      <c r="M34" s="185">
        <f>H34*$J34/(SUM($J26:$J36))</f>
        <v>0</v>
      </c>
      <c r="N34" s="185">
        <f>I34*$J34/(SUM($J26:$J36))</f>
        <v>0</v>
      </c>
      <c r="O34" s="179"/>
      <c r="P34" s="17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row>
    <row r="35" spans="1:44" s="163" customFormat="1" ht="23.25" customHeight="1" x14ac:dyDescent="0.2">
      <c r="A35" s="174"/>
      <c r="B35" s="173"/>
      <c r="C35" s="181">
        <f>'Cover note for return'!B$20</f>
        <v>0</v>
      </c>
      <c r="D35" s="178"/>
      <c r="E35" s="173"/>
      <c r="F35" s="173"/>
      <c r="G35" s="162"/>
      <c r="H35" s="162"/>
      <c r="I35" s="162"/>
      <c r="J35" s="181">
        <f>'Cover note for return'!C$20</f>
        <v>0</v>
      </c>
      <c r="K35" s="180"/>
      <c r="L35" s="185">
        <f>G35*$J35/(SUM($J25:$J36))</f>
        <v>0</v>
      </c>
      <c r="M35" s="185">
        <f>H35*$J35/(SUM($J25:$J36))</f>
        <v>0</v>
      </c>
      <c r="N35" s="185">
        <f>I35*$J35/(SUM($J25:$J36))</f>
        <v>0</v>
      </c>
      <c r="O35" s="179"/>
      <c r="P35" s="17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row>
    <row r="36" spans="1:44" s="163" customFormat="1" ht="27" customHeight="1" x14ac:dyDescent="0.2">
      <c r="A36" s="173"/>
      <c r="B36" s="173"/>
      <c r="C36" s="181">
        <f>'Cover note for return'!B$21</f>
        <v>0</v>
      </c>
      <c r="D36" s="173"/>
      <c r="E36" s="173"/>
      <c r="F36" s="173"/>
      <c r="G36" s="162"/>
      <c r="H36" s="162"/>
      <c r="I36" s="162"/>
      <c r="J36" s="181">
        <f>'Cover note for return'!C$21</f>
        <v>0</v>
      </c>
      <c r="K36" s="179"/>
      <c r="L36" s="185">
        <f>G36*$J36/(SUM($J26:$J36))</f>
        <v>0</v>
      </c>
      <c r="M36" s="185">
        <f>H36*$J36/(SUM($J26:$J36))</f>
        <v>0</v>
      </c>
      <c r="N36" s="185">
        <f>I36*$J36/(SUM($J26:$J36))</f>
        <v>0</v>
      </c>
      <c r="O36" s="179"/>
      <c r="P36" s="17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row>
    <row r="37" spans="1:44" s="9" customFormat="1" ht="155.25" customHeight="1" x14ac:dyDescent="0.2">
      <c r="A37" s="8" t="s">
        <v>614</v>
      </c>
      <c r="B37" s="10" t="s">
        <v>598</v>
      </c>
      <c r="C37" s="4" t="s">
        <v>666</v>
      </c>
      <c r="D37" s="10" t="s">
        <v>667</v>
      </c>
      <c r="E37" s="10" t="s">
        <v>739</v>
      </c>
      <c r="F37" s="10"/>
      <c r="G37" s="4" t="s">
        <v>689</v>
      </c>
      <c r="H37" s="4" t="s">
        <v>691</v>
      </c>
      <c r="I37" s="4" t="s">
        <v>690</v>
      </c>
      <c r="J37" s="4" t="s">
        <v>692</v>
      </c>
      <c r="K37" s="4" t="s">
        <v>693</v>
      </c>
      <c r="L37" s="184">
        <f>SUM(L42:L52)</f>
        <v>2.6666666666666665</v>
      </c>
      <c r="M37" s="184">
        <f>SUM(M42:M52)</f>
        <v>3.6666666666666665</v>
      </c>
      <c r="N37" s="184">
        <f>SUM(N42:N52)</f>
        <v>4.666666666666667</v>
      </c>
      <c r="O37" s="26"/>
      <c r="P37" s="27"/>
    </row>
    <row r="38" spans="1:44" s="9" customFormat="1" ht="21.75" customHeight="1" x14ac:dyDescent="0.2">
      <c r="A38" s="41"/>
      <c r="B38" s="8"/>
      <c r="C38" s="8" t="s">
        <v>348</v>
      </c>
      <c r="D38" s="2"/>
      <c r="E38" s="95">
        <f>SUM('Roadmap Outcome assessment'!E62+'Roadmap Outcome assessment'!E140+'Roadmap Outcome assessment'!E153)*100/18</f>
        <v>55.555555555555557</v>
      </c>
      <c r="F38" s="16"/>
      <c r="G38" s="4"/>
      <c r="H38" s="4"/>
      <c r="I38" s="4"/>
      <c r="J38" s="4"/>
      <c r="K38" s="4"/>
      <c r="L38" s="39"/>
      <c r="M38" s="39"/>
      <c r="N38" s="39"/>
      <c r="O38" s="39"/>
      <c r="P38" s="40"/>
    </row>
    <row r="39" spans="1:44" s="9" customFormat="1" ht="21.75" customHeight="1" x14ac:dyDescent="0.2">
      <c r="A39" s="41"/>
      <c r="B39" s="8"/>
      <c r="C39" s="8" t="s">
        <v>349</v>
      </c>
      <c r="D39" s="2"/>
      <c r="E39" s="16"/>
      <c r="F39" s="95" t="s">
        <v>677</v>
      </c>
      <c r="G39" s="4"/>
      <c r="H39" s="4"/>
      <c r="I39" s="4"/>
      <c r="J39" s="4"/>
      <c r="K39" s="4"/>
      <c r="L39" s="39"/>
      <c r="M39" s="39"/>
      <c r="N39" s="39"/>
      <c r="O39" s="39"/>
      <c r="P39" s="40"/>
    </row>
    <row r="40" spans="1:44" s="9" customFormat="1" ht="43.5" customHeight="1" x14ac:dyDescent="0.2">
      <c r="A40" s="2"/>
      <c r="B40" s="2"/>
      <c r="C40" s="8" t="s">
        <v>733</v>
      </c>
      <c r="D40" s="20"/>
      <c r="E40" s="20"/>
      <c r="F40" s="20"/>
      <c r="G40" s="20"/>
      <c r="H40" s="20"/>
      <c r="I40" s="20"/>
      <c r="J40" s="20"/>
      <c r="K40" s="20"/>
      <c r="L40" s="19"/>
      <c r="M40" s="19"/>
      <c r="N40" s="19"/>
      <c r="O40" s="19"/>
      <c r="P40" s="40"/>
    </row>
    <row r="41" spans="1:44" s="9" customFormat="1" ht="22.5" customHeight="1" x14ac:dyDescent="0.2">
      <c r="A41" s="41"/>
      <c r="B41" s="216"/>
      <c r="C41" s="8" t="s">
        <v>318</v>
      </c>
      <c r="D41" s="10"/>
      <c r="E41" s="216"/>
      <c r="F41" s="182"/>
      <c r="G41" s="10" t="s">
        <v>319</v>
      </c>
      <c r="H41" s="10" t="s">
        <v>320</v>
      </c>
      <c r="I41" s="10" t="s">
        <v>321</v>
      </c>
      <c r="J41" s="10" t="s">
        <v>254</v>
      </c>
      <c r="K41" s="217"/>
      <c r="L41" s="218"/>
      <c r="M41" s="218"/>
      <c r="N41" s="218"/>
      <c r="O41" s="219"/>
      <c r="P41" s="220"/>
    </row>
    <row r="42" spans="1:44" s="163" customFormat="1" ht="23.25" customHeight="1" x14ac:dyDescent="0.2">
      <c r="A42" s="173"/>
      <c r="B42" s="173"/>
      <c r="C42" s="181" t="str">
        <f>'Cover note for return'!B$11</f>
        <v>Lead Dept</v>
      </c>
      <c r="D42" s="173"/>
      <c r="E42" s="173"/>
      <c r="F42" s="173"/>
      <c r="G42" s="179"/>
      <c r="H42" s="179"/>
      <c r="I42" s="179"/>
      <c r="J42" s="179"/>
      <c r="K42" s="179"/>
      <c r="L42" s="162"/>
      <c r="M42" s="162"/>
      <c r="N42" s="162"/>
      <c r="O42" s="179"/>
      <c r="P42" s="17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row>
    <row r="43" spans="1:44" s="163" customFormat="1" ht="23.25" customHeight="1" x14ac:dyDescent="0.2">
      <c r="A43" s="173"/>
      <c r="B43" s="173"/>
      <c r="C43" s="181" t="str">
        <f>'Cover note for return'!B$12</f>
        <v>Example - Test Org 1</v>
      </c>
      <c r="D43" s="173"/>
      <c r="E43" s="173"/>
      <c r="F43" s="173"/>
      <c r="G43" s="162">
        <v>2</v>
      </c>
      <c r="H43" s="162">
        <v>3</v>
      </c>
      <c r="I43" s="162">
        <v>4</v>
      </c>
      <c r="J43" s="181">
        <f>'Cover note for return'!C$12</f>
        <v>1000</v>
      </c>
      <c r="K43" s="179"/>
      <c r="L43" s="185">
        <f>G43*$J43/(SUM($J42:$J52))</f>
        <v>0.66666666666666663</v>
      </c>
      <c r="M43" s="185">
        <f>H43*$J43/(SUM($J42:$J52))</f>
        <v>1</v>
      </c>
      <c r="N43" s="185">
        <f>I43*$J43/(SUM($J42:$J52))</f>
        <v>1.3333333333333333</v>
      </c>
      <c r="O43" s="179"/>
      <c r="P43" s="17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row>
    <row r="44" spans="1:44" s="163" customFormat="1" ht="23.25" customHeight="1" x14ac:dyDescent="0.2">
      <c r="A44" s="173"/>
      <c r="B44" s="173"/>
      <c r="C44" s="181" t="str">
        <f>'Cover note for return'!B$13</f>
        <v>Example - Test Org 2</v>
      </c>
      <c r="D44" s="173"/>
      <c r="E44" s="173"/>
      <c r="F44" s="173"/>
      <c r="G44" s="162">
        <v>3</v>
      </c>
      <c r="H44" s="162">
        <v>4</v>
      </c>
      <c r="I44" s="162">
        <v>5</v>
      </c>
      <c r="J44" s="181">
        <f>'Cover note for return'!C$13</f>
        <v>2000</v>
      </c>
      <c r="K44" s="179"/>
      <c r="L44" s="185">
        <f>G44*$J44/(SUM($J42:$J52))</f>
        <v>2</v>
      </c>
      <c r="M44" s="185">
        <f>H44*$J44/(SUM($J42:$J52))</f>
        <v>2.6666666666666665</v>
      </c>
      <c r="N44" s="185">
        <f>I44*$J44/(SUM($J42:$J52))</f>
        <v>3.3333333333333335</v>
      </c>
      <c r="O44" s="179"/>
      <c r="P44" s="17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row>
    <row r="45" spans="1:44" s="163" customFormat="1" ht="23.25" customHeight="1" x14ac:dyDescent="0.2">
      <c r="A45" s="173"/>
      <c r="B45" s="173"/>
      <c r="C45" s="181">
        <f>'Cover note for return'!B$14</f>
        <v>0</v>
      </c>
      <c r="D45" s="173"/>
      <c r="E45" s="173"/>
      <c r="F45" s="173"/>
      <c r="G45" s="162"/>
      <c r="H45" s="162"/>
      <c r="I45" s="162"/>
      <c r="J45" s="181">
        <f>'Cover note for return'!C$14</f>
        <v>0</v>
      </c>
      <c r="K45" s="179"/>
      <c r="L45" s="185">
        <f>G45*$J45/(SUM($J42:$J52))</f>
        <v>0</v>
      </c>
      <c r="M45" s="185">
        <f>H45*$J45/(SUM($J42:$J52))</f>
        <v>0</v>
      </c>
      <c r="N45" s="185">
        <f>I45*$J45/(SUM($J42:$J52))</f>
        <v>0</v>
      </c>
      <c r="O45" s="179"/>
      <c r="P45" s="17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row>
    <row r="46" spans="1:44" s="163" customFormat="1" ht="23.25" customHeight="1" x14ac:dyDescent="0.2">
      <c r="A46" s="173"/>
      <c r="B46" s="173"/>
      <c r="C46" s="181">
        <f>'Cover note for return'!B$15</f>
        <v>0</v>
      </c>
      <c r="D46" s="173"/>
      <c r="E46" s="173"/>
      <c r="F46" s="173"/>
      <c r="G46" s="162"/>
      <c r="H46" s="162"/>
      <c r="I46" s="162"/>
      <c r="J46" s="181">
        <f>'Cover note for return'!C$15</f>
        <v>0</v>
      </c>
      <c r="K46" s="179"/>
      <c r="L46" s="185">
        <f>G46*$J46/(SUM($J42:$J52))</f>
        <v>0</v>
      </c>
      <c r="M46" s="185">
        <f>H46*$J46/(SUM($J42:$J52))</f>
        <v>0</v>
      </c>
      <c r="N46" s="185">
        <f>I46*$J46/(SUM($J42:$J52))</f>
        <v>0</v>
      </c>
      <c r="O46" s="179"/>
      <c r="P46" s="17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row>
    <row r="47" spans="1:44" s="163" customFormat="1" ht="23.25" customHeight="1" x14ac:dyDescent="0.2">
      <c r="A47" s="173"/>
      <c r="B47" s="173"/>
      <c r="C47" s="181">
        <f>'Cover note for return'!B$16</f>
        <v>0</v>
      </c>
      <c r="D47" s="173"/>
      <c r="E47" s="173"/>
      <c r="F47" s="173"/>
      <c r="G47" s="162"/>
      <c r="H47" s="162"/>
      <c r="I47" s="162"/>
      <c r="J47" s="181">
        <f>'Cover note for return'!C$16</f>
        <v>0</v>
      </c>
      <c r="K47" s="179"/>
      <c r="L47" s="185">
        <f>G47*$J47/(SUM($J42:$J52))</f>
        <v>0</v>
      </c>
      <c r="M47" s="185">
        <f>H47*$J47/(SUM($J42:$J52))</f>
        <v>0</v>
      </c>
      <c r="N47" s="185">
        <f>I47*$J47/(SUM($J42:$J52))</f>
        <v>0</v>
      </c>
      <c r="O47" s="179"/>
      <c r="P47" s="17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row>
    <row r="48" spans="1:44" s="163" customFormat="1" ht="23.25" customHeight="1" x14ac:dyDescent="0.2">
      <c r="A48" s="173"/>
      <c r="B48" s="173"/>
      <c r="C48" s="181">
        <f>'Cover note for return'!B$17</f>
        <v>0</v>
      </c>
      <c r="D48" s="173"/>
      <c r="E48" s="173"/>
      <c r="F48" s="173"/>
      <c r="G48" s="162"/>
      <c r="H48" s="162"/>
      <c r="I48" s="162"/>
      <c r="J48" s="181">
        <f>'Cover note for return'!C$17</f>
        <v>0</v>
      </c>
      <c r="K48" s="179"/>
      <c r="L48" s="185">
        <f>G48*$J48/(SUM($J42:$J52))</f>
        <v>0</v>
      </c>
      <c r="M48" s="185">
        <f>H48*$J48/(SUM($J42:$J52))</f>
        <v>0</v>
      </c>
      <c r="N48" s="185">
        <f>I48*$J48/(SUM($J42:$J52))</f>
        <v>0</v>
      </c>
      <c r="O48" s="179"/>
      <c r="P48" s="17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row>
    <row r="49" spans="1:44" s="163" customFormat="1" ht="23.25" customHeight="1" x14ac:dyDescent="0.2">
      <c r="A49" s="173"/>
      <c r="B49" s="173"/>
      <c r="C49" s="181">
        <f>'Cover note for return'!B$18</f>
        <v>0</v>
      </c>
      <c r="D49" s="173"/>
      <c r="E49" s="173"/>
      <c r="F49" s="173"/>
      <c r="G49" s="162"/>
      <c r="H49" s="162"/>
      <c r="I49" s="162"/>
      <c r="J49" s="181">
        <f>'Cover note for return'!C$18</f>
        <v>0</v>
      </c>
      <c r="K49" s="179"/>
      <c r="L49" s="185">
        <f>G49*$J49/(SUM($J42:$J52))</f>
        <v>0</v>
      </c>
      <c r="M49" s="185">
        <f>H49*$J49/(SUM($J42:$J52))</f>
        <v>0</v>
      </c>
      <c r="N49" s="185">
        <f>I49*$J49/(SUM($J42:$J52))</f>
        <v>0</v>
      </c>
      <c r="O49" s="179"/>
      <c r="P49" s="17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row>
    <row r="50" spans="1:44" s="163" customFormat="1" ht="23.25" customHeight="1" x14ac:dyDescent="0.2">
      <c r="A50" s="174"/>
      <c r="B50" s="173"/>
      <c r="C50" s="181">
        <f>'Cover note for return'!B$19</f>
        <v>0</v>
      </c>
      <c r="D50" s="173"/>
      <c r="E50" s="173"/>
      <c r="F50" s="173"/>
      <c r="G50" s="162"/>
      <c r="H50" s="162"/>
      <c r="I50" s="162"/>
      <c r="J50" s="181">
        <f>'Cover note for return'!C$19</f>
        <v>0</v>
      </c>
      <c r="K50" s="179"/>
      <c r="L50" s="185">
        <f>G50*$J50/(SUM($J42:$J52))</f>
        <v>0</v>
      </c>
      <c r="M50" s="185">
        <f>H50*$J50/(SUM($J42:$J52))</f>
        <v>0</v>
      </c>
      <c r="N50" s="185">
        <f>I50*$J50/(SUM($J42:$J52))</f>
        <v>0</v>
      </c>
      <c r="O50" s="179"/>
      <c r="P50" s="17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row>
    <row r="51" spans="1:44" s="163" customFormat="1" ht="23.25" customHeight="1" x14ac:dyDescent="0.2">
      <c r="A51" s="174"/>
      <c r="B51" s="173"/>
      <c r="C51" s="181">
        <f>'Cover note for return'!B$20</f>
        <v>0</v>
      </c>
      <c r="D51" s="178"/>
      <c r="E51" s="173"/>
      <c r="F51" s="173"/>
      <c r="G51" s="162"/>
      <c r="H51" s="162"/>
      <c r="I51" s="162"/>
      <c r="J51" s="181">
        <f>'Cover note for return'!C$20</f>
        <v>0</v>
      </c>
      <c r="K51" s="180"/>
      <c r="L51" s="185">
        <f>G51*$J51/(SUM($J41:$J52))</f>
        <v>0</v>
      </c>
      <c r="M51" s="185">
        <f>H51*$J51/(SUM($J41:$J52))</f>
        <v>0</v>
      </c>
      <c r="N51" s="185">
        <f>I51*$J51/(SUM($J41:$J52))</f>
        <v>0</v>
      </c>
      <c r="O51" s="179"/>
      <c r="P51" s="17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row>
    <row r="52" spans="1:44" s="163" customFormat="1" ht="27" customHeight="1" x14ac:dyDescent="0.2">
      <c r="A52" s="173"/>
      <c r="B52" s="173"/>
      <c r="C52" s="181">
        <f>'Cover note for return'!B$21</f>
        <v>0</v>
      </c>
      <c r="D52" s="173"/>
      <c r="E52" s="173"/>
      <c r="F52" s="173"/>
      <c r="G52" s="162"/>
      <c r="H52" s="162"/>
      <c r="I52" s="162"/>
      <c r="J52" s="181">
        <f>'Cover note for return'!C$21</f>
        <v>0</v>
      </c>
      <c r="K52" s="179"/>
      <c r="L52" s="185">
        <f>G52*$J52/(SUM($J42:$J52))</f>
        <v>0</v>
      </c>
      <c r="M52" s="185">
        <f>H52*$J52/(SUM($J42:$J52))</f>
        <v>0</v>
      </c>
      <c r="N52" s="185">
        <f>I52*$J52/(SUM($J42:$J52))</f>
        <v>0</v>
      </c>
      <c r="O52" s="179"/>
      <c r="P52" s="17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row>
    <row r="53" spans="1:44" s="2" customFormat="1" x14ac:dyDescent="0.2">
      <c r="L53" s="18"/>
      <c r="M53" s="21"/>
      <c r="N53" s="21"/>
      <c r="O53" s="21"/>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row>
    <row r="54" spans="1:44" s="9" customFormat="1" ht="110.25" customHeight="1" x14ac:dyDescent="0.2">
      <c r="A54" s="8" t="s">
        <v>614</v>
      </c>
      <c r="B54" s="10" t="s">
        <v>622</v>
      </c>
      <c r="C54" s="4" t="s">
        <v>683</v>
      </c>
      <c r="D54" s="10" t="s">
        <v>668</v>
      </c>
      <c r="E54" s="10"/>
      <c r="F54" s="10"/>
      <c r="G54" s="4" t="s">
        <v>696</v>
      </c>
      <c r="H54" s="4" t="s">
        <v>694</v>
      </c>
      <c r="I54" s="4" t="s">
        <v>697</v>
      </c>
      <c r="J54" s="4" t="s">
        <v>640</v>
      </c>
      <c r="K54" s="4" t="s">
        <v>695</v>
      </c>
      <c r="L54" s="184">
        <f>SUM(L59:L69)</f>
        <v>2</v>
      </c>
      <c r="M54" s="184">
        <f>SUM(M59:M69)</f>
        <v>3</v>
      </c>
      <c r="N54" s="184">
        <f>SUM(N59:N69)</f>
        <v>4</v>
      </c>
      <c r="O54" s="26"/>
      <c r="P54" s="27"/>
    </row>
    <row r="55" spans="1:44" s="9" customFormat="1" ht="22.5" customHeight="1" x14ac:dyDescent="0.2">
      <c r="A55" s="41"/>
      <c r="B55" s="8"/>
      <c r="C55" s="8" t="s">
        <v>348</v>
      </c>
      <c r="D55" s="2"/>
      <c r="E55" s="95" t="s">
        <v>677</v>
      </c>
      <c r="F55" s="16"/>
      <c r="G55" s="4"/>
      <c r="H55" s="4"/>
      <c r="I55" s="4"/>
      <c r="J55" s="4"/>
      <c r="K55" s="4"/>
      <c r="L55" s="39"/>
      <c r="M55" s="39"/>
      <c r="N55" s="39"/>
      <c r="O55" s="39"/>
      <c r="P55" s="40"/>
    </row>
    <row r="56" spans="1:44" s="9" customFormat="1" ht="18.75" customHeight="1" x14ac:dyDescent="0.2">
      <c r="A56" s="41"/>
      <c r="B56" s="8"/>
      <c r="C56" s="8" t="s">
        <v>349</v>
      </c>
      <c r="D56" s="2"/>
      <c r="E56" s="16"/>
      <c r="F56" s="95" t="s">
        <v>677</v>
      </c>
      <c r="G56" s="4"/>
      <c r="H56" s="4"/>
      <c r="I56" s="4"/>
      <c r="J56" s="4"/>
      <c r="K56" s="4"/>
      <c r="L56" s="39"/>
      <c r="M56" s="39"/>
      <c r="N56" s="39"/>
      <c r="O56" s="39"/>
      <c r="P56" s="40"/>
    </row>
    <row r="57" spans="1:44" s="9" customFormat="1" ht="39.75" customHeight="1" x14ac:dyDescent="0.2">
      <c r="A57" s="2"/>
      <c r="B57" s="2"/>
      <c r="C57" s="8" t="s">
        <v>733</v>
      </c>
      <c r="D57" s="20"/>
      <c r="E57" s="20"/>
      <c r="F57" s="20"/>
      <c r="G57" s="20"/>
      <c r="H57" s="20"/>
      <c r="I57" s="20"/>
      <c r="J57" s="20"/>
      <c r="K57" s="20"/>
      <c r="L57" s="19"/>
      <c r="M57" s="19"/>
      <c r="N57" s="19"/>
      <c r="O57" s="19"/>
      <c r="P57" s="40"/>
    </row>
    <row r="58" spans="1:44" s="9" customFormat="1" ht="22.5" customHeight="1" x14ac:dyDescent="0.2">
      <c r="A58" s="41"/>
      <c r="B58" s="216"/>
      <c r="C58" s="8" t="s">
        <v>318</v>
      </c>
      <c r="D58" s="10"/>
      <c r="E58" s="216"/>
      <c r="F58" s="182"/>
      <c r="G58" s="10" t="s">
        <v>319</v>
      </c>
      <c r="H58" s="10" t="s">
        <v>320</v>
      </c>
      <c r="I58" s="10" t="s">
        <v>321</v>
      </c>
      <c r="J58" s="10" t="s">
        <v>254</v>
      </c>
      <c r="K58" s="217"/>
      <c r="L58" s="218"/>
      <c r="M58" s="218"/>
      <c r="N58" s="218"/>
      <c r="O58" s="219"/>
      <c r="P58" s="220"/>
    </row>
    <row r="59" spans="1:44" s="163" customFormat="1" ht="23.25" customHeight="1" x14ac:dyDescent="0.2">
      <c r="A59" s="173"/>
      <c r="B59" s="173"/>
      <c r="C59" s="181" t="str">
        <f>'Cover note for return'!B$11</f>
        <v>Lead Dept</v>
      </c>
      <c r="D59" s="173"/>
      <c r="E59" s="173"/>
      <c r="F59" s="173"/>
      <c r="G59" s="179"/>
      <c r="H59" s="179"/>
      <c r="I59" s="179"/>
      <c r="J59" s="179"/>
      <c r="K59" s="179"/>
      <c r="L59" s="162"/>
      <c r="M59" s="162"/>
      <c r="N59" s="162"/>
      <c r="O59" s="179"/>
      <c r="P59" s="17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row>
    <row r="60" spans="1:44" s="163" customFormat="1" ht="23.25" customHeight="1" x14ac:dyDescent="0.2">
      <c r="A60" s="173"/>
      <c r="B60" s="173"/>
      <c r="C60" s="181" t="str">
        <f>'Cover note for return'!B$12</f>
        <v>Example - Test Org 1</v>
      </c>
      <c r="D60" s="173"/>
      <c r="E60" s="173"/>
      <c r="F60" s="173"/>
      <c r="G60" s="162">
        <v>2</v>
      </c>
      <c r="H60" s="162">
        <v>3</v>
      </c>
      <c r="I60" s="162">
        <v>4</v>
      </c>
      <c r="J60" s="181">
        <f>'Cover note for return'!C$12</f>
        <v>1000</v>
      </c>
      <c r="K60" s="179"/>
      <c r="L60" s="185">
        <f>G60*$J60/(SUM($J59:$J69))</f>
        <v>0.66666666666666663</v>
      </c>
      <c r="M60" s="185">
        <f>H60*$J60/(SUM($J59:$J69))</f>
        <v>1</v>
      </c>
      <c r="N60" s="185">
        <f>I60*$J60/(SUM($J59:$J69))</f>
        <v>1.3333333333333333</v>
      </c>
      <c r="O60" s="179"/>
      <c r="P60" s="17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row>
    <row r="61" spans="1:44" s="163" customFormat="1" ht="23.25" customHeight="1" x14ac:dyDescent="0.2">
      <c r="A61" s="173"/>
      <c r="B61" s="173"/>
      <c r="C61" s="181" t="str">
        <f>'Cover note for return'!B$13</f>
        <v>Example - Test Org 2</v>
      </c>
      <c r="D61" s="173"/>
      <c r="E61" s="173"/>
      <c r="F61" s="173"/>
      <c r="G61" s="162">
        <v>2</v>
      </c>
      <c r="H61" s="162">
        <v>3</v>
      </c>
      <c r="I61" s="162">
        <v>4</v>
      </c>
      <c r="J61" s="181">
        <f>'Cover note for return'!C$13</f>
        <v>2000</v>
      </c>
      <c r="K61" s="179"/>
      <c r="L61" s="185">
        <f>G61*$J61/(SUM($J59:$J69))</f>
        <v>1.3333333333333333</v>
      </c>
      <c r="M61" s="185">
        <f>H61*$J61/(SUM($J59:$J69))</f>
        <v>2</v>
      </c>
      <c r="N61" s="185">
        <f>I61*$J61/(SUM($J59:$J69))</f>
        <v>2.6666666666666665</v>
      </c>
      <c r="O61" s="179"/>
      <c r="P61" s="17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s="163" customFormat="1" ht="23.25" customHeight="1" x14ac:dyDescent="0.2">
      <c r="A62" s="173"/>
      <c r="B62" s="173"/>
      <c r="C62" s="181">
        <f>'Cover note for return'!B$14</f>
        <v>0</v>
      </c>
      <c r="D62" s="173"/>
      <c r="E62" s="173"/>
      <c r="F62" s="173"/>
      <c r="G62" s="162"/>
      <c r="H62" s="162"/>
      <c r="I62" s="162"/>
      <c r="J62" s="181">
        <f>'Cover note for return'!C$14</f>
        <v>0</v>
      </c>
      <c r="K62" s="179"/>
      <c r="L62" s="185">
        <f>G62*$J62/(SUM($J59:$J69))</f>
        <v>0</v>
      </c>
      <c r="M62" s="185">
        <f>H62*$J62/(SUM($J59:$J69))</f>
        <v>0</v>
      </c>
      <c r="N62" s="185">
        <f>I62*$J62/(SUM($J59:$J69))</f>
        <v>0</v>
      </c>
      <c r="O62" s="179"/>
      <c r="P62" s="17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row>
    <row r="63" spans="1:44" s="163" customFormat="1" ht="23.25" customHeight="1" x14ac:dyDescent="0.2">
      <c r="A63" s="173"/>
      <c r="B63" s="173"/>
      <c r="C63" s="181">
        <f>'Cover note for return'!B$15</f>
        <v>0</v>
      </c>
      <c r="D63" s="173"/>
      <c r="E63" s="173"/>
      <c r="F63" s="173"/>
      <c r="G63" s="162"/>
      <c r="H63" s="162"/>
      <c r="I63" s="162"/>
      <c r="J63" s="181">
        <f>'Cover note for return'!C$15</f>
        <v>0</v>
      </c>
      <c r="K63" s="179"/>
      <c r="L63" s="185">
        <f>G63*$J63/(SUM($J59:$J69))</f>
        <v>0</v>
      </c>
      <c r="M63" s="185">
        <f>H63*$J63/(SUM($J59:$J69))</f>
        <v>0</v>
      </c>
      <c r="N63" s="185">
        <f>I63*$J63/(SUM($J59:$J69))</f>
        <v>0</v>
      </c>
      <c r="O63" s="179"/>
      <c r="P63" s="17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row>
    <row r="64" spans="1:44" s="163" customFormat="1" ht="23.25" customHeight="1" x14ac:dyDescent="0.2">
      <c r="A64" s="173"/>
      <c r="B64" s="173"/>
      <c r="C64" s="181">
        <f>'Cover note for return'!B$16</f>
        <v>0</v>
      </c>
      <c r="D64" s="173"/>
      <c r="E64" s="173"/>
      <c r="F64" s="173"/>
      <c r="G64" s="162"/>
      <c r="H64" s="162"/>
      <c r="I64" s="162"/>
      <c r="J64" s="181">
        <f>'Cover note for return'!C$16</f>
        <v>0</v>
      </c>
      <c r="K64" s="179"/>
      <c r="L64" s="185">
        <f>G64*$J64/(SUM($J59:$J69))</f>
        <v>0</v>
      </c>
      <c r="M64" s="185">
        <f>H64*$J64/(SUM($J59:$J69))</f>
        <v>0</v>
      </c>
      <c r="N64" s="185">
        <f>I64*$J64/(SUM($J59:$J69))</f>
        <v>0</v>
      </c>
      <c r="O64" s="179"/>
      <c r="P64" s="17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row>
    <row r="65" spans="1:44" s="163" customFormat="1" ht="23.25" customHeight="1" x14ac:dyDescent="0.2">
      <c r="A65" s="173"/>
      <c r="B65" s="173"/>
      <c r="C65" s="181">
        <f>'Cover note for return'!B$17</f>
        <v>0</v>
      </c>
      <c r="D65" s="173"/>
      <c r="E65" s="173"/>
      <c r="F65" s="173"/>
      <c r="G65" s="162"/>
      <c r="H65" s="162"/>
      <c r="I65" s="162"/>
      <c r="J65" s="181">
        <f>'Cover note for return'!C$17</f>
        <v>0</v>
      </c>
      <c r="K65" s="179"/>
      <c r="L65" s="185">
        <f>G65*$J65/(SUM($J59:$J69))</f>
        <v>0</v>
      </c>
      <c r="M65" s="185">
        <f>H65*$J65/(SUM($J59:$J69))</f>
        <v>0</v>
      </c>
      <c r="N65" s="185">
        <f>I65*$J65/(SUM($J59:$J69))</f>
        <v>0</v>
      </c>
      <c r="O65" s="179"/>
      <c r="P65" s="17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row>
    <row r="66" spans="1:44" s="163" customFormat="1" ht="23.25" customHeight="1" x14ac:dyDescent="0.2">
      <c r="A66" s="173"/>
      <c r="B66" s="173"/>
      <c r="C66" s="181">
        <f>'Cover note for return'!B$18</f>
        <v>0</v>
      </c>
      <c r="D66" s="173"/>
      <c r="E66" s="173"/>
      <c r="F66" s="173"/>
      <c r="G66" s="162"/>
      <c r="H66" s="162"/>
      <c r="I66" s="162"/>
      <c r="J66" s="181">
        <f>'Cover note for return'!C$18</f>
        <v>0</v>
      </c>
      <c r="K66" s="179"/>
      <c r="L66" s="185">
        <f>G66*$J66/(SUM($J59:$J69))</f>
        <v>0</v>
      </c>
      <c r="M66" s="185">
        <f>H66*$J66/(SUM($J59:$J69))</f>
        <v>0</v>
      </c>
      <c r="N66" s="185">
        <f>I66*$J66/(SUM($J59:$J69))</f>
        <v>0</v>
      </c>
      <c r="O66" s="179"/>
      <c r="P66" s="17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row>
    <row r="67" spans="1:44" s="163" customFormat="1" ht="23.25" customHeight="1" x14ac:dyDescent="0.2">
      <c r="A67" s="174"/>
      <c r="B67" s="173"/>
      <c r="C67" s="181">
        <f>'Cover note for return'!B$19</f>
        <v>0</v>
      </c>
      <c r="D67" s="173"/>
      <c r="E67" s="173"/>
      <c r="F67" s="173"/>
      <c r="G67" s="162"/>
      <c r="H67" s="162"/>
      <c r="I67" s="162"/>
      <c r="J67" s="181">
        <f>'Cover note for return'!C$19</f>
        <v>0</v>
      </c>
      <c r="K67" s="179"/>
      <c r="L67" s="185">
        <f>G67*$J67/(SUM($J59:$J69))</f>
        <v>0</v>
      </c>
      <c r="M67" s="185">
        <f>H67*$J67/(SUM($J59:$J69))</f>
        <v>0</v>
      </c>
      <c r="N67" s="185">
        <f>I67*$J67/(SUM($J59:$J69))</f>
        <v>0</v>
      </c>
      <c r="O67" s="179"/>
      <c r="P67" s="17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row>
    <row r="68" spans="1:44" s="163" customFormat="1" ht="23.25" customHeight="1" x14ac:dyDescent="0.2">
      <c r="A68" s="174"/>
      <c r="B68" s="173"/>
      <c r="C68" s="181">
        <f>'Cover note for return'!B$20</f>
        <v>0</v>
      </c>
      <c r="D68" s="178"/>
      <c r="E68" s="173"/>
      <c r="F68" s="173"/>
      <c r="G68" s="162"/>
      <c r="H68" s="162"/>
      <c r="I68" s="162"/>
      <c r="J68" s="181">
        <f>'Cover note for return'!C$20</f>
        <v>0</v>
      </c>
      <c r="K68" s="180"/>
      <c r="L68" s="185">
        <f>G68*$J68/(SUM($J58:$J69))</f>
        <v>0</v>
      </c>
      <c r="M68" s="185">
        <f>H68*$J68/(SUM($J58:$J69))</f>
        <v>0</v>
      </c>
      <c r="N68" s="185">
        <f>I68*$J68/(SUM($J58:$J69))</f>
        <v>0</v>
      </c>
      <c r="O68" s="179"/>
      <c r="P68" s="17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row>
    <row r="69" spans="1:44" s="163" customFormat="1" ht="27" customHeight="1" x14ac:dyDescent="0.2">
      <c r="A69" s="173"/>
      <c r="B69" s="173"/>
      <c r="C69" s="181">
        <f>'Cover note for return'!B$21</f>
        <v>0</v>
      </c>
      <c r="D69" s="173"/>
      <c r="E69" s="173"/>
      <c r="F69" s="173"/>
      <c r="G69" s="162"/>
      <c r="H69" s="162"/>
      <c r="I69" s="162"/>
      <c r="J69" s="181">
        <f>'Cover note for return'!C$21</f>
        <v>0</v>
      </c>
      <c r="K69" s="179"/>
      <c r="L69" s="185">
        <f>G69*$J69/(SUM($J59:$J69))</f>
        <v>0</v>
      </c>
      <c r="M69" s="185">
        <f>H69*$J69/(SUM($J59:$J69))</f>
        <v>0</v>
      </c>
      <c r="N69" s="185">
        <f>I69*$J69/(SUM($J59:$J69))</f>
        <v>0</v>
      </c>
      <c r="O69" s="179"/>
      <c r="P69" s="17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row>
    <row r="70" spans="1:44" s="2" customFormat="1" x14ac:dyDescent="0.2">
      <c r="L70" s="18"/>
      <c r="M70" s="21"/>
      <c r="N70" s="21"/>
      <c r="O70" s="21"/>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row>
    <row r="71" spans="1:44" ht="156.75" customHeight="1" x14ac:dyDescent="0.2">
      <c r="A71" s="8" t="s">
        <v>614</v>
      </c>
      <c r="B71" s="10" t="s">
        <v>660</v>
      </c>
      <c r="C71" s="4" t="s">
        <v>698</v>
      </c>
      <c r="D71" s="10" t="s">
        <v>358</v>
      </c>
      <c r="E71" s="10" t="s">
        <v>740</v>
      </c>
      <c r="F71" s="10"/>
      <c r="G71" s="4" t="s">
        <v>669</v>
      </c>
      <c r="H71" s="4" t="s">
        <v>608</v>
      </c>
      <c r="I71" s="4" t="s">
        <v>600</v>
      </c>
      <c r="J71" s="4" t="s">
        <v>701</v>
      </c>
      <c r="K71" s="4" t="s">
        <v>609</v>
      </c>
      <c r="L71" s="184">
        <f>SUM(L76:L86)</f>
        <v>2</v>
      </c>
      <c r="M71" s="184">
        <f>SUM(M76:M86)</f>
        <v>3</v>
      </c>
      <c r="N71" s="184">
        <f>SUM(N76:N86)</f>
        <v>3.333333333333333</v>
      </c>
      <c r="O71" s="26"/>
      <c r="P71" s="27"/>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44" ht="17.25" customHeight="1" x14ac:dyDescent="0.2">
      <c r="A72" s="41"/>
      <c r="B72" s="8"/>
      <c r="C72" s="8" t="s">
        <v>348</v>
      </c>
      <c r="D72" s="2"/>
      <c r="E72" s="95">
        <f>SUM('Roadmap Outcome assessment'!E153)*100/6</f>
        <v>55.55555555555555</v>
      </c>
      <c r="F72" s="16"/>
      <c r="G72" s="4"/>
      <c r="H72" s="4"/>
      <c r="I72" s="4"/>
      <c r="J72" s="4"/>
      <c r="K72" s="4"/>
      <c r="L72" s="39"/>
      <c r="M72" s="39"/>
      <c r="N72" s="39"/>
      <c r="O72" s="39"/>
      <c r="P72" s="40"/>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row>
    <row r="73" spans="1:44" ht="17.25" customHeight="1" x14ac:dyDescent="0.2">
      <c r="A73" s="41"/>
      <c r="B73" s="8"/>
      <c r="C73" s="8" t="s">
        <v>349</v>
      </c>
      <c r="D73" s="2"/>
      <c r="E73" s="16"/>
      <c r="F73" s="95" t="s">
        <v>677</v>
      </c>
      <c r="G73" s="4"/>
      <c r="H73" s="4"/>
      <c r="I73" s="4"/>
      <c r="J73" s="4"/>
      <c r="K73" s="4"/>
      <c r="L73" s="39"/>
      <c r="M73" s="39"/>
      <c r="N73" s="39"/>
      <c r="O73" s="39"/>
      <c r="P73" s="40"/>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row>
    <row r="74" spans="1:44" s="9" customFormat="1" ht="51.75" customHeight="1" x14ac:dyDescent="0.2">
      <c r="A74" s="2"/>
      <c r="B74" s="2"/>
      <c r="C74" s="8" t="s">
        <v>733</v>
      </c>
      <c r="D74" s="20"/>
      <c r="E74" s="20"/>
      <c r="F74" s="20"/>
      <c r="G74" s="20"/>
      <c r="H74" s="20"/>
      <c r="I74" s="20"/>
      <c r="J74" s="20"/>
      <c r="K74" s="20"/>
      <c r="L74" s="19"/>
      <c r="M74" s="19"/>
      <c r="N74" s="19"/>
      <c r="O74" s="19"/>
      <c r="P74" s="40"/>
    </row>
    <row r="75" spans="1:44" s="9" customFormat="1" ht="22.5" customHeight="1" x14ac:dyDescent="0.2">
      <c r="A75" s="41"/>
      <c r="B75" s="216"/>
      <c r="C75" s="8" t="s">
        <v>318</v>
      </c>
      <c r="D75" s="216"/>
      <c r="E75" s="216"/>
      <c r="F75" s="216"/>
      <c r="G75" s="10" t="s">
        <v>319</v>
      </c>
      <c r="H75" s="10" t="s">
        <v>320</v>
      </c>
      <c r="I75" s="10" t="s">
        <v>321</v>
      </c>
      <c r="J75" s="10" t="s">
        <v>254</v>
      </c>
      <c r="K75" s="217"/>
      <c r="L75" s="218"/>
      <c r="M75" s="218"/>
      <c r="N75" s="218"/>
      <c r="O75" s="219"/>
      <c r="P75" s="220"/>
    </row>
    <row r="76" spans="1:44" s="163" customFormat="1" ht="23.25" customHeight="1" x14ac:dyDescent="0.2">
      <c r="A76" s="173"/>
      <c r="B76" s="173"/>
      <c r="C76" s="181" t="str">
        <f>'Cover note for return'!B$11</f>
        <v>Lead Dept</v>
      </c>
      <c r="D76" s="173"/>
      <c r="E76" s="173"/>
      <c r="F76" s="173"/>
      <c r="G76" s="179"/>
      <c r="H76" s="179"/>
      <c r="I76" s="179"/>
      <c r="J76" s="179"/>
      <c r="K76" s="179"/>
      <c r="L76" s="162"/>
      <c r="M76" s="162"/>
      <c r="N76" s="162"/>
      <c r="O76" s="179"/>
      <c r="P76" s="17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row>
    <row r="77" spans="1:44" s="163" customFormat="1" ht="23.25" customHeight="1" x14ac:dyDescent="0.2">
      <c r="A77" s="173"/>
      <c r="B77" s="173"/>
      <c r="C77" s="181" t="str">
        <f>'Cover note for return'!B$12</f>
        <v>Example - Test Org 1</v>
      </c>
      <c r="D77" s="173"/>
      <c r="E77" s="173"/>
      <c r="F77" s="173"/>
      <c r="G77" s="162">
        <v>2</v>
      </c>
      <c r="H77" s="162">
        <v>3</v>
      </c>
      <c r="I77" s="162">
        <v>4</v>
      </c>
      <c r="J77" s="181">
        <f>'Cover note for return'!C$12</f>
        <v>1000</v>
      </c>
      <c r="K77" s="179"/>
      <c r="L77" s="185">
        <f>G77*$J77/(SUM($J76:$J86))</f>
        <v>0.66666666666666663</v>
      </c>
      <c r="M77" s="185">
        <f>H77*$J77/(SUM($J76:$J86))</f>
        <v>1</v>
      </c>
      <c r="N77" s="185">
        <f>I77*$J77/(SUM($J76:$J86))</f>
        <v>1.3333333333333333</v>
      </c>
      <c r="O77" s="179"/>
      <c r="P77" s="17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row>
    <row r="78" spans="1:44" s="163" customFormat="1" ht="23.25" customHeight="1" x14ac:dyDescent="0.2">
      <c r="A78" s="173"/>
      <c r="B78" s="173"/>
      <c r="C78" s="181" t="str">
        <f>'Cover note for return'!B$13</f>
        <v>Example - Test Org 2</v>
      </c>
      <c r="D78" s="173"/>
      <c r="E78" s="173"/>
      <c r="F78" s="173"/>
      <c r="G78" s="162">
        <v>2</v>
      </c>
      <c r="H78" s="162">
        <v>3</v>
      </c>
      <c r="I78" s="162">
        <v>3</v>
      </c>
      <c r="J78" s="181">
        <f>'Cover note for return'!C$13</f>
        <v>2000</v>
      </c>
      <c r="K78" s="179"/>
      <c r="L78" s="185">
        <f>G78*$J78/(SUM($J76:$J86))</f>
        <v>1.3333333333333333</v>
      </c>
      <c r="M78" s="185">
        <f>H78*$J78/(SUM($J76:$J86))</f>
        <v>2</v>
      </c>
      <c r="N78" s="185">
        <f>I78*$J78/(SUM($J76:$J86))</f>
        <v>2</v>
      </c>
      <c r="O78" s="179"/>
      <c r="P78" s="17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row>
    <row r="79" spans="1:44" s="163" customFormat="1" ht="23.25" customHeight="1" x14ac:dyDescent="0.2">
      <c r="A79" s="173"/>
      <c r="B79" s="173"/>
      <c r="C79" s="181">
        <f>'Cover note for return'!B$14</f>
        <v>0</v>
      </c>
      <c r="D79" s="173"/>
      <c r="E79" s="173"/>
      <c r="F79" s="173"/>
      <c r="G79" s="162"/>
      <c r="H79" s="162"/>
      <c r="I79" s="162"/>
      <c r="J79" s="181">
        <f>'Cover note for return'!C$14</f>
        <v>0</v>
      </c>
      <c r="K79" s="179"/>
      <c r="L79" s="185">
        <f>G79*$J79/(SUM($J76:$J86))</f>
        <v>0</v>
      </c>
      <c r="M79" s="185">
        <f>H79*$J79/(SUM($J76:$J86))</f>
        <v>0</v>
      </c>
      <c r="N79" s="185">
        <f>I79*$J79/(SUM($J76:$J86))</f>
        <v>0</v>
      </c>
      <c r="O79" s="179"/>
      <c r="P79" s="17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row>
    <row r="80" spans="1:44" s="163" customFormat="1" ht="23.25" customHeight="1" x14ac:dyDescent="0.2">
      <c r="A80" s="173"/>
      <c r="B80" s="173"/>
      <c r="C80" s="181">
        <f>'Cover note for return'!B$15</f>
        <v>0</v>
      </c>
      <c r="D80" s="173"/>
      <c r="E80" s="173"/>
      <c r="F80" s="173"/>
      <c r="G80" s="162"/>
      <c r="H80" s="162"/>
      <c r="I80" s="162"/>
      <c r="J80" s="181">
        <f>'Cover note for return'!C$15</f>
        <v>0</v>
      </c>
      <c r="K80" s="179"/>
      <c r="L80" s="185">
        <f>G80*$J80/(SUM($J76:$J86))</f>
        <v>0</v>
      </c>
      <c r="M80" s="185">
        <f>H80*$J80/(SUM($J76:$J86))</f>
        <v>0</v>
      </c>
      <c r="N80" s="185">
        <f>I80*$J80/(SUM($J76:$J86))</f>
        <v>0</v>
      </c>
      <c r="O80" s="179"/>
      <c r="P80" s="17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row>
    <row r="81" spans="1:44" s="163" customFormat="1" ht="23.25" customHeight="1" x14ac:dyDescent="0.2">
      <c r="A81" s="173"/>
      <c r="B81" s="173"/>
      <c r="C81" s="181">
        <f>'Cover note for return'!B$16</f>
        <v>0</v>
      </c>
      <c r="D81" s="173"/>
      <c r="E81" s="173"/>
      <c r="F81" s="173"/>
      <c r="G81" s="162"/>
      <c r="H81" s="162"/>
      <c r="I81" s="162"/>
      <c r="J81" s="181">
        <f>'Cover note for return'!C$16</f>
        <v>0</v>
      </c>
      <c r="K81" s="179"/>
      <c r="L81" s="185">
        <f>G81*$J81/(SUM($J76:$J86))</f>
        <v>0</v>
      </c>
      <c r="M81" s="185">
        <f>H81*$J81/(SUM($J76:$J86))</f>
        <v>0</v>
      </c>
      <c r="N81" s="185">
        <f>I81*$J81/(SUM($J76:$J86))</f>
        <v>0</v>
      </c>
      <c r="O81" s="179"/>
      <c r="P81" s="17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row>
    <row r="82" spans="1:44" s="163" customFormat="1" ht="23.25" customHeight="1" x14ac:dyDescent="0.2">
      <c r="A82" s="173"/>
      <c r="B82" s="173"/>
      <c r="C82" s="181">
        <f>'Cover note for return'!B$17</f>
        <v>0</v>
      </c>
      <c r="D82" s="173"/>
      <c r="E82" s="173"/>
      <c r="F82" s="173"/>
      <c r="G82" s="162"/>
      <c r="H82" s="162"/>
      <c r="I82" s="162"/>
      <c r="J82" s="181">
        <f>'Cover note for return'!C$17</f>
        <v>0</v>
      </c>
      <c r="K82" s="179"/>
      <c r="L82" s="185">
        <f>G82*$J82/(SUM($J76:$J86))</f>
        <v>0</v>
      </c>
      <c r="M82" s="185">
        <f>H82*$J82/(SUM($J76:$J86))</f>
        <v>0</v>
      </c>
      <c r="N82" s="185">
        <f>I82*$J82/(SUM($J76:$J86))</f>
        <v>0</v>
      </c>
      <c r="O82" s="179"/>
      <c r="P82" s="17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row>
    <row r="83" spans="1:44" s="163" customFormat="1" ht="23.25" customHeight="1" x14ac:dyDescent="0.2">
      <c r="A83" s="173"/>
      <c r="B83" s="173"/>
      <c r="C83" s="181">
        <f>'Cover note for return'!B$18</f>
        <v>0</v>
      </c>
      <c r="D83" s="173"/>
      <c r="E83" s="173"/>
      <c r="F83" s="173"/>
      <c r="G83" s="162"/>
      <c r="H83" s="162"/>
      <c r="I83" s="162"/>
      <c r="J83" s="181">
        <f>'Cover note for return'!C$18</f>
        <v>0</v>
      </c>
      <c r="K83" s="179"/>
      <c r="L83" s="185">
        <f>G83*$J83/(SUM($J76:$J86))</f>
        <v>0</v>
      </c>
      <c r="M83" s="185">
        <f>H83*$J83/(SUM($J76:$J86))</f>
        <v>0</v>
      </c>
      <c r="N83" s="185">
        <f>I83*$J83/(SUM($J76:$J86))</f>
        <v>0</v>
      </c>
      <c r="O83" s="179"/>
      <c r="P83" s="17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row>
    <row r="84" spans="1:44" s="163" customFormat="1" ht="23.25" customHeight="1" x14ac:dyDescent="0.2">
      <c r="A84" s="174"/>
      <c r="B84" s="173"/>
      <c r="C84" s="181">
        <f>'Cover note for return'!B$19</f>
        <v>0</v>
      </c>
      <c r="D84" s="173"/>
      <c r="E84" s="173"/>
      <c r="F84" s="173"/>
      <c r="G84" s="162"/>
      <c r="H84" s="162"/>
      <c r="I84" s="162"/>
      <c r="J84" s="181">
        <f>'Cover note for return'!C$19</f>
        <v>0</v>
      </c>
      <c r="K84" s="179"/>
      <c r="L84" s="185">
        <f>G84*$J84/(SUM($J76:$J86))</f>
        <v>0</v>
      </c>
      <c r="M84" s="185">
        <f>H84*$J84/(SUM($J76:$J86))</f>
        <v>0</v>
      </c>
      <c r="N84" s="185">
        <f>I84*$J84/(SUM($J76:$J86))</f>
        <v>0</v>
      </c>
      <c r="O84" s="179"/>
      <c r="P84" s="17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row>
    <row r="85" spans="1:44" s="163" customFormat="1" ht="23.25" customHeight="1" x14ac:dyDescent="0.2">
      <c r="A85" s="174"/>
      <c r="B85" s="173"/>
      <c r="C85" s="181">
        <f>'Cover note for return'!B$20</f>
        <v>0</v>
      </c>
      <c r="D85" s="178"/>
      <c r="E85" s="173"/>
      <c r="F85" s="173"/>
      <c r="G85" s="162"/>
      <c r="H85" s="162"/>
      <c r="I85" s="162"/>
      <c r="J85" s="181">
        <f>'Cover note for return'!C$20</f>
        <v>0</v>
      </c>
      <c r="K85" s="180"/>
      <c r="L85" s="185">
        <f>G85*$J85/(SUM($J75:$J86))</f>
        <v>0</v>
      </c>
      <c r="M85" s="185">
        <f>H85*$J85/(SUM($J75:$J86))</f>
        <v>0</v>
      </c>
      <c r="N85" s="185">
        <f>I85*$J85/(SUM($J75:$J86))</f>
        <v>0</v>
      </c>
      <c r="O85" s="179"/>
      <c r="P85" s="17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row>
    <row r="86" spans="1:44" s="163" customFormat="1" ht="27" customHeight="1" x14ac:dyDescent="0.2">
      <c r="A86" s="173"/>
      <c r="B86" s="173"/>
      <c r="C86" s="181">
        <f>'Cover note for return'!B$21</f>
        <v>0</v>
      </c>
      <c r="D86" s="173"/>
      <c r="E86" s="173"/>
      <c r="F86" s="173"/>
      <c r="G86" s="162"/>
      <c r="H86" s="162"/>
      <c r="I86" s="162"/>
      <c r="J86" s="181">
        <f>'Cover note for return'!C$21</f>
        <v>0</v>
      </c>
      <c r="K86" s="179"/>
      <c r="L86" s="185">
        <f>G86*$J86/(SUM($J76:$J86))</f>
        <v>0</v>
      </c>
      <c r="M86" s="185">
        <f>H86*$J86/(SUM($J76:$J86))</f>
        <v>0</v>
      </c>
      <c r="N86" s="185">
        <f>I86*$J86/(SUM($J76:$J86))</f>
        <v>0</v>
      </c>
      <c r="O86" s="179"/>
      <c r="P86" s="17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row>
    <row r="87" spans="1:44" s="2" customFormat="1" x14ac:dyDescent="0.2">
      <c r="L87" s="18"/>
      <c r="M87" s="21"/>
      <c r="N87" s="21"/>
      <c r="O87" s="21"/>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row>
    <row r="88" spans="1:44" s="9" customFormat="1" ht="157.5" customHeight="1" x14ac:dyDescent="0.2">
      <c r="A88" s="8" t="s">
        <v>614</v>
      </c>
      <c r="B88" s="10" t="s">
        <v>597</v>
      </c>
      <c r="C88" s="4" t="s">
        <v>709</v>
      </c>
      <c r="D88" s="10" t="s">
        <v>359</v>
      </c>
      <c r="E88" s="10" t="s">
        <v>798</v>
      </c>
      <c r="F88" s="10" t="s">
        <v>797</v>
      </c>
      <c r="G88" s="4" t="s">
        <v>589</v>
      </c>
      <c r="H88" s="4" t="s">
        <v>710</v>
      </c>
      <c r="I88" s="4" t="s">
        <v>711</v>
      </c>
      <c r="J88" s="4" t="s">
        <v>713</v>
      </c>
      <c r="K88" s="4" t="s">
        <v>712</v>
      </c>
      <c r="L88" s="184">
        <f>SUM(L93:L103)</f>
        <v>1.3333333333333333</v>
      </c>
      <c r="M88" s="184">
        <f>SUM(M93:M103)</f>
        <v>2.333333333333333</v>
      </c>
      <c r="N88" s="184">
        <f>SUM(N93:N103)</f>
        <v>3.333333333333333</v>
      </c>
      <c r="O88" s="26"/>
      <c r="P88" s="27"/>
    </row>
    <row r="89" spans="1:44" s="9" customFormat="1" ht="18" customHeight="1" x14ac:dyDescent="0.2">
      <c r="A89" s="41"/>
      <c r="B89" s="8"/>
      <c r="C89" s="8" t="s">
        <v>348</v>
      </c>
      <c r="D89" s="2"/>
      <c r="E89" s="95">
        <f>SUM('Roadmap Outcome assessment'!E166)*100/6</f>
        <v>33.333333333333336</v>
      </c>
      <c r="F89" s="16"/>
      <c r="G89" s="4"/>
      <c r="H89" s="4"/>
      <c r="I89" s="4"/>
      <c r="J89" s="4"/>
      <c r="K89" s="4"/>
      <c r="L89" s="39"/>
      <c r="M89" s="39"/>
      <c r="N89" s="39"/>
      <c r="O89" s="39"/>
      <c r="P89" s="40"/>
    </row>
    <row r="90" spans="1:44" s="9" customFormat="1" ht="18" customHeight="1" x14ac:dyDescent="0.2">
      <c r="A90" s="41"/>
      <c r="B90" s="8"/>
      <c r="C90" s="8" t="s">
        <v>349</v>
      </c>
      <c r="D90" s="2"/>
      <c r="E90" s="16"/>
      <c r="F90" s="95">
        <f>('Commitments assessment'!G87+'Commitments assessment'!G129)*100/12</f>
        <v>38.888888888888893</v>
      </c>
      <c r="G90" s="4"/>
      <c r="H90" s="4"/>
      <c r="I90" s="4"/>
      <c r="J90" s="4"/>
      <c r="K90" s="4"/>
      <c r="L90" s="39"/>
      <c r="M90" s="39"/>
      <c r="N90" s="39"/>
      <c r="O90" s="39"/>
      <c r="P90" s="40"/>
    </row>
    <row r="91" spans="1:44" s="9" customFormat="1" ht="57" customHeight="1" x14ac:dyDescent="0.2">
      <c r="A91" s="2"/>
      <c r="B91" s="2"/>
      <c r="C91" s="8" t="s">
        <v>733</v>
      </c>
      <c r="D91" s="20"/>
      <c r="E91" s="20"/>
      <c r="F91" s="20"/>
      <c r="G91" s="20"/>
      <c r="H91" s="20"/>
      <c r="I91" s="29"/>
      <c r="J91" s="20"/>
      <c r="K91" s="20"/>
      <c r="L91" s="19"/>
      <c r="M91" s="19"/>
      <c r="N91" s="19"/>
      <c r="O91" s="19"/>
      <c r="P91" s="40"/>
    </row>
    <row r="92" spans="1:44" s="9" customFormat="1" ht="22.5" customHeight="1" x14ac:dyDescent="0.2">
      <c r="A92" s="41"/>
      <c r="B92" s="216"/>
      <c r="C92" s="8" t="s">
        <v>318</v>
      </c>
      <c r="D92" s="10"/>
      <c r="E92" s="216"/>
      <c r="F92" s="216"/>
      <c r="G92" s="10" t="s">
        <v>319</v>
      </c>
      <c r="H92" s="10" t="s">
        <v>320</v>
      </c>
      <c r="I92" s="10" t="s">
        <v>321</v>
      </c>
      <c r="J92" s="10" t="s">
        <v>254</v>
      </c>
      <c r="K92" s="217"/>
      <c r="L92" s="218"/>
      <c r="M92" s="218"/>
      <c r="N92" s="218"/>
      <c r="O92" s="219"/>
      <c r="P92" s="220"/>
    </row>
    <row r="93" spans="1:44" s="163" customFormat="1" ht="23.25" customHeight="1" x14ac:dyDescent="0.2">
      <c r="A93" s="173"/>
      <c r="B93" s="173"/>
      <c r="C93" s="181" t="str">
        <f>'Cover note for return'!B$11</f>
        <v>Lead Dept</v>
      </c>
      <c r="D93" s="173"/>
      <c r="E93" s="173"/>
      <c r="F93" s="173"/>
      <c r="G93" s="179"/>
      <c r="H93" s="179"/>
      <c r="I93" s="179"/>
      <c r="J93" s="179"/>
      <c r="K93" s="179"/>
      <c r="L93" s="162"/>
      <c r="M93" s="162"/>
      <c r="N93" s="162"/>
      <c r="O93" s="179"/>
      <c r="P93" s="17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s="163" customFormat="1" ht="23.25" customHeight="1" x14ac:dyDescent="0.2">
      <c r="A94" s="173"/>
      <c r="B94" s="173"/>
      <c r="C94" s="181" t="str">
        <f>'Cover note for return'!B$12</f>
        <v>Example - Test Org 1</v>
      </c>
      <c r="D94" s="173"/>
      <c r="E94" s="173"/>
      <c r="F94" s="173"/>
      <c r="G94" s="162">
        <v>2</v>
      </c>
      <c r="H94" s="162">
        <v>3</v>
      </c>
      <c r="I94" s="162">
        <v>4</v>
      </c>
      <c r="J94" s="181">
        <f>'Cover note for return'!C$12</f>
        <v>1000</v>
      </c>
      <c r="K94" s="179"/>
      <c r="L94" s="185">
        <f>G94*$J94/(SUM($J93:$J103))</f>
        <v>0.66666666666666663</v>
      </c>
      <c r="M94" s="185">
        <f>H94*$J94/(SUM($J93:$J103))</f>
        <v>1</v>
      </c>
      <c r="N94" s="185">
        <f>I94*$J94/(SUM($J93:$J103))</f>
        <v>1.3333333333333333</v>
      </c>
      <c r="O94" s="179"/>
      <c r="P94" s="17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s="163" customFormat="1" ht="23.25" customHeight="1" x14ac:dyDescent="0.2">
      <c r="A95" s="173"/>
      <c r="B95" s="173"/>
      <c r="C95" s="181" t="str">
        <f>'Cover note for return'!B$13</f>
        <v>Example - Test Org 2</v>
      </c>
      <c r="D95" s="173"/>
      <c r="E95" s="173"/>
      <c r="F95" s="173"/>
      <c r="G95" s="162">
        <v>1</v>
      </c>
      <c r="H95" s="162">
        <v>2</v>
      </c>
      <c r="I95" s="162">
        <v>3</v>
      </c>
      <c r="J95" s="181">
        <f>'Cover note for return'!C$13</f>
        <v>2000</v>
      </c>
      <c r="K95" s="179"/>
      <c r="L95" s="185">
        <f>G95*$J95/(SUM($J93:$J103))</f>
        <v>0.66666666666666663</v>
      </c>
      <c r="M95" s="185">
        <f>H95*$J95/(SUM($J93:$J103))</f>
        <v>1.3333333333333333</v>
      </c>
      <c r="N95" s="185">
        <f>I95*$J95/(SUM($J93:$J103))</f>
        <v>2</v>
      </c>
      <c r="O95" s="179"/>
      <c r="P95" s="17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s="163" customFormat="1" ht="23.25" customHeight="1" x14ac:dyDescent="0.2">
      <c r="A96" s="173"/>
      <c r="B96" s="173"/>
      <c r="C96" s="181">
        <f>'Cover note for return'!B$14</f>
        <v>0</v>
      </c>
      <c r="D96" s="173"/>
      <c r="E96" s="173"/>
      <c r="F96" s="173"/>
      <c r="G96" s="162"/>
      <c r="H96" s="162"/>
      <c r="I96" s="162"/>
      <c r="J96" s="181">
        <f>'Cover note for return'!C$14</f>
        <v>0</v>
      </c>
      <c r="K96" s="179"/>
      <c r="L96" s="185">
        <f>G96*$J96/(SUM($J93:$J103))</f>
        <v>0</v>
      </c>
      <c r="M96" s="185">
        <f>H96*$J96/(SUM($J93:$J103))</f>
        <v>0</v>
      </c>
      <c r="N96" s="185">
        <f>I96*$J96/(SUM($J93:$J103))</f>
        <v>0</v>
      </c>
      <c r="O96" s="179"/>
      <c r="P96" s="17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s="163" customFormat="1" ht="23.25" customHeight="1" x14ac:dyDescent="0.2">
      <c r="A97" s="173"/>
      <c r="B97" s="173"/>
      <c r="C97" s="181">
        <f>'Cover note for return'!B$15</f>
        <v>0</v>
      </c>
      <c r="D97" s="173"/>
      <c r="E97" s="173"/>
      <c r="F97" s="173"/>
      <c r="G97" s="162"/>
      <c r="H97" s="162"/>
      <c r="I97" s="162"/>
      <c r="J97" s="181">
        <f>'Cover note for return'!C$15</f>
        <v>0</v>
      </c>
      <c r="K97" s="179"/>
      <c r="L97" s="185">
        <f>G97*$J97/(SUM($J93:$J103))</f>
        <v>0</v>
      </c>
      <c r="M97" s="185">
        <f>H97*$J97/(SUM($J93:$J103))</f>
        <v>0</v>
      </c>
      <c r="N97" s="185">
        <f>I97*$J97/(SUM($J93:$J103))</f>
        <v>0</v>
      </c>
      <c r="O97" s="179"/>
      <c r="P97" s="17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row>
    <row r="98" spans="1:44" s="163" customFormat="1" ht="23.25" customHeight="1" x14ac:dyDescent="0.2">
      <c r="A98" s="173"/>
      <c r="B98" s="173"/>
      <c r="C98" s="181">
        <f>'Cover note for return'!B$16</f>
        <v>0</v>
      </c>
      <c r="D98" s="173"/>
      <c r="E98" s="173"/>
      <c r="F98" s="173"/>
      <c r="G98" s="162"/>
      <c r="H98" s="162"/>
      <c r="I98" s="162"/>
      <c r="J98" s="181">
        <f>'Cover note for return'!C$16</f>
        <v>0</v>
      </c>
      <c r="K98" s="179"/>
      <c r="L98" s="185">
        <f>G98*$J98/(SUM($J93:$J103))</f>
        <v>0</v>
      </c>
      <c r="M98" s="185">
        <f>H98*$J98/(SUM($J93:$J103))</f>
        <v>0</v>
      </c>
      <c r="N98" s="185">
        <f>I98*$J98/(SUM($J93:$J103))</f>
        <v>0</v>
      </c>
      <c r="O98" s="179"/>
      <c r="P98" s="17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row>
    <row r="99" spans="1:44" s="163" customFormat="1" ht="23.25" customHeight="1" x14ac:dyDescent="0.2">
      <c r="A99" s="173"/>
      <c r="B99" s="173"/>
      <c r="C99" s="181">
        <f>'Cover note for return'!B$17</f>
        <v>0</v>
      </c>
      <c r="D99" s="173"/>
      <c r="E99" s="173"/>
      <c r="F99" s="173"/>
      <c r="G99" s="162"/>
      <c r="H99" s="162"/>
      <c r="I99" s="162"/>
      <c r="J99" s="181">
        <f>'Cover note for return'!C$17</f>
        <v>0</v>
      </c>
      <c r="K99" s="179"/>
      <c r="L99" s="185">
        <f>G99*$J99/(SUM($J93:$J103))</f>
        <v>0</v>
      </c>
      <c r="M99" s="185">
        <f>H99*$J99/(SUM($J93:$J103))</f>
        <v>0</v>
      </c>
      <c r="N99" s="185">
        <f>I99*$J99/(SUM($J93:$J103))</f>
        <v>0</v>
      </c>
      <c r="O99" s="179"/>
      <c r="P99" s="17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s="163" customFormat="1" ht="23.25" customHeight="1" x14ac:dyDescent="0.2">
      <c r="A100" s="173"/>
      <c r="B100" s="173"/>
      <c r="C100" s="181">
        <f>'Cover note for return'!B$18</f>
        <v>0</v>
      </c>
      <c r="D100" s="173"/>
      <c r="E100" s="173"/>
      <c r="F100" s="173"/>
      <c r="G100" s="162"/>
      <c r="H100" s="162"/>
      <c r="I100" s="162"/>
      <c r="J100" s="181">
        <f>'Cover note for return'!C$18</f>
        <v>0</v>
      </c>
      <c r="K100" s="179"/>
      <c r="L100" s="185">
        <f>G100*$J100/(SUM($J93:$J103))</f>
        <v>0</v>
      </c>
      <c r="M100" s="185">
        <f>H100*$J100/(SUM($J93:$J103))</f>
        <v>0</v>
      </c>
      <c r="N100" s="185">
        <f>I100*$J100/(SUM($J93:$J103))</f>
        <v>0</v>
      </c>
      <c r="O100" s="179"/>
      <c r="P100" s="17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row r="101" spans="1:44" s="163" customFormat="1" ht="23.25" customHeight="1" x14ac:dyDescent="0.2">
      <c r="A101" s="174"/>
      <c r="B101" s="173"/>
      <c r="C101" s="181">
        <f>'Cover note for return'!B$19</f>
        <v>0</v>
      </c>
      <c r="D101" s="173"/>
      <c r="E101" s="173"/>
      <c r="F101" s="173"/>
      <c r="G101" s="162"/>
      <c r="H101" s="162"/>
      <c r="I101" s="162"/>
      <c r="J101" s="181">
        <f>'Cover note for return'!C$19</f>
        <v>0</v>
      </c>
      <c r="K101" s="179"/>
      <c r="L101" s="185">
        <f>G101*$J101/(SUM($J93:$J103))</f>
        <v>0</v>
      </c>
      <c r="M101" s="185">
        <f>H101*$J101/(SUM($J93:$J103))</f>
        <v>0</v>
      </c>
      <c r="N101" s="185">
        <f>I101*$J101/(SUM($J93:$J103))</f>
        <v>0</v>
      </c>
      <c r="O101" s="179"/>
      <c r="P101" s="17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row>
    <row r="102" spans="1:44" s="163" customFormat="1" ht="23.25" customHeight="1" x14ac:dyDescent="0.2">
      <c r="A102" s="174"/>
      <c r="B102" s="173"/>
      <c r="C102" s="181">
        <f>'Cover note for return'!B$20</f>
        <v>0</v>
      </c>
      <c r="D102" s="178"/>
      <c r="E102" s="173"/>
      <c r="F102" s="173"/>
      <c r="G102" s="162"/>
      <c r="H102" s="162"/>
      <c r="I102" s="162"/>
      <c r="J102" s="181">
        <f>'Cover note for return'!C$20</f>
        <v>0</v>
      </c>
      <c r="K102" s="180"/>
      <c r="L102" s="185">
        <f>G102*$J102/(SUM($J92:$J103))</f>
        <v>0</v>
      </c>
      <c r="M102" s="185">
        <f>H102*$J102/(SUM($J92:$J103))</f>
        <v>0</v>
      </c>
      <c r="N102" s="185">
        <f>I102*$J102/(SUM($J92:$J103))</f>
        <v>0</v>
      </c>
      <c r="O102" s="179"/>
      <c r="P102" s="17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1:44" s="163" customFormat="1" ht="27" customHeight="1" x14ac:dyDescent="0.2">
      <c r="A103" s="173"/>
      <c r="B103" s="173"/>
      <c r="C103" s="181">
        <f>'Cover note for return'!B$21</f>
        <v>0</v>
      </c>
      <c r="D103" s="173"/>
      <c r="E103" s="173"/>
      <c r="F103" s="173"/>
      <c r="G103" s="162"/>
      <c r="H103" s="162"/>
      <c r="I103" s="162"/>
      <c r="J103" s="181">
        <f>'Cover note for return'!C$21</f>
        <v>0</v>
      </c>
      <c r="K103" s="179"/>
      <c r="L103" s="185">
        <f>G103*$J103/(SUM($J93:$J103))</f>
        <v>0</v>
      </c>
      <c r="M103" s="185">
        <f>H103*$J103/(SUM($J93:$J103))</f>
        <v>0</v>
      </c>
      <c r="N103" s="185">
        <f>I103*$J103/(SUM($J93:$J103))</f>
        <v>0</v>
      </c>
      <c r="O103" s="179"/>
      <c r="P103" s="17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row>
    <row r="104" spans="1:44" s="2" customFormat="1" x14ac:dyDescent="0.2">
      <c r="L104" s="18"/>
      <c r="M104" s="21"/>
      <c r="N104" s="21"/>
      <c r="O104" s="21"/>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row>
    <row r="105" spans="1:44" s="2" customFormat="1" ht="25.5" x14ac:dyDescent="0.2">
      <c r="A105" s="8" t="s">
        <v>614</v>
      </c>
      <c r="L105" s="18"/>
      <c r="M105" s="21"/>
      <c r="N105" s="21"/>
      <c r="O105" s="21"/>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row>
    <row r="106" spans="1:44" ht="13.5" customHeight="1" x14ac:dyDescent="0.2">
      <c r="A106" s="2"/>
      <c r="B106" s="2"/>
      <c r="C106" s="3"/>
      <c r="D106" s="3"/>
      <c r="E106" s="3"/>
      <c r="F106" s="3"/>
      <c r="G106" s="3"/>
      <c r="H106" s="3"/>
      <c r="I106" s="3"/>
      <c r="J106" s="3"/>
      <c r="K106" s="7" t="s">
        <v>679</v>
      </c>
      <c r="L106" s="36">
        <f>(L4+L21+L37+L54+L71+L88)/6</f>
        <v>2.1111111111111112</v>
      </c>
      <c r="M106" s="36">
        <f>(M4+M21+M37+M54+M71+M88)/6</f>
        <v>3.1111111111111107</v>
      </c>
      <c r="N106" s="36">
        <f>(N4+N21+N37+N54+N71+N88)/6</f>
        <v>4</v>
      </c>
      <c r="O106" s="22"/>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row>
    <row r="107" spans="1:44" x14ac:dyDescent="0.2">
      <c r="A107"/>
      <c r="B107"/>
      <c r="C107"/>
      <c r="D107"/>
      <c r="E107"/>
      <c r="F107"/>
      <c r="G107"/>
      <c r="H107"/>
      <c r="I107"/>
      <c r="J107"/>
      <c r="K107"/>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row>
    <row r="108" spans="1:44" x14ac:dyDescent="0.2">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row>
    <row r="109" spans="1:44" x14ac:dyDescent="0.2">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row>
  </sheetData>
  <mergeCells count="1">
    <mergeCell ref="L1:N1"/>
  </mergeCells>
  <phoneticPr fontId="2" type="noConversion"/>
  <conditionalFormatting sqref="K106">
    <cfRule type="expression" dxfId="5951" priority="6299" stopIfTrue="1">
      <formula>#REF!=(LEFT(K$1,1)+0)</formula>
    </cfRule>
    <cfRule type="expression" dxfId="5950" priority="6300" stopIfTrue="1">
      <formula>#REF!&lt;&gt;#REF!</formula>
    </cfRule>
  </conditionalFormatting>
  <conditionalFormatting sqref="F4 D4 C7:F7 A4:A6 A8:A19 D8:F19 A21 D21 F21 C20:F20 D37:F37 C40:F40 A37:A40 D53:F54 D57:F57 A53:A57 C54:C57 G54:K56 A71:D71 C70:F70 F71:K71 C74:F74 A72:C73 A70:A74 G72:K73 D87:F87 C88:D88 D91:F91 C89:C91 A87:A91 G88:K90 D104:F104 A104:A105 P104">
    <cfRule type="expression" dxfId="5949" priority="6297" stopIfTrue="1">
      <formula>#REF!=(LEFT(A$1,1)+0)</formula>
    </cfRule>
    <cfRule type="expression" dxfId="5948" priority="6298" stopIfTrue="1">
      <formula>$A4&lt;&gt;#REF!</formula>
    </cfRule>
  </conditionalFormatting>
  <conditionalFormatting sqref="P1 C4:D4 F4:N4 G5:K6 A4:A6 C5:C6 D5:F7 A8:A19 C8:D19 C21:D21 C7:F7 N7:O7 I8:J19 C17:K18 E8:N8 K5:K19 P5:P8 I20:K21 N20:O20 C20:K20 F21:N21 P21 C22:P24 E25:N25 P25 C37:N37 N40:O40 E41:N41 P37:P41 C54:N54 C25:K54 C55:C57 A57:K57 G55:K56 N57:O57 E58:N58 C58:K69 P54:P58 C71:D71 F71:N71 A70:K70 C72:C74 N74:O74 G72:K73 C74:K86 D75:N75 P71:P75 C88:D88 B87:K87 C89:C91 G88:K90 K91 N91:O91 C91:H91 C92:K103 E92:N92 P87:P92 K106 A104:K104 P104 A21:A105 E9:P19 E26:P36 E42:P52 E59:P69 E76:P86 E93:P103">
    <cfRule type="expression" dxfId="5947" priority="6295" stopIfTrue="1">
      <formula>#REF!=(LEFT(A$1,1)+0)</formula>
    </cfRule>
    <cfRule type="expression" dxfId="5946" priority="6296" stopIfTrue="1">
      <formula>$A1&lt;&gt;#REF!</formula>
    </cfRule>
  </conditionalFormatting>
  <conditionalFormatting sqref="A19 D19:F19 A21 F21:K21 C21:D21 A36 D36:F36 A52 D52:F52 A69 D69:F69 A86 D86:F86 P104 C104:K104 A103:A105 D103:F103">
    <cfRule type="expression" dxfId="5945" priority="6293" stopIfTrue="1">
      <formula>#REF!=(LEFT(A$1,1)+0)</formula>
    </cfRule>
    <cfRule type="expression" dxfId="5944" priority="6294" stopIfTrue="1">
      <formula>$A19&lt;&gt;$A20</formula>
    </cfRule>
  </conditionalFormatting>
  <conditionalFormatting sqref="C19:P19 A19 L36:N36 L52:N52 A53:K53 L69:N69 L86:N86 A87 P87 C87:K87">
    <cfRule type="expression" dxfId="5943" priority="6291" stopIfTrue="1">
      <formula>#REF!=(LEFT(A$1,1)+0)</formula>
    </cfRule>
    <cfRule type="expression" dxfId="5942" priority="6292" stopIfTrue="1">
      <formula>$A19&lt;&gt;$A23</formula>
    </cfRule>
  </conditionalFormatting>
  <conditionalFormatting sqref="C20:K20 N20:O20">
    <cfRule type="expression" dxfId="5941" priority="6289" stopIfTrue="1">
      <formula>#REF!=(LEFT(C$1,1)+0)</formula>
    </cfRule>
    <cfRule type="expression" dxfId="5940" priority="6290" stopIfTrue="1">
      <formula>$A20&lt;&gt;$A22</formula>
    </cfRule>
  </conditionalFormatting>
  <conditionalFormatting sqref="G1:M1 A1:D1 A4 D4 F4 D19:F20 A37:K37 A54:K54 A71 A88 D88">
    <cfRule type="expression" dxfId="5939" priority="6283" stopIfTrue="1">
      <formula>#REF!=(LEFT(A$1,1)+0)</formula>
    </cfRule>
    <cfRule type="expression" dxfId="5938" priority="6284" stopIfTrue="1">
      <formula>$A1&lt;&gt;$A4</formula>
    </cfRule>
  </conditionalFormatting>
  <conditionalFormatting sqref="P1 P104 P87 N40:O40 B106:F106 B21:D21 F21:K21 F71 B37:K37 B71:D71 B88:D88 B55:C56 B38:C39 G104:K106 K91 B89:C90 B72:C73 P37:P39 F4:N4 B4:D4 C17:K18 O9:P19 B5:C6 G5:J6 L8:N8 B8:J19 K5:K19 P8 C7:F7 B40:F40 B53:K54 G38:K40 B70:F70 B57:F57 G55:K57 B87:F87 B74:F74 G87:K90 G70:K74 B104:F104 B91:F91">
    <cfRule type="expression" dxfId="5937" priority="6273" stopIfTrue="1">
      <formula>#REF!=(LEFT(B$1,1)+0)</formula>
    </cfRule>
    <cfRule type="expression" dxfId="5936" priority="6274" stopIfTrue="1">
      <formula>#REF!&lt;&gt;#REF!</formula>
    </cfRule>
  </conditionalFormatting>
  <conditionalFormatting sqref="G5:K6 A5:A6 C5:C6 C8:D19 A8:A19 D7:F7 C17:K18 E8:N8 D20:G20 D22:F24 C25:D36 E25 C38:C40 C41:D52 E41 N40:O40 D40:G40 P37:P40 A21:A52 C53:C54 C58:D69 E58 P57 C54:K57 D70:F70 C71:D71 F71:N71 D75:F75 C74:G74 P71:P73 C72:K73 N74:O74 A54:A73 C75:D86 C87:C88 A87:K87 L88:N88 C89:F91 C92:D103 E92:F92 K91 P88:P90 N91:O91 K106 P104 A104:K104 A75:A105 E9:P19 E26:P36 E42:P52 E59:P69 E76:P86 E93:P103">
    <cfRule type="expression" dxfId="5935" priority="6237" stopIfTrue="1">
      <formula>#REF!=(LEFT(A$1,1)+0)</formula>
    </cfRule>
    <cfRule type="expression" dxfId="5934" priority="6238" stopIfTrue="1">
      <formula>$A5&lt;&gt;#REF!</formula>
    </cfRule>
  </conditionalFormatting>
  <conditionalFormatting sqref="P8 D9:F10 A74 C74:K74 C91:F91 K91 A91">
    <cfRule type="expression" dxfId="5933" priority="6187" stopIfTrue="1">
      <formula>#REF!=(LEFT(A$1,1)+0)</formula>
    </cfRule>
    <cfRule type="expression" dxfId="5932" priority="6188" stopIfTrue="1">
      <formula>$A8&lt;&gt;$A21</formula>
    </cfRule>
  </conditionalFormatting>
  <conditionalFormatting sqref="M40 D40:F40 D57:F57 D74:F74 D91:F91 D20:F20 D7:F7">
    <cfRule type="expression" dxfId="5931" priority="6177" stopIfTrue="1">
      <formula>#REF!=(LEFT(C$1,1)+0)</formula>
    </cfRule>
    <cfRule type="expression" dxfId="5930" priority="6178" stopIfTrue="1">
      <formula>#REF!&lt;&gt;#REF!</formula>
    </cfRule>
  </conditionalFormatting>
  <conditionalFormatting sqref="C106:K106">
    <cfRule type="expression" dxfId="5929" priority="6165" stopIfTrue="1">
      <formula>#REF!=(LEFT(C$1,1)+0)</formula>
    </cfRule>
    <cfRule type="expression" dxfId="5928" priority="6166" stopIfTrue="1">
      <formula>$A105&lt;&gt;#REF!</formula>
    </cfRule>
  </conditionalFormatting>
  <conditionalFormatting sqref="G105:K105">
    <cfRule type="expression" dxfId="5927" priority="6163" stopIfTrue="1">
      <formula>#REF!=(LEFT(G$1,1)+0)</formula>
    </cfRule>
    <cfRule type="expression" dxfId="5926" priority="6164" stopIfTrue="1">
      <formula>#REF!&lt;&gt;#REF!</formula>
    </cfRule>
  </conditionalFormatting>
  <conditionalFormatting sqref="M105:O105">
    <cfRule type="expression" dxfId="5925" priority="6159" stopIfTrue="1">
      <formula>#REF!=(LEFT(L$1,1)+0)</formula>
    </cfRule>
    <cfRule type="expression" dxfId="5924" priority="6160" stopIfTrue="1">
      <formula>#REF!&lt;&gt;#REF!</formula>
    </cfRule>
  </conditionalFormatting>
  <conditionalFormatting sqref="M105:O105 D20:F20 D7:F7 O8 M53:O53 M38:O40">
    <cfRule type="expression" dxfId="5923" priority="6143" stopIfTrue="1">
      <formula>#REF!=(LEFT(C$1,1)+0)</formula>
    </cfRule>
    <cfRule type="expression" dxfId="5922" priority="6144" stopIfTrue="1">
      <formula>#REF!&lt;&gt;#REF!</formula>
    </cfRule>
  </conditionalFormatting>
  <conditionalFormatting sqref="G105:K105">
    <cfRule type="expression" dxfId="5921" priority="6137" stopIfTrue="1">
      <formula>#REF!=(LEFT(G$1,1)+0)</formula>
    </cfRule>
    <cfRule type="expression" dxfId="5920" priority="6138" stopIfTrue="1">
      <formula>#REF!&lt;&gt;#REF!</formula>
    </cfRule>
  </conditionalFormatting>
  <conditionalFormatting sqref="G105:K105">
    <cfRule type="expression" dxfId="5919" priority="6129" stopIfTrue="1">
      <formula>#REF!=(LEFT(G$1,1)+0)</formula>
    </cfRule>
    <cfRule type="expression" dxfId="5918" priority="6130" stopIfTrue="1">
      <formula>#REF!&lt;&gt;$A20</formula>
    </cfRule>
  </conditionalFormatting>
  <conditionalFormatting sqref="D40:F40 D57:F57 D74:F74 D91:F91 M70:O70 M87:O87 M104:O105">
    <cfRule type="expression" dxfId="5917" priority="6105" stopIfTrue="1">
      <formula>#REF!=(LEFT(C$1,1)+0)</formula>
    </cfRule>
    <cfRule type="expression" dxfId="5916" priority="6106" stopIfTrue="1">
      <formula>#REF!&lt;&gt;#REF!</formula>
    </cfRule>
  </conditionalFormatting>
  <conditionalFormatting sqref="M70:O70">
    <cfRule type="expression" dxfId="5915" priority="6103" stopIfTrue="1">
      <formula>#REF!=(LEFT(L$1,1)+0)</formula>
    </cfRule>
    <cfRule type="expression" dxfId="5914" priority="6104" stopIfTrue="1">
      <formula>#REF!&lt;&gt;#REF!</formula>
    </cfRule>
  </conditionalFormatting>
  <conditionalFormatting sqref="M105:O105">
    <cfRule type="expression" dxfId="5913" priority="6101" stopIfTrue="1">
      <formula>#REF!=(LEFT(L$1,1)+0)</formula>
    </cfRule>
    <cfRule type="expression" dxfId="5912" priority="6102" stopIfTrue="1">
      <formula>#REF!&lt;&gt;#REF!</formula>
    </cfRule>
  </conditionalFormatting>
  <conditionalFormatting sqref="M105:O105">
    <cfRule type="expression" dxfId="5911" priority="6099" stopIfTrue="1">
      <formula>#REF!=(LEFT(L$1,1)+0)</formula>
    </cfRule>
    <cfRule type="expression" dxfId="5910" priority="6100" stopIfTrue="1">
      <formula>#REF!&lt;&gt;#REF!</formula>
    </cfRule>
  </conditionalFormatting>
  <conditionalFormatting sqref="M105:O105">
    <cfRule type="expression" dxfId="5909" priority="6097" stopIfTrue="1">
      <formula>#REF!=(LEFT(L$1,1)+0)</formula>
    </cfRule>
    <cfRule type="expression" dxfId="5908" priority="6098" stopIfTrue="1">
      <formula>#REF!&lt;&gt;#REF!</formula>
    </cfRule>
  </conditionalFormatting>
  <conditionalFormatting sqref="D7:F7 L5:O6 D20:F20 K7 M5:O7 I20:K20 M20:O20 O25 D40:F40 L38:O39 M38:O40 O41 M53:O53 D57:F57 L55:L56 M55:O57 O58 M70:O70 D74:F74 L72:L73 M72:O74 O75 M87:O87 O88 D91:F91 J91 L89:O90 M89:O91 O92 L106:O106 M104:O104">
    <cfRule type="expression" dxfId="5907" priority="6095" stopIfTrue="1">
      <formula>#REF!=(LEFT(C$1,1)+0)</formula>
    </cfRule>
    <cfRule type="expression" dxfId="5906" priority="6096" stopIfTrue="1">
      <formula>$A5&lt;&gt;#REF!</formula>
    </cfRule>
  </conditionalFormatting>
  <conditionalFormatting sqref="D7:F7 L5:L6 D20:F20 K7 M5:O7 O8 M20:O20 I20:K20 O21 O25 O37 D40:F40 L38:O39 M38:O40 O41 M53:O53 O54 D57:F57 M55:O57 L55:O56 O58 M70:O70 O71 D74:F74 L72:O73 M72:O74 O75 M87:O87 D91:F91 O92 L106:O106 M104:O104">
    <cfRule type="expression" dxfId="5905" priority="6093" stopIfTrue="1">
      <formula>#REF!=(LEFT(C$1,1)+0)</formula>
    </cfRule>
    <cfRule type="expression" dxfId="5904" priority="6094" stopIfTrue="1">
      <formula>$A5&lt;&gt;#REF!</formula>
    </cfRule>
  </conditionalFormatting>
  <conditionalFormatting sqref="D20:F20 M20:O20 I20:K20 M87:O87 L106:O106 M104:O104">
    <cfRule type="expression" dxfId="5903" priority="6091" stopIfTrue="1">
      <formula>#REF!=(LEFT(C$1,1)+0)</formula>
    </cfRule>
    <cfRule type="expression" dxfId="5902" priority="6092" stopIfTrue="1">
      <formula>$A20&lt;&gt;$A21</formula>
    </cfRule>
  </conditionalFormatting>
  <conditionalFormatting sqref="M53:O53 M87:O87 L106:O106">
    <cfRule type="expression" dxfId="5901" priority="6089" stopIfTrue="1">
      <formula>#REF!=(LEFT(K$1,1)+0)</formula>
    </cfRule>
    <cfRule type="expression" dxfId="5900" priority="6090" stopIfTrue="1">
      <formula>$A53&lt;&gt;$A57</formula>
    </cfRule>
  </conditionalFormatting>
  <conditionalFormatting sqref="I20:K20 M20:O20 D20:F20 L106:O106 M104:O104">
    <cfRule type="expression" dxfId="5899" priority="6087" stopIfTrue="1">
      <formula>#REF!=(LEFT(C$1,1)+0)</formula>
    </cfRule>
    <cfRule type="expression" dxfId="5898" priority="6088" stopIfTrue="1">
      <formula>$A20&lt;&gt;$A22</formula>
    </cfRule>
  </conditionalFormatting>
  <conditionalFormatting sqref="O4 I20:K20 M20:O20 O21 D20:F20 O37 O54 O71 O88 L106:O106">
    <cfRule type="expression" dxfId="5897" priority="6081" stopIfTrue="1">
      <formula>#REF!=(LEFT(C$1,1)+0)</formula>
    </cfRule>
    <cfRule type="expression" dxfId="5896" priority="6082" stopIfTrue="1">
      <formula>$A4&lt;&gt;$A7</formula>
    </cfRule>
  </conditionalFormatting>
  <conditionalFormatting sqref="L5:O6 L38:O39 L55:O56 L72:O73 M87 L89:O90 M104 L106:O106">
    <cfRule type="expression" dxfId="5895" priority="6027" stopIfTrue="1">
      <formula>$M5=(LEFT(K$1,1)+0)</formula>
    </cfRule>
    <cfRule type="expression" dxfId="5894" priority="6028" stopIfTrue="1">
      <formula>$A5&lt;&gt;#REF!</formula>
    </cfRule>
  </conditionalFormatting>
  <conditionalFormatting sqref="M105:O105">
    <cfRule type="expression" dxfId="5893" priority="6017" stopIfTrue="1">
      <formula>#REF!=(LEFT(L$1,1)+0)</formula>
    </cfRule>
    <cfRule type="expression" dxfId="5892" priority="6018" stopIfTrue="1">
      <formula>#REF!&lt;&gt;$A53</formula>
    </cfRule>
  </conditionalFormatting>
  <conditionalFormatting sqref="M105:O105">
    <cfRule type="expression" dxfId="5891" priority="6013" stopIfTrue="1">
      <formula>#REF!=(LEFT(L$1,1)+0)</formula>
    </cfRule>
    <cfRule type="expression" dxfId="5890" priority="6014" stopIfTrue="1">
      <formula>#REF!&lt;&gt;#REF!</formula>
    </cfRule>
  </conditionalFormatting>
  <conditionalFormatting sqref="M105:O105">
    <cfRule type="expression" dxfId="5889" priority="6011" stopIfTrue="1">
      <formula>#REF!=(LEFT(L$1,1)+0)</formula>
    </cfRule>
    <cfRule type="expression" dxfId="5888" priority="6012" stopIfTrue="1">
      <formula>#REF!&lt;&gt;$A4</formula>
    </cfRule>
  </conditionalFormatting>
  <conditionalFormatting sqref="M105:O105">
    <cfRule type="expression" dxfId="5887" priority="6009" stopIfTrue="1">
      <formula>#REF!=(LEFT(L$1,1)+0)</formula>
    </cfRule>
    <cfRule type="expression" dxfId="5886" priority="6010" stopIfTrue="1">
      <formula>#REF!&lt;&gt;$A20</formula>
    </cfRule>
  </conditionalFormatting>
  <conditionalFormatting sqref="L106:O106">
    <cfRule type="expression" dxfId="5885" priority="5967" stopIfTrue="1">
      <formula>#REF!=(LEFT(K$1,1)+0)</formula>
    </cfRule>
    <cfRule type="expression" dxfId="5884" priority="5968" stopIfTrue="1">
      <formula>$A107&lt;&gt;#REF!</formula>
    </cfRule>
  </conditionalFormatting>
  <conditionalFormatting sqref="D7:F7 D20:F20 K7 I20:K20 M20:O20 D40:F40 M38:O40 L38:O39 D57:F57 D74:F74 M87:O87 D91:F91 M104:O104 L106:O106">
    <cfRule type="expression" dxfId="5883" priority="5965" stopIfTrue="1">
      <formula>#REF!=(LEFT(C$1,1)+0)</formula>
    </cfRule>
    <cfRule type="expression" dxfId="5882" priority="5966" stopIfTrue="1">
      <formula>$A7&lt;&gt;#REF!</formula>
    </cfRule>
  </conditionalFormatting>
  <conditionalFormatting sqref="L106:O106">
    <cfRule type="expression" dxfId="5881" priority="5963" stopIfTrue="1">
      <formula>#REF!=(LEFT(K$1,1)+0)</formula>
    </cfRule>
    <cfRule type="expression" dxfId="5880" priority="5964" stopIfTrue="1">
      <formula>$A107&lt;&gt;$A109</formula>
    </cfRule>
  </conditionalFormatting>
  <conditionalFormatting sqref="L106:O106">
    <cfRule type="expression" dxfId="5879" priority="5961" stopIfTrue="1">
      <formula>#REF!=(LEFT(K$1,1)+0)</formula>
    </cfRule>
    <cfRule type="expression" dxfId="5878" priority="5962" stopIfTrue="1">
      <formula>$A107&lt;&gt;#REF!</formula>
    </cfRule>
  </conditionalFormatting>
  <conditionalFormatting sqref="M105">
    <cfRule type="expression" dxfId="5877" priority="5949" stopIfTrue="1">
      <formula>#REF!=(LEFT(L$1,1)+0)</formula>
    </cfRule>
    <cfRule type="expression" dxfId="5876" priority="5950" stopIfTrue="1">
      <formula>#REF!&lt;&gt;$A70</formula>
    </cfRule>
  </conditionalFormatting>
  <conditionalFormatting sqref="M105:O105">
    <cfRule type="expression" dxfId="5875" priority="5943" stopIfTrue="1">
      <formula>#REF!=(LEFT(L$1,1)+0)</formula>
    </cfRule>
    <cfRule type="expression" dxfId="5874" priority="5944" stopIfTrue="1">
      <formula>#REF!&lt;&gt;#REF!</formula>
    </cfRule>
  </conditionalFormatting>
  <conditionalFormatting sqref="M105:O105">
    <cfRule type="expression" dxfId="5873" priority="5941" stopIfTrue="1">
      <formula>#REF!=(LEFT(L$1,1)+0)</formula>
    </cfRule>
    <cfRule type="expression" dxfId="5872" priority="5942" stopIfTrue="1">
      <formula>#REF!&lt;&gt;$A87</formula>
    </cfRule>
  </conditionalFormatting>
  <conditionalFormatting sqref="M105:O105">
    <cfRule type="expression" dxfId="5871" priority="5939" stopIfTrue="1">
      <formula>#REF!=(LEFT(L$1,1)+0)</formula>
    </cfRule>
    <cfRule type="expression" dxfId="5870" priority="5940" stopIfTrue="1">
      <formula>#REF!&lt;&gt;#REF!</formula>
    </cfRule>
  </conditionalFormatting>
  <conditionalFormatting sqref="A4 C4:D4">
    <cfRule type="expression" dxfId="5869" priority="5919" stopIfTrue="1">
      <formula>#REF!=(LEFT(A$1,1)+0)</formula>
    </cfRule>
    <cfRule type="expression" dxfId="5868" priority="5920" stopIfTrue="1">
      <formula>$A4&lt;&gt;#REF!</formula>
    </cfRule>
  </conditionalFormatting>
  <conditionalFormatting sqref="M70:O70">
    <cfRule type="expression" dxfId="5867" priority="5843" stopIfTrue="1">
      <formula>#REF!=(LEFT(L$1,1)+0)</formula>
    </cfRule>
    <cfRule type="expression" dxfId="5866" priority="5844" stopIfTrue="1">
      <formula>#REF!&lt;&gt;#REF!</formula>
    </cfRule>
  </conditionalFormatting>
  <conditionalFormatting sqref="M87:O87 M104:O104">
    <cfRule type="expression" dxfId="5865" priority="5837" stopIfTrue="1">
      <formula>#REF!=(LEFT(L$1,1)+0)</formula>
    </cfRule>
    <cfRule type="expression" dxfId="5864" priority="5838" stopIfTrue="1">
      <formula>#REF!&lt;&gt;#REF!</formula>
    </cfRule>
  </conditionalFormatting>
  <conditionalFormatting sqref="M87:O87 M104:O104">
    <cfRule type="expression" dxfId="5863" priority="5835" stopIfTrue="1">
      <formula>#REF!=(LEFT(L$1,1)+0)</formula>
    </cfRule>
    <cfRule type="expression" dxfId="5862" priority="5836" stopIfTrue="1">
      <formula>#REF!&lt;&gt;#REF!</formula>
    </cfRule>
  </conditionalFormatting>
  <conditionalFormatting sqref="M87:O87 M104:O104">
    <cfRule type="expression" dxfId="5861" priority="5833" stopIfTrue="1">
      <formula>#REF!=(LEFT(L$1,1)+0)</formula>
    </cfRule>
    <cfRule type="expression" dxfId="5860" priority="5834" stopIfTrue="1">
      <formula>#REF!&lt;&gt;#REF!</formula>
    </cfRule>
  </conditionalFormatting>
  <conditionalFormatting sqref="M87:O87 M104:O104">
    <cfRule type="expression" dxfId="5859" priority="5831" stopIfTrue="1">
      <formula>#REF!=(LEFT(L$1,1)+0)</formula>
    </cfRule>
    <cfRule type="expression" dxfId="5858" priority="5832" stopIfTrue="1">
      <formula>#REF!&lt;&gt;#REF!</formula>
    </cfRule>
  </conditionalFormatting>
  <conditionalFormatting sqref="M87:O87 M104:O104">
    <cfRule type="expression" dxfId="5857" priority="5829" stopIfTrue="1">
      <formula>#REF!=(LEFT(L$1,1)+0)</formula>
    </cfRule>
    <cfRule type="expression" dxfId="5856" priority="5830" stopIfTrue="1">
      <formula>#REF!&lt;&gt;#REF!</formula>
    </cfRule>
  </conditionalFormatting>
  <conditionalFormatting sqref="M105:O105">
    <cfRule type="expression" dxfId="5855" priority="5821" stopIfTrue="1">
      <formula>#REF!=(LEFT(L$1,1)+0)</formula>
    </cfRule>
    <cfRule type="expression" dxfId="5854" priority="5822" stopIfTrue="1">
      <formula>#REF!&lt;&gt;$A54</formula>
    </cfRule>
  </conditionalFormatting>
  <conditionalFormatting sqref="M87:O87">
    <cfRule type="expression" dxfId="5853" priority="5811" stopIfTrue="1">
      <formula>#REF!=(LEFT(L$1,1)+0)</formula>
    </cfRule>
    <cfRule type="expression" dxfId="5852" priority="5812" stopIfTrue="1">
      <formula>#REF!&lt;&gt;$A88</formula>
    </cfRule>
  </conditionalFormatting>
  <conditionalFormatting sqref="M104:O104">
    <cfRule type="expression" dxfId="5851" priority="5791" stopIfTrue="1">
      <formula>#REF!=(LEFT(L$1,1)+0)</formula>
    </cfRule>
    <cfRule type="expression" dxfId="5850" priority="5792" stopIfTrue="1">
      <formula>#REF!&lt;&gt;$A106</formula>
    </cfRule>
  </conditionalFormatting>
  <conditionalFormatting sqref="M104:O104">
    <cfRule type="expression" dxfId="5849" priority="5781" stopIfTrue="1">
      <formula>#REF!=(LEFT(L$1,1)+0)</formula>
    </cfRule>
    <cfRule type="expression" dxfId="5848" priority="5782" stopIfTrue="1">
      <formula>#REF!&lt;&gt;#REF!</formula>
    </cfRule>
  </conditionalFormatting>
  <conditionalFormatting sqref="M105:O105">
    <cfRule type="expression" dxfId="5847" priority="5775" stopIfTrue="1">
      <formula>#REF!=(LEFT(L$1,1)+0)</formula>
    </cfRule>
    <cfRule type="expression" dxfId="5846" priority="5776" stopIfTrue="1">
      <formula>#REF!&lt;&gt;#REF!</formula>
    </cfRule>
  </conditionalFormatting>
  <conditionalFormatting sqref="L1">
    <cfRule type="expression" dxfId="5845" priority="5707" stopIfTrue="1">
      <formula>#REF!=(LEFT(#REF!,1)+0)</formula>
    </cfRule>
    <cfRule type="expression" dxfId="5844" priority="5708" stopIfTrue="1">
      <formula>#REF!&lt;&gt;#REF!</formula>
    </cfRule>
  </conditionalFormatting>
  <conditionalFormatting sqref="I7 P8 P21 P25 P37:P41 P54:P56 P58 E71 P71:P73 P75 P92">
    <cfRule type="expression" dxfId="5843" priority="5685" stopIfTrue="1">
      <formula>#REF!=(LEFT(C$1,1)+0)</formula>
    </cfRule>
    <cfRule type="expression" dxfId="5842" priority="5686" stopIfTrue="1">
      <formula>$A7&lt;&gt;#REF!</formula>
    </cfRule>
  </conditionalFormatting>
  <conditionalFormatting sqref="O4 O21 O37 O54 O71 O88">
    <cfRule type="expression" dxfId="5841" priority="5557" stopIfTrue="1">
      <formula>#REF!=(LEFT(N$1,1)+0)</formula>
    </cfRule>
    <cfRule type="expression" dxfId="5840" priority="5558" stopIfTrue="1">
      <formula>$A7&lt;&gt;#REF!</formula>
    </cfRule>
  </conditionalFormatting>
  <conditionalFormatting sqref="D7:F7 D20:G20 C38:F39 D40:G40 C55:F56 D57:G57 N57:O57 C70:K70 C72:F73 D74:G74 C87:K87 D89:F91">
    <cfRule type="expression" dxfId="5839" priority="5543" stopIfTrue="1">
      <formula>#REF!=(LEFT(C$1,1)+0)</formula>
    </cfRule>
    <cfRule type="expression" dxfId="5838" priority="5544" stopIfTrue="1">
      <formula>$A7&lt;&gt;#REF!</formula>
    </cfRule>
  </conditionalFormatting>
  <conditionalFormatting sqref="K7">
    <cfRule type="expression" dxfId="5837" priority="5411" stopIfTrue="1">
      <formula>#REF!=(LEFT(J$1,1)+0)</formula>
    </cfRule>
    <cfRule type="expression" dxfId="5836" priority="5412" stopIfTrue="1">
      <formula>#REF!&lt;&gt;#REF!</formula>
    </cfRule>
  </conditionalFormatting>
  <conditionalFormatting sqref="K7">
    <cfRule type="expression" dxfId="5835" priority="5409" stopIfTrue="1">
      <formula>#REF!=(LEFT(J$1,1)+0)</formula>
    </cfRule>
    <cfRule type="expression" dxfId="5834" priority="5410" stopIfTrue="1">
      <formula>#REF!&lt;&gt;#REF!</formula>
    </cfRule>
  </conditionalFormatting>
  <conditionalFormatting sqref="L38:O39">
    <cfRule type="expression" dxfId="5833" priority="5407" stopIfTrue="1">
      <formula>#REF!=(LEFT(K$1,1)+0)</formula>
    </cfRule>
    <cfRule type="expression" dxfId="5832" priority="5408" stopIfTrue="1">
      <formula>#REF!&lt;&gt;#REF!</formula>
    </cfRule>
  </conditionalFormatting>
  <conditionalFormatting sqref="N40:O40">
    <cfRule type="expression" dxfId="5831" priority="5405" stopIfTrue="1">
      <formula>#REF!=(LEFT(M$1,1)+0)</formula>
    </cfRule>
    <cfRule type="expression" dxfId="5830" priority="5406" stopIfTrue="1">
      <formula>#REF!&lt;&gt;#REF!</formula>
    </cfRule>
  </conditionalFormatting>
  <conditionalFormatting sqref="N20:O20 C20:K20">
    <cfRule type="expression" dxfId="5829" priority="5389" stopIfTrue="1">
      <formula>#REF!=(LEFT(C$1,1)+0)</formula>
    </cfRule>
    <cfRule type="expression" dxfId="5828" priority="5390" stopIfTrue="1">
      <formula>#REF!&lt;&gt;#REF!</formula>
    </cfRule>
  </conditionalFormatting>
  <conditionalFormatting sqref="M20">
    <cfRule type="expression" dxfId="5827" priority="5387" stopIfTrue="1">
      <formula>#REF!=(LEFT(L$1,1)+0)</formula>
    </cfRule>
    <cfRule type="expression" dxfId="5826" priority="5388" stopIfTrue="1">
      <formula>#REF!&lt;&gt;#REF!</formula>
    </cfRule>
  </conditionalFormatting>
  <conditionalFormatting sqref="M20:O20">
    <cfRule type="expression" dxfId="5825" priority="5385" stopIfTrue="1">
      <formula>#REF!=(LEFT(L$1,1)+0)</formula>
    </cfRule>
    <cfRule type="expression" dxfId="5824" priority="5386" stopIfTrue="1">
      <formula>#REF!&lt;&gt;#REF!</formula>
    </cfRule>
  </conditionalFormatting>
  <conditionalFormatting sqref="N20:O20">
    <cfRule type="expression" dxfId="5823" priority="5383" stopIfTrue="1">
      <formula>#REF!=(LEFT(M$1,1)+0)</formula>
    </cfRule>
    <cfRule type="expression" dxfId="5822" priority="5384" stopIfTrue="1">
      <formula>#REF!&lt;&gt;#REF!</formula>
    </cfRule>
  </conditionalFormatting>
  <conditionalFormatting sqref="G105:K105">
    <cfRule type="expression" dxfId="5821" priority="5375" stopIfTrue="1">
      <formula>#REF!=(LEFT(G$1,1)+0)</formula>
    </cfRule>
    <cfRule type="expression" dxfId="5820" priority="5376" stopIfTrue="1">
      <formula>#REF!&lt;&gt;$A2</formula>
    </cfRule>
  </conditionalFormatting>
  <conditionalFormatting sqref="M105:O105">
    <cfRule type="expression" dxfId="5819" priority="5373" stopIfTrue="1">
      <formula>#REF!=(LEFT(L$1,1)+0)</formula>
    </cfRule>
    <cfRule type="expression" dxfId="5818" priority="5374" stopIfTrue="1">
      <formula>#REF!&lt;&gt;$A2</formula>
    </cfRule>
  </conditionalFormatting>
  <conditionalFormatting sqref="I7:J7 P5:P8 P25 P37:P39 P41 P54:P58 P71:P75 J91 P88:P92">
    <cfRule type="expression" dxfId="5817" priority="5369" stopIfTrue="1">
      <formula>#REF!=(LEFT(G$1,1)+0)</formula>
    </cfRule>
    <cfRule type="expression" dxfId="5816" priority="5370" stopIfTrue="1">
      <formula>$A5&lt;&gt;#REF!</formula>
    </cfRule>
  </conditionalFormatting>
  <conditionalFormatting sqref="P38:P39 P8 I7:J7">
    <cfRule type="expression" dxfId="5815" priority="5335" stopIfTrue="1">
      <formula>#REF!=(LEFT(G$1,1)+0)</formula>
    </cfRule>
    <cfRule type="expression" dxfId="5814" priority="5336" stopIfTrue="1">
      <formula>#REF!&lt;&gt;#REF!</formula>
    </cfRule>
  </conditionalFormatting>
  <conditionalFormatting sqref="P37">
    <cfRule type="expression" dxfId="5813" priority="5333" stopIfTrue="1">
      <formula>#REF!=(LEFT(N$1,1)+0)</formula>
    </cfRule>
    <cfRule type="expression" dxfId="5812" priority="5334" stopIfTrue="1">
      <formula>#REF!&lt;&gt;#REF!</formula>
    </cfRule>
  </conditionalFormatting>
  <conditionalFormatting sqref="P1 F4:N4">
    <cfRule type="expression" dxfId="5811" priority="6331" stopIfTrue="1">
      <formula>#REF!=(LEFT(F$1,1)+0)</formula>
    </cfRule>
    <cfRule type="expression" dxfId="5810" priority="6332" stopIfTrue="1">
      <formula>$A1&lt;&gt;#REF!</formula>
    </cfRule>
  </conditionalFormatting>
  <conditionalFormatting sqref="F4 D4">
    <cfRule type="expression" dxfId="5809" priority="6399" stopIfTrue="1">
      <formula>#REF!=(LEFT(D$1,1)+0)</formula>
    </cfRule>
    <cfRule type="expression" dxfId="5808" priority="6400" stopIfTrue="1">
      <formula>$A4&lt;&gt;#REF!</formula>
    </cfRule>
  </conditionalFormatting>
  <conditionalFormatting sqref="M105:O105">
    <cfRule type="expression" dxfId="5807" priority="6797" stopIfTrue="1">
      <formula>#REF!=(LEFT(L$1,1)+0)</formula>
    </cfRule>
    <cfRule type="expression" dxfId="5806" priority="6798" stopIfTrue="1">
      <formula>#REF!&lt;&gt;#REF!</formula>
    </cfRule>
  </conditionalFormatting>
  <conditionalFormatting sqref="M104:O104">
    <cfRule type="expression" dxfId="5805" priority="6811" stopIfTrue="1">
      <formula>#REF!=(LEFT(L$1,1)+0)</formula>
    </cfRule>
    <cfRule type="expression" dxfId="5804" priority="6812" stopIfTrue="1">
      <formula>#REF!&lt;&gt;#REF!</formula>
    </cfRule>
  </conditionalFormatting>
  <conditionalFormatting sqref="M105:O105">
    <cfRule type="expression" dxfId="5803" priority="6815" stopIfTrue="1">
      <formula>#REF!=(LEFT(L$1,1)+0)</formula>
    </cfRule>
    <cfRule type="expression" dxfId="5802" priority="6816" stopIfTrue="1">
      <formula>#REF!&lt;&gt;#REF!</formula>
    </cfRule>
  </conditionalFormatting>
  <conditionalFormatting sqref="P1 F4:N4 A4 C4:D4">
    <cfRule type="expression" dxfId="5801" priority="6983" stopIfTrue="1">
      <formula>#REF!=(LEFT(A$1,1)+0)</formula>
    </cfRule>
    <cfRule type="expression" dxfId="5800" priority="6984" stopIfTrue="1">
      <formula>$A1&lt;&gt;#REF!</formula>
    </cfRule>
  </conditionalFormatting>
  <conditionalFormatting sqref="M105:O105">
    <cfRule type="expression" dxfId="5799" priority="7059" stopIfTrue="1">
      <formula>#REF!=(LEFT(L$1,1)+0)</formula>
    </cfRule>
    <cfRule type="expression" dxfId="5798" priority="7060" stopIfTrue="1">
      <formula>#REF!&lt;&gt;#REF!</formula>
    </cfRule>
  </conditionalFormatting>
  <conditionalFormatting sqref="M105:O105">
    <cfRule type="expression" dxfId="5797" priority="7061" stopIfTrue="1">
      <formula>#REF!=(LEFT(L$1,1)+0)</formula>
    </cfRule>
    <cfRule type="expression" dxfId="5796" priority="7062" stopIfTrue="1">
      <formula>#REF!&lt;&gt;#REF!</formula>
    </cfRule>
  </conditionalFormatting>
  <conditionalFormatting sqref="M105:O105">
    <cfRule type="expression" dxfId="5795" priority="7063" stopIfTrue="1">
      <formula>#REF!=(LEFT(L$1,1)+0)</formula>
    </cfRule>
    <cfRule type="expression" dxfId="5794" priority="7064" stopIfTrue="1">
      <formula>#REF!&lt;&gt;#REF!</formula>
    </cfRule>
  </conditionalFormatting>
  <conditionalFormatting sqref="M105:O105">
    <cfRule type="expression" dxfId="5793" priority="7067" stopIfTrue="1">
      <formula>#REF!=(LEFT(L$1,1)+0)</formula>
    </cfRule>
    <cfRule type="expression" dxfId="5792" priority="7068" stopIfTrue="1">
      <formula>#REF!&lt;&gt;#REF!</formula>
    </cfRule>
  </conditionalFormatting>
  <conditionalFormatting sqref="G105:K105">
    <cfRule type="expression" dxfId="5791" priority="7069" stopIfTrue="1">
      <formula>#REF!=(LEFT(G$1,1)+0)</formula>
    </cfRule>
    <cfRule type="expression" dxfId="5790" priority="7070" stopIfTrue="1">
      <formula>#REF!&lt;&gt;#REF!</formula>
    </cfRule>
  </conditionalFormatting>
  <conditionalFormatting sqref="M105:O105">
    <cfRule type="expression" dxfId="5789" priority="7071" stopIfTrue="1">
      <formula>#REF!=(LEFT(L$1,1)+0)</formula>
    </cfRule>
    <cfRule type="expression" dxfId="5788" priority="7072" stopIfTrue="1">
      <formula>#REF!&lt;&gt;#REF!</formula>
    </cfRule>
  </conditionalFormatting>
  <conditionalFormatting sqref="M70:O70">
    <cfRule type="expression" dxfId="5787" priority="7075" stopIfTrue="1">
      <formula>#REF!=(LEFT(L$1,1)+0)</formula>
    </cfRule>
    <cfRule type="expression" dxfId="5786" priority="7076" stopIfTrue="1">
      <formula>#REF!&lt;&gt;#REF!</formula>
    </cfRule>
  </conditionalFormatting>
  <conditionalFormatting sqref="C106:K106">
    <cfRule type="expression" dxfId="5785" priority="7079" stopIfTrue="1">
      <formula>#REF!=(LEFT(C$1,1)+0)</formula>
    </cfRule>
    <cfRule type="expression" dxfId="5784" priority="7080" stopIfTrue="1">
      <formula>$A105&lt;&gt;#REF!</formula>
    </cfRule>
  </conditionalFormatting>
  <conditionalFormatting sqref="M70:O70">
    <cfRule type="expression" dxfId="5783" priority="7083" stopIfTrue="1">
      <formula>#REF!=(LEFT(L$1,1)+0)</formula>
    </cfRule>
    <cfRule type="expression" dxfId="5782" priority="7084" stopIfTrue="1">
      <formula>#REF!&lt;&gt;#REF!</formula>
    </cfRule>
  </conditionalFormatting>
  <conditionalFormatting sqref="M70:O70">
    <cfRule type="expression" dxfId="5781" priority="7085" stopIfTrue="1">
      <formula>#REF!=(LEFT(L$1,1)+0)</formula>
    </cfRule>
    <cfRule type="expression" dxfId="5780" priority="7086" stopIfTrue="1">
      <formula>#REF!&lt;&gt;#REF!</formula>
    </cfRule>
  </conditionalFormatting>
  <conditionalFormatting sqref="C40">
    <cfRule type="expression" dxfId="5779" priority="5223" stopIfTrue="1">
      <formula>#REF!=(LEFT(C$1,1)+0)</formula>
    </cfRule>
    <cfRule type="expression" dxfId="5778" priority="5224" stopIfTrue="1">
      <formula>#REF!&lt;&gt;#REF!</formula>
    </cfRule>
  </conditionalFormatting>
  <conditionalFormatting sqref="C57 P55:P56">
    <cfRule type="expression" dxfId="5777" priority="5209" stopIfTrue="1">
      <formula>#REF!=(LEFT(C$1,1)+0)</formula>
    </cfRule>
    <cfRule type="expression" dxfId="5776" priority="5210" stopIfTrue="1">
      <formula>#REF!&lt;&gt;#REF!</formula>
    </cfRule>
  </conditionalFormatting>
  <conditionalFormatting sqref="C74 P72:P73">
    <cfRule type="expression" dxfId="5775" priority="5195" stopIfTrue="1">
      <formula>#REF!=(LEFT(C$1,1)+0)</formula>
    </cfRule>
    <cfRule type="expression" dxfId="5774" priority="5196" stopIfTrue="1">
      <formula>#REF!&lt;&gt;#REF!</formula>
    </cfRule>
  </conditionalFormatting>
  <conditionalFormatting sqref="D52:F52 D69:F69 D86:F86">
    <cfRule type="expression" dxfId="5773" priority="5183" stopIfTrue="1">
      <formula>#REF!=(LEFT(D$1,1)+0)</formula>
    </cfRule>
    <cfRule type="expression" dxfId="5772" priority="5184" stopIfTrue="1">
      <formula>$A52&lt;&gt;$A57</formula>
    </cfRule>
  </conditionalFormatting>
  <conditionalFormatting sqref="C91 P89:P90">
    <cfRule type="expression" dxfId="5771" priority="5181" stopIfTrue="1">
      <formula>#REF!=(LEFT(C$1,1)+0)</formula>
    </cfRule>
    <cfRule type="expression" dxfId="5770" priority="5182" stopIfTrue="1">
      <formula>#REF!&lt;&gt;#REF!</formula>
    </cfRule>
  </conditionalFormatting>
  <conditionalFormatting sqref="C54:K54 A54 C74">
    <cfRule type="expression" dxfId="5769" priority="5177" stopIfTrue="1">
      <formula>#REF!=(LEFT(A$1,1)+0)</formula>
    </cfRule>
    <cfRule type="expression" dxfId="5768" priority="5178" stopIfTrue="1">
      <formula>$A54&lt;&gt;$A91</formula>
    </cfRule>
  </conditionalFormatting>
  <conditionalFormatting sqref="O106">
    <cfRule type="expression" dxfId="5767" priority="5141" stopIfTrue="1">
      <formula>#REF!=(LEFT(N$1,1)+0)</formula>
    </cfRule>
    <cfRule type="expression" dxfId="5766" priority="5142" stopIfTrue="1">
      <formula>#REF!&lt;&gt;#REF!</formula>
    </cfRule>
  </conditionalFormatting>
  <conditionalFormatting sqref="N106">
    <cfRule type="expression" dxfId="5765" priority="5093" stopIfTrue="1">
      <formula>#REF!=(LEFT(M$1,1)+0)</formula>
    </cfRule>
    <cfRule type="expression" dxfId="5764" priority="5094" stopIfTrue="1">
      <formula>#REF!&lt;&gt;#REF!</formula>
    </cfRule>
  </conditionalFormatting>
  <conditionalFormatting sqref="L106:N106">
    <cfRule type="expression" dxfId="5763" priority="5045" stopIfTrue="1">
      <formula>#REF!=(LEFT(K$1,1)+0)</formula>
    </cfRule>
    <cfRule type="expression" dxfId="5762" priority="5046" stopIfTrue="1">
      <formula>#REF!&lt;&gt;#REF!</formula>
    </cfRule>
  </conditionalFormatting>
  <conditionalFormatting sqref="G20:H20 G40:K40 G57:K57 G74:K74 K91">
    <cfRule type="expression" dxfId="5761" priority="12479" stopIfTrue="1">
      <formula>#REF!=(LEFT(D$1,1)+0)</formula>
    </cfRule>
    <cfRule type="expression" dxfId="5760" priority="12480" stopIfTrue="1">
      <formula>$A20&lt;&gt;#REF!</formula>
    </cfRule>
  </conditionalFormatting>
  <conditionalFormatting sqref="G20:H20 G40:K40 G57:K57 G74:K74 G91:H91 K91">
    <cfRule type="expression" dxfId="5759" priority="12491" stopIfTrue="1">
      <formula>#REF!=(LEFT(D$1,1)+0)</formula>
    </cfRule>
    <cfRule type="expression" dxfId="5758" priority="12492" stopIfTrue="1">
      <formula>$A20&lt;&gt;#REF!</formula>
    </cfRule>
  </conditionalFormatting>
  <conditionalFormatting sqref="G20:H20">
    <cfRule type="expression" dxfId="5757" priority="12503" stopIfTrue="1">
      <formula>#REF!=(LEFT(D$1,1)+0)</formula>
    </cfRule>
    <cfRule type="expression" dxfId="5756" priority="12504" stopIfTrue="1">
      <formula>$A20&lt;&gt;$A21</formula>
    </cfRule>
  </conditionalFormatting>
  <conditionalFormatting sqref="G20:H20">
    <cfRule type="expression" dxfId="5755" priority="12515" stopIfTrue="1">
      <formula>#REF!=(LEFT(D$1,1)+0)</formula>
    </cfRule>
    <cfRule type="expression" dxfId="5754" priority="12516" stopIfTrue="1">
      <formula>$A20&lt;&gt;$A22</formula>
    </cfRule>
  </conditionalFormatting>
  <conditionalFormatting sqref="G20:H20">
    <cfRule type="expression" dxfId="5753" priority="12527" stopIfTrue="1">
      <formula>#REF!=(LEFT(D$1,1)+0)</formula>
    </cfRule>
    <cfRule type="expression" dxfId="5752" priority="12528" stopIfTrue="1">
      <formula>$A20&lt;&gt;$A23</formula>
    </cfRule>
  </conditionalFormatting>
  <conditionalFormatting sqref="G40:K40 G57:K57 G74:K74 K91 G20:K20">
    <cfRule type="expression" dxfId="5751" priority="12613" stopIfTrue="1">
      <formula>#REF!=(LEFT(D$1,1)+0)</formula>
    </cfRule>
    <cfRule type="expression" dxfId="5750" priority="12614" stopIfTrue="1">
      <formula>#REF!&lt;&gt;#REF!</formula>
    </cfRule>
  </conditionalFormatting>
  <conditionalFormatting sqref="G40:K40 G57:K57 G74:K74 K91 G20:K20">
    <cfRule type="expression" dxfId="5749" priority="12627" stopIfTrue="1">
      <formula>#REF!=(LEFT(D$1,1)+0)</formula>
    </cfRule>
    <cfRule type="expression" dxfId="5748" priority="12628" stopIfTrue="1">
      <formula>#REF!&lt;&gt;#REF!</formula>
    </cfRule>
  </conditionalFormatting>
  <conditionalFormatting sqref="E21">
    <cfRule type="expression" dxfId="5747" priority="5023" stopIfTrue="1">
      <formula>#REF!=(LEFT(#REF!,1)+0)</formula>
    </cfRule>
    <cfRule type="expression" dxfId="5746" priority="5024" stopIfTrue="1">
      <formula>$A21&lt;&gt;#REF!</formula>
    </cfRule>
  </conditionalFormatting>
  <conditionalFormatting sqref="E21">
    <cfRule type="expression" dxfId="5745" priority="5027" stopIfTrue="1">
      <formula>#REF!=(LEFT(#REF!,1)+0)</formula>
    </cfRule>
    <cfRule type="expression" dxfId="5744" priority="5028" stopIfTrue="1">
      <formula>#REF!&lt;&gt;#REF!</formula>
    </cfRule>
  </conditionalFormatting>
  <conditionalFormatting sqref="E21">
    <cfRule type="expression" dxfId="5743" priority="5029" stopIfTrue="1">
      <formula>#REF!=(LEFT(#REF!,1)+0)</formula>
    </cfRule>
    <cfRule type="expression" dxfId="5742" priority="5030" stopIfTrue="1">
      <formula>$A21&lt;&gt;#REF!</formula>
    </cfRule>
  </conditionalFormatting>
  <conditionalFormatting sqref="E4">
    <cfRule type="expression" dxfId="5741" priority="5005" stopIfTrue="1">
      <formula>#REF!=(LEFT(#REF!,1)+0)</formula>
    </cfRule>
    <cfRule type="expression" dxfId="5740" priority="5006" stopIfTrue="1">
      <formula>$A4&lt;&gt;#REF!</formula>
    </cfRule>
  </conditionalFormatting>
  <conditionalFormatting sqref="E4">
    <cfRule type="expression" dxfId="5739" priority="5007" stopIfTrue="1">
      <formula>#REF!=(LEFT(#REF!,1)+0)</formula>
    </cfRule>
    <cfRule type="expression" dxfId="5738" priority="5008" stopIfTrue="1">
      <formula>$A4&lt;&gt;#REF!</formula>
    </cfRule>
  </conditionalFormatting>
  <conditionalFormatting sqref="E4">
    <cfRule type="expression" dxfId="5737" priority="5009" stopIfTrue="1">
      <formula>#REF!=(LEFT(#REF!,1)+0)</formula>
    </cfRule>
    <cfRule type="expression" dxfId="5736" priority="5010" stopIfTrue="1">
      <formula>$A4&lt;&gt;#REF!</formula>
    </cfRule>
  </conditionalFormatting>
  <conditionalFormatting sqref="E4">
    <cfRule type="expression" dxfId="5735" priority="5011" stopIfTrue="1">
      <formula>#REF!=(LEFT(#REF!,1)+0)</formula>
    </cfRule>
    <cfRule type="expression" dxfId="5734" priority="5012" stopIfTrue="1">
      <formula>$A4&lt;&gt;#REF!</formula>
    </cfRule>
  </conditionalFormatting>
  <conditionalFormatting sqref="E4">
    <cfRule type="expression" dxfId="5733" priority="5013" stopIfTrue="1">
      <formula>#REF!=(LEFT(#REF!,1)+0)</formula>
    </cfRule>
    <cfRule type="expression" dxfId="5732" priority="5014" stopIfTrue="1">
      <formula>$A4&lt;&gt;#REF!</formula>
    </cfRule>
  </conditionalFormatting>
  <conditionalFormatting sqref="E4">
    <cfRule type="expression" dxfId="5731" priority="5015" stopIfTrue="1">
      <formula>#REF!=(LEFT(#REF!,1)+0)</formula>
    </cfRule>
    <cfRule type="expression" dxfId="5730" priority="5016" stopIfTrue="1">
      <formula>$A4&lt;&gt;#REF!</formula>
    </cfRule>
  </conditionalFormatting>
  <conditionalFormatting sqref="E4">
    <cfRule type="expression" dxfId="5729" priority="5017" stopIfTrue="1">
      <formula>#REF!=(LEFT(#REF!,1)+0)</formula>
    </cfRule>
    <cfRule type="expression" dxfId="5728" priority="5018" stopIfTrue="1">
      <formula>$A4&lt;&gt;#REF!</formula>
    </cfRule>
  </conditionalFormatting>
  <conditionalFormatting sqref="E4">
    <cfRule type="expression" dxfId="5727" priority="5019" stopIfTrue="1">
      <formula>#REF!=(LEFT(#REF!,1)+0)</formula>
    </cfRule>
    <cfRule type="expression" dxfId="5726" priority="5020" stopIfTrue="1">
      <formula>$A4&lt;&gt;#REF!</formula>
    </cfRule>
  </conditionalFormatting>
  <conditionalFormatting sqref="E4">
    <cfRule type="expression" dxfId="5725" priority="5021" stopIfTrue="1">
      <formula>#REF!=(LEFT(#REF!,1)+0)</formula>
    </cfRule>
    <cfRule type="expression" dxfId="5724" priority="5022" stopIfTrue="1">
      <formula>#REF!&lt;&gt;#REF!</formula>
    </cfRule>
  </conditionalFormatting>
  <conditionalFormatting sqref="F88">
    <cfRule type="expression" dxfId="5723" priority="5003" stopIfTrue="1">
      <formula>#REF!=(LEFT(#REF!,1)+0)</formula>
    </cfRule>
    <cfRule type="expression" dxfId="5722" priority="5004" stopIfTrue="1">
      <formula>#REF!&lt;&gt;#REF!</formula>
    </cfRule>
  </conditionalFormatting>
  <conditionalFormatting sqref="E71">
    <cfRule type="expression" dxfId="5721" priority="4995" stopIfTrue="1">
      <formula>#REF!=(LEFT(C$1,1)+0)</formula>
    </cfRule>
    <cfRule type="expression" dxfId="5720" priority="4996" stopIfTrue="1">
      <formula>#REF!&lt;&gt;#REF!</formula>
    </cfRule>
  </conditionalFormatting>
  <conditionalFormatting sqref="E88">
    <cfRule type="expression" dxfId="5719" priority="4993" stopIfTrue="1">
      <formula>#REF!=(LEFT(#REF!,1)+0)</formula>
    </cfRule>
    <cfRule type="expression" dxfId="5718" priority="4994" stopIfTrue="1">
      <formula>#REF!&lt;&gt;#REF!</formula>
    </cfRule>
  </conditionalFormatting>
  <conditionalFormatting sqref="C38:C39">
    <cfRule type="expression" dxfId="5717" priority="4829" stopIfTrue="1">
      <formula>#REF!=(LEFT(C$1,1)+0)</formula>
    </cfRule>
    <cfRule type="expression" dxfId="5716" priority="4830" stopIfTrue="1">
      <formula>#REF!&lt;&gt;#REF!</formula>
    </cfRule>
  </conditionalFormatting>
  <conditionalFormatting sqref="C55:C56">
    <cfRule type="expression" dxfId="5715" priority="4813" stopIfTrue="1">
      <formula>#REF!=(LEFT(C$1,1)+0)</formula>
    </cfRule>
    <cfRule type="expression" dxfId="5714" priority="4814" stopIfTrue="1">
      <formula>#REF!&lt;&gt;#REF!</formula>
    </cfRule>
  </conditionalFormatting>
  <conditionalFormatting sqref="C72:C73">
    <cfRule type="expression" dxfId="5713" priority="4793" stopIfTrue="1">
      <formula>#REF!=(LEFT(C$1,1)+0)</formula>
    </cfRule>
    <cfRule type="expression" dxfId="5712" priority="4794" stopIfTrue="1">
      <formula>#REF!&lt;&gt;#REF!</formula>
    </cfRule>
  </conditionalFormatting>
  <conditionalFormatting sqref="C89:C90">
    <cfRule type="expression" dxfId="5711" priority="4771" stopIfTrue="1">
      <formula>#REF!=(LEFT(C$1,1)+0)</formula>
    </cfRule>
    <cfRule type="expression" dxfId="5710" priority="4772" stopIfTrue="1">
      <formula>#REF!&lt;&gt;#REF!</formula>
    </cfRule>
  </conditionalFormatting>
  <conditionalFormatting sqref="C56">
    <cfRule type="expression" dxfId="5709" priority="4495" stopIfTrue="1">
      <formula>#REF!=(LEFT(C$1,1)+0)</formula>
    </cfRule>
    <cfRule type="expression" dxfId="5708" priority="4496" stopIfTrue="1">
      <formula>#REF!&lt;&gt;#REF!</formula>
    </cfRule>
  </conditionalFormatting>
  <conditionalFormatting sqref="C90">
    <cfRule type="expression" dxfId="5707" priority="4525" stopIfTrue="1">
      <formula>#REF!=(LEFT(C$1,1)+0)</formula>
    </cfRule>
    <cfRule type="expression" dxfId="5706" priority="4526" stopIfTrue="1">
      <formula>#REF!&lt;&gt;#REF!</formula>
    </cfRule>
  </conditionalFormatting>
  <conditionalFormatting sqref="C39">
    <cfRule type="expression" dxfId="5705" priority="4465" stopIfTrue="1">
      <formula>#REF!=(LEFT(C$1,1)+0)</formula>
    </cfRule>
    <cfRule type="expression" dxfId="5704" priority="4466" stopIfTrue="1">
      <formula>#REF!&lt;&gt;#REF!</formula>
    </cfRule>
  </conditionalFormatting>
  <conditionalFormatting sqref="C6">
    <cfRule type="expression" dxfId="5703" priority="4401" stopIfTrue="1">
      <formula>#REF!=(LEFT(C$1,1)+0)</formula>
    </cfRule>
    <cfRule type="expression" dxfId="5702" priority="4402" stopIfTrue="1">
      <formula>#REF!&lt;&gt;#REF!</formula>
    </cfRule>
  </conditionalFormatting>
  <conditionalFormatting sqref="G91:H91">
    <cfRule type="expression" dxfId="5701" priority="4245" stopIfTrue="1">
      <formula>#REF!=(LEFT(G$1,1)+0)</formula>
    </cfRule>
    <cfRule type="expression" dxfId="5700" priority="4246" stopIfTrue="1">
      <formula>#REF!&lt;&gt;#REF!</formula>
    </cfRule>
  </conditionalFormatting>
  <conditionalFormatting sqref="J91">
    <cfRule type="expression" dxfId="5699" priority="4243" stopIfTrue="1">
      <formula>#REF!=(LEFT(I$1,1)+0)</formula>
    </cfRule>
    <cfRule type="expression" dxfId="5698" priority="4244" stopIfTrue="1">
      <formula>#REF!&lt;&gt;#REF!</formula>
    </cfRule>
  </conditionalFormatting>
  <conditionalFormatting sqref="J91">
    <cfRule type="expression" dxfId="5697" priority="4213" stopIfTrue="1">
      <formula>#REF!=(LEFT(H$1,1)+0)</formula>
    </cfRule>
    <cfRule type="expression" dxfId="5696" priority="4214" stopIfTrue="1">
      <formula>#REF!&lt;&gt;#REF!</formula>
    </cfRule>
  </conditionalFormatting>
  <conditionalFormatting sqref="J91">
    <cfRule type="expression" dxfId="5695" priority="4211" stopIfTrue="1">
      <formula>#REF!=(LEFT(H$1,1)+0)</formula>
    </cfRule>
    <cfRule type="expression" dxfId="5694" priority="4212" stopIfTrue="1">
      <formula>#REF!&lt;&gt;#REF!</formula>
    </cfRule>
  </conditionalFormatting>
  <conditionalFormatting sqref="G91:H91">
    <cfRule type="expression" dxfId="5693" priority="4289" stopIfTrue="1">
      <formula>#REF!=(LEFT(D$1,1)+0)</formula>
    </cfRule>
    <cfRule type="expression" dxfId="5692" priority="4290" stopIfTrue="1">
      <formula>#REF!&lt;&gt;#REF!</formula>
    </cfRule>
  </conditionalFormatting>
  <conditionalFormatting sqref="G91:H91">
    <cfRule type="expression" dxfId="5691" priority="4291" stopIfTrue="1">
      <formula>#REF!=(LEFT(D$1,1)+0)</formula>
    </cfRule>
    <cfRule type="expression" dxfId="5690" priority="4292" stopIfTrue="1">
      <formula>#REF!&lt;&gt;#REF!</formula>
    </cfRule>
  </conditionalFormatting>
  <conditionalFormatting sqref="D5:F6">
    <cfRule type="expression" dxfId="5689" priority="4025" stopIfTrue="1">
      <formula>#REF!=(LEFT(D$1,1)+0)</formula>
    </cfRule>
    <cfRule type="expression" dxfId="5688" priority="4026" stopIfTrue="1">
      <formula>#REF!&lt;&gt;#REF!</formula>
    </cfRule>
  </conditionalFormatting>
  <conditionalFormatting sqref="D5:F6">
    <cfRule type="expression" dxfId="5687" priority="4019" stopIfTrue="1">
      <formula>#REF!=(LEFT(D$1,1)+0)</formula>
    </cfRule>
    <cfRule type="expression" dxfId="5686" priority="4020" stopIfTrue="1">
      <formula>#REF!&lt;&gt;#REF!</formula>
    </cfRule>
  </conditionalFormatting>
  <conditionalFormatting sqref="D5:F6">
    <cfRule type="expression" dxfId="5685" priority="4017" stopIfTrue="1">
      <formula>#REF!=(LEFT(D$1,1)+0)</formula>
    </cfRule>
    <cfRule type="expression" dxfId="5684" priority="4018" stopIfTrue="1">
      <formula>#REF!&lt;&gt;#REF!</formula>
    </cfRule>
  </conditionalFormatting>
  <conditionalFormatting sqref="D5:F6">
    <cfRule type="expression" dxfId="5683" priority="4009" stopIfTrue="1">
      <formula>#REF!=(LEFT(D$1,1)+0)</formula>
    </cfRule>
    <cfRule type="expression" dxfId="5682" priority="4010" stopIfTrue="1">
      <formula>#REF!&lt;&gt;#REF!</formula>
    </cfRule>
  </conditionalFormatting>
  <conditionalFormatting sqref="D5:F6">
    <cfRule type="expression" dxfId="5681" priority="4007" stopIfTrue="1">
      <formula>#REF!=(LEFT(D$1,1)+0)</formula>
    </cfRule>
    <cfRule type="expression" dxfId="5680" priority="4008" stopIfTrue="1">
      <formula>#REF!&lt;&gt;#REF!</formula>
    </cfRule>
  </conditionalFormatting>
  <conditionalFormatting sqref="D38:F39">
    <cfRule type="expression" dxfId="5679" priority="3969" stopIfTrue="1">
      <formula>#REF!=(LEFT(D$1,1)+0)</formula>
    </cfRule>
    <cfRule type="expression" dxfId="5678" priority="3970" stopIfTrue="1">
      <formula>#REF!&lt;&gt;#REF!</formula>
    </cfRule>
  </conditionalFormatting>
  <conditionalFormatting sqref="D38:F39">
    <cfRule type="expression" dxfId="5677" priority="3963" stopIfTrue="1">
      <formula>#REF!=(LEFT(D$1,1)+0)</formula>
    </cfRule>
    <cfRule type="expression" dxfId="5676" priority="3964" stopIfTrue="1">
      <formula>#REF!&lt;&gt;#REF!</formula>
    </cfRule>
  </conditionalFormatting>
  <conditionalFormatting sqref="D38:F39">
    <cfRule type="expression" dxfId="5675" priority="3961" stopIfTrue="1">
      <formula>#REF!=(LEFT(D$1,1)+0)</formula>
    </cfRule>
    <cfRule type="expression" dxfId="5674" priority="3962" stopIfTrue="1">
      <formula>#REF!&lt;&gt;#REF!</formula>
    </cfRule>
  </conditionalFormatting>
  <conditionalFormatting sqref="D38:F39">
    <cfRule type="expression" dxfId="5673" priority="3953" stopIfTrue="1">
      <formula>#REF!=(LEFT(D$1,1)+0)</formula>
    </cfRule>
    <cfRule type="expression" dxfId="5672" priority="3954" stopIfTrue="1">
      <formula>#REF!&lt;&gt;#REF!</formula>
    </cfRule>
  </conditionalFormatting>
  <conditionalFormatting sqref="D38:F39">
    <cfRule type="expression" dxfId="5671" priority="3951" stopIfTrue="1">
      <formula>#REF!=(LEFT(D$1,1)+0)</formula>
    </cfRule>
    <cfRule type="expression" dxfId="5670" priority="3952" stopIfTrue="1">
      <formula>#REF!&lt;&gt;#REF!</formula>
    </cfRule>
  </conditionalFormatting>
  <conditionalFormatting sqref="D38:F39">
    <cfRule type="expression" dxfId="5669" priority="3947" stopIfTrue="1">
      <formula>#REF!=(LEFT(D$1,1)+0)</formula>
    </cfRule>
    <cfRule type="expression" dxfId="5668" priority="3948" stopIfTrue="1">
      <formula>#REF!&lt;&gt;#REF!</formula>
    </cfRule>
  </conditionalFormatting>
  <conditionalFormatting sqref="D72:F73">
    <cfRule type="expression" dxfId="5667" priority="3913" stopIfTrue="1">
      <formula>#REF!=(LEFT(D$1,1)+0)</formula>
    </cfRule>
    <cfRule type="expression" dxfId="5666" priority="3914" stopIfTrue="1">
      <formula>#REF!&lt;&gt;#REF!</formula>
    </cfRule>
  </conditionalFormatting>
  <conditionalFormatting sqref="D72:F73">
    <cfRule type="expression" dxfId="5665" priority="3907" stopIfTrue="1">
      <formula>#REF!=(LEFT(D$1,1)+0)</formula>
    </cfRule>
    <cfRule type="expression" dxfId="5664" priority="3908" stopIfTrue="1">
      <formula>#REF!&lt;&gt;#REF!</formula>
    </cfRule>
  </conditionalFormatting>
  <conditionalFormatting sqref="D72:F73">
    <cfRule type="expression" dxfId="5663" priority="3905" stopIfTrue="1">
      <formula>#REF!=(LEFT(D$1,1)+0)</formula>
    </cfRule>
    <cfRule type="expression" dxfId="5662" priority="3906" stopIfTrue="1">
      <formula>#REF!&lt;&gt;#REF!</formula>
    </cfRule>
  </conditionalFormatting>
  <conditionalFormatting sqref="D72:F73">
    <cfRule type="expression" dxfId="5661" priority="3897" stopIfTrue="1">
      <formula>#REF!=(LEFT(D$1,1)+0)</formula>
    </cfRule>
    <cfRule type="expression" dxfId="5660" priority="3898" stopIfTrue="1">
      <formula>#REF!&lt;&gt;#REF!</formula>
    </cfRule>
  </conditionalFormatting>
  <conditionalFormatting sqref="D72:F73">
    <cfRule type="expression" dxfId="5659" priority="3895" stopIfTrue="1">
      <formula>#REF!=(LEFT(D$1,1)+0)</formula>
    </cfRule>
    <cfRule type="expression" dxfId="5658" priority="3896" stopIfTrue="1">
      <formula>#REF!&lt;&gt;#REF!</formula>
    </cfRule>
  </conditionalFormatting>
  <conditionalFormatting sqref="D89:F90">
    <cfRule type="expression" dxfId="5657" priority="3891" stopIfTrue="1">
      <formula>#REF!=(LEFT(D$1,1)+0)</formula>
    </cfRule>
    <cfRule type="expression" dxfId="5656" priority="3892" stopIfTrue="1">
      <formula>#REF!&lt;&gt;$A37</formula>
    </cfRule>
  </conditionalFormatting>
  <conditionalFormatting sqref="D55:F56">
    <cfRule type="expression" dxfId="5655" priority="3941" stopIfTrue="1">
      <formula>#REF!=(LEFT(D$1,1)+0)</formula>
    </cfRule>
    <cfRule type="expression" dxfId="5654" priority="3942" stopIfTrue="1">
      <formula>#REF!&lt;&gt;#REF!</formula>
    </cfRule>
  </conditionalFormatting>
  <conditionalFormatting sqref="D55:F56">
    <cfRule type="expression" dxfId="5653" priority="3935" stopIfTrue="1">
      <formula>#REF!=(LEFT(D$1,1)+0)</formula>
    </cfRule>
    <cfRule type="expression" dxfId="5652" priority="3936" stopIfTrue="1">
      <formula>#REF!&lt;&gt;#REF!</formula>
    </cfRule>
  </conditionalFormatting>
  <conditionalFormatting sqref="D55:F56">
    <cfRule type="expression" dxfId="5651" priority="3933" stopIfTrue="1">
      <formula>#REF!=(LEFT(D$1,1)+0)</formula>
    </cfRule>
    <cfRule type="expression" dxfId="5650" priority="3934" stopIfTrue="1">
      <formula>#REF!&lt;&gt;#REF!</formula>
    </cfRule>
  </conditionalFormatting>
  <conditionalFormatting sqref="D55:F56">
    <cfRule type="expression" dxfId="5649" priority="3925" stopIfTrue="1">
      <formula>#REF!=(LEFT(D$1,1)+0)</formula>
    </cfRule>
    <cfRule type="expression" dxfId="5648" priority="3926" stopIfTrue="1">
      <formula>#REF!&lt;&gt;#REF!</formula>
    </cfRule>
  </conditionalFormatting>
  <conditionalFormatting sqref="D55:F56">
    <cfRule type="expression" dxfId="5647" priority="3923" stopIfTrue="1">
      <formula>#REF!=(LEFT(D$1,1)+0)</formula>
    </cfRule>
    <cfRule type="expression" dxfId="5646" priority="3924" stopIfTrue="1">
      <formula>#REF!&lt;&gt;#REF!</formula>
    </cfRule>
  </conditionalFormatting>
  <conditionalFormatting sqref="D55:F56 D72:F73">
    <cfRule type="expression" dxfId="5645" priority="3919" stopIfTrue="1">
      <formula>#REF!=(LEFT(D$1,1)+0)</formula>
    </cfRule>
    <cfRule type="expression" dxfId="5644" priority="3920" stopIfTrue="1">
      <formula>#REF!&lt;&gt;$A3</formula>
    </cfRule>
  </conditionalFormatting>
  <conditionalFormatting sqref="D89:F90">
    <cfRule type="expression" dxfId="5643" priority="3885" stopIfTrue="1">
      <formula>#REF!=(LEFT(D$1,1)+0)</formula>
    </cfRule>
    <cfRule type="expression" dxfId="5642" priority="3886" stopIfTrue="1">
      <formula>#REF!&lt;&gt;#REF!</formula>
    </cfRule>
  </conditionalFormatting>
  <conditionalFormatting sqref="D89:F90">
    <cfRule type="expression" dxfId="5641" priority="3879" stopIfTrue="1">
      <formula>#REF!=(LEFT(D$1,1)+0)</formula>
    </cfRule>
    <cfRule type="expression" dxfId="5640" priority="3880" stopIfTrue="1">
      <formula>#REF!&lt;&gt;#REF!</formula>
    </cfRule>
  </conditionalFormatting>
  <conditionalFormatting sqref="D89:F90">
    <cfRule type="expression" dxfId="5639" priority="3877" stopIfTrue="1">
      <formula>#REF!=(LEFT(D$1,1)+0)</formula>
    </cfRule>
    <cfRule type="expression" dxfId="5638" priority="3878" stopIfTrue="1">
      <formula>#REF!&lt;&gt;#REF!</formula>
    </cfRule>
  </conditionalFormatting>
  <conditionalFormatting sqref="D89:F90">
    <cfRule type="expression" dxfId="5637" priority="3868" stopIfTrue="1">
      <formula>#REF!=(LEFT(D$1,1)+0)</formula>
    </cfRule>
    <cfRule type="expression" dxfId="5636" priority="3869" stopIfTrue="1">
      <formula>#REF!&lt;&gt;#REF!</formula>
    </cfRule>
  </conditionalFormatting>
  <conditionalFormatting sqref="D89:F90">
    <cfRule type="expression" dxfId="5635" priority="3866" stopIfTrue="1">
      <formula>#REF!=(LEFT(D$1,1)+0)</formula>
    </cfRule>
    <cfRule type="expression" dxfId="5634" priority="3867" stopIfTrue="1">
      <formula>#REF!&lt;&gt;#REF!</formula>
    </cfRule>
  </conditionalFormatting>
  <conditionalFormatting sqref="P40">
    <cfRule type="expression" dxfId="5633" priority="3802" stopIfTrue="1">
      <formula>#REF!=(LEFT(P$1,1)+0)</formula>
    </cfRule>
    <cfRule type="expression" dxfId="5632" priority="3803" stopIfTrue="1">
      <formula>#REF!&lt;&gt;#REF!</formula>
    </cfRule>
  </conditionalFormatting>
  <conditionalFormatting sqref="P40">
    <cfRule type="expression" dxfId="5631" priority="3782" stopIfTrue="1">
      <formula>#REF!=(LEFT(N$1,1)+0)</formula>
    </cfRule>
    <cfRule type="expression" dxfId="5630" priority="3783" stopIfTrue="1">
      <formula>#REF!&lt;&gt;#REF!</formula>
    </cfRule>
  </conditionalFormatting>
  <conditionalFormatting sqref="P54 N57:O57">
    <cfRule type="expression" dxfId="5629" priority="3672" stopIfTrue="1">
      <formula>#REF!=(LEFT(N$1,1)+0)</formula>
    </cfRule>
    <cfRule type="expression" dxfId="5628" priority="3673" stopIfTrue="1">
      <formula>#REF!&lt;&gt;#REF!</formula>
    </cfRule>
  </conditionalFormatting>
  <conditionalFormatting sqref="M57">
    <cfRule type="expression" dxfId="5627" priority="3668" stopIfTrue="1">
      <formula>#REF!=(LEFT(L$1,1)+0)</formula>
    </cfRule>
    <cfRule type="expression" dxfId="5626" priority="3669" stopIfTrue="1">
      <formula>#REF!&lt;&gt;#REF!</formula>
    </cfRule>
  </conditionalFormatting>
  <conditionalFormatting sqref="M55:O57">
    <cfRule type="expression" dxfId="5625" priority="3666" stopIfTrue="1">
      <formula>#REF!=(LEFT(L$1,1)+0)</formula>
    </cfRule>
    <cfRule type="expression" dxfId="5624" priority="3667" stopIfTrue="1">
      <formula>#REF!&lt;&gt;#REF!</formula>
    </cfRule>
  </conditionalFormatting>
  <conditionalFormatting sqref="L55:O56">
    <cfRule type="expression" dxfId="5623" priority="3610" stopIfTrue="1">
      <formula>#REF!=(LEFT(K$1,1)+0)</formula>
    </cfRule>
    <cfRule type="expression" dxfId="5622" priority="3611" stopIfTrue="1">
      <formula>#REF!&lt;&gt;#REF!</formula>
    </cfRule>
  </conditionalFormatting>
  <conditionalFormatting sqref="N57:O57">
    <cfRule type="expression" dxfId="5621" priority="3608" stopIfTrue="1">
      <formula>#REF!=(LEFT(M$1,1)+0)</formula>
    </cfRule>
    <cfRule type="expression" dxfId="5620" priority="3609" stopIfTrue="1">
      <formula>#REF!&lt;&gt;#REF!</formula>
    </cfRule>
  </conditionalFormatting>
  <conditionalFormatting sqref="P54:P56">
    <cfRule type="expression" dxfId="5619" priority="3594" stopIfTrue="1">
      <formula>#REF!=(LEFT(N$1,1)+0)</formula>
    </cfRule>
    <cfRule type="expression" dxfId="5618" priority="3595" stopIfTrue="1">
      <formula>#REF!&lt;&gt;#REF!</formula>
    </cfRule>
  </conditionalFormatting>
  <conditionalFormatting sqref="P57">
    <cfRule type="expression" dxfId="5617" priority="3528" stopIfTrue="1">
      <formula>#REF!=(LEFT(P$1,1)+0)</formula>
    </cfRule>
    <cfRule type="expression" dxfId="5616" priority="3529" stopIfTrue="1">
      <formula>#REF!&lt;&gt;#REF!</formula>
    </cfRule>
  </conditionalFormatting>
  <conditionalFormatting sqref="P57">
    <cfRule type="expression" dxfId="5615" priority="3508" stopIfTrue="1">
      <formula>#REF!=(LEFT(N$1,1)+0)</formula>
    </cfRule>
    <cfRule type="expression" dxfId="5614" priority="3509" stopIfTrue="1">
      <formula>#REF!&lt;&gt;#REF!</formula>
    </cfRule>
  </conditionalFormatting>
  <conditionalFormatting sqref="P71 N74:O74">
    <cfRule type="expression" dxfId="5613" priority="3398" stopIfTrue="1">
      <formula>#REF!=(LEFT(N$1,1)+0)</formula>
    </cfRule>
    <cfRule type="expression" dxfId="5612" priority="3399" stopIfTrue="1">
      <formula>#REF!&lt;&gt;#REF!</formula>
    </cfRule>
  </conditionalFormatting>
  <conditionalFormatting sqref="M74">
    <cfRule type="expression" dxfId="5611" priority="3394" stopIfTrue="1">
      <formula>#REF!=(LEFT(L$1,1)+0)</formula>
    </cfRule>
    <cfRule type="expression" dxfId="5610" priority="3395" stopIfTrue="1">
      <formula>#REF!&lt;&gt;#REF!</formula>
    </cfRule>
  </conditionalFormatting>
  <conditionalFormatting sqref="M72:O74">
    <cfRule type="expression" dxfId="5609" priority="3392" stopIfTrue="1">
      <formula>#REF!=(LEFT(L$1,1)+0)</formula>
    </cfRule>
    <cfRule type="expression" dxfId="5608" priority="3393" stopIfTrue="1">
      <formula>#REF!&lt;&gt;#REF!</formula>
    </cfRule>
  </conditionalFormatting>
  <conditionalFormatting sqref="L72:O73">
    <cfRule type="expression" dxfId="5607" priority="3336" stopIfTrue="1">
      <formula>#REF!=(LEFT(K$1,1)+0)</formula>
    </cfRule>
    <cfRule type="expression" dxfId="5606" priority="3337" stopIfTrue="1">
      <formula>#REF!&lt;&gt;#REF!</formula>
    </cfRule>
  </conditionalFormatting>
  <conditionalFormatting sqref="N74:O74">
    <cfRule type="expression" dxfId="5605" priority="3334" stopIfTrue="1">
      <formula>#REF!=(LEFT(M$1,1)+0)</formula>
    </cfRule>
    <cfRule type="expression" dxfId="5604" priority="3335" stopIfTrue="1">
      <formula>#REF!&lt;&gt;#REF!</formula>
    </cfRule>
  </conditionalFormatting>
  <conditionalFormatting sqref="P71:P73">
    <cfRule type="expression" dxfId="5603" priority="3320" stopIfTrue="1">
      <formula>#REF!=(LEFT(N$1,1)+0)</formula>
    </cfRule>
    <cfRule type="expression" dxfId="5602" priority="3321" stopIfTrue="1">
      <formula>#REF!&lt;&gt;#REF!</formula>
    </cfRule>
  </conditionalFormatting>
  <conditionalFormatting sqref="P74">
    <cfRule type="expression" dxfId="5601" priority="3254" stopIfTrue="1">
      <formula>#REF!=(LEFT(P$1,1)+0)</formula>
    </cfRule>
    <cfRule type="expression" dxfId="5600" priority="3255" stopIfTrue="1">
      <formula>#REF!&lt;&gt;#REF!</formula>
    </cfRule>
  </conditionalFormatting>
  <conditionalFormatting sqref="P74">
    <cfRule type="expression" dxfId="5599" priority="3234" stopIfTrue="1">
      <formula>#REF!=(LEFT(N$1,1)+0)</formula>
    </cfRule>
    <cfRule type="expression" dxfId="5598" priority="3235" stopIfTrue="1">
      <formula>#REF!&lt;&gt;#REF!</formula>
    </cfRule>
  </conditionalFormatting>
  <conditionalFormatting sqref="P88 N91:O91">
    <cfRule type="expression" dxfId="5597" priority="3124" stopIfTrue="1">
      <formula>#REF!=(LEFT(N$1,1)+0)</formula>
    </cfRule>
    <cfRule type="expression" dxfId="5596" priority="3125" stopIfTrue="1">
      <formula>#REF!&lt;&gt;#REF!</formula>
    </cfRule>
  </conditionalFormatting>
  <conditionalFormatting sqref="M91">
    <cfRule type="expression" dxfId="5595" priority="3120" stopIfTrue="1">
      <formula>#REF!=(LEFT(L$1,1)+0)</formula>
    </cfRule>
    <cfRule type="expression" dxfId="5594" priority="3121" stopIfTrue="1">
      <formula>#REF!&lt;&gt;#REF!</formula>
    </cfRule>
  </conditionalFormatting>
  <conditionalFormatting sqref="M89:O91">
    <cfRule type="expression" dxfId="5593" priority="3118" stopIfTrue="1">
      <formula>#REF!=(LEFT(L$1,1)+0)</formula>
    </cfRule>
    <cfRule type="expression" dxfId="5592" priority="3119" stopIfTrue="1">
      <formula>#REF!&lt;&gt;#REF!</formula>
    </cfRule>
  </conditionalFormatting>
  <conditionalFormatting sqref="L89:O90">
    <cfRule type="expression" dxfId="5591" priority="3062" stopIfTrue="1">
      <formula>#REF!=(LEFT(K$1,1)+0)</formula>
    </cfRule>
    <cfRule type="expression" dxfId="5590" priority="3063" stopIfTrue="1">
      <formula>#REF!&lt;&gt;#REF!</formula>
    </cfRule>
  </conditionalFormatting>
  <conditionalFormatting sqref="N91:O91">
    <cfRule type="expression" dxfId="5589" priority="3060" stopIfTrue="1">
      <formula>#REF!=(LEFT(M$1,1)+0)</formula>
    </cfRule>
    <cfRule type="expression" dxfId="5588" priority="3061" stopIfTrue="1">
      <formula>#REF!&lt;&gt;#REF!</formula>
    </cfRule>
  </conditionalFormatting>
  <conditionalFormatting sqref="P88:P90">
    <cfRule type="expression" dxfId="5587" priority="3046" stopIfTrue="1">
      <formula>#REF!=(LEFT(N$1,1)+0)</formula>
    </cfRule>
    <cfRule type="expression" dxfId="5586" priority="3047" stopIfTrue="1">
      <formula>#REF!&lt;&gt;#REF!</formula>
    </cfRule>
  </conditionalFormatting>
  <conditionalFormatting sqref="O8 O25 O41 O58 O75 O92">
    <cfRule type="expression" dxfId="5585" priority="3196" stopIfTrue="1">
      <formula>#REF!=(LEFT(N$1,1)+0)</formula>
    </cfRule>
    <cfRule type="expression" dxfId="5584" priority="3197" stopIfTrue="1">
      <formula>$A8&lt;&gt;$A20</formula>
    </cfRule>
  </conditionalFormatting>
  <conditionalFormatting sqref="I7:J7 J91">
    <cfRule type="expression" dxfId="5583" priority="3228" stopIfTrue="1">
      <formula>#REF!=(LEFT(G$1,1)+0)</formula>
    </cfRule>
    <cfRule type="expression" dxfId="5582" priority="3229" stopIfTrue="1">
      <formula>$A7&lt;&gt;$A21</formula>
    </cfRule>
  </conditionalFormatting>
  <conditionalFormatting sqref="D7:F7 K7 M7:O7 D40:F40 M40:O40 D57:F57 M57:O57 D74:F74 M74:O74 D91:F91 J91 M91:O91">
    <cfRule type="expression" dxfId="5581" priority="3230" stopIfTrue="1">
      <formula>#REF!=(LEFT(C$1,1)+0)</formula>
    </cfRule>
    <cfRule type="expression" dxfId="5580" priority="3231" stopIfTrue="1">
      <formula>$A7&lt;&gt;$A21</formula>
    </cfRule>
  </conditionalFormatting>
  <conditionalFormatting sqref="P91">
    <cfRule type="expression" dxfId="5579" priority="2980" stopIfTrue="1">
      <formula>#REF!=(LEFT(P$1,1)+0)</formula>
    </cfRule>
    <cfRule type="expression" dxfId="5578" priority="2981" stopIfTrue="1">
      <formula>#REF!&lt;&gt;#REF!</formula>
    </cfRule>
  </conditionalFormatting>
  <conditionalFormatting sqref="P91">
    <cfRule type="expression" dxfId="5577" priority="2960" stopIfTrue="1">
      <formula>#REF!=(LEFT(N$1,1)+0)</formula>
    </cfRule>
    <cfRule type="expression" dxfId="5576" priority="2961" stopIfTrue="1">
      <formula>#REF!&lt;&gt;#REF!</formula>
    </cfRule>
  </conditionalFormatting>
  <conditionalFormatting sqref="P5 P38 P55 P72 P89">
    <cfRule type="expression" dxfId="5575" priority="3004" stopIfTrue="1">
      <formula>#REF!=(LEFT(N$1,1)+0)</formula>
    </cfRule>
    <cfRule type="expression" dxfId="5574" priority="3005" stopIfTrue="1">
      <formula>$A5&lt;&gt;$A21</formula>
    </cfRule>
  </conditionalFormatting>
  <conditionalFormatting sqref="P4">
    <cfRule type="expression" dxfId="5573" priority="2856" stopIfTrue="1">
      <formula>#REF!=(LEFT(P$1,1)+0)</formula>
    </cfRule>
    <cfRule type="expression" dxfId="5572" priority="2857" stopIfTrue="1">
      <formula>$A4&lt;&gt;#REF!</formula>
    </cfRule>
  </conditionalFormatting>
  <conditionalFormatting sqref="N7:O7 P4:P6">
    <cfRule type="expression" dxfId="5571" priority="2850" stopIfTrue="1">
      <formula>#REF!=(LEFT(N$1,1)+0)</formula>
    </cfRule>
    <cfRule type="expression" dxfId="5570" priority="2851" stopIfTrue="1">
      <formula>#REF!&lt;&gt;#REF!</formula>
    </cfRule>
  </conditionalFormatting>
  <conditionalFormatting sqref="M7">
    <cfRule type="expression" dxfId="5569" priority="2846" stopIfTrue="1">
      <formula>#REF!=(LEFT(L$1,1)+0)</formula>
    </cfRule>
    <cfRule type="expression" dxfId="5568" priority="2847" stopIfTrue="1">
      <formula>#REF!&lt;&gt;#REF!</formula>
    </cfRule>
  </conditionalFormatting>
  <conditionalFormatting sqref="O4 M5:O7">
    <cfRule type="expression" dxfId="5567" priority="2844" stopIfTrue="1">
      <formula>#REF!=(LEFT(L$1,1)+0)</formula>
    </cfRule>
    <cfRule type="expression" dxfId="5566" priority="2845" stopIfTrue="1">
      <formula>#REF!&lt;&gt;#REF!</formula>
    </cfRule>
  </conditionalFormatting>
  <conditionalFormatting sqref="O4">
    <cfRule type="expression" dxfId="5565" priority="2840" stopIfTrue="1">
      <formula>#REF!=(LEFT(N$1,1)+0)</formula>
    </cfRule>
    <cfRule type="expression" dxfId="5564" priority="2841" stopIfTrue="1">
      <formula>$A4&lt;&gt;#REF!</formula>
    </cfRule>
  </conditionalFormatting>
  <conditionalFormatting sqref="O4">
    <cfRule type="expression" dxfId="5563" priority="2818" stopIfTrue="1">
      <formula>#REF!=(LEFT(N$1,1)+0)</formula>
    </cfRule>
    <cfRule type="expression" dxfId="5562" priority="2819" stopIfTrue="1">
      <formula>$A4&lt;&gt;#REF!</formula>
    </cfRule>
  </conditionalFormatting>
  <conditionalFormatting sqref="O4">
    <cfRule type="expression" dxfId="5561" priority="2816" stopIfTrue="1">
      <formula>#REF!=(LEFT(N$1,1)+0)</formula>
    </cfRule>
    <cfRule type="expression" dxfId="5560" priority="2817" stopIfTrue="1">
      <formula>$A4&lt;&gt;#REF!</formula>
    </cfRule>
  </conditionalFormatting>
  <conditionalFormatting sqref="O4">
    <cfRule type="expression" dxfId="5559" priority="2812" stopIfTrue="1">
      <formula>#REF!=(LEFT(N$1,1)+0)</formula>
    </cfRule>
    <cfRule type="expression" dxfId="5558" priority="2813" stopIfTrue="1">
      <formula>$A4&lt;&gt;#REF!</formula>
    </cfRule>
  </conditionalFormatting>
  <conditionalFormatting sqref="O4">
    <cfRule type="expression" dxfId="5557" priority="2806" stopIfTrue="1">
      <formula>#REF!=(LEFT(N$1,1)+0)</formula>
    </cfRule>
    <cfRule type="expression" dxfId="5556" priority="2807" stopIfTrue="1">
      <formula>$A4&lt;&gt;#REF!</formula>
    </cfRule>
  </conditionalFormatting>
  <conditionalFormatting sqref="P4">
    <cfRule type="expression" dxfId="5555" priority="2800" stopIfTrue="1">
      <formula>#REF!=(LEFT(N$1,1)+0)</formula>
    </cfRule>
    <cfRule type="expression" dxfId="5554" priority="2801" stopIfTrue="1">
      <formula>$A4&lt;&gt;#REF!</formula>
    </cfRule>
  </conditionalFormatting>
  <conditionalFormatting sqref="O4">
    <cfRule type="expression" dxfId="5553" priority="2798" stopIfTrue="1">
      <formula>#REF!=(LEFT(N$1,1)+0)</formula>
    </cfRule>
    <cfRule type="expression" dxfId="5552" priority="2799" stopIfTrue="1">
      <formula>$A4&lt;&gt;#REF!</formula>
    </cfRule>
  </conditionalFormatting>
  <conditionalFormatting sqref="P4">
    <cfRule type="expression" dxfId="5551" priority="2796" stopIfTrue="1">
      <formula>#REF!=(LEFT(N$1,1)+0)</formula>
    </cfRule>
    <cfRule type="expression" dxfId="5550" priority="2797" stopIfTrue="1">
      <formula>$A4&lt;&gt;#REF!</formula>
    </cfRule>
  </conditionalFormatting>
  <conditionalFormatting sqref="L5:O6">
    <cfRule type="expression" dxfId="5549" priority="2788" stopIfTrue="1">
      <formula>#REF!=(LEFT(K$1,1)+0)</formula>
    </cfRule>
    <cfRule type="expression" dxfId="5548" priority="2789" stopIfTrue="1">
      <formula>#REF!&lt;&gt;#REF!</formula>
    </cfRule>
  </conditionalFormatting>
  <conditionalFormatting sqref="N7:O7">
    <cfRule type="expression" dxfId="5547" priority="2786" stopIfTrue="1">
      <formula>#REF!=(LEFT(M$1,1)+0)</formula>
    </cfRule>
    <cfRule type="expression" dxfId="5546" priority="2787" stopIfTrue="1">
      <formula>#REF!&lt;&gt;#REF!</formula>
    </cfRule>
  </conditionalFormatting>
  <conditionalFormatting sqref="P4">
    <cfRule type="expression" dxfId="5545" priority="2784" stopIfTrue="1">
      <formula>#REF!=(LEFT(N$1,1)+0)</formula>
    </cfRule>
    <cfRule type="expression" dxfId="5544" priority="2785" stopIfTrue="1">
      <formula>$A4&lt;&gt;#REF!</formula>
    </cfRule>
  </conditionalFormatting>
  <conditionalFormatting sqref="P4">
    <cfRule type="expression" dxfId="5543" priority="2782" stopIfTrue="1">
      <formula>#REF!=(LEFT(N$1,1)+0)</formula>
    </cfRule>
    <cfRule type="expression" dxfId="5542" priority="2783" stopIfTrue="1">
      <formula>$A4&lt;&gt;#REF!</formula>
    </cfRule>
  </conditionalFormatting>
  <conditionalFormatting sqref="P4">
    <cfRule type="expression" dxfId="5541" priority="2780" stopIfTrue="1">
      <formula>#REF!=(LEFT(N$1,1)+0)</formula>
    </cfRule>
    <cfRule type="expression" dxfId="5540" priority="2781" stopIfTrue="1">
      <formula>$A4&lt;&gt;#REF!</formula>
    </cfRule>
  </conditionalFormatting>
  <conditionalFormatting sqref="P4">
    <cfRule type="expression" dxfId="5539" priority="2778" stopIfTrue="1">
      <formula>#REF!=(LEFT(N$1,1)+0)</formula>
    </cfRule>
    <cfRule type="expression" dxfId="5538" priority="2779" stopIfTrue="1">
      <formula>$A4&lt;&gt;#REF!</formula>
    </cfRule>
  </conditionalFormatting>
  <conditionalFormatting sqref="P4">
    <cfRule type="expression" dxfId="5537" priority="2774" stopIfTrue="1">
      <formula>#REF!=(LEFT(N$1,1)+0)</formula>
    </cfRule>
    <cfRule type="expression" dxfId="5536" priority="2775" stopIfTrue="1">
      <formula>$A4&lt;&gt;#REF!</formula>
    </cfRule>
  </conditionalFormatting>
  <conditionalFormatting sqref="P4:P6">
    <cfRule type="expression" dxfId="5535" priority="2772" stopIfTrue="1">
      <formula>#REF!=(LEFT(N$1,1)+0)</formula>
    </cfRule>
    <cfRule type="expression" dxfId="5534" priority="2773" stopIfTrue="1">
      <formula>#REF!&lt;&gt;#REF!</formula>
    </cfRule>
  </conditionalFormatting>
  <conditionalFormatting sqref="P4">
    <cfRule type="expression" dxfId="5533" priority="2768" stopIfTrue="1">
      <formula>#REF!=(LEFT(N$1,1)+0)</formula>
    </cfRule>
    <cfRule type="expression" dxfId="5532" priority="2769" stopIfTrue="1">
      <formula>$A4&lt;&gt;#REF!</formula>
    </cfRule>
  </conditionalFormatting>
  <conditionalFormatting sqref="P4">
    <cfRule type="expression" dxfId="5531" priority="2858" stopIfTrue="1">
      <formula>#REF!=(LEFT(P$1,1)+0)</formula>
    </cfRule>
    <cfRule type="expression" dxfId="5530" priority="2859" stopIfTrue="1">
      <formula>$A4&lt;&gt;#REF!</formula>
    </cfRule>
  </conditionalFormatting>
  <conditionalFormatting sqref="P4">
    <cfRule type="expression" dxfId="5529" priority="2860" stopIfTrue="1">
      <formula>#REF!=(LEFT(P$1,1)+0)</formula>
    </cfRule>
    <cfRule type="expression" dxfId="5528" priority="2861" stopIfTrue="1">
      <formula>$A4&lt;&gt;#REF!</formula>
    </cfRule>
  </conditionalFormatting>
  <conditionalFormatting sqref="P4">
    <cfRule type="expression" dxfId="5527" priority="2862" stopIfTrue="1">
      <formula>#REF!=(LEFT(P$1,1)+0)</formula>
    </cfRule>
    <cfRule type="expression" dxfId="5526" priority="2863" stopIfTrue="1">
      <formula>$A4&lt;&gt;#REF!</formula>
    </cfRule>
  </conditionalFormatting>
  <conditionalFormatting sqref="O4">
    <cfRule type="expression" dxfId="5525" priority="2864" stopIfTrue="1">
      <formula>#REF!=(LEFT(N$1,1)+0)</formula>
    </cfRule>
    <cfRule type="expression" dxfId="5524" priority="2865" stopIfTrue="1">
      <formula>$A4&lt;&gt;#REF!</formula>
    </cfRule>
  </conditionalFormatting>
  <conditionalFormatting sqref="O4">
    <cfRule type="expression" dxfId="5523" priority="2870" stopIfTrue="1">
      <formula>#REF!=(LEFT(N$1,1)+0)</formula>
    </cfRule>
    <cfRule type="expression" dxfId="5522" priority="2871" stopIfTrue="1">
      <formula>$A4&lt;&gt;#REF!</formula>
    </cfRule>
  </conditionalFormatting>
  <conditionalFormatting sqref="O4">
    <cfRule type="expression" dxfId="5521" priority="2872" stopIfTrue="1">
      <formula>#REF!=(LEFT(N$1,1)+0)</formula>
    </cfRule>
    <cfRule type="expression" dxfId="5520" priority="2873" stopIfTrue="1">
      <formula>$A4&lt;&gt;#REF!</formula>
    </cfRule>
  </conditionalFormatting>
  <conditionalFormatting sqref="O4">
    <cfRule type="expression" dxfId="5519" priority="2874" stopIfTrue="1">
      <formula>#REF!=(LEFT(N$1,1)+0)</formula>
    </cfRule>
    <cfRule type="expression" dxfId="5518" priority="2875" stopIfTrue="1">
      <formula>$A4&lt;&gt;#REF!</formula>
    </cfRule>
  </conditionalFormatting>
  <conditionalFormatting sqref="O4">
    <cfRule type="expression" dxfId="5517" priority="2876" stopIfTrue="1">
      <formula>#REF!=(LEFT(N$1,1)+0)</formula>
    </cfRule>
    <cfRule type="expression" dxfId="5516" priority="2877" stopIfTrue="1">
      <formula>$A4&lt;&gt;#REF!</formula>
    </cfRule>
  </conditionalFormatting>
  <conditionalFormatting sqref="O4">
    <cfRule type="expression" dxfId="5515" priority="2878" stopIfTrue="1">
      <formula>#REF!=(LEFT(N$1,1)+0)</formula>
    </cfRule>
    <cfRule type="expression" dxfId="5514" priority="2879" stopIfTrue="1">
      <formula>$A4&lt;&gt;#REF!</formula>
    </cfRule>
  </conditionalFormatting>
  <conditionalFormatting sqref="P4">
    <cfRule type="expression" dxfId="5513" priority="2884" stopIfTrue="1">
      <formula>#REF!=(LEFT(P$1,1)+0)</formula>
    </cfRule>
    <cfRule type="expression" dxfId="5512" priority="2885" stopIfTrue="1">
      <formula>$A4&lt;&gt;#REF!</formula>
    </cfRule>
  </conditionalFormatting>
  <conditionalFormatting sqref="O4">
    <cfRule type="expression" dxfId="5511" priority="2886" stopIfTrue="1">
      <formula>#REF!=(LEFT(N$1,1)+0)</formula>
    </cfRule>
    <cfRule type="expression" dxfId="5510" priority="2887" stopIfTrue="1">
      <formula>$A4&lt;&gt;#REF!</formula>
    </cfRule>
  </conditionalFormatting>
  <conditionalFormatting sqref="P4">
    <cfRule type="expression" dxfId="5509" priority="2888" stopIfTrue="1">
      <formula>#REF!=(LEFT(N$1,1)+0)</formula>
    </cfRule>
    <cfRule type="expression" dxfId="5508" priority="2889" stopIfTrue="1">
      <formula>$A4&lt;&gt;#REF!</formula>
    </cfRule>
  </conditionalFormatting>
  <conditionalFormatting sqref="P4">
    <cfRule type="expression" dxfId="5507" priority="2890" stopIfTrue="1">
      <formula>#REF!=(LEFT(N$1,1)+0)</formula>
    </cfRule>
    <cfRule type="expression" dxfId="5506" priority="2891" stopIfTrue="1">
      <formula>$A4&lt;&gt;#REF!</formula>
    </cfRule>
  </conditionalFormatting>
  <conditionalFormatting sqref="P4">
    <cfRule type="expression" dxfId="5505" priority="2892" stopIfTrue="1">
      <formula>#REF!=(LEFT(N$1,1)+0)</formula>
    </cfRule>
    <cfRule type="expression" dxfId="5504" priority="2893" stopIfTrue="1">
      <formula>$A4&lt;&gt;#REF!</formula>
    </cfRule>
  </conditionalFormatting>
  <conditionalFormatting sqref="P4">
    <cfRule type="expression" dxfId="5503" priority="2894" stopIfTrue="1">
      <formula>#REF!=(LEFT(N$1,1)+0)</formula>
    </cfRule>
    <cfRule type="expression" dxfId="5502" priority="2895" stopIfTrue="1">
      <formula>$A4&lt;&gt;#REF!</formula>
    </cfRule>
  </conditionalFormatting>
  <conditionalFormatting sqref="P7">
    <cfRule type="expression" dxfId="5501" priority="2706" stopIfTrue="1">
      <formula>#REF!=(LEFT(P$1,1)+0)</formula>
    </cfRule>
    <cfRule type="expression" dxfId="5500" priority="2707" stopIfTrue="1">
      <formula>#REF!&lt;&gt;#REF!</formula>
    </cfRule>
  </conditionalFormatting>
  <conditionalFormatting sqref="P7">
    <cfRule type="expression" dxfId="5499" priority="2686" stopIfTrue="1">
      <formula>#REF!=(LEFT(N$1,1)+0)</formula>
    </cfRule>
    <cfRule type="expression" dxfId="5498" priority="2687" stopIfTrue="1">
      <formula>#REF!&lt;&gt;#REF!</formula>
    </cfRule>
  </conditionalFormatting>
  <conditionalFormatting sqref="P21">
    <cfRule type="expression" dxfId="5497" priority="2576" stopIfTrue="1">
      <formula>#REF!=(LEFT(P$1,1)+0)</formula>
    </cfRule>
    <cfRule type="expression" dxfId="5496" priority="2577" stopIfTrue="1">
      <formula>#REF!&lt;&gt;#REF!</formula>
    </cfRule>
  </conditionalFormatting>
  <conditionalFormatting sqref="P21">
    <cfRule type="expression" dxfId="5495" priority="2498" stopIfTrue="1">
      <formula>#REF!=(LEFT(N$1,1)+0)</formula>
    </cfRule>
    <cfRule type="expression" dxfId="5494" priority="2499" stopIfTrue="1">
      <formula>#REF!&lt;&gt;#REF!</formula>
    </cfRule>
  </conditionalFormatting>
  <conditionalFormatting sqref="O21">
    <cfRule type="expression" dxfId="5493" priority="2366" stopIfTrue="1">
      <formula>#REF!=(LEFT(N$1,1)+0)</formula>
    </cfRule>
    <cfRule type="expression" dxfId="5492" priority="2367" stopIfTrue="1">
      <formula>#REF!&lt;&gt;#REF!</formula>
    </cfRule>
  </conditionalFormatting>
  <conditionalFormatting sqref="O37">
    <cfRule type="expression" dxfId="5491" priority="2260" stopIfTrue="1">
      <formula>#REF!=(LEFT(N$1,1)+0)</formula>
    </cfRule>
    <cfRule type="expression" dxfId="5490" priority="2261" stopIfTrue="1">
      <formula>#REF!&lt;&gt;#REF!</formula>
    </cfRule>
  </conditionalFormatting>
  <conditionalFormatting sqref="O54">
    <cfRule type="expression" dxfId="5489" priority="2154" stopIfTrue="1">
      <formula>#REF!=(LEFT(N$1,1)+0)</formula>
    </cfRule>
    <cfRule type="expression" dxfId="5488" priority="2155" stopIfTrue="1">
      <formula>#REF!&lt;&gt;#REF!</formula>
    </cfRule>
  </conditionalFormatting>
  <conditionalFormatting sqref="O71">
    <cfRule type="expression" dxfId="5487" priority="2048" stopIfTrue="1">
      <formula>#REF!=(LEFT(N$1,1)+0)</formula>
    </cfRule>
    <cfRule type="expression" dxfId="5486" priority="2049" stopIfTrue="1">
      <formula>#REF!&lt;&gt;#REF!</formula>
    </cfRule>
  </conditionalFormatting>
  <conditionalFormatting sqref="O88">
    <cfRule type="expression" dxfId="5485" priority="1942" stopIfTrue="1">
      <formula>#REF!=(LEFT(N$1,1)+0)</formula>
    </cfRule>
    <cfRule type="expression" dxfId="5484" priority="1943" stopIfTrue="1">
      <formula>#REF!&lt;&gt;#REF!</formula>
    </cfRule>
  </conditionalFormatting>
  <conditionalFormatting sqref="D38:F38 D72:F73">
    <cfRule type="expression" dxfId="5483" priority="32180" stopIfTrue="1">
      <formula>#REF!=(LEFT(D$1,1)+0)</formula>
    </cfRule>
    <cfRule type="expression" dxfId="5482" priority="32181" stopIfTrue="1">
      <formula>#REF!&lt;&gt;$A4</formula>
    </cfRule>
  </conditionalFormatting>
  <conditionalFormatting sqref="E8 D12:F12 E25 A26 C26:K26 O26:P26 A29:A30 D29:F30 A42:A43 C42:K43 O42:P43 C46:K46 O46:P46 A45:A46 D45:F45 A59:A60 C59:K60 O59:P60 C63:K63 O63:P63 A62:A63 D62:F62 E92:F92 A76:A77 C76:K77 O76:P77 A93:A94 C93:K94 O93:P94">
    <cfRule type="expression" dxfId="5481" priority="32862" stopIfTrue="1">
      <formula>#REF!=(LEFT(A$1,1)+0)</formula>
    </cfRule>
    <cfRule type="expression" dxfId="5480" priority="32863" stopIfTrue="1">
      <formula>$A8&lt;&gt;$A36</formula>
    </cfRule>
  </conditionalFormatting>
  <conditionalFormatting sqref="D5:F6">
    <cfRule type="expression" dxfId="5479" priority="33098" stopIfTrue="1">
      <formula>#REF!=(LEFT(D$1,1)+0)</formula>
    </cfRule>
    <cfRule type="expression" dxfId="5478" priority="33099" stopIfTrue="1">
      <formula>#REF!&lt;&gt;#REF!</formula>
    </cfRule>
  </conditionalFormatting>
  <conditionalFormatting sqref="D5:F6">
    <cfRule type="expression" dxfId="5477" priority="33100" stopIfTrue="1">
      <formula>#REF!=(LEFT(D$1,1)+0)</formula>
    </cfRule>
    <cfRule type="expression" dxfId="5476" priority="33101" stopIfTrue="1">
      <formula>#REF!&lt;&gt;#REF!</formula>
    </cfRule>
  </conditionalFormatting>
  <conditionalFormatting sqref="D55:F56">
    <cfRule type="expression" dxfId="5475" priority="34604" stopIfTrue="1">
      <formula>#REF!=(LEFT(D$1,1)+0)</formula>
    </cfRule>
    <cfRule type="expression" dxfId="5474" priority="34605" stopIfTrue="1">
      <formula>#REF!&lt;&gt;$A21</formula>
    </cfRule>
  </conditionalFormatting>
  <conditionalFormatting sqref="B22:P24">
    <cfRule type="expression" dxfId="5473" priority="1874" stopIfTrue="1">
      <formula>#REF!=(LEFT(B$1,1)+0)</formula>
    </cfRule>
    <cfRule type="expression" dxfId="5472" priority="1875" stopIfTrue="1">
      <formula>#REF!&lt;&gt;#REF!</formula>
    </cfRule>
  </conditionalFormatting>
  <conditionalFormatting sqref="L21:N21">
    <cfRule type="expression" dxfId="5471" priority="1537" stopIfTrue="1">
      <formula>#REF!=(LEFT(L$1,1)+0)</formula>
    </cfRule>
    <cfRule type="expression" dxfId="5470" priority="1538" stopIfTrue="1">
      <formula>#REF!&lt;&gt;#REF!</formula>
    </cfRule>
  </conditionalFormatting>
  <conditionalFormatting sqref="L37:N37">
    <cfRule type="expression" dxfId="5469" priority="1527" stopIfTrue="1">
      <formula>#REF!=(LEFT(L$1,1)+0)</formula>
    </cfRule>
    <cfRule type="expression" dxfId="5468" priority="1528" stopIfTrue="1">
      <formula>#REF!&lt;&gt;#REF!</formula>
    </cfRule>
  </conditionalFormatting>
  <conditionalFormatting sqref="L54:N54">
    <cfRule type="expression" dxfId="5467" priority="1517" stopIfTrue="1">
      <formula>#REF!=(LEFT(L$1,1)+0)</formula>
    </cfRule>
    <cfRule type="expression" dxfId="5466" priority="1518" stopIfTrue="1">
      <formula>#REF!&lt;&gt;#REF!</formula>
    </cfRule>
  </conditionalFormatting>
  <conditionalFormatting sqref="L71:N71">
    <cfRule type="expression" dxfId="5465" priority="1507" stopIfTrue="1">
      <formula>#REF!=(LEFT(L$1,1)+0)</formula>
    </cfRule>
    <cfRule type="expression" dxfId="5464" priority="1508" stopIfTrue="1">
      <formula>#REF!&lt;&gt;#REF!</formula>
    </cfRule>
  </conditionalFormatting>
  <conditionalFormatting sqref="L88:N88">
    <cfRule type="expression" dxfId="5463" priority="1497" stopIfTrue="1">
      <formula>#REF!=(LEFT(L$1,1)+0)</formula>
    </cfRule>
    <cfRule type="expression" dxfId="5462" priority="1498" stopIfTrue="1">
      <formula>#REF!&lt;&gt;#REF!</formula>
    </cfRule>
  </conditionalFormatting>
  <conditionalFormatting sqref="L6:O6 M53:O53 L56:O56 L73:O73">
    <cfRule type="expression" dxfId="5461" priority="16724" stopIfTrue="1">
      <formula>#REF!=(LEFT(K$1,1)+0)</formula>
    </cfRule>
    <cfRule type="expression" dxfId="5460" priority="16725" stopIfTrue="1">
      <formula>$A6&lt;&gt;$A24</formula>
    </cfRule>
  </conditionalFormatting>
  <conditionalFormatting sqref="L5:O6 D7:F7 K7 L38:O39 L55:O56 L72:O73 D91:F91 L89:O90">
    <cfRule type="expression" dxfId="5459" priority="16814" stopIfTrue="1">
      <formula>#REF!=(LEFT(C$1,1)+0)</formula>
    </cfRule>
    <cfRule type="expression" dxfId="5458" priority="16815" stopIfTrue="1">
      <formula>$A5&lt;&gt;$A20</formula>
    </cfRule>
  </conditionalFormatting>
  <conditionalFormatting sqref="A5:A6 C6 D7:F7 A8 C8:D8 F8:N8 E25 A38:C39 G38:K39 D42:F42 E41 A55:C56 G55:K56 D59:F59 E58 A72:A73 C72:C73 D75:F76 D91:F91 A89:A90 C89:C90">
    <cfRule type="expression" dxfId="5457" priority="19748" stopIfTrue="1">
      <formula>#REF!=(LEFT(A$1,1)+0)</formula>
    </cfRule>
    <cfRule type="expression" dxfId="5456" priority="19749" stopIfTrue="1">
      <formula>$A5&lt;&gt;$A20</formula>
    </cfRule>
  </conditionalFormatting>
  <conditionalFormatting sqref="L5:O5 O4 O21 O25 L38:O38 O37 L55:O55 O54 L72:O72 O71 L89:O89 O88 O92">
    <cfRule type="expression" dxfId="5455" priority="19782" stopIfTrue="1">
      <formula>#REF!=(LEFT(K$1,1)+0)</formula>
    </cfRule>
    <cfRule type="expression" dxfId="5454" priority="19783" stopIfTrue="1">
      <formula>$A4&lt;&gt;$A20</formula>
    </cfRule>
  </conditionalFormatting>
  <conditionalFormatting sqref="P6 P39 P56 P73 P91">
    <cfRule type="expression" dxfId="5453" priority="19786" stopIfTrue="1">
      <formula>#REF!=(LEFT(N$1,1)+0)</formula>
    </cfRule>
    <cfRule type="expression" dxfId="5452" priority="19787" stopIfTrue="1">
      <formula>$A6&lt;&gt;$A24</formula>
    </cfRule>
  </conditionalFormatting>
  <conditionalFormatting sqref="D4 F4 F8 D8 D36:F36 D40:F40 D57:F57 C70:K70 A70 C74:F74 C91 D103:F103 A87">
    <cfRule type="expression" dxfId="5451" priority="37718" stopIfTrue="1">
      <formula>#REF!=(LEFT(A$1,1)+0)</formula>
    </cfRule>
    <cfRule type="expression" dxfId="5450" priority="37719" stopIfTrue="1">
      <formula>$A4&lt;&gt;$A21</formula>
    </cfRule>
  </conditionalFormatting>
  <conditionalFormatting sqref="O4 O8 M7:O7 O21 O37 M40:O40 D40:F40 O54 M57:O57 D57:F57 M70:O70 O71 M74:O74 D74:F74 M91:O91 M87:O87 O88">
    <cfRule type="expression" dxfId="5449" priority="37736" stopIfTrue="1">
      <formula>#REF!=(LEFT(C$1,1)+0)</formula>
    </cfRule>
    <cfRule type="expression" dxfId="5448" priority="37737" stopIfTrue="1">
      <formula>$A4&lt;&gt;$A21</formula>
    </cfRule>
  </conditionalFormatting>
  <conditionalFormatting sqref="C7:F7 K7 N7:O7 A9:A10 E8 A27 D27:F27 N40:O40 A40:K40 A57 C57:K57 N57:O57 A74:K74 N74:O74 C91:F91 A91 K91 C9:P10 L26:N26 L42:N43 L59:N60 L76:N77">
    <cfRule type="expression" dxfId="5447" priority="37738" stopIfTrue="1">
      <formula>#REF!=(LEFT(A$1,1)+0)</formula>
    </cfRule>
    <cfRule type="expression" dxfId="5446" priority="37739" stopIfTrue="1">
      <formula>$A7&lt;&gt;$A21</formula>
    </cfRule>
  </conditionalFormatting>
  <conditionalFormatting sqref="A4:A5 C4:D4 G5:K5 F4:N4 P6 C5 L21:N21 C36:K36 O36:P36 A36 C39 P39 L37:N37 C52:K52 O52:P52 A52 P56 L54:N54 C69:K69 O69:P69 A69 P73 L71:N71 C73 C90 A103 C103:K103 O103:P103 A86:A90 C86:K87 O86:P86">
    <cfRule type="expression" dxfId="5445" priority="37878" stopIfTrue="1">
      <formula>#REF!=(LEFT(A$1,1)+0)</formula>
    </cfRule>
    <cfRule type="expression" dxfId="5444" priority="37879" stopIfTrue="1">
      <formula>$A4&lt;&gt;$A22</formula>
    </cfRule>
  </conditionalFormatting>
  <conditionalFormatting sqref="P1 D25 F25 A21 D41 F41 D58 F58 D75 F75">
    <cfRule type="expression" dxfId="5443" priority="37884" stopIfTrue="1">
      <formula>#REF!=(LEFT(A$1,1)+0)</formula>
    </cfRule>
    <cfRule type="expression" dxfId="5442" priority="37885" stopIfTrue="1">
      <formula>$A1&lt;&gt;$A20</formula>
    </cfRule>
  </conditionalFormatting>
  <conditionalFormatting sqref="P4:P5 P21 P25 A24 D24:F24 P37:P38 E41 P55 E58 C71:C72 D75:F75 P89 F92 D92 L103:N103">
    <cfRule type="expression" dxfId="5441" priority="37900" stopIfTrue="1">
      <formula>#REF!=(LEFT(A$1,1)+0)</formula>
    </cfRule>
    <cfRule type="expression" dxfId="5440" priority="37901" stopIfTrue="1">
      <formula>$A4&lt;&gt;$A20</formula>
    </cfRule>
  </conditionalFormatting>
  <conditionalFormatting sqref="G40:K40 G57:K57 G74:K74">
    <cfRule type="expression" dxfId="5439" priority="37922" stopIfTrue="1">
      <formula>#REF!=(LEFT(D$1,1)+0)</formula>
    </cfRule>
    <cfRule type="expression" dxfId="5438" priority="37923" stopIfTrue="1">
      <formula>$A40&lt;&gt;$A57</formula>
    </cfRule>
  </conditionalFormatting>
  <conditionalFormatting sqref="P4 P21 P25 P54 P71 P88">
    <cfRule type="expression" dxfId="5437" priority="37926" stopIfTrue="1">
      <formula>#REF!=(LEFT(N$1,1)+0)</formula>
    </cfRule>
    <cfRule type="expression" dxfId="5436" priority="37927" stopIfTrue="1">
      <formula>$A4&lt;&gt;$A20</formula>
    </cfRule>
  </conditionalFormatting>
  <conditionalFormatting sqref="L5:O6 L38:O39 L55:O56 L72:O73 L89:O90">
    <cfRule type="expression" dxfId="5435" priority="37930" stopIfTrue="1">
      <formula>#REF!=(LEFT(K$1,1)+0)</formula>
    </cfRule>
    <cfRule type="expression" dxfId="5434" priority="37931" stopIfTrue="1">
      <formula>$A20&lt;&gt;#REF!</formula>
    </cfRule>
  </conditionalFormatting>
  <conditionalFormatting sqref="P4 C20 P37 A37 C37:K37 A54 P54 A71 P71 C90 P88:P91">
    <cfRule type="expression" dxfId="5433" priority="37940" stopIfTrue="1">
      <formula>#REF!=(LEFT(A$1,1)+0)</formula>
    </cfRule>
    <cfRule type="expression" dxfId="5432" priority="37941" stopIfTrue="1">
      <formula>$A4&lt;&gt;$A24</formula>
    </cfRule>
  </conditionalFormatting>
  <conditionalFormatting sqref="P4 P37 P54 J91 P88:P91">
    <cfRule type="expression" dxfId="5431" priority="37944" stopIfTrue="1">
      <formula>#REF!=(LEFT(H$1,1)+0)</formula>
    </cfRule>
    <cfRule type="expression" dxfId="5430" priority="37945" stopIfTrue="1">
      <formula>$A4&lt;&gt;$A24</formula>
    </cfRule>
  </conditionalFormatting>
  <conditionalFormatting sqref="P8 C12 J12 L12:N19 C25:D25 F25:N25 A25 L29:N36 A28 C28:K28 O28:P28 C41:D41 F41:N41 A41 A44 C44:K44 O44:P44 L45:N52 C58:D58 F58:N58 A58 A61 C61:K61 O61:P61 L62:N69 A92 C92:D92 F92:N92 C75:D75 F75:N75 A75">
    <cfRule type="expression" dxfId="5429" priority="38126" stopIfTrue="1">
      <formula>#REF!=(LEFT(A$1,1)+0)</formula>
    </cfRule>
    <cfRule type="expression" dxfId="5428" priority="38127" stopIfTrue="1">
      <formula>$A8&lt;&gt;$A37</formula>
    </cfRule>
  </conditionalFormatting>
  <conditionalFormatting sqref="O4 O8 O54 O71 O88">
    <cfRule type="expression" dxfId="5427" priority="40688" stopIfTrue="1">
      <formula>#REF!=(LEFT(N$1,1)+0)</formula>
    </cfRule>
    <cfRule type="expression" dxfId="5426" priority="40689" stopIfTrue="1">
      <formula>$A21&lt;&gt;#REF!</formula>
    </cfRule>
  </conditionalFormatting>
  <conditionalFormatting sqref="C7 P7 P40 C57 P57 D95:F95 P74 D78:F78">
    <cfRule type="expression" dxfId="5425" priority="41128" stopIfTrue="1">
      <formula>#REF!=(LEFT(C$1,1)+0)</formula>
    </cfRule>
    <cfRule type="expression" dxfId="5424" priority="41129" stopIfTrue="1">
      <formula>$A7&lt;&gt;$A37</formula>
    </cfRule>
  </conditionalFormatting>
  <conditionalFormatting sqref="O4 O8 M5:O5 O21 M38:O38 O37 O92 O54 O58 M55:O55 O75">
    <cfRule type="expression" dxfId="5423" priority="53410" stopIfTrue="1">
      <formula>#REF!=(LEFT(L$1,1)+0)</formula>
    </cfRule>
    <cfRule type="expression" dxfId="5422" priority="53411" stopIfTrue="1">
      <formula>$A4&lt;&gt;$A54</formula>
    </cfRule>
  </conditionalFormatting>
  <conditionalFormatting sqref="L6:O6 O21 L38:O39 L55:O56 L72:O73">
    <cfRule type="expression" dxfId="5421" priority="55456" stopIfTrue="1">
      <formula>#REF!=(LEFT(K$1,1)+0)</formula>
    </cfRule>
    <cfRule type="expression" dxfId="5420" priority="55457" stopIfTrue="1">
      <formula>$A6&lt;&gt;$A38</formula>
    </cfRule>
  </conditionalFormatting>
  <conditionalFormatting sqref="C6 D28:F28 C28:C36 J28:J36 D44:F44 D61:F61 C56 P92 C72:C73 P75">
    <cfRule type="expression" dxfId="5419" priority="55558" stopIfTrue="1">
      <formula>#REF!=(LEFT(C$1,1)+0)</formula>
    </cfRule>
    <cfRule type="expression" dxfId="5418" priority="55559" stopIfTrue="1">
      <formula>$A6&lt;&gt;$A39</formula>
    </cfRule>
  </conditionalFormatting>
  <conditionalFormatting sqref="D98:F98 A95 C95:K95 O95:P95 L96:N96 L100:N100 A78 C78:K78 O78:P78 L79:N79 L83:N83 L66:N66 D64:F64 L88:N88 D81:F81">
    <cfRule type="expression" dxfId="5417" priority="55708" stopIfTrue="1">
      <formula>#REF!=(LEFT(A$1,1)+0)</formula>
    </cfRule>
    <cfRule type="expression" dxfId="5416" priority="55709" stopIfTrue="1">
      <formula>$A64&lt;&gt;$A105</formula>
    </cfRule>
  </conditionalFormatting>
  <conditionalFormatting sqref="P5:P7 P38:P40 P55:P56 P72:P74">
    <cfRule type="expression" dxfId="5415" priority="57866" stopIfTrue="1">
      <formula>#REF!=(LEFT(N$1,1)+0)</formula>
    </cfRule>
    <cfRule type="expression" dxfId="5414" priority="57867" stopIfTrue="1">
      <formula>$A5&lt;&gt;$A37</formula>
    </cfRule>
  </conditionalFormatting>
  <conditionalFormatting sqref="O4 L5:O6 O21 L38:O39 L55:O56">
    <cfRule type="expression" dxfId="5413" priority="57918" stopIfTrue="1">
      <formula>#REF!=(LEFT(K$1,1)+0)</formula>
    </cfRule>
    <cfRule type="expression" dxfId="5412" priority="57919" stopIfTrue="1">
      <formula>$A4&lt;&gt;$A53</formula>
    </cfRule>
  </conditionalFormatting>
  <conditionalFormatting sqref="P5:P7 P21 C38:C39 G38:K39 A38:A39 P38:P40 C55:C56 A55:A56 P57 C72:C73 A72:A73">
    <cfRule type="expression" dxfId="5411" priority="57976" stopIfTrue="1">
      <formula>#REF!=(LEFT(A$1,1)+0)</formula>
    </cfRule>
    <cfRule type="expression" dxfId="5410" priority="57977" stopIfTrue="1">
      <formula>$A5&lt;&gt;$A37</formula>
    </cfRule>
  </conditionalFormatting>
  <conditionalFormatting sqref="L19:N19 L15:N15 D29:F29 L44:N44 L36:N36 L32:N32 D45:F45 L61:N61 L52:N52 L48:N48 D96:F96 D62:F62 D79:F79">
    <cfRule type="expression" dxfId="5409" priority="57984" stopIfTrue="1">
      <formula>#REF!=(LEFT(D$1,1)+0)</formula>
    </cfRule>
    <cfRule type="expression" dxfId="5408" priority="57985" stopIfTrue="1">
      <formula>$A15&lt;&gt;$A57</formula>
    </cfRule>
  </conditionalFormatting>
  <conditionalFormatting sqref="A45 C45:K45 O45:P45 D48:F48 D99:F99 A99 A96 C96:K96 O96:P96 A82 A79 C79:K79 O79:P79 A65 A62 C62:K62 O62:P62 D65:F65 D82:F82">
    <cfRule type="expression" dxfId="5407" priority="57992" stopIfTrue="1">
      <formula>#REF!=(LEFT(A$1,1)+0)</formula>
    </cfRule>
    <cfRule type="expression" dxfId="5406" priority="57993" stopIfTrue="1">
      <formula>$A45&lt;&gt;$A88</formula>
    </cfRule>
  </conditionalFormatting>
  <conditionalFormatting sqref="L16:N16 L13:N13 L33:N33 D31:F31 L30:N30 L49:N49 L46:N46 A98 C98:K98 O98:P98 C81:K81 O81:P81 A64 C64:K64 O64:P64 A81">
    <cfRule type="expression" dxfId="5405" priority="57996" stopIfTrue="1">
      <formula>#REF!=(LEFT(A$1,1)+0)</formula>
    </cfRule>
    <cfRule type="expression" dxfId="5404" priority="57997" stopIfTrue="1">
      <formula>$A13&lt;&gt;$A57</formula>
    </cfRule>
  </conditionalFormatting>
  <conditionalFormatting sqref="P25 P41 P58 P75">
    <cfRule type="expression" dxfId="5403" priority="58088" stopIfTrue="1">
      <formula>#REF!=(LEFT(N$1,1)+0)</formula>
    </cfRule>
    <cfRule type="expression" dxfId="5402" priority="58089" stopIfTrue="1">
      <formula>$A25&lt;&gt;$A44</formula>
    </cfRule>
  </conditionalFormatting>
  <conditionalFormatting sqref="P21 P37 P54 P71 P88">
    <cfRule type="expression" dxfId="5401" priority="58090" stopIfTrue="1">
      <formula>#REF!=(LEFT(N$1,1)+0)</formula>
    </cfRule>
    <cfRule type="expression" dxfId="5400" priority="58091" stopIfTrue="1">
      <formula>$A21&lt;&gt;$A38</formula>
    </cfRule>
  </conditionalFormatting>
  <conditionalFormatting sqref="C6 C38:C39 C55:C57 C70">
    <cfRule type="expression" dxfId="5399" priority="58188" stopIfTrue="1">
      <formula>#REF!=(LEFT(C$1,1)+0)</formula>
    </cfRule>
    <cfRule type="expression" dxfId="5398" priority="58189" stopIfTrue="1">
      <formula>$A6&lt;&gt;$A40</formula>
    </cfRule>
  </conditionalFormatting>
  <conditionalFormatting sqref="O25 O41 L38:O38 O58 L55:O55 L72:O73 M74:O74">
    <cfRule type="expression" dxfId="5397" priority="58202" stopIfTrue="1">
      <formula>#REF!=(LEFT(K$1,1)+0)</formula>
    </cfRule>
    <cfRule type="expression" dxfId="5396" priority="58203" stopIfTrue="1">
      <formula>$A25&lt;&gt;$A61</formula>
    </cfRule>
  </conditionalFormatting>
  <conditionalFormatting sqref="C6 G6:K6 A6 C13:C19 J13:J19 A27 C27:K27 O27:P27 C40:K40 A40 C57 C74">
    <cfRule type="expression" dxfId="5395" priority="58236" stopIfTrue="1">
      <formula>#REF!=(LEFT(A$1,1)+0)</formula>
    </cfRule>
    <cfRule type="expression" dxfId="5394" priority="58237" stopIfTrue="1">
      <formula>$A6&lt;&gt;$A37</formula>
    </cfRule>
  </conditionalFormatting>
  <conditionalFormatting sqref="M20:O20 I20:K20 D20:F20 O37 O54 L72:O73 O71">
    <cfRule type="expression" dxfId="5393" priority="58242" stopIfTrue="1">
      <formula>#REF!=(LEFT(C$1,1)+0)</formula>
    </cfRule>
    <cfRule type="expression" dxfId="5392" priority="58243" stopIfTrue="1">
      <formula>$A20&lt;&gt;$A57</formula>
    </cfRule>
  </conditionalFormatting>
  <conditionalFormatting sqref="C12:P12 A12 D15:F15 L29:N29 D47:F47">
    <cfRule type="expression" dxfId="5391" priority="58332" stopIfTrue="1">
      <formula>#REF!=(LEFT(A$1,1)+0)</formula>
    </cfRule>
    <cfRule type="expression" dxfId="5390" priority="58333" stopIfTrue="1">
      <formula>$A12&lt;&gt;$A53</formula>
    </cfRule>
  </conditionalFormatting>
  <conditionalFormatting sqref="P8 P4:P5 P21 P37:P38 P54:P55">
    <cfRule type="expression" dxfId="5389" priority="58352" stopIfTrue="1">
      <formula>#REF!=(LEFT(N$1,1)+0)</formula>
    </cfRule>
    <cfRule type="expression" dxfId="5388" priority="58353" stopIfTrue="1">
      <formula>$A4&lt;&gt;$A54</formula>
    </cfRule>
  </conditionalFormatting>
  <conditionalFormatting sqref="L5:O5 O25 O41 L38:O38 O58 L55:O55 O75 L72:O72 M91:O91 L89:O90 M87:O87">
    <cfRule type="expression" dxfId="5387" priority="7056" stopIfTrue="1">
      <formula>#REF!=(LEFT(K$1,1)+0)</formula>
    </cfRule>
    <cfRule type="expression" dxfId="5386" priority="7057" stopIfTrue="1">
      <formula>$A5&lt;&gt;$A24</formula>
    </cfRule>
  </conditionalFormatting>
  <conditionalFormatting sqref="I20:K20 D20:F20 M20:O20 O21 O37 D57:F57 M57:O57 M74:O74 O71">
    <cfRule type="expression" dxfId="5385" priority="7248" stopIfTrue="1">
      <formula>#REF!=(LEFT(C$1,1)+0)</formula>
    </cfRule>
    <cfRule type="expression" dxfId="5384" priority="7249" stopIfTrue="1">
      <formula>$A20&lt;&gt;$A54</formula>
    </cfRule>
  </conditionalFormatting>
  <conditionalFormatting sqref="P4 P21 P37 P54 P71">
    <cfRule type="expression" dxfId="5383" priority="7250" stopIfTrue="1">
      <formula>#REF!=(LEFT(N$1,1)+0)</formula>
    </cfRule>
    <cfRule type="expression" dxfId="5382" priority="7251" stopIfTrue="1">
      <formula>$A4&lt;&gt;$A38</formula>
    </cfRule>
  </conditionalFormatting>
  <conditionalFormatting sqref="O4 O37 O54">
    <cfRule type="expression" dxfId="5381" priority="7252" stopIfTrue="1">
      <formula>#REF!=(LEFT(N$1,1)+0)</formula>
    </cfRule>
    <cfRule type="expression" dxfId="5380" priority="7253" stopIfTrue="1">
      <formula>$A21&lt;&gt;$A38</formula>
    </cfRule>
  </conditionalFormatting>
  <conditionalFormatting sqref="A33 D33:F33">
    <cfRule type="expression" dxfId="5379" priority="7400" stopIfTrue="1">
      <formula>#REF!=(LEFT(A$1,1)+0)</formula>
    </cfRule>
    <cfRule type="expression" dxfId="5378" priority="7401" stopIfTrue="1">
      <formula>$A33&lt;&gt;$A92</formula>
    </cfRule>
  </conditionalFormatting>
  <conditionalFormatting sqref="L98:N98 D49:F51 D34:F35 L47:N47 D66:F68 L64:N64 D83:F85 L81:N81 D100:F102">
    <cfRule type="expression" dxfId="5377" priority="7412" stopIfTrue="1">
      <formula>#REF!=(LEFT(D$1,1)+0)</formula>
    </cfRule>
    <cfRule type="expression" dxfId="5376" priority="7413" stopIfTrue="1">
      <formula>$A34&lt;&gt;$A104</formula>
    </cfRule>
  </conditionalFormatting>
  <conditionalFormatting sqref="A25 A33:A35 C33:K35 O33:P35 A49:A51 C49:K51 O49:P51 A66:A68 C66:K68 O66:P68 A83:A85 C83:K85 O83:P85 A100:A102 C100:K102 O100:P102">
    <cfRule type="expression" dxfId="5375" priority="15922" stopIfTrue="1">
      <formula>#REF!=(LEFT(A$1,1)+0)</formula>
    </cfRule>
    <cfRule type="expression" dxfId="5374" priority="15923" stopIfTrue="1">
      <formula>$A25&lt;&gt;$A96</formula>
    </cfRule>
  </conditionalFormatting>
  <conditionalFormatting sqref="L39:O39 M70 M91:O91 L90:O90">
    <cfRule type="expression" dxfId="5373" priority="16884" stopIfTrue="1">
      <formula>#REF!=(LEFT(K$1,1)+0)</formula>
    </cfRule>
    <cfRule type="expression" dxfId="5372" priority="16885" stopIfTrue="1">
      <formula>$A39&lt;&gt;$A57</formula>
    </cfRule>
  </conditionalFormatting>
  <conditionalFormatting sqref="A13 L16:N16">
    <cfRule type="expression" dxfId="5371" priority="17146" stopIfTrue="1">
      <formula>#REF!=(LEFT(A$1,1)+0)</formula>
    </cfRule>
    <cfRule type="expression" dxfId="5370" priority="17147" stopIfTrue="1">
      <formula>$A13&lt;&gt;$A88</formula>
    </cfRule>
  </conditionalFormatting>
  <conditionalFormatting sqref="P71">
    <cfRule type="expression" dxfId="5369" priority="17244" stopIfTrue="1">
      <formula>#REF!=(LEFT(P$1,1)+0)</formula>
    </cfRule>
    <cfRule type="expression" dxfId="5368" priority="17245" stopIfTrue="1">
      <formula>$A71&lt;&gt;$A87</formula>
    </cfRule>
  </conditionalFormatting>
  <conditionalFormatting sqref="P7 P39:P40 P57">
    <cfRule type="expression" dxfId="5367" priority="17568" stopIfTrue="1">
      <formula>#REF!=(LEFT(N$1,1)+0)</formula>
    </cfRule>
    <cfRule type="expression" dxfId="5366" priority="17569" stopIfTrue="1">
      <formula>$A7&lt;&gt;$A55</formula>
    </cfRule>
  </conditionalFormatting>
  <conditionalFormatting sqref="A16:A18 A33:A35 A49:A51 A66:A68 A83:A85 A100:A102">
    <cfRule type="expression" dxfId="5365" priority="24874" stopIfTrue="1">
      <formula>#REF!=(LEFT(A$1,1)+0)</formula>
    </cfRule>
    <cfRule type="expression" dxfId="5364" priority="24875" stopIfTrue="1">
      <formula>$A16&lt;&gt;$A110</formula>
    </cfRule>
  </conditionalFormatting>
  <conditionalFormatting sqref="O4 O37 O71 L89:O90 O88">
    <cfRule type="expression" dxfId="5363" priority="24944" stopIfTrue="1">
      <formula>#REF!=(LEFT(K$1,1)+0)</formula>
    </cfRule>
    <cfRule type="expression" dxfId="5362" priority="24945" stopIfTrue="1">
      <formula>$A4&lt;&gt;$A24</formula>
    </cfRule>
  </conditionalFormatting>
  <conditionalFormatting sqref="O88">
    <cfRule type="expression" dxfId="5361" priority="26008" stopIfTrue="1">
      <formula>#REF!=(LEFT(N$1,1)+0)</formula>
    </cfRule>
    <cfRule type="expression" dxfId="5360" priority="26009" stopIfTrue="1">
      <formula>$A88&lt;&gt;$A113</formula>
    </cfRule>
  </conditionalFormatting>
  <conditionalFormatting sqref="P25 P41 P38 P58 P72:P74">
    <cfRule type="expression" dxfId="5359" priority="26048" stopIfTrue="1">
      <formula>#REF!=(LEFT(N$1,1)+0)</formula>
    </cfRule>
    <cfRule type="expression" dxfId="5358" priority="26049" stopIfTrue="1">
      <formula>$A25&lt;&gt;$A61</formula>
    </cfRule>
  </conditionalFormatting>
  <conditionalFormatting sqref="L99:N99 L65:N65 L82:N82">
    <cfRule type="expression" dxfId="5357" priority="26216" stopIfTrue="1">
      <formula>#REF!=(LEFT(L$1,1)+0)</formula>
    </cfRule>
    <cfRule type="expression" dxfId="5356" priority="26217" stopIfTrue="1">
      <formula>$A65&lt;&gt;$A119</formula>
    </cfRule>
  </conditionalFormatting>
  <conditionalFormatting sqref="D13:F14 A14 A46 D46:F46 A63 D63:F63 D97:F97 A97 A80 D80:F80">
    <cfRule type="expression" dxfId="5355" priority="26222" stopIfTrue="1">
      <formula>#REF!=(LEFT(A$1,1)+0)</formula>
    </cfRule>
    <cfRule type="expression" dxfId="5354" priority="26223" stopIfTrue="1">
      <formula>$A13&lt;&gt;$A38</formula>
    </cfRule>
  </conditionalFormatting>
  <conditionalFormatting sqref="D14:F15 L15:N15 A15 L32:N32 D31:F31 A31 L48:N48 A98 L95:N95 L99:N99 L103:N103 D97:F98 L78:N78 L82:N82 L86:N86 D80:F81 L65:N65 L69:N69 A81">
    <cfRule type="expression" dxfId="5353" priority="26338" stopIfTrue="1">
      <formula>#REF!=(LEFT(A$1,1)+0)</formula>
    </cfRule>
    <cfRule type="expression" dxfId="5352" priority="26339" stopIfTrue="1">
      <formula>$A14&lt;&gt;$A53</formula>
    </cfRule>
  </conditionalFormatting>
  <conditionalFormatting sqref="A32 A29 C29:K29 O29:P29 D32:F32 A48 D48:F48">
    <cfRule type="expression" dxfId="5351" priority="26444" stopIfTrue="1">
      <formula>#REF!=(LEFT(A$1,1)+0)</formula>
    </cfRule>
    <cfRule type="expression" dxfId="5350" priority="26445" stopIfTrue="1">
      <formula>$A29&lt;&gt;$A75</formula>
    </cfRule>
  </conditionalFormatting>
  <conditionalFormatting sqref="O4 O8 O21 O37 O54">
    <cfRule type="expression" dxfId="5349" priority="26476" stopIfTrue="1">
      <formula>#REF!=(LEFT(N$1,1)+0)</formula>
    </cfRule>
    <cfRule type="expression" dxfId="5348" priority="26477" stopIfTrue="1">
      <formula>$A21&lt;&gt;$A54</formula>
    </cfRule>
  </conditionalFormatting>
  <conditionalFormatting sqref="M5:O5 M38:O38 M55:O55 M72:O72 M89:O90">
    <cfRule type="expression" dxfId="5347" priority="57592" stopIfTrue="1">
      <formula>#REF!=(LEFT(L$1,1)+0)</formula>
    </cfRule>
    <cfRule type="expression" dxfId="5346" priority="57593" stopIfTrue="1">
      <formula>$A24&lt;&gt;#REF!</formula>
    </cfRule>
  </conditionalFormatting>
  <conditionalFormatting sqref="P5 P38 P55 P72">
    <cfRule type="expression" dxfId="5345" priority="57600" stopIfTrue="1">
      <formula>#REF!=(LEFT(N$1,1)+0)</formula>
    </cfRule>
    <cfRule type="expression" dxfId="5344" priority="57601" stopIfTrue="1">
      <formula>$A5&lt;&gt;$A24</formula>
    </cfRule>
  </conditionalFormatting>
  <conditionalFormatting sqref="L25:N25 B25:K36 O26:P36">
    <cfRule type="expression" dxfId="5343" priority="1285" stopIfTrue="1">
      <formula>#REF!=(LEFT(B$1,1)+0)</formula>
    </cfRule>
    <cfRule type="expression" dxfId="5342" priority="1286" stopIfTrue="1">
      <formula>#REF!&lt;&gt;#REF!</formula>
    </cfRule>
  </conditionalFormatting>
  <conditionalFormatting sqref="P25">
    <cfRule type="expression" dxfId="5341" priority="1273" stopIfTrue="1">
      <formula>#REF!=(LEFT(P$1,1)+0)</formula>
    </cfRule>
    <cfRule type="expression" dxfId="5340" priority="1274" stopIfTrue="1">
      <formula>#REF!&lt;&gt;#REF!</formula>
    </cfRule>
  </conditionalFormatting>
  <conditionalFormatting sqref="O25">
    <cfRule type="expression" dxfId="5339" priority="1271" stopIfTrue="1">
      <formula>#REF!=(LEFT(N$1,1)+0)</formula>
    </cfRule>
    <cfRule type="expression" dxfId="5338" priority="1272" stopIfTrue="1">
      <formula>#REF!&lt;&gt;#REF!</formula>
    </cfRule>
  </conditionalFormatting>
  <conditionalFormatting sqref="P25">
    <cfRule type="expression" dxfId="5337" priority="1243" stopIfTrue="1">
      <formula>#REF!=(LEFT(N$1,1)+0)</formula>
    </cfRule>
    <cfRule type="expression" dxfId="5336" priority="1244" stopIfTrue="1">
      <formula>#REF!&lt;&gt;#REF!</formula>
    </cfRule>
  </conditionalFormatting>
  <conditionalFormatting sqref="C90">
    <cfRule type="expression" dxfId="5335" priority="1195" stopIfTrue="1">
      <formula>#REF!=(LEFT(C$1,1)+0)</formula>
    </cfRule>
    <cfRule type="expression" dxfId="5334" priority="1196" stopIfTrue="1">
      <formula>$A90&lt;&gt;$A111</formula>
    </cfRule>
  </conditionalFormatting>
  <conditionalFormatting sqref="O25 O41 O58 O75">
    <cfRule type="expression" dxfId="5333" priority="1191" stopIfTrue="1">
      <formula>#REF!=(LEFT(N$1,1)+0)</formula>
    </cfRule>
    <cfRule type="expression" dxfId="5332" priority="1192" stopIfTrue="1">
      <formula>$A44&lt;&gt;#REF!</formula>
    </cfRule>
  </conditionalFormatting>
  <conditionalFormatting sqref="C6 A31 A47 C47:K47 O47:P47 C57">
    <cfRule type="expression" dxfId="5331" priority="1171" stopIfTrue="1">
      <formula>#REF!=(LEFT(A$1,1)+0)</formula>
    </cfRule>
    <cfRule type="expression" dxfId="5330" priority="1172" stopIfTrue="1">
      <formula>$A6&lt;&gt;$A53</formula>
    </cfRule>
  </conditionalFormatting>
  <conditionalFormatting sqref="L14:N14 D33:F33 L31:N31 A50:A51 D50:F51 A67:A68 D67:F68 A84:A85 D84:F85 A101:A102 D101:F102">
    <cfRule type="expression" dxfId="5329" priority="1143" stopIfTrue="1">
      <formula>#REF!=(LEFT(A$1,1)+0)</formula>
    </cfRule>
    <cfRule type="expression" dxfId="5328" priority="1144" stopIfTrue="1">
      <formula>$A14&lt;&gt;$A72</formula>
    </cfRule>
  </conditionalFormatting>
  <conditionalFormatting sqref="A34:A35 D34:F35">
    <cfRule type="expression" dxfId="5327" priority="1141" stopIfTrue="1">
      <formula>#REF!=(LEFT(A$1,1)+0)</formula>
    </cfRule>
    <cfRule type="expression" dxfId="5326" priority="1142" stopIfTrue="1">
      <formula>$A34&lt;&gt;$A95</formula>
    </cfRule>
  </conditionalFormatting>
  <conditionalFormatting sqref="A6">
    <cfRule type="expression" dxfId="5325" priority="1139" stopIfTrue="1">
      <formula>#REF!=(LEFT(A$1,1)+0)</formula>
    </cfRule>
    <cfRule type="expression" dxfId="5324" priority="1140" stopIfTrue="1">
      <formula>$A6&lt;&gt;$A87</formula>
    </cfRule>
  </conditionalFormatting>
  <conditionalFormatting sqref="P25 P41 P58 C55">
    <cfRule type="expression" dxfId="5323" priority="1135" stopIfTrue="1">
      <formula>#REF!=(LEFT(C$1,1)+0)</formula>
    </cfRule>
    <cfRule type="expression" dxfId="5322" priority="1136" stopIfTrue="1">
      <formula>$A25&lt;&gt;$A61</formula>
    </cfRule>
  </conditionalFormatting>
  <conditionalFormatting sqref="O25 O41">
    <cfRule type="expression" dxfId="5321" priority="1105" stopIfTrue="1">
      <formula>#REF!=(LEFT(N$1,1)+0)</formula>
    </cfRule>
    <cfRule type="expression" dxfId="5320" priority="1106" stopIfTrue="1">
      <formula>$A44&lt;&gt;$A79</formula>
    </cfRule>
  </conditionalFormatting>
  <conditionalFormatting sqref="L5:O6 M40:O40 L39:O39 D40:F40 L56:O56 D57:F57 M57:O57">
    <cfRule type="expression" dxfId="5319" priority="58658" stopIfTrue="1">
      <formula>#REF!=(LEFT(C$1,1)+0)</formula>
    </cfRule>
    <cfRule type="expression" dxfId="5318" priority="58659" stopIfTrue="1">
      <formula>$A5&lt;&gt;$A53</formula>
    </cfRule>
  </conditionalFormatting>
  <conditionalFormatting sqref="O25 O41">
    <cfRule type="expression" dxfId="5317" priority="58660" stopIfTrue="1">
      <formula>#REF!=(LEFT(N$1,1)+0)</formula>
    </cfRule>
    <cfRule type="expression" dxfId="5316" priority="58661" stopIfTrue="1">
      <formula>$A25&lt;&gt;$A79</formula>
    </cfRule>
  </conditionalFormatting>
  <conditionalFormatting sqref="O25 O41">
    <cfRule type="expression" dxfId="5315" priority="58662" stopIfTrue="1">
      <formula>#REF!=(LEFT(N$1,1)+0)</formula>
    </cfRule>
    <cfRule type="expression" dxfId="5314" priority="58663" stopIfTrue="1">
      <formula>$A25&lt;&gt;$A78</formula>
    </cfRule>
  </conditionalFormatting>
  <conditionalFormatting sqref="P25 P41">
    <cfRule type="expression" dxfId="5313" priority="59024" stopIfTrue="1">
      <formula>#REF!=(LEFT(N$1,1)+0)</formula>
    </cfRule>
    <cfRule type="expression" dxfId="5312" priority="59025" stopIfTrue="1">
      <formula>$A25&lt;&gt;$A79</formula>
    </cfRule>
  </conditionalFormatting>
  <conditionalFormatting sqref="L41:N41 B41:K52 O42:P52">
    <cfRule type="expression" dxfId="5311" priority="1065" stopIfTrue="1">
      <formula>#REF!=(LEFT(B$1,1)+0)</formula>
    </cfRule>
    <cfRule type="expression" dxfId="5310" priority="1066" stopIfTrue="1">
      <formula>#REF!&lt;&gt;#REF!</formula>
    </cfRule>
  </conditionalFormatting>
  <conditionalFormatting sqref="P41">
    <cfRule type="expression" dxfId="5309" priority="1053" stopIfTrue="1">
      <formula>#REF!=(LEFT(P$1,1)+0)</formula>
    </cfRule>
    <cfRule type="expression" dxfId="5308" priority="1054" stopIfTrue="1">
      <formula>#REF!&lt;&gt;#REF!</formula>
    </cfRule>
  </conditionalFormatting>
  <conditionalFormatting sqref="O41">
    <cfRule type="expression" dxfId="5307" priority="1051" stopIfTrue="1">
      <formula>#REF!=(LEFT(N$1,1)+0)</formula>
    </cfRule>
    <cfRule type="expression" dxfId="5306" priority="1052" stopIfTrue="1">
      <formula>#REF!&lt;&gt;#REF!</formula>
    </cfRule>
  </conditionalFormatting>
  <conditionalFormatting sqref="P41">
    <cfRule type="expression" dxfId="5305" priority="1023" stopIfTrue="1">
      <formula>#REF!=(LEFT(N$1,1)+0)</formula>
    </cfRule>
    <cfRule type="expression" dxfId="5304" priority="1024" stopIfTrue="1">
      <formula>#REF!&lt;&gt;#REF!</formula>
    </cfRule>
  </conditionalFormatting>
  <conditionalFormatting sqref="C44:C52 J44:J52 C61:C69 J61:J69">
    <cfRule type="expression" dxfId="5303" priority="891" stopIfTrue="1">
      <formula>#REF!=(LEFT(C$1,1)+0)</formula>
    </cfRule>
    <cfRule type="expression" dxfId="5302" priority="892" stopIfTrue="1">
      <formula>$A44&lt;&gt;$A77</formula>
    </cfRule>
  </conditionalFormatting>
  <conditionalFormatting sqref="L58:N58 B58:K69 O59:P69">
    <cfRule type="expression" dxfId="5301" priority="849" stopIfTrue="1">
      <formula>#REF!=(LEFT(B$1,1)+0)</formula>
    </cfRule>
    <cfRule type="expression" dxfId="5300" priority="850" stopIfTrue="1">
      <formula>#REF!&lt;&gt;#REF!</formula>
    </cfRule>
  </conditionalFormatting>
  <conditionalFormatting sqref="P58">
    <cfRule type="expression" dxfId="5299" priority="837" stopIfTrue="1">
      <formula>#REF!=(LEFT(P$1,1)+0)</formula>
    </cfRule>
    <cfRule type="expression" dxfId="5298" priority="838" stopIfTrue="1">
      <formula>#REF!&lt;&gt;#REF!</formula>
    </cfRule>
  </conditionalFormatting>
  <conditionalFormatting sqref="O58">
    <cfRule type="expression" dxfId="5297" priority="835" stopIfTrue="1">
      <formula>#REF!=(LEFT(N$1,1)+0)</formula>
    </cfRule>
    <cfRule type="expression" dxfId="5296" priority="836" stopIfTrue="1">
      <formula>#REF!&lt;&gt;#REF!</formula>
    </cfRule>
  </conditionalFormatting>
  <conditionalFormatting sqref="P58">
    <cfRule type="expression" dxfId="5295" priority="807" stopIfTrue="1">
      <formula>#REF!=(LEFT(N$1,1)+0)</formula>
    </cfRule>
    <cfRule type="expression" dxfId="5294" priority="808" stopIfTrue="1">
      <formula>#REF!&lt;&gt;#REF!</formula>
    </cfRule>
  </conditionalFormatting>
  <conditionalFormatting sqref="L75:N75 B75:K86 O76:P86">
    <cfRule type="expression" dxfId="5293" priority="633" stopIfTrue="1">
      <formula>#REF!=(LEFT(B$1,1)+0)</formula>
    </cfRule>
    <cfRule type="expression" dxfId="5292" priority="634" stopIfTrue="1">
      <formula>#REF!&lt;&gt;#REF!</formula>
    </cfRule>
  </conditionalFormatting>
  <conditionalFormatting sqref="P75">
    <cfRule type="expression" dxfId="5291" priority="621" stopIfTrue="1">
      <formula>#REF!=(LEFT(P$1,1)+0)</formula>
    </cfRule>
    <cfRule type="expression" dxfId="5290" priority="622" stopIfTrue="1">
      <formula>#REF!&lt;&gt;#REF!</formula>
    </cfRule>
  </conditionalFormatting>
  <conditionalFormatting sqref="O75">
    <cfRule type="expression" dxfId="5289" priority="619" stopIfTrue="1">
      <formula>#REF!=(LEFT(N$1,1)+0)</formula>
    </cfRule>
    <cfRule type="expression" dxfId="5288" priority="620" stopIfTrue="1">
      <formula>#REF!&lt;&gt;#REF!</formula>
    </cfRule>
  </conditionalFormatting>
  <conditionalFormatting sqref="P75">
    <cfRule type="expression" dxfId="5287" priority="591" stopIfTrue="1">
      <formula>#REF!=(LEFT(N$1,1)+0)</formula>
    </cfRule>
    <cfRule type="expression" dxfId="5286" priority="592" stopIfTrue="1">
      <formula>#REF!&lt;&gt;#REF!</formula>
    </cfRule>
  </conditionalFormatting>
  <conditionalFormatting sqref="L92:N92 B92:K103 O93:P103">
    <cfRule type="expression" dxfId="5285" priority="417" stopIfTrue="1">
      <formula>#REF!=(LEFT(B$1,1)+0)</formula>
    </cfRule>
    <cfRule type="expression" dxfId="5284" priority="418" stopIfTrue="1">
      <formula>#REF!&lt;&gt;#REF!</formula>
    </cfRule>
  </conditionalFormatting>
  <conditionalFormatting sqref="P92">
    <cfRule type="expression" dxfId="5283" priority="405" stopIfTrue="1">
      <formula>#REF!=(LEFT(P$1,1)+0)</formula>
    </cfRule>
    <cfRule type="expression" dxfId="5282" priority="406" stopIfTrue="1">
      <formula>#REF!&lt;&gt;#REF!</formula>
    </cfRule>
  </conditionalFormatting>
  <conditionalFormatting sqref="O92">
    <cfRule type="expression" dxfId="5281" priority="403" stopIfTrue="1">
      <formula>#REF!=(LEFT(N$1,1)+0)</formula>
    </cfRule>
    <cfRule type="expression" dxfId="5280" priority="404" stopIfTrue="1">
      <formula>#REF!&lt;&gt;#REF!</formula>
    </cfRule>
  </conditionalFormatting>
  <conditionalFormatting sqref="P92">
    <cfRule type="expression" dxfId="5279" priority="375" stopIfTrue="1">
      <formula>#REF!=(LEFT(N$1,1)+0)</formula>
    </cfRule>
    <cfRule type="expression" dxfId="5278" priority="376" stopIfTrue="1">
      <formula>#REF!&lt;&gt;#REF!</formula>
    </cfRule>
  </conditionalFormatting>
  <conditionalFormatting sqref="L9:N19">
    <cfRule type="expression" dxfId="5277" priority="225" stopIfTrue="1">
      <formula>#REF!=(LEFT(L$1,1)+0)</formula>
    </cfRule>
    <cfRule type="expression" dxfId="5276" priority="226" stopIfTrue="1">
      <formula>#REF!&lt;&gt;#REF!</formula>
    </cfRule>
  </conditionalFormatting>
  <conditionalFormatting sqref="A16:A17 C16:P17 L33:N34">
    <cfRule type="expression" dxfId="5275" priority="209" stopIfTrue="1">
      <formula>#REF!=(LEFT(A$1,1)+0)</formula>
    </cfRule>
    <cfRule type="expression" dxfId="5274" priority="210" stopIfTrue="1">
      <formula>$A16&lt;&gt;$A73</formula>
    </cfRule>
  </conditionalFormatting>
  <conditionalFormatting sqref="A98 A31 A47 A64 A81">
    <cfRule type="expression" dxfId="5273" priority="201" stopIfTrue="1">
      <formula>#REF!=(LEFT(A$1,1)+0)</formula>
    </cfRule>
    <cfRule type="expression" dxfId="5272" priority="202" stopIfTrue="1">
      <formula>$A31&lt;&gt;$A120</formula>
    </cfRule>
  </conditionalFormatting>
  <conditionalFormatting sqref="L26:N36">
    <cfRule type="expression" dxfId="5271" priority="191" stopIfTrue="1">
      <formula>#REF!=(LEFT(L$1,1)+0)</formula>
    </cfRule>
    <cfRule type="expression" dxfId="5270" priority="192" stopIfTrue="1">
      <formula>#REF!&lt;&gt;#REF!</formula>
    </cfRule>
  </conditionalFormatting>
  <conditionalFormatting sqref="L42:N52">
    <cfRule type="expression" dxfId="5269" priority="157" stopIfTrue="1">
      <formula>#REF!=(LEFT(L$1,1)+0)</formula>
    </cfRule>
    <cfRule type="expression" dxfId="5268" priority="158" stopIfTrue="1">
      <formula>#REF!&lt;&gt;#REF!</formula>
    </cfRule>
  </conditionalFormatting>
  <conditionalFormatting sqref="L59:N69">
    <cfRule type="expression" dxfId="5267" priority="123" stopIfTrue="1">
      <formula>#REF!=(LEFT(L$1,1)+0)</formula>
    </cfRule>
    <cfRule type="expression" dxfId="5266" priority="124" stopIfTrue="1">
      <formula>#REF!&lt;&gt;#REF!</formula>
    </cfRule>
  </conditionalFormatting>
  <conditionalFormatting sqref="L76:N86">
    <cfRule type="expression" dxfId="5265" priority="89" stopIfTrue="1">
      <formula>#REF!=(LEFT(L$1,1)+0)</formula>
    </cfRule>
    <cfRule type="expression" dxfId="5264" priority="90" stopIfTrue="1">
      <formula>#REF!&lt;&gt;#REF!</formula>
    </cfRule>
  </conditionalFormatting>
  <conditionalFormatting sqref="L93:N103">
    <cfRule type="expression" dxfId="5263" priority="55" stopIfTrue="1">
      <formula>#REF!=(LEFT(L$1,1)+0)</formula>
    </cfRule>
    <cfRule type="expression" dxfId="5262" priority="56" stopIfTrue="1">
      <formula>#REF!&lt;&gt;#REF!</formula>
    </cfRule>
  </conditionalFormatting>
  <conditionalFormatting sqref="D39:F39">
    <cfRule type="expression" dxfId="5261" priority="70574" stopIfTrue="1">
      <formula>#REF!=(LEFT(D$1,1)+0)</formula>
    </cfRule>
    <cfRule type="expression" dxfId="5260" priority="70575" stopIfTrue="1">
      <formula>#REF!&lt;&gt;$A5</formula>
    </cfRule>
  </conditionalFormatting>
  <conditionalFormatting sqref="A8 D8 F8 A11 D11:F11 A25 D25 F25 A41 D41 F41 A58 D58 F58 D75 F75 A75 F92 A92 D92">
    <cfRule type="expression" dxfId="5259" priority="74580" stopIfTrue="1">
      <formula>#REF!=(LEFT(A$1,1)+0)</formula>
    </cfRule>
    <cfRule type="expression" dxfId="5258" priority="74581" stopIfTrue="1">
      <formula>$A8&lt;&gt;$A20</formula>
    </cfRule>
  </conditionalFormatting>
  <conditionalFormatting sqref="D7:F7 K7 M7:O7 O8 D40:F40 M40:O40 O41 D57:F57 M57:O57 O58 D74:F74 M74:O74 O75 D91:F91 M91:O91 O92">
    <cfRule type="expression" dxfId="5257" priority="74622" stopIfTrue="1">
      <formula>#REF!=(LEFT(C$1,1)+0)</formula>
    </cfRule>
    <cfRule type="expression" dxfId="5256" priority="74623" stopIfTrue="1">
      <formula>$A7&lt;&gt;$A20</formula>
    </cfRule>
  </conditionalFormatting>
  <conditionalFormatting sqref="A9:A10 D9:F10 A26 D26:F26 A42:A43 D42:F43 A59:A60 D59:F60 A76:A77 D76:F77 A93:A94 D93:F94">
    <cfRule type="expression" dxfId="5255" priority="74694" stopIfTrue="1">
      <formula>#REF!=(LEFT(A$1,1)+0)</formula>
    </cfRule>
    <cfRule type="expression" dxfId="5254" priority="74695" stopIfTrue="1">
      <formula>$A9&lt;&gt;$A20</formula>
    </cfRule>
  </conditionalFormatting>
  <conditionalFormatting sqref="P8 P41 P58 P75 J91 P92">
    <cfRule type="expression" dxfId="5253" priority="74830" stopIfTrue="1">
      <formula>#REF!=(LEFT(H$1,1)+0)</formula>
    </cfRule>
    <cfRule type="expression" dxfId="5252" priority="74831" stopIfTrue="1">
      <formula>$A8&lt;&gt;$A21</formula>
    </cfRule>
  </conditionalFormatting>
  <conditionalFormatting sqref="O8 O25 O41 O58 O75 O92">
    <cfRule type="expression" dxfId="5251" priority="74842" stopIfTrue="1">
      <formula>#REF!=(LEFT(N$1,1)+0)</formula>
    </cfRule>
    <cfRule type="expression" dxfId="5250" priority="74843" stopIfTrue="1">
      <formula>$A20&lt;&gt;#REF!</formula>
    </cfRule>
  </conditionalFormatting>
  <conditionalFormatting sqref="O8">
    <cfRule type="expression" dxfId="5249" priority="74950" stopIfTrue="1">
      <formula>#REF!=(LEFT(N$1,1)+0)</formula>
    </cfRule>
    <cfRule type="expression" dxfId="5248" priority="74951" stopIfTrue="1">
      <formula>$A20&lt;&gt;$A25</formula>
    </cfRule>
  </conditionalFormatting>
  <conditionalFormatting sqref="P8">
    <cfRule type="expression" dxfId="5247" priority="74954" stopIfTrue="1">
      <formula>#REF!=(LEFT(N$1,1)+0)</formula>
    </cfRule>
    <cfRule type="expression" dxfId="5246" priority="74955" stopIfTrue="1">
      <formula>$A8&lt;&gt;$A25</formula>
    </cfRule>
  </conditionalFormatting>
  <conditionalFormatting sqref="E8 E25 E41 E58 D75:F75 E92:F92">
    <cfRule type="expression" dxfId="5245" priority="77364" stopIfTrue="1">
      <formula>#REF!=(LEFT(D$1,1)+0)</formula>
    </cfRule>
    <cfRule type="expression" dxfId="5244" priority="77365" stopIfTrue="1">
      <formula>$A8&lt;&gt;$A7</formula>
    </cfRule>
  </conditionalFormatting>
  <conditionalFormatting sqref="I7:J7">
    <cfRule type="expression" dxfId="5243" priority="77888" stopIfTrue="1">
      <formula>#REF!=(LEFT(D$1,1)+0)</formula>
    </cfRule>
    <cfRule type="expression" dxfId="5242" priority="77889" stopIfTrue="1">
      <formula>$A7&lt;&gt;$A20</formula>
    </cfRule>
  </conditionalFormatting>
  <conditionalFormatting sqref="P4">
    <cfRule type="expression" dxfId="5241" priority="79502" stopIfTrue="1">
      <formula>#REF!=(LEFT(N$1,1)+0)</formula>
    </cfRule>
    <cfRule type="expression" dxfId="5240" priority="79503" stopIfTrue="1">
      <formula>$A4&lt;&gt;$A21</formula>
    </cfRule>
  </conditionalFormatting>
  <conditionalFormatting sqref="E1:F1">
    <cfRule type="expression" dxfId="5239" priority="79570" stopIfTrue="1">
      <formula>#REF!=(LEFT(#REF!,1)+0)</formula>
    </cfRule>
    <cfRule type="expression" dxfId="5238" priority="79571" stopIfTrue="1">
      <formula>$A1&lt;&gt;$A20</formula>
    </cfRule>
  </conditionalFormatting>
  <conditionalFormatting sqref="O4 O21 O37">
    <cfRule type="expression" dxfId="5237" priority="79690" stopIfTrue="1">
      <formula>#REF!=(LEFT(N$1,1)+0)</formula>
    </cfRule>
    <cfRule type="expression" dxfId="5236" priority="79691" stopIfTrue="1">
      <formula>$A7&lt;&gt;$A21</formula>
    </cfRule>
  </conditionalFormatting>
  <conditionalFormatting sqref="I7">
    <cfRule type="expression" dxfId="5235" priority="80136" stopIfTrue="1">
      <formula>#REF!=(LEFT(G$1,1)+0)</formula>
    </cfRule>
    <cfRule type="expression" dxfId="5234" priority="80137" stopIfTrue="1">
      <formula>$A7&lt;&gt;#REF!</formula>
    </cfRule>
  </conditionalFormatting>
  <conditionalFormatting sqref="I7:J7">
    <cfRule type="expression" dxfId="5233" priority="80204" stopIfTrue="1">
      <formula>#REF!=(LEFT(D$1,1)+0)</formula>
    </cfRule>
    <cfRule type="expression" dxfId="5232" priority="80205" stopIfTrue="1">
      <formula>$A7&lt;&gt;#REF!</formula>
    </cfRule>
  </conditionalFormatting>
  <conditionalFormatting sqref="I7:J7">
    <cfRule type="expression" dxfId="5231" priority="80214" stopIfTrue="1">
      <formula>#REF!=(LEFT(D$1,1)+0)</formula>
    </cfRule>
    <cfRule type="expression" dxfId="5230" priority="80215" stopIfTrue="1">
      <formula>$A7&lt;&gt;#REF!</formula>
    </cfRule>
  </conditionalFormatting>
  <conditionalFormatting sqref="I7:J7">
    <cfRule type="expression" dxfId="5229" priority="80234" stopIfTrue="1">
      <formula>#REF!=(LEFT(D$1,1)+0)</formula>
    </cfRule>
    <cfRule type="expression" dxfId="5228" priority="80235" stopIfTrue="1">
      <formula>#REF!&lt;&gt;#REF!</formula>
    </cfRule>
  </conditionalFormatting>
  <conditionalFormatting sqref="I7:J7">
    <cfRule type="expression" dxfId="5227" priority="80236" stopIfTrue="1">
      <formula>#REF!=(LEFT(D$1,1)+0)</formula>
    </cfRule>
    <cfRule type="expression" dxfId="5226" priority="80237" stopIfTrue="1">
      <formula>#REF!&lt;&gt;#REF!</formula>
    </cfRule>
  </conditionalFormatting>
  <conditionalFormatting sqref="I7:J7">
    <cfRule type="expression" dxfId="5225" priority="80442" stopIfTrue="1">
      <formula>#REF!=(LEFT(D$1,1)+0)</formula>
    </cfRule>
    <cfRule type="expression" dxfId="5224" priority="80443" stopIfTrue="1">
      <formula>$A7&lt;&gt;$A21</formula>
    </cfRule>
  </conditionalFormatting>
  <conditionalFormatting sqref="E21">
    <cfRule type="expression" dxfId="5223" priority="82236" stopIfTrue="1">
      <formula>#REF!=(LEFT(#REF!,1)+0)</formula>
    </cfRule>
    <cfRule type="expression" dxfId="5222" priority="82237" stopIfTrue="1">
      <formula>$A21&lt;&gt;$A22</formula>
    </cfRule>
  </conditionalFormatting>
  <conditionalFormatting sqref="A22:A23 C22:P23">
    <cfRule type="expression" dxfId="5221" priority="83742" stopIfTrue="1">
      <formula>#REF!=(LEFT(A$1,1)+0)</formula>
    </cfRule>
    <cfRule type="expression" dxfId="5220" priority="83743" stopIfTrue="1">
      <formula>$A22&lt;&gt;$A125</formula>
    </cfRule>
  </conditionalFormatting>
  <conditionalFormatting sqref="A13 D13:F13">
    <cfRule type="expression" dxfId="5219" priority="83854" stopIfTrue="1">
      <formula>#REF!=(LEFT(A$1,1)+0)</formula>
    </cfRule>
    <cfRule type="expression" dxfId="5218" priority="83855" stopIfTrue="1">
      <formula>$A13&lt;&gt;$A24</formula>
    </cfRule>
  </conditionalFormatting>
  <conditionalFormatting sqref="I7:J7">
    <cfRule type="expression" dxfId="5217" priority="83924" stopIfTrue="1">
      <formula>#REF!=(LEFT(D$1,1)+0)</formula>
    </cfRule>
    <cfRule type="expression" dxfId="5216" priority="83925" stopIfTrue="1">
      <formula>$A7&lt;&gt;$A22</formula>
    </cfRule>
  </conditionalFormatting>
  <conditionalFormatting sqref="L5:O5 L38:O38 L55:O55 L72:O72 L89:O90">
    <cfRule type="expression" dxfId="5215" priority="84026" stopIfTrue="1">
      <formula>#REF!=(LEFT(K$1,1)+0)</formula>
    </cfRule>
    <cfRule type="expression" dxfId="5214" priority="84027" stopIfTrue="1">
      <formula>$A20&lt;&gt;$A24</formula>
    </cfRule>
  </conditionalFormatting>
  <conditionalFormatting sqref="C11:F11 J11 L11:N11 A12:A13 C13:P13 D12:F12 A28 D28:F28 L27:N28 L30:N30 A44 D44:F44 L44:N46 A61 D61:F61 L61:N63 D95:F95 A95 L93:N103 A78 L78:N86 D78:F78">
    <cfRule type="expression" dxfId="5213" priority="85050" stopIfTrue="1">
      <formula>#REF!=(LEFT(A$1,1)+0)</formula>
    </cfRule>
    <cfRule type="expression" dxfId="5212" priority="85051" stopIfTrue="1">
      <formula>$A11&lt;&gt;$A37</formula>
    </cfRule>
  </conditionalFormatting>
  <conditionalFormatting sqref="O8">
    <cfRule type="expression" dxfId="5211" priority="85138" stopIfTrue="1">
      <formula>#REF!=(LEFT(N$1,1)+0)</formula>
    </cfRule>
    <cfRule type="expression" dxfId="5210" priority="85139" stopIfTrue="1">
      <formula>$A8&lt;&gt;$A37</formula>
    </cfRule>
  </conditionalFormatting>
  <conditionalFormatting sqref="P8">
    <cfRule type="expression" dxfId="5209" priority="85194" stopIfTrue="1">
      <formula>#REF!=(LEFT(N$1,1)+0)</formula>
    </cfRule>
    <cfRule type="expression" dxfId="5208" priority="85195" stopIfTrue="1">
      <formula>$A8&lt;&gt;$A37</formula>
    </cfRule>
  </conditionalFormatting>
  <conditionalFormatting sqref="L6:O6 M7:O7 L39:O39 M40:O40 L56:O56 M57:O57 L73:O73 M74:O74">
    <cfRule type="expression" dxfId="5207" priority="85628" stopIfTrue="1">
      <formula>#REF!=(LEFT(K$1,1)+0)</formula>
    </cfRule>
    <cfRule type="expression" dxfId="5206" priority="85629" stopIfTrue="1">
      <formula>$A6&lt;&gt;$A37</formula>
    </cfRule>
  </conditionalFormatting>
  <conditionalFormatting sqref="O25 O41 O58 O75">
    <cfRule type="expression" dxfId="5205" priority="86190" stopIfTrue="1">
      <formula>#REF!=(LEFT(N$1,1)+0)</formula>
    </cfRule>
    <cfRule type="expression" dxfId="5204" priority="86191" stopIfTrue="1">
      <formula>$A37&lt;&gt;$A44</formula>
    </cfRule>
  </conditionalFormatting>
  <conditionalFormatting sqref="M7:O7 M40:O40">
    <cfRule type="expression" dxfId="5203" priority="86574" stopIfTrue="1">
      <formula>#REF!=(LEFT(L$1,1)+0)</formula>
    </cfRule>
    <cfRule type="expression" dxfId="5202" priority="86575" stopIfTrue="1">
      <formula>$A7&lt;&gt;$A37</formula>
    </cfRule>
  </conditionalFormatting>
  <conditionalFormatting sqref="L5:O5">
    <cfRule type="expression" dxfId="5201" priority="86576" stopIfTrue="1">
      <formula>#REF!=(LEFT(K$1,1)+0)</formula>
    </cfRule>
    <cfRule type="expression" dxfId="5200" priority="86577" stopIfTrue="1">
      <formula>$A5&lt;&gt;$A37</formula>
    </cfRule>
  </conditionalFormatting>
  <conditionalFormatting sqref="P7 P40 P57 P74">
    <cfRule type="expression" dxfId="5199" priority="86662" stopIfTrue="1">
      <formula>#REF!=(LEFT(N$1,1)+0)</formula>
    </cfRule>
    <cfRule type="expression" dxfId="5198" priority="86663" stopIfTrue="1">
      <formula>$A7&lt;&gt;$A37</formula>
    </cfRule>
  </conditionalFormatting>
  <conditionalFormatting sqref="P6 P39 P56 P73">
    <cfRule type="expression" dxfId="5197" priority="86668" stopIfTrue="1">
      <formula>#REF!=(LEFT(N$1,1)+0)</formula>
    </cfRule>
    <cfRule type="expression" dxfId="5196" priority="86669" stopIfTrue="1">
      <formula>$A6&lt;&gt;$A37</formula>
    </cfRule>
  </conditionalFormatting>
  <conditionalFormatting sqref="L6:O6 L39:O39 L56:O56 L73:O73">
    <cfRule type="expression" dxfId="5195" priority="86672" stopIfTrue="1">
      <formula>#REF!=(LEFT(K$1,1)+0)</formula>
    </cfRule>
    <cfRule type="expression" dxfId="5194" priority="86673" stopIfTrue="1">
      <formula>$A21&lt;&gt;$A37</formula>
    </cfRule>
  </conditionalFormatting>
  <conditionalFormatting sqref="M6:O6 M39:O39 M56:O56 M73:O73">
    <cfRule type="expression" dxfId="5193" priority="86674" stopIfTrue="1">
      <formula>#REF!=(LEFT(L$1,1)+0)</formula>
    </cfRule>
    <cfRule type="expression" dxfId="5192" priority="86675" stopIfTrue="1">
      <formula>$A37&lt;&gt;#REF!</formula>
    </cfRule>
  </conditionalFormatting>
  <conditionalFormatting sqref="G105:K105">
    <cfRule type="expression" dxfId="5191" priority="87852" stopIfTrue="1">
      <formula>#REF!=(LEFT(G$1,1)+0)</formula>
    </cfRule>
    <cfRule type="expression" dxfId="5190" priority="87853" stopIfTrue="1">
      <formula>#REF!&lt;&gt;$A40</formula>
    </cfRule>
  </conditionalFormatting>
  <conditionalFormatting sqref="M105:O105">
    <cfRule type="expression" dxfId="5189" priority="88040" stopIfTrue="1">
      <formula>#REF!=(LEFT(L$1,1)+0)</formula>
    </cfRule>
    <cfRule type="expression" dxfId="5188" priority="88041" stopIfTrue="1">
      <formula>#REF!&lt;&gt;$A40</formula>
    </cfRule>
  </conditionalFormatting>
  <conditionalFormatting sqref="A11 C11:P11 D26:F27 L28:N28 D30:F30 D43:F43 D46:F47 A47 D60:F60 D63:F64 A64 E92:F92 D93:F94 D77:F77">
    <cfRule type="expression" dxfId="5187" priority="88796" stopIfTrue="1">
      <formula>#REF!=(LEFT(A$1,1)+0)</formula>
    </cfRule>
    <cfRule type="expression" dxfId="5186" priority="88797" stopIfTrue="1">
      <formula>$A11&lt;&gt;$A38</formula>
    </cfRule>
  </conditionalFormatting>
  <conditionalFormatting sqref="K7 M5 D7:F7 I20:K20 M20:O20 D20:F20 M38 O41 M55 O58 O92 M72 O75">
    <cfRule type="expression" dxfId="5185" priority="89178" stopIfTrue="1">
      <formula>#REF!=(LEFT(C$1,1)+0)</formula>
    </cfRule>
    <cfRule type="expression" dxfId="5184" priority="89179" stopIfTrue="1">
      <formula>$A5&lt;&gt;$A38</formula>
    </cfRule>
  </conditionalFormatting>
  <conditionalFormatting sqref="D89:F90">
    <cfRule type="expression" dxfId="5183" priority="89784" stopIfTrue="1">
      <formula>#REF!=(LEFT(D$1,1)+0)</formula>
    </cfRule>
    <cfRule type="expression" dxfId="5182" priority="89785" stopIfTrue="1">
      <formula>#REF!&lt;&gt;$A55</formula>
    </cfRule>
  </conditionalFormatting>
  <conditionalFormatting sqref="O4">
    <cfRule type="expression" dxfId="5181" priority="89946" stopIfTrue="1">
      <formula>#REF!=(LEFT(N$1,1)+0)</formula>
    </cfRule>
    <cfRule type="expression" dxfId="5180" priority="89947" stopIfTrue="1">
      <formula>$A4&lt;&gt;$A38</formula>
    </cfRule>
  </conditionalFormatting>
  <conditionalFormatting sqref="O21 O37">
    <cfRule type="expression" dxfId="5179" priority="89980" stopIfTrue="1">
      <formula>#REF!=(LEFT(N$1,1)+0)</formula>
    </cfRule>
    <cfRule type="expression" dxfId="5178" priority="89981" stopIfTrue="1">
      <formula>$A38&lt;&gt;#REF!</formula>
    </cfRule>
  </conditionalFormatting>
  <conditionalFormatting sqref="O8">
    <cfRule type="expression" dxfId="5177" priority="90046" stopIfTrue="1">
      <formula>#REF!=(LEFT(N$1,1)+0)</formula>
    </cfRule>
    <cfRule type="expression" dxfId="5176" priority="90047" stopIfTrue="1">
      <formula>$A25&lt;&gt;$A39</formula>
    </cfRule>
  </conditionalFormatting>
  <conditionalFormatting sqref="O8">
    <cfRule type="expression" dxfId="5175" priority="90052" stopIfTrue="1">
      <formula>#REF!=(LEFT(N$1,1)+0)</formula>
    </cfRule>
    <cfRule type="expression" dxfId="5174" priority="90053" stopIfTrue="1">
      <formula>$A8&lt;&gt;$A39</formula>
    </cfRule>
  </conditionalFormatting>
  <conditionalFormatting sqref="I7:J7">
    <cfRule type="expression" dxfId="5173" priority="90060" stopIfTrue="1">
      <formula>#REF!=(LEFT(D$1,1)+0)</formula>
    </cfRule>
    <cfRule type="expression" dxfId="5172" priority="90061" stopIfTrue="1">
      <formula>$A7&lt;&gt;$A40</formula>
    </cfRule>
  </conditionalFormatting>
  <conditionalFormatting sqref="P7:P8 P40 P57 P74">
    <cfRule type="expression" dxfId="5171" priority="90178" stopIfTrue="1">
      <formula>#REF!=(LEFT(N$1,1)+0)</formula>
    </cfRule>
    <cfRule type="expression" dxfId="5170" priority="90179" stopIfTrue="1">
      <formula>$A7&lt;&gt;$A38</formula>
    </cfRule>
  </conditionalFormatting>
  <conditionalFormatting sqref="G40:K40 G57:K57 G74:K74 G91:H91 K91">
    <cfRule type="expression" dxfId="5169" priority="90990" stopIfTrue="1">
      <formula>#REF!=(LEFT(D$1,1)+0)</formula>
    </cfRule>
    <cfRule type="expression" dxfId="5168" priority="90991" stopIfTrue="1">
      <formula>$A40&lt;&gt;$A54</formula>
    </cfRule>
  </conditionalFormatting>
  <conditionalFormatting sqref="M7:O7 K7 D7:F7 M6 M40:O40 D40:F40 M57:O57 D57:F57">
    <cfRule type="expression" dxfId="5167" priority="91098" stopIfTrue="1">
      <formula>#REF!=(LEFT(C$1,1)+0)</formula>
    </cfRule>
    <cfRule type="expression" dxfId="5166" priority="91099" stopIfTrue="1">
      <formula>$A6&lt;&gt;$A53</formula>
    </cfRule>
  </conditionalFormatting>
  <conditionalFormatting sqref="M7:O7 K7 D7:F7 O8">
    <cfRule type="expression" dxfId="5165" priority="91176" stopIfTrue="1">
      <formula>#REF!=(LEFT(C$1,1)+0)</formula>
    </cfRule>
    <cfRule type="expression" dxfId="5164" priority="91177" stopIfTrue="1">
      <formula>$A7&lt;&gt;$A53</formula>
    </cfRule>
  </conditionalFormatting>
  <conditionalFormatting sqref="C14:P14 A14 C30:K30 O30:P30 L31:N31 A30 L47:N47 D96:F96 C97:K97 O97:P97 L98:N98 A96:A97 C80:K80 O80:P80 L81:N81 A79:A80 L64:N64 D79:F79">
    <cfRule type="expression" dxfId="5163" priority="91282" stopIfTrue="1">
      <formula>#REF!=(LEFT(A$1,1)+0)</formula>
    </cfRule>
    <cfRule type="expression" dxfId="5162" priority="91283" stopIfTrue="1">
      <formula>$A14&lt;&gt;$A54</formula>
    </cfRule>
  </conditionalFormatting>
  <conditionalFormatting sqref="P37 P92">
    <cfRule type="expression" dxfId="5161" priority="91402" stopIfTrue="1">
      <formula>#REF!=(LEFT(N$1,1)+0)</formula>
    </cfRule>
    <cfRule type="expression" dxfId="5160" priority="91403" stopIfTrue="1">
      <formula>$A37&lt;&gt;$A53</formula>
    </cfRule>
  </conditionalFormatting>
  <conditionalFormatting sqref="P41 P58 P75 P92">
    <cfRule type="expression" dxfId="5159" priority="91700" stopIfTrue="1">
      <formula>#REF!=(LEFT(P$1,1)+0)</formula>
    </cfRule>
    <cfRule type="expression" dxfId="5158" priority="91701" stopIfTrue="1">
      <formula>$A41&lt;&gt;$A54</formula>
    </cfRule>
  </conditionalFormatting>
  <conditionalFormatting sqref="G20:H20">
    <cfRule type="expression" dxfId="5157" priority="91720" stopIfTrue="1">
      <formula>#REF!=(LEFT(D$1,1)+0)</formula>
    </cfRule>
    <cfRule type="expression" dxfId="5156" priority="91721" stopIfTrue="1">
      <formula>$A20&lt;&gt;$A53</formula>
    </cfRule>
  </conditionalFormatting>
  <conditionalFormatting sqref="P21">
    <cfRule type="expression" dxfId="5155" priority="92382" stopIfTrue="1">
      <formula>#REF!=(LEFT(N$1,1)+0)</formula>
    </cfRule>
    <cfRule type="expression" dxfId="5154" priority="92383" stopIfTrue="1">
      <formula>$A21&lt;&gt;$A53</formula>
    </cfRule>
  </conditionalFormatting>
  <conditionalFormatting sqref="G20:H20">
    <cfRule type="expression" dxfId="5153" priority="92402" stopIfTrue="1">
      <formula>#REF!=(LEFT(D$1,1)+0)</formula>
    </cfRule>
    <cfRule type="expression" dxfId="5152" priority="92403" stopIfTrue="1">
      <formula>$A20&lt;&gt;$A54</formula>
    </cfRule>
  </conditionalFormatting>
  <conditionalFormatting sqref="A4 A8">
    <cfRule type="expression" dxfId="5151" priority="92416" stopIfTrue="1">
      <formula>#REF!=(LEFT(A$1,1)+0)</formula>
    </cfRule>
    <cfRule type="expression" dxfId="5150" priority="92417" stopIfTrue="1">
      <formula>$A4&lt;&gt;$A71</formula>
    </cfRule>
  </conditionalFormatting>
  <conditionalFormatting sqref="I7:J7">
    <cfRule type="expression" dxfId="5149" priority="92424" stopIfTrue="1">
      <formula>#REF!=(LEFT(D$1,1)+0)</formula>
    </cfRule>
    <cfRule type="expression" dxfId="5148" priority="92425" stopIfTrue="1">
      <formula>$A7&lt;&gt;$A54</formula>
    </cfRule>
  </conditionalFormatting>
  <conditionalFormatting sqref="I7:J7">
    <cfRule type="expression" dxfId="5147" priority="92448" stopIfTrue="1">
      <formula>#REF!=(LEFT(D$1,1)+0)</formula>
    </cfRule>
    <cfRule type="expression" dxfId="5146" priority="92449" stopIfTrue="1">
      <formula>$A7&lt;&gt;$A53</formula>
    </cfRule>
  </conditionalFormatting>
  <conditionalFormatting sqref="M6:O6">
    <cfRule type="expression" dxfId="5145" priority="92466" stopIfTrue="1">
      <formula>#REF!=(LEFT(L$1,1)+0)</formula>
    </cfRule>
    <cfRule type="expression" dxfId="5144" priority="92467" stopIfTrue="1">
      <formula>$A37&lt;&gt;$A54</formula>
    </cfRule>
  </conditionalFormatting>
  <conditionalFormatting sqref="M5:O5">
    <cfRule type="expression" dxfId="5143" priority="92476" stopIfTrue="1">
      <formula>#REF!=(LEFT(L$1,1)+0)</formula>
    </cfRule>
    <cfRule type="expression" dxfId="5142" priority="92477" stopIfTrue="1">
      <formula>$A24&lt;&gt;$A53</formula>
    </cfRule>
  </conditionalFormatting>
  <conditionalFormatting sqref="P5:P6 P56">
    <cfRule type="expression" dxfId="5141" priority="92538" stopIfTrue="1">
      <formula>#REF!=(LEFT(N$1,1)+0)</formula>
    </cfRule>
    <cfRule type="expression" dxfId="5140" priority="92539" stopIfTrue="1">
      <formula>$A5&lt;&gt;$A53</formula>
    </cfRule>
  </conditionalFormatting>
  <conditionalFormatting sqref="G40:K40 G57:K57 G74:K74 K91">
    <cfRule type="expression" dxfId="5139" priority="92548" stopIfTrue="1">
      <formula>#REF!=(LEFT(D$1,1)+0)</formula>
    </cfRule>
    <cfRule type="expression" dxfId="5138" priority="92549" stopIfTrue="1">
      <formula>$A40&lt;&gt;$A53</formula>
    </cfRule>
  </conditionalFormatting>
  <conditionalFormatting sqref="A5 A18 C18:P18 L35:N35 L49:N51 L66:N68 L83:N85 L100:N102">
    <cfRule type="expression" dxfId="5137" priority="92584" stopIfTrue="1">
      <formula>#REF!=(LEFT(A$1,1)+0)</formula>
    </cfRule>
    <cfRule type="expression" dxfId="5136" priority="92585" stopIfTrue="1">
      <formula>$A5&lt;&gt;$A74</formula>
    </cfRule>
  </conditionalFormatting>
  <conditionalFormatting sqref="M105:O105">
    <cfRule type="expression" dxfId="5135" priority="93860" stopIfTrue="1">
      <formula>#REF!=(LEFT(L$1,1)+0)</formula>
    </cfRule>
    <cfRule type="expression" dxfId="5134" priority="93861" stopIfTrue="1">
      <formula>#REF!&lt;&gt;$A57</formula>
    </cfRule>
  </conditionalFormatting>
  <conditionalFormatting sqref="G105:K105">
    <cfRule type="expression" dxfId="5133" priority="93886" stopIfTrue="1">
      <formula>#REF!=(LEFT(G$1,1)+0)</formula>
    </cfRule>
    <cfRule type="expression" dxfId="5132" priority="93887" stopIfTrue="1">
      <formula>#REF!&lt;&gt;$A57</formula>
    </cfRule>
  </conditionalFormatting>
  <conditionalFormatting sqref="A19">
    <cfRule type="expression" dxfId="5131" priority="94394" stopIfTrue="1">
      <formula>#REF!=(LEFT(A$1,1)+0)</formula>
    </cfRule>
    <cfRule type="expression" dxfId="5130" priority="94395" stopIfTrue="1">
      <formula>$A19&lt;&gt;$A72</formula>
    </cfRule>
  </conditionalFormatting>
  <conditionalFormatting sqref="G20:H20">
    <cfRule type="expression" dxfId="5129" priority="95494" stopIfTrue="1">
      <formula>#REF!=(LEFT(D$1,1)+0)</formula>
    </cfRule>
    <cfRule type="expression" dxfId="5128" priority="95495" stopIfTrue="1">
      <formula>$A20&lt;&gt;$A57</formula>
    </cfRule>
  </conditionalFormatting>
  <conditionalFormatting sqref="C15:K15 A15 O15:P15">
    <cfRule type="expression" dxfId="5127" priority="95572" stopIfTrue="1">
      <formula>#REF!=(LEFT(A$1,1)+0)</formula>
    </cfRule>
    <cfRule type="expression" dxfId="5126" priority="95573" stopIfTrue="1">
      <formula>$A15&lt;&gt;$A57</formula>
    </cfRule>
  </conditionalFormatting>
  <conditionalFormatting sqref="M7:O7">
    <cfRule type="expression" dxfId="5125" priority="95602" stopIfTrue="1">
      <formula>#REF!=(LEFT(L$1,1)+0)</formula>
    </cfRule>
    <cfRule type="expression" dxfId="5124" priority="95603" stopIfTrue="1">
      <formula>$A7&lt;&gt;$A55</formula>
    </cfRule>
  </conditionalFormatting>
  <conditionalFormatting sqref="M5:O5 M38:O38 M55:O55">
    <cfRule type="expression" dxfId="5123" priority="95636" stopIfTrue="1">
      <formula>#REF!=(LEFT(L$1,1)+0)</formula>
    </cfRule>
    <cfRule type="expression" dxfId="5122" priority="95637" stopIfTrue="1">
      <formula>$A24&lt;&gt;$A55</formula>
    </cfRule>
  </conditionalFormatting>
  <conditionalFormatting sqref="O21">
    <cfRule type="expression" dxfId="5121" priority="95676" stopIfTrue="1">
      <formula>#REF!=(LEFT(N$1,1)+0)</formula>
    </cfRule>
    <cfRule type="expression" dxfId="5120" priority="95677" stopIfTrue="1">
      <formula>$A38&lt;&gt;$A55</formula>
    </cfRule>
  </conditionalFormatting>
  <conditionalFormatting sqref="P54">
    <cfRule type="expression" dxfId="5119" priority="96826" stopIfTrue="1">
      <formula>#REF!=(LEFT(P$1,1)+0)</formula>
    </cfRule>
    <cfRule type="expression" dxfId="5118" priority="96827" stopIfTrue="1">
      <formula>$A54&lt;&gt;$A70</formula>
    </cfRule>
  </conditionalFormatting>
  <conditionalFormatting sqref="P25 P92 P75">
    <cfRule type="expression" dxfId="5117" priority="96976" stopIfTrue="1">
      <formula>#REF!=(LEFT(N$1,1)+0)</formula>
    </cfRule>
    <cfRule type="expression" dxfId="5116" priority="96977" stopIfTrue="1">
      <formula>$A25&lt;&gt;$A70</formula>
    </cfRule>
  </conditionalFormatting>
  <conditionalFormatting sqref="O25 O75">
    <cfRule type="expression" dxfId="5115" priority="97382" stopIfTrue="1">
      <formula>#REF!=(LEFT(N$1,1)+0)</formula>
    </cfRule>
    <cfRule type="expression" dxfId="5114" priority="97383" stopIfTrue="1">
      <formula>$A44&lt;&gt;$A70</formula>
    </cfRule>
  </conditionalFormatting>
  <conditionalFormatting sqref="O25 O92 O75">
    <cfRule type="expression" dxfId="5113" priority="97386" stopIfTrue="1">
      <formula>#REF!=(LEFT(N$1,1)+0)</formula>
    </cfRule>
    <cfRule type="expression" dxfId="5112" priority="97387" stopIfTrue="1">
      <formula>$A25&lt;&gt;$A70</formula>
    </cfRule>
  </conditionalFormatting>
  <conditionalFormatting sqref="D88 D91:F91">
    <cfRule type="expression" dxfId="5111" priority="97488" stopIfTrue="1">
      <formula>#REF!=(LEFT(D$1,1)+0)</formula>
    </cfRule>
    <cfRule type="expression" dxfId="5110" priority="97489" stopIfTrue="1">
      <formula>$A88&lt;&gt;$A37</formula>
    </cfRule>
  </conditionalFormatting>
  <conditionalFormatting sqref="D37:F37">
    <cfRule type="expression" dxfId="5109" priority="97566" stopIfTrue="1">
      <formula>#REF!=(LEFT(D$1,1)+0)</formula>
    </cfRule>
    <cfRule type="expression" dxfId="5108" priority="97567" stopIfTrue="1">
      <formula>$A37&lt;&gt;$A71</formula>
    </cfRule>
  </conditionalFormatting>
  <conditionalFormatting sqref="D87:F87 D104:F104">
    <cfRule type="expression" dxfId="5107" priority="97568" stopIfTrue="1">
      <formula>#REF!=(LEFT(D$1,1)+0)</formula>
    </cfRule>
    <cfRule type="expression" dxfId="5106" priority="97569" stopIfTrue="1">
      <formula>$A87&lt;&gt;$A37</formula>
    </cfRule>
  </conditionalFormatting>
  <conditionalFormatting sqref="M87:O87 M104:O104">
    <cfRule type="expression" dxfId="5105" priority="97570" stopIfTrue="1">
      <formula>#REF!=(LEFT(L$1,1)+0)</formula>
    </cfRule>
    <cfRule type="expression" dxfId="5104" priority="97571" stopIfTrue="1">
      <formula>$A87&lt;&gt;$A37</formula>
    </cfRule>
  </conditionalFormatting>
  <conditionalFormatting sqref="C31:K31 O31:P31">
    <cfRule type="expression" dxfId="5103" priority="97586" stopIfTrue="1">
      <formula>#REF!=(LEFT(C$1,1)+0)</formula>
    </cfRule>
    <cfRule type="expression" dxfId="5102" priority="97587" stopIfTrue="1">
      <formula>$A31&lt;&gt;$A78</formula>
    </cfRule>
  </conditionalFormatting>
  <conditionalFormatting sqref="A16:A17 D16:F17">
    <cfRule type="expression" dxfId="5101" priority="97592" stopIfTrue="1">
      <formula>#REF!=(LEFT(A$1,1)+0)</formula>
    </cfRule>
    <cfRule type="expression" dxfId="5100" priority="97593" stopIfTrue="1">
      <formula>$A16&lt;&gt;$A70</formula>
    </cfRule>
  </conditionalFormatting>
  <conditionalFormatting sqref="C7">
    <cfRule type="expression" dxfId="5099" priority="97602" stopIfTrue="1">
      <formula>#REF!=(LEFT(C$1,1)+0)</formula>
    </cfRule>
    <cfRule type="expression" dxfId="5098" priority="97603" stopIfTrue="1">
      <formula>$A7&lt;&gt;$A71</formula>
    </cfRule>
  </conditionalFormatting>
  <conditionalFormatting sqref="P6">
    <cfRule type="expression" dxfId="5097" priority="97604" stopIfTrue="1">
      <formula>#REF!=(LEFT(N$1,1)+0)</formula>
    </cfRule>
    <cfRule type="expression" dxfId="5096" priority="97605" stopIfTrue="1">
      <formula>$A6&lt;&gt;$A70</formula>
    </cfRule>
  </conditionalFormatting>
  <conditionalFormatting sqref="M6:O6">
    <cfRule type="expression" dxfId="5095" priority="97606" stopIfTrue="1">
      <formula>#REF!=(LEFT(L$1,1)+0)</formula>
    </cfRule>
    <cfRule type="expression" dxfId="5094" priority="97607" stopIfTrue="1">
      <formula>$A37&lt;&gt;$A70</formula>
    </cfRule>
  </conditionalFormatting>
  <conditionalFormatting sqref="M6:O6">
    <cfRule type="expression" dxfId="5093" priority="97608" stopIfTrue="1">
      <formula>#REF!=(LEFT(L$1,1)+0)</formula>
    </cfRule>
    <cfRule type="expression" dxfId="5092" priority="97609" stopIfTrue="1">
      <formula>$A6&lt;&gt;$A70</formula>
    </cfRule>
  </conditionalFormatting>
  <conditionalFormatting sqref="P7 P40">
    <cfRule type="expression" dxfId="5091" priority="97614" stopIfTrue="1">
      <formula>#REF!=(LEFT(N$1,1)+0)</formula>
    </cfRule>
    <cfRule type="expression" dxfId="5090" priority="97615" stopIfTrue="1">
      <formula>$A7&lt;&gt;$A71</formula>
    </cfRule>
  </conditionalFormatting>
  <conditionalFormatting sqref="C57 C74 C91 G91:H91 N91:O91">
    <cfRule type="expression" dxfId="5089" priority="97804" stopIfTrue="1">
      <formula>#REF!=(LEFT(C$1,1)+0)</formula>
    </cfRule>
    <cfRule type="expression" dxfId="5088" priority="97805" stopIfTrue="1">
      <formula>$A57&lt;&gt;$A71</formula>
    </cfRule>
  </conditionalFormatting>
  <conditionalFormatting sqref="O54">
    <cfRule type="expression" dxfId="5087" priority="97812" stopIfTrue="1">
      <formula>$A57&lt;&gt;$A71</formula>
    </cfRule>
    <cfRule type="expression" dxfId="5086" priority="97813" stopIfTrue="1">
      <formula>#REF!=(LEFT(N$1,1)+0)</formula>
    </cfRule>
  </conditionalFormatting>
  <conditionalFormatting sqref="C39">
    <cfRule type="expression" dxfId="5085" priority="97816" stopIfTrue="1">
      <formula>#REF!=(LEFT(C$1,1)+0)</formula>
    </cfRule>
    <cfRule type="expression" dxfId="5084" priority="97817" stopIfTrue="1">
      <formula>$A39&lt;&gt;$A72</formula>
    </cfRule>
  </conditionalFormatting>
  <conditionalFormatting sqref="M39 M53:O53 M56 M73 M74:O74">
    <cfRule type="expression" dxfId="5083" priority="98032" stopIfTrue="1">
      <formula>#REF!=(LEFT(L$1,1)+0)</formula>
    </cfRule>
    <cfRule type="expression" dxfId="5082" priority="98033" stopIfTrue="1">
      <formula>$A39&lt;&gt;$A74</formula>
    </cfRule>
  </conditionalFormatting>
  <conditionalFormatting sqref="D53:F53">
    <cfRule type="expression" dxfId="5081" priority="98050" stopIfTrue="1">
      <formula>#REF!=(LEFT(D$1,1)+0)</formula>
    </cfRule>
    <cfRule type="expression" dxfId="5080" priority="98051" stopIfTrue="1">
      <formula>$A53&lt;&gt;$A88</formula>
    </cfRule>
  </conditionalFormatting>
  <conditionalFormatting sqref="C53:K53 A53 C54 C56 C72:C73">
    <cfRule type="expression" dxfId="5079" priority="98138" stopIfTrue="1">
      <formula>#REF!=(LEFT(A$1,1)+0)</formula>
    </cfRule>
    <cfRule type="expression" dxfId="5078" priority="98139" stopIfTrue="1">
      <formula>$A53&lt;&gt;$A87</formula>
    </cfRule>
  </conditionalFormatting>
  <conditionalFormatting sqref="C20">
    <cfRule type="expression" dxfId="5077" priority="98266" stopIfTrue="1">
      <formula>#REF!=(LEFT(C$1,1)+0)</formula>
    </cfRule>
    <cfRule type="expression" dxfId="5076" priority="98267" stopIfTrue="1">
      <formula>$A20&lt;&gt;$A74</formula>
    </cfRule>
  </conditionalFormatting>
  <conditionalFormatting sqref="C40 C56">
    <cfRule type="expression" dxfId="5075" priority="98316" stopIfTrue="1">
      <formula>#REF!=(LEFT(C$1,1)+0)</formula>
    </cfRule>
    <cfRule type="expression" dxfId="5074" priority="98317" stopIfTrue="1">
      <formula>$A40&lt;&gt;$A88</formula>
    </cfRule>
  </conditionalFormatting>
  <conditionalFormatting sqref="P41 P58 P92 P75">
    <cfRule type="expression" dxfId="5073" priority="98414" stopIfTrue="1">
      <formula>#REF!=(LEFT(N$1,1)+0)</formula>
    </cfRule>
    <cfRule type="expression" dxfId="5072" priority="98415" stopIfTrue="1">
      <formula>$A41&lt;&gt;$A74</formula>
    </cfRule>
  </conditionalFormatting>
  <conditionalFormatting sqref="L15:N15 L99:N99 L32:N32 L48:N48 L65:N65 L82:N82">
    <cfRule type="expression" dxfId="5071" priority="98432" stopIfTrue="1">
      <formula>#REF!=(LEFT(L$1,1)+0)</formula>
    </cfRule>
    <cfRule type="expression" dxfId="5070" priority="98433" stopIfTrue="1">
      <formula>$A15&lt;&gt;$A87</formula>
    </cfRule>
  </conditionalFormatting>
  <conditionalFormatting sqref="A18 D18:F18">
    <cfRule type="expression" dxfId="5069" priority="98670" stopIfTrue="1">
      <formula>#REF!=(LEFT(A$1,1)+0)</formula>
    </cfRule>
    <cfRule type="expression" dxfId="5068" priority="98671" stopIfTrue="1">
      <formula>$A18&lt;&gt;$A75</formula>
    </cfRule>
  </conditionalFormatting>
  <conditionalFormatting sqref="M105:O105">
    <cfRule type="expression" dxfId="5067" priority="98998" stopIfTrue="1">
      <formula>#REF!=(LEFT(L$1,1)+0)</formula>
    </cfRule>
    <cfRule type="expression" dxfId="5066" priority="98999" stopIfTrue="1">
      <formula>#REF!&lt;&gt;$A74</formula>
    </cfRule>
  </conditionalFormatting>
  <conditionalFormatting sqref="D16:F18 C32:K32 O32:P32 A32 D100:F100 C99:K99 O99:P99 L97:N97 A99:A100 C82:K82 O82:P82 L80:N80 A82:A83 C65:K65 O65:P65 L63:N63 A65:A66 C48:K48 O48:P48 A48:A49 D49:F49 D66:F66 D83:F83">
    <cfRule type="expression" dxfId="5065" priority="99712" stopIfTrue="1">
      <formula>#REF!=(LEFT(A$1,1)+0)</formula>
    </cfRule>
    <cfRule type="expression" dxfId="5064" priority="99713" stopIfTrue="1">
      <formula>$A16&lt;&gt;$A72</formula>
    </cfRule>
  </conditionalFormatting>
  <conditionalFormatting sqref="O41 O58">
    <cfRule type="expression" dxfId="5063" priority="100112" stopIfTrue="1">
      <formula>#REF!=(LEFT(N$1,1)+0)</formula>
    </cfRule>
    <cfRule type="expression" dxfId="5062" priority="100113" stopIfTrue="1">
      <formula>$A60&lt;&gt;$A74</formula>
    </cfRule>
  </conditionalFormatting>
  <conditionalFormatting sqref="O54">
    <cfRule type="expression" dxfId="5061" priority="100296" stopIfTrue="1">
      <formula>#REF!=(LEFT(N$1,1)+0)</formula>
    </cfRule>
    <cfRule type="expression" dxfId="5060" priority="100297" stopIfTrue="1">
      <formula>$A54&lt;&gt;$A74</formula>
    </cfRule>
  </conditionalFormatting>
  <conditionalFormatting sqref="D40:F40 M40:O40 O54 M53:O53">
    <cfRule type="expression" dxfId="5059" priority="100414" stopIfTrue="1">
      <formula>#REF!=(LEFT(C$1,1)+0)</formula>
    </cfRule>
    <cfRule type="expression" dxfId="5058" priority="100415" stopIfTrue="1">
      <formula>$A40&lt;&gt;$A74</formula>
    </cfRule>
  </conditionalFormatting>
  <conditionalFormatting sqref="G40:K40 G57:K57">
    <cfRule type="expression" dxfId="5057" priority="100420" stopIfTrue="1">
      <formula>#REF!=(LEFT(D$1,1)+0)</formula>
    </cfRule>
    <cfRule type="expression" dxfId="5056" priority="100421" stopIfTrue="1">
      <formula>$A40&lt;&gt;$A74</formula>
    </cfRule>
  </conditionalFormatting>
  <conditionalFormatting sqref="C39">
    <cfRule type="expression" dxfId="5055" priority="100428" stopIfTrue="1">
      <formula>#REF!=(LEFT(C$1,1)+0)</formula>
    </cfRule>
    <cfRule type="expression" dxfId="5054" priority="100429" stopIfTrue="1">
      <formula>$A39&lt;&gt;$A73</formula>
    </cfRule>
  </conditionalFormatting>
  <conditionalFormatting sqref="C56 P90:P91">
    <cfRule type="expression" dxfId="5053" priority="100448" stopIfTrue="1">
      <formula>#REF!=(LEFT(C$1,1)+0)</formula>
    </cfRule>
    <cfRule type="expression" dxfId="5052" priority="100449" stopIfTrue="1">
      <formula>$A56&lt;&gt;$A74</formula>
    </cfRule>
  </conditionalFormatting>
  <conditionalFormatting sqref="M38:O38 M55:O55 M72:O72">
    <cfRule type="expression" dxfId="5051" priority="100464" stopIfTrue="1">
      <formula>#REF!=(LEFT(L$1,1)+0)</formula>
    </cfRule>
    <cfRule type="expression" dxfId="5050" priority="100465" stopIfTrue="1">
      <formula>$A57&lt;&gt;$A74</formula>
    </cfRule>
  </conditionalFormatting>
  <conditionalFormatting sqref="A9:A10 C74">
    <cfRule type="expression" dxfId="5049" priority="100514" stopIfTrue="1">
      <formula>#REF!=(LEFT(A$1,1)+0)</formula>
    </cfRule>
    <cfRule type="expression" dxfId="5048" priority="100515" stopIfTrue="1">
      <formula>$A9&lt;&gt;$A72</formula>
    </cfRule>
  </conditionalFormatting>
  <conditionalFormatting sqref="G105:K105">
    <cfRule type="expression" dxfId="5047" priority="100876" stopIfTrue="1">
      <formula>#REF!=(LEFT(G$1,1)+0)</formula>
    </cfRule>
    <cfRule type="expression" dxfId="5046" priority="100877" stopIfTrue="1">
      <formula>#REF!&lt;&gt;$A74</formula>
    </cfRule>
  </conditionalFormatting>
  <conditionalFormatting sqref="A21 D21 F21 A103 A52 D37:F37 A69 A86">
    <cfRule type="expression" dxfId="5045" priority="101304" stopIfTrue="1">
      <formula>#REF!=(LEFT(A$1,1)+0)</formula>
    </cfRule>
    <cfRule type="expression" dxfId="5044" priority="101305" stopIfTrue="1">
      <formula>$A21&lt;&gt;$A88</formula>
    </cfRule>
  </conditionalFormatting>
  <conditionalFormatting sqref="M70">
    <cfRule type="expression" dxfId="5043" priority="101348" stopIfTrue="1">
      <formula>$M70=(LEFT(L$1,1)+0)</formula>
    </cfRule>
    <cfRule type="expression" dxfId="5042" priority="101349" stopIfTrue="1">
      <formula>$A70&lt;&gt;$A87</formula>
    </cfRule>
  </conditionalFormatting>
  <conditionalFormatting sqref="M70:O70">
    <cfRule type="expression" dxfId="5041" priority="101350" stopIfTrue="1">
      <formula>#REF!=(LEFT(L$1,1)+0)</formula>
    </cfRule>
    <cfRule type="expression" dxfId="5040" priority="101351" stopIfTrue="1">
      <formula>#REF!&lt;&gt;$A88</formula>
    </cfRule>
  </conditionalFormatting>
  <conditionalFormatting sqref="C87 C104:F104">
    <cfRule type="expression" dxfId="5039" priority="101360" stopIfTrue="1">
      <formula>#REF!=(LEFT(C$1,1)+0)</formula>
    </cfRule>
    <cfRule type="expression" dxfId="5038" priority="101361" stopIfTrue="1">
      <formula>$A87&lt;&gt;$A54</formula>
    </cfRule>
  </conditionalFormatting>
  <conditionalFormatting sqref="M87:O87 M104:O104">
    <cfRule type="expression" dxfId="5037" priority="101364" stopIfTrue="1">
      <formula>#REF!=(LEFT(L$1,1)+0)</formula>
    </cfRule>
    <cfRule type="expression" dxfId="5036" priority="101365" stopIfTrue="1">
      <formula>$A87&lt;&gt;$A54</formula>
    </cfRule>
  </conditionalFormatting>
  <conditionalFormatting sqref="D32:F32 A36 D99:F99 D65:F65 D82:F82">
    <cfRule type="expression" dxfId="5035" priority="101590" stopIfTrue="1">
      <formula>#REF!=(LEFT(A$1,1)+0)</formula>
    </cfRule>
    <cfRule type="expression" dxfId="5034" priority="101591" stopIfTrue="1">
      <formula>$A32&lt;&gt;$A87</formula>
    </cfRule>
  </conditionalFormatting>
  <conditionalFormatting sqref="M57:O57 M74:O74">
    <cfRule type="expression" dxfId="5033" priority="101790" stopIfTrue="1">
      <formula>#REF!=(LEFT(L$1,1)+0)</formula>
    </cfRule>
    <cfRule type="expression" dxfId="5032" priority="101791" stopIfTrue="1">
      <formula>$A57&lt;&gt;$A87</formula>
    </cfRule>
  </conditionalFormatting>
  <conditionalFormatting sqref="C88:D88 A88 G88:K88">
    <cfRule type="expression" dxfId="5031" priority="101840" stopIfTrue="1">
      <formula>#REF!=(LEFT(A$1,1)+0)</formula>
    </cfRule>
    <cfRule type="expression" dxfId="5030" priority="101841" stopIfTrue="1">
      <formula>$A88&lt;&gt;$A40</formula>
    </cfRule>
  </conditionalFormatting>
  <conditionalFormatting sqref="C87">
    <cfRule type="expression" dxfId="5029" priority="101854" stopIfTrue="1">
      <formula>#REF!=(LEFT(C$1,1)+0)</formula>
    </cfRule>
    <cfRule type="expression" dxfId="5028" priority="101855" stopIfTrue="1">
      <formula>$A87&lt;&gt;$A40</formula>
    </cfRule>
  </conditionalFormatting>
  <conditionalFormatting sqref="M87:O87 M104:O104">
    <cfRule type="expression" dxfId="5027" priority="101856" stopIfTrue="1">
      <formula>#REF!=(LEFT(L$1,1)+0)</formula>
    </cfRule>
    <cfRule type="expression" dxfId="5026" priority="101857" stopIfTrue="1">
      <formula>$A87&lt;&gt;$A40</formula>
    </cfRule>
  </conditionalFormatting>
  <conditionalFormatting sqref="A92 A41 A37:A39 A58 A75">
    <cfRule type="expression" dxfId="5025" priority="101864" stopIfTrue="1">
      <formula>#REF!=(LEFT(A$1,1)+0)</formula>
    </cfRule>
    <cfRule type="expression" dxfId="5024" priority="101865" stopIfTrue="1">
      <formula>$A37&lt;&gt;$A105</formula>
    </cfRule>
  </conditionalFormatting>
  <conditionalFormatting sqref="D87:F87">
    <cfRule type="expression" dxfId="5023" priority="101866" stopIfTrue="1">
      <formula>#REF!=(LEFT(D$1,1)+0)</formula>
    </cfRule>
    <cfRule type="expression" dxfId="5022" priority="101867" stopIfTrue="1">
      <formula>$A87&lt;&gt;$A21</formula>
    </cfRule>
  </conditionalFormatting>
  <conditionalFormatting sqref="M87">
    <cfRule type="expression" dxfId="5021" priority="101868" stopIfTrue="1">
      <formula>#REF!=(LEFT(L$1,1)+0)</formula>
    </cfRule>
    <cfRule type="expression" dxfId="5020" priority="101869" stopIfTrue="1">
      <formula>$A87&lt;&gt;$A21</formula>
    </cfRule>
  </conditionalFormatting>
  <conditionalFormatting sqref="A11">
    <cfRule type="expression" dxfId="5019" priority="101872" stopIfTrue="1">
      <formula>#REF!=(LEFT(A$1,1)+0)</formula>
    </cfRule>
    <cfRule type="expression" dxfId="5018" priority="101873" stopIfTrue="1">
      <formula>$A11&lt;&gt;$A87</formula>
    </cfRule>
  </conditionalFormatting>
  <conditionalFormatting sqref="A96 A29 A45 A62 A79">
    <cfRule type="expression" dxfId="5017" priority="101880" stopIfTrue="1">
      <formula>#REF!=(LEFT(A$1,1)+0)</formula>
    </cfRule>
    <cfRule type="expression" dxfId="5016" priority="101881" stopIfTrue="1">
      <formula>$A29&lt;&gt;$A119</formula>
    </cfRule>
  </conditionalFormatting>
  <conditionalFormatting sqref="A87 C87:K87">
    <cfRule type="expression" dxfId="5015" priority="101896" stopIfTrue="1">
      <formula>#REF!=(LEFT(A$1,1)+0)</formula>
    </cfRule>
    <cfRule type="expression" dxfId="5014" priority="101897" stopIfTrue="1">
      <formula>$A87&lt;&gt;$A22</formula>
    </cfRule>
  </conditionalFormatting>
  <conditionalFormatting sqref="M87:O87">
    <cfRule type="expression" dxfId="5013" priority="101900" stopIfTrue="1">
      <formula>#REF!=(LEFT(L$1,1)+0)</formula>
    </cfRule>
    <cfRule type="expression" dxfId="5012" priority="101901" stopIfTrue="1">
      <formula>$A87&lt;&gt;$A22</formula>
    </cfRule>
  </conditionalFormatting>
  <conditionalFormatting sqref="G40:K40 G57:K57">
    <cfRule type="expression" dxfId="5011" priority="101904" stopIfTrue="1">
      <formula>#REF!=(LEFT(D$1,1)+0)</formula>
    </cfRule>
    <cfRule type="expression" dxfId="5010" priority="101905" stopIfTrue="1">
      <formula>$A40&lt;&gt;$A87</formula>
    </cfRule>
  </conditionalFormatting>
  <conditionalFormatting sqref="G40:K40 G57:K57">
    <cfRule type="expression" dxfId="5009" priority="101910" stopIfTrue="1">
      <formula>#REF!=(LEFT(D$1,1)+0)</formula>
    </cfRule>
    <cfRule type="expression" dxfId="5008" priority="101911" stopIfTrue="1">
      <formula>$A40&lt;&gt;$A88</formula>
    </cfRule>
  </conditionalFormatting>
  <conditionalFormatting sqref="D104:F104">
    <cfRule type="expression" dxfId="5007" priority="101920" stopIfTrue="1">
      <formula>#REF!=(LEFT(D$1,1)+0)</formula>
    </cfRule>
    <cfRule type="expression" dxfId="5006" priority="101921" stopIfTrue="1">
      <formula>$A104&lt;&gt;$A37</formula>
    </cfRule>
  </conditionalFormatting>
  <conditionalFormatting sqref="M104:O104">
    <cfRule type="expression" dxfId="5005" priority="101924" stopIfTrue="1">
      <formula>#REF!=(LEFT(L$1,1)+0)</formula>
    </cfRule>
    <cfRule type="expression" dxfId="5004" priority="101925" stopIfTrue="1">
      <formula>$A104&lt;&gt;$A37</formula>
    </cfRule>
  </conditionalFormatting>
  <conditionalFormatting sqref="D88 D91:F91">
    <cfRule type="expression" dxfId="5003" priority="101930" stopIfTrue="1">
      <formula>#REF!=(LEFT(D$1,1)+0)</formula>
    </cfRule>
    <cfRule type="expression" dxfId="5002" priority="101931" stopIfTrue="1">
      <formula>$A88&lt;&gt;$A54</formula>
    </cfRule>
  </conditionalFormatting>
  <conditionalFormatting sqref="M39:O39 M56:O56">
    <cfRule type="expression" dxfId="5001" priority="101932" stopIfTrue="1">
      <formula>#REF!=(LEFT(L$1,1)+0)</formula>
    </cfRule>
    <cfRule type="expression" dxfId="5000" priority="101933" stopIfTrue="1">
      <formula>$A70&lt;&gt;$A87</formula>
    </cfRule>
  </conditionalFormatting>
  <conditionalFormatting sqref="P55:P56 P72:P74">
    <cfRule type="expression" dxfId="4999" priority="102090" stopIfTrue="1">
      <formula>#REF!=(LEFT(P$1,1)+0)</formula>
    </cfRule>
    <cfRule type="expression" dxfId="4998" priority="102091" stopIfTrue="1">
      <formula>$A55&lt;&gt;$A87</formula>
    </cfRule>
  </conditionalFormatting>
  <conditionalFormatting sqref="P72">
    <cfRule type="expression" dxfId="4997" priority="102100" stopIfTrue="1">
      <formula>#REF!=(LEFT(P$1,1)+0)</formula>
    </cfRule>
    <cfRule type="expression" dxfId="4996" priority="102101" stopIfTrue="1">
      <formula>$A72&lt;&gt;$A88</formula>
    </cfRule>
  </conditionalFormatting>
  <conditionalFormatting sqref="O71 O88">
    <cfRule type="expression" dxfId="4995" priority="102128" stopIfTrue="1">
      <formula>#REF!=(LEFT(N$1,1)+0)</formula>
    </cfRule>
    <cfRule type="expression" dxfId="4994" priority="102129" stopIfTrue="1">
      <formula>$A74&lt;&gt;$A88</formula>
    </cfRule>
  </conditionalFormatting>
  <conditionalFormatting sqref="P89:P91">
    <cfRule type="expression" dxfId="4993" priority="102232" stopIfTrue="1">
      <formula>#REF!=(LEFT(N$1,1)+0)</formula>
    </cfRule>
    <cfRule type="expression" dxfId="4992" priority="102233" stopIfTrue="1">
      <formula>$A89&lt;&gt;$A108</formula>
    </cfRule>
  </conditionalFormatting>
  <conditionalFormatting sqref="M39:O39">
    <cfRule type="expression" dxfId="4991" priority="102294" stopIfTrue="1">
      <formula>#REF!=(LEFT(L$1,1)+0)</formula>
    </cfRule>
    <cfRule type="expression" dxfId="4990" priority="102295" stopIfTrue="1">
      <formula>$A39&lt;&gt;$A91</formula>
    </cfRule>
  </conditionalFormatting>
  <conditionalFormatting sqref="M91:O91 O88">
    <cfRule type="expression" dxfId="4989" priority="102406" stopIfTrue="1">
      <formula>#REF!=(LEFT(L$1,1)+0)</formula>
    </cfRule>
    <cfRule type="expression" dxfId="4988" priority="102407" stopIfTrue="1">
      <formula>$A88&lt;&gt;$A110</formula>
    </cfRule>
  </conditionalFormatting>
  <conditionalFormatting sqref="P92 P58 P75">
    <cfRule type="expression" dxfId="4987" priority="102456" stopIfTrue="1">
      <formula>#REF!=(LEFT(N$1,1)+0)</formula>
    </cfRule>
    <cfRule type="expression" dxfId="4986" priority="102457" stopIfTrue="1">
      <formula>$A58&lt;&gt;$A109</formula>
    </cfRule>
  </conditionalFormatting>
  <conditionalFormatting sqref="M90 M91:O91">
    <cfRule type="expression" dxfId="4985" priority="102470" stopIfTrue="1">
      <formula>#REF!=(LEFT(L$1,1)+0)</formula>
    </cfRule>
    <cfRule type="expression" dxfId="4984" priority="102471" stopIfTrue="1">
      <formula>$A90&lt;&gt;$A113</formula>
    </cfRule>
  </conditionalFormatting>
  <conditionalFormatting sqref="O92 O58 O75">
    <cfRule type="expression" dxfId="4983" priority="102534" stopIfTrue="1">
      <formula>#REF!=(LEFT(N$1,1)+0)</formula>
    </cfRule>
    <cfRule type="expression" dxfId="4982" priority="102535" stopIfTrue="1">
      <formula>$A58&lt;&gt;$A109</formula>
    </cfRule>
  </conditionalFormatting>
  <conditionalFormatting sqref="M72:O72 O71">
    <cfRule type="expression" dxfId="4981" priority="102688" stopIfTrue="1">
      <formula>#REF!=(LEFT(L$1,1)+0)</formula>
    </cfRule>
    <cfRule type="expression" dxfId="4980" priority="102689" stopIfTrue="1">
      <formula>$A71&lt;&gt;$A109</formula>
    </cfRule>
  </conditionalFormatting>
  <conditionalFormatting sqref="C40 C57">
    <cfRule type="expression" dxfId="4979" priority="102716" stopIfTrue="1">
      <formula>#REF!=(LEFT(C$1,1)+0)</formula>
    </cfRule>
    <cfRule type="expression" dxfId="4978" priority="102717" stopIfTrue="1">
      <formula>$A40&lt;&gt;$A91</formula>
    </cfRule>
  </conditionalFormatting>
  <conditionalFormatting sqref="A89:A90 C89:C90 G89:K90">
    <cfRule type="expression" dxfId="4977" priority="102786" stopIfTrue="1">
      <formula>#REF!=(LEFT(A$1,1)+0)</formula>
    </cfRule>
    <cfRule type="expression" dxfId="4976" priority="102787" stopIfTrue="1">
      <formula>$A89&lt;&gt;$A53</formula>
    </cfRule>
  </conditionalFormatting>
  <conditionalFormatting sqref="D106:F106">
    <cfRule type="expression" dxfId="4975" priority="103082" stopIfTrue="1">
      <formula>#REF!=(LEFT(D$1,1)+0)</formula>
    </cfRule>
    <cfRule type="expression" dxfId="4974" priority="103083" stopIfTrue="1">
      <formula>$A105&lt;&gt;$A88</formula>
    </cfRule>
  </conditionalFormatting>
  <conditionalFormatting sqref="P89:P91">
    <cfRule type="expression" dxfId="4973" priority="103154" stopIfTrue="1">
      <formula>#REF!=(LEFT(N$1,1)+0)</formula>
    </cfRule>
    <cfRule type="expression" dxfId="4972" priority="103155" stopIfTrue="1">
      <formula>$A89&lt;&gt;$A113</formula>
    </cfRule>
  </conditionalFormatting>
  <conditionalFormatting sqref="C91">
    <cfRule type="expression" dxfId="4971" priority="103158" stopIfTrue="1">
      <formula>#REF!=(LEFT(C$1,1)+0)</formula>
    </cfRule>
    <cfRule type="expression" dxfId="4970" priority="103159" stopIfTrue="1">
      <formula>$A91&lt;&gt;$A114</formula>
    </cfRule>
  </conditionalFormatting>
  <conditionalFormatting sqref="M89">
    <cfRule type="expression" dxfId="4969" priority="103170" stopIfTrue="1">
      <formula>#REF!=(LEFT(L$1,1)+0)</formula>
    </cfRule>
    <cfRule type="expression" dxfId="4968" priority="103171" stopIfTrue="1">
      <formula>$A89&lt;&gt;$A110</formula>
    </cfRule>
  </conditionalFormatting>
  <conditionalFormatting sqref="M89:O89 O88">
    <cfRule type="expression" dxfId="4967" priority="103178" stopIfTrue="1">
      <formula>#REF!=(LEFT(L$1,1)+0)</formula>
    </cfRule>
    <cfRule type="expression" dxfId="4966" priority="103179" stopIfTrue="1">
      <formula>$A88&lt;&gt;$A114</formula>
    </cfRule>
  </conditionalFormatting>
  <conditionalFormatting sqref="M90:O90">
    <cfRule type="expression" dxfId="4965" priority="103190" stopIfTrue="1">
      <formula>#REF!=(LEFT(L$1,1)+0)</formula>
    </cfRule>
    <cfRule type="expression" dxfId="4964" priority="103191" stopIfTrue="1">
      <formula>$A90&lt;&gt;$A118</formula>
    </cfRule>
  </conditionalFormatting>
  <conditionalFormatting sqref="M91:O91 L89:O90">
    <cfRule type="expression" dxfId="4963" priority="103202" stopIfTrue="1">
      <formula>#REF!=(LEFT(K$1,1)+0)</formula>
    </cfRule>
    <cfRule type="expression" dxfId="4962" priority="103203" stopIfTrue="1">
      <formula>$A89&lt;&gt;$A113</formula>
    </cfRule>
  </conditionalFormatting>
  <conditionalFormatting sqref="J91">
    <cfRule type="expression" dxfId="4961" priority="103212" stopIfTrue="1">
      <formula>#REF!=(LEFT(H$1,1)+0)</formula>
    </cfRule>
    <cfRule type="expression" dxfId="4960" priority="103213" stopIfTrue="1">
      <formula>$A91&lt;&gt;$A112</formula>
    </cfRule>
  </conditionalFormatting>
  <conditionalFormatting sqref="A12 A95 A28 A44 A61 A78">
    <cfRule type="expression" dxfId="4959" priority="103702" stopIfTrue="1">
      <formula>#REF!=(LEFT(A$1,1)+0)</formula>
    </cfRule>
    <cfRule type="expression" dxfId="4958" priority="103703" stopIfTrue="1">
      <formula>$A12&lt;&gt;$A90</formula>
    </cfRule>
  </conditionalFormatting>
  <conditionalFormatting sqref="A26 C40">
    <cfRule type="expression" dxfId="4957" priority="103816" stopIfTrue="1">
      <formula>#REF!=(LEFT(A$1,1)+0)</formula>
    </cfRule>
    <cfRule type="expression" dxfId="4956" priority="103817" stopIfTrue="1">
      <formula>$A26&lt;&gt;$A91</formula>
    </cfRule>
  </conditionalFormatting>
  <conditionalFormatting sqref="A91 C91:F91 K91">
    <cfRule type="expression" dxfId="4955" priority="103958" stopIfTrue="1">
      <formula>#REF!=(LEFT(A$1,1)+0)</formula>
    </cfRule>
    <cfRule type="expression" dxfId="4954" priority="103959" stopIfTrue="1">
      <formula>$A91&lt;&gt;$A37</formula>
    </cfRule>
  </conditionalFormatting>
  <conditionalFormatting sqref="C53 L80:N80 L97:N97">
    <cfRule type="expression" dxfId="4953" priority="103998" stopIfTrue="1">
      <formula>#REF!=(LEFT(C$1,1)+0)</formula>
    </cfRule>
    <cfRule type="expression" dxfId="4952" priority="103999" stopIfTrue="1">
      <formula>$A53&lt;&gt;$A91</formula>
    </cfRule>
  </conditionalFormatting>
  <conditionalFormatting sqref="D91:F91">
    <cfRule type="expression" dxfId="4951" priority="104026" stopIfTrue="1">
      <formula>#REF!=(LEFT(D$1,1)+0)</formula>
    </cfRule>
    <cfRule type="expression" dxfId="4950" priority="104027" stopIfTrue="1">
      <formula>$A91&lt;&gt;$A71</formula>
    </cfRule>
  </conditionalFormatting>
  <conditionalFormatting sqref="P71">
    <cfRule type="expression" dxfId="4949" priority="104036" stopIfTrue="1">
      <formula>#REF!=(LEFT(N$1,1)+0)</formula>
    </cfRule>
    <cfRule type="expression" dxfId="4948" priority="104037" stopIfTrue="1">
      <formula>$A71&lt;&gt;$A91</formula>
    </cfRule>
  </conditionalFormatting>
  <conditionalFormatting sqref="A91 C91:F91 K91">
    <cfRule type="expression" dxfId="4947" priority="104054" stopIfTrue="1">
      <formula>#REF!=(LEFT(A$1,1)+0)</formula>
    </cfRule>
    <cfRule type="expression" dxfId="4946" priority="104055" stopIfTrue="1">
      <formula>$A91&lt;&gt;$A54</formula>
    </cfRule>
  </conditionalFormatting>
  <conditionalFormatting sqref="A14 C57">
    <cfRule type="expression" dxfId="4945" priority="104070" stopIfTrue="1">
      <formula>#REF!=(LEFT(A$1,1)+0)</formula>
    </cfRule>
    <cfRule type="expression" dxfId="4944" priority="104071" stopIfTrue="1">
      <formula>$A14&lt;&gt;$A91</formula>
    </cfRule>
  </conditionalFormatting>
  <conditionalFormatting sqref="P57">
    <cfRule type="expression" dxfId="4943" priority="104120" stopIfTrue="1">
      <formula>#REF!=(LEFT(N$1,1)+0)</formula>
    </cfRule>
    <cfRule type="expression" dxfId="4942" priority="104121" stopIfTrue="1">
      <formula>$A57&lt;&gt;$A89</formula>
    </cfRule>
  </conditionalFormatting>
  <conditionalFormatting sqref="P55">
    <cfRule type="expression" dxfId="4941" priority="104210" stopIfTrue="1">
      <formula>#REF!=(LEFT(N$1,1)+0)</formula>
    </cfRule>
    <cfRule type="expression" dxfId="4940" priority="104211" stopIfTrue="1">
      <formula>$A55&lt;&gt;$A91</formula>
    </cfRule>
  </conditionalFormatting>
  <conditionalFormatting sqref="M39:O39">
    <cfRule type="expression" dxfId="4939" priority="104218" stopIfTrue="1">
      <formula>#REF!=(LEFT(L$1,1)+0)</formula>
    </cfRule>
    <cfRule type="expression" dxfId="4938" priority="104219" stopIfTrue="1">
      <formula>$A70&lt;&gt;$A91</formula>
    </cfRule>
  </conditionalFormatting>
  <conditionalFormatting sqref="P39 P56:P57">
    <cfRule type="expression" dxfId="4937" priority="104222" stopIfTrue="1">
      <formula>#REF!=(LEFT(N$1,1)+0)</formula>
    </cfRule>
    <cfRule type="expression" dxfId="4936" priority="104223" stopIfTrue="1">
      <formula>$A39&lt;&gt;$A91</formula>
    </cfRule>
  </conditionalFormatting>
  <conditionalFormatting sqref="J91">
    <cfRule type="expression" dxfId="4935" priority="104362" stopIfTrue="1">
      <formula>#REF!=(LEFT(H$1,1)+0)</formula>
    </cfRule>
    <cfRule type="expression" dxfId="4934" priority="104363" stopIfTrue="1">
      <formula>$A91&lt;&gt;$A106</formula>
    </cfRule>
  </conditionalFormatting>
  <conditionalFormatting sqref="M87:O87">
    <cfRule type="expression" dxfId="4933" priority="104576" stopIfTrue="1">
      <formula>$A87&lt;&gt;$A105</formula>
    </cfRule>
    <cfRule type="expression" dxfId="4932" priority="104577" stopIfTrue="1">
      <formula>#REF!=(LEFT(L$1,1)+0)</formula>
    </cfRule>
  </conditionalFormatting>
  <conditionalFormatting sqref="A99 A15 A32 A48 A65 A82">
    <cfRule type="expression" dxfId="4931" priority="104684" stopIfTrue="1">
      <formula>#REF!=(LEFT(A$1,1)+0)</formula>
    </cfRule>
    <cfRule type="expression" dxfId="4930" priority="104685" stopIfTrue="1">
      <formula>$A15&lt;&gt;$A106</formula>
    </cfRule>
  </conditionalFormatting>
  <conditionalFormatting sqref="P88">
    <cfRule type="expression" dxfId="4929" priority="104708" stopIfTrue="1">
      <formula>#REF!=(LEFT(N$1,1)+0)</formula>
    </cfRule>
    <cfRule type="expression" dxfId="4928" priority="104709" stopIfTrue="1">
      <formula>$A88&lt;&gt;$A110</formula>
    </cfRule>
  </conditionalFormatting>
  <conditionalFormatting sqref="P88:P89">
    <cfRule type="expression" dxfId="4927" priority="104714" stopIfTrue="1">
      <formula>#REF!=(LEFT(N$1,1)+0)</formula>
    </cfRule>
    <cfRule type="expression" dxfId="4926" priority="104715" stopIfTrue="1">
      <formula>$A88&lt;&gt;$A114</formula>
    </cfRule>
  </conditionalFormatting>
  <conditionalFormatting sqref="C106">
    <cfRule type="expression" dxfId="4925" priority="104716" stopIfTrue="1">
      <formula>#REF!=(LEFT(C$1,1)+0)</formula>
    </cfRule>
    <cfRule type="expression" dxfId="4924" priority="104717" stopIfTrue="1">
      <formula>$A105&lt;&gt;$A87</formula>
    </cfRule>
  </conditionalFormatting>
  <conditionalFormatting sqref="C89:C90">
    <cfRule type="expression" dxfId="4923" priority="104722" stopIfTrue="1">
      <formula>#REF!=(LEFT(C$1,1)+0)</formula>
    </cfRule>
    <cfRule type="expression" dxfId="4922" priority="104723" stopIfTrue="1">
      <formula>$A89&lt;&gt;$A111</formula>
    </cfRule>
  </conditionalFormatting>
  <conditionalFormatting sqref="O88">
    <cfRule type="expression" dxfId="4921" priority="104724" stopIfTrue="1">
      <formula>#REF!=(LEFT(N$1,1)+0)</formula>
    </cfRule>
    <cfRule type="expression" dxfId="4920" priority="104725" stopIfTrue="1">
      <formula>$A105&lt;&gt;$A114</formula>
    </cfRule>
  </conditionalFormatting>
  <conditionalFormatting sqref="O88">
    <cfRule type="expression" dxfId="4919" priority="104726" stopIfTrue="1">
      <formula>#REF!=(LEFT(N$1,1)+0)</formula>
    </cfRule>
    <cfRule type="expression" dxfId="4918" priority="104727" stopIfTrue="1">
      <formula>$A105&lt;&gt;$A110</formula>
    </cfRule>
  </conditionalFormatting>
  <conditionalFormatting sqref="P88">
    <cfRule type="expression" dxfId="4917" priority="104728" stopIfTrue="1">
      <formula>#REF!=(LEFT(P$1,1)+0)</formula>
    </cfRule>
    <cfRule type="expression" dxfId="4916" priority="104729" stopIfTrue="1">
      <formula>$A88&lt;&gt;$A104</formula>
    </cfRule>
  </conditionalFormatting>
  <conditionalFormatting sqref="O92">
    <cfRule type="expression" dxfId="4915" priority="104796" stopIfTrue="1">
      <formula>#REF!=(LEFT(N$1,1)+0)</formula>
    </cfRule>
    <cfRule type="expression" dxfId="4914" priority="104797" stopIfTrue="1">
      <formula>$A108&lt;&gt;#REF!</formula>
    </cfRule>
  </conditionalFormatting>
  <conditionalFormatting sqref="O92">
    <cfRule type="expression" dxfId="4913" priority="104798" stopIfTrue="1">
      <formula>#REF!=(LEFT(N$1,1)+0)</formula>
    </cfRule>
    <cfRule type="expression" dxfId="4912" priority="104799" stopIfTrue="1">
      <formula>$A104&lt;&gt;$A108</formula>
    </cfRule>
  </conditionalFormatting>
  <conditionalFormatting sqref="A97 A93:A94 A76:A77 A59:A60 A42:A43 A27 A30 A46 A63 A80">
    <cfRule type="expression" dxfId="4911" priority="104862" stopIfTrue="1">
      <formula>#REF!=(LEFT(A$1,1)+0)</formula>
    </cfRule>
    <cfRule type="expression" dxfId="4910" priority="104863" stopIfTrue="1">
      <formula>$A27&lt;&gt;$A104</formula>
    </cfRule>
  </conditionalFormatting>
  <conditionalFormatting sqref="O92">
    <cfRule type="expression" dxfId="4909" priority="104892" stopIfTrue="1">
      <formula>#REF!=(LEFT(N$1,1)+0)</formula>
    </cfRule>
    <cfRule type="expression" dxfId="4908" priority="104893" stopIfTrue="1">
      <formula>$A108&lt;&gt;$A143</formula>
    </cfRule>
  </conditionalFormatting>
  <conditionalFormatting sqref="O58 O75">
    <cfRule type="expression" dxfId="4907" priority="104894" stopIfTrue="1">
      <formula>#REF!=(LEFT(N$1,1)+0)</formula>
    </cfRule>
    <cfRule type="expression" dxfId="4906" priority="104895" stopIfTrue="1">
      <formula>$A77&lt;&gt;$A109</formula>
    </cfRule>
  </conditionalFormatting>
  <conditionalFormatting sqref="O92">
    <cfRule type="expression" dxfId="4905" priority="104898" stopIfTrue="1">
      <formula>#REF!=(LEFT(N$1,1)+0)</formula>
    </cfRule>
    <cfRule type="expression" dxfId="4904" priority="104899" stopIfTrue="1">
      <formula>$A108&lt;&gt;$A137</formula>
    </cfRule>
  </conditionalFormatting>
  <conditionalFormatting sqref="C95:C103 J95:J103 C78:C86 J78:J86">
    <cfRule type="expression" dxfId="4903" priority="104958" stopIfTrue="1">
      <formula>#REF!=(LEFT(C$1,1)+0)</formula>
    </cfRule>
    <cfRule type="expression" dxfId="4902" priority="104959" stopIfTrue="1">
      <formula>$A78&lt;&gt;$A108</formula>
    </cfRule>
  </conditionalFormatting>
  <conditionalFormatting sqref="L103:N103 L36:N36 L19:N19 D24:F24 L52:N52 L69:N69 L86:N86">
    <cfRule type="expression" dxfId="4901" priority="104972" stopIfTrue="1">
      <formula>#REF!=(LEFT(D$1,1)+0)</formula>
    </cfRule>
    <cfRule type="expression" dxfId="4900" priority="104973" stopIfTrue="1">
      <formula>$A19&lt;&gt;$A105</formula>
    </cfRule>
  </conditionalFormatting>
  <conditionalFormatting sqref="A22:A24 D22:F23">
    <cfRule type="expression" dxfId="4899" priority="104986" stopIfTrue="1">
      <formula>#REF!=(LEFT(A$1,1)+0)</formula>
    </cfRule>
    <cfRule type="expression" dxfId="4898" priority="104987" stopIfTrue="1">
      <formula>$A22&lt;&gt;$A122</formula>
    </cfRule>
  </conditionalFormatting>
  <conditionalFormatting sqref="G74:K74">
    <cfRule type="expression" dxfId="4897" priority="104996" stopIfTrue="1">
      <formula>#REF!=(LEFT(D$1,1)+0)</formula>
    </cfRule>
    <cfRule type="expression" dxfId="4896" priority="104997" stopIfTrue="1">
      <formula>$A74&lt;&gt;$A106</formula>
    </cfRule>
  </conditionalFormatting>
  <conditionalFormatting sqref="K106">
    <cfRule type="expression" dxfId="4895" priority="104998" stopIfTrue="1">
      <formula>#REF!=(LEFT(K$1,1)+0)</formula>
    </cfRule>
    <cfRule type="expression" dxfId="4894" priority="104999" stopIfTrue="1">
      <formula>$A106&lt;&gt;$A40</formula>
    </cfRule>
  </conditionalFormatting>
  <conditionalFormatting sqref="C91 C55:C56 G55:K56 A55:A56">
    <cfRule type="expression" dxfId="4893" priority="105012" stopIfTrue="1">
      <formula>#REF!=(LEFT(A$1,1)+0)</formula>
    </cfRule>
    <cfRule type="expression" dxfId="4892" priority="105013" stopIfTrue="1">
      <formula>$A55&lt;&gt;$A104</formula>
    </cfRule>
  </conditionalFormatting>
  <conditionalFormatting sqref="A105">
    <cfRule type="expression" dxfId="4891" priority="105032" stopIfTrue="1">
      <formula>#REF!=(LEFT(A$1,1)+0)</formula>
    </cfRule>
    <cfRule type="expression" dxfId="4890" priority="105033" stopIfTrue="1">
      <formula>$A105&lt;&gt;$A70</formula>
    </cfRule>
  </conditionalFormatting>
  <conditionalFormatting sqref="C71">
    <cfRule type="expression" dxfId="4889" priority="105034" stopIfTrue="1">
      <formula>#REF!=(LEFT(C$1,1)+0)</formula>
    </cfRule>
    <cfRule type="expression" dxfId="4888" priority="105035" stopIfTrue="1">
      <formula>$A71&lt;&gt;$A104</formula>
    </cfRule>
  </conditionalFormatting>
  <conditionalFormatting sqref="C106:K106">
    <cfRule type="expression" dxfId="4887" priority="105036" stopIfTrue="1">
      <formula>#REF!=(LEFT(C$1,1)+0)</formula>
    </cfRule>
    <cfRule type="expression" dxfId="4886" priority="105037" stopIfTrue="1">
      <formula>$A105&lt;&gt;$A70</formula>
    </cfRule>
  </conditionalFormatting>
  <conditionalFormatting sqref="D106:F106">
    <cfRule type="expression" dxfId="4885" priority="105038" stopIfTrue="1">
      <formula>#REF!=(LEFT(D$1,1)+0)</formula>
    </cfRule>
    <cfRule type="expression" dxfId="4884" priority="105039" stopIfTrue="1">
      <formula>$A105&lt;&gt;$A71</formula>
    </cfRule>
  </conditionalFormatting>
  <conditionalFormatting sqref="O71">
    <cfRule type="expression" dxfId="4883" priority="105040" stopIfTrue="1">
      <formula>#REF!=(LEFT(N$1,1)+0)</formula>
    </cfRule>
    <cfRule type="expression" dxfId="4882" priority="105041" stopIfTrue="1">
      <formula>$A88&lt;&gt;$A109</formula>
    </cfRule>
  </conditionalFormatting>
  <conditionalFormatting sqref="O71">
    <cfRule type="expression" dxfId="4881" priority="105042" stopIfTrue="1">
      <formula>#REF!=(LEFT(N$1,1)+0)</formula>
    </cfRule>
    <cfRule type="expression" dxfId="4880" priority="105043" stopIfTrue="1">
      <formula>$A88&lt;&gt;$A105</formula>
    </cfRule>
  </conditionalFormatting>
  <conditionalFormatting sqref="A105">
    <cfRule type="expression" dxfId="4879" priority="105044" stopIfTrue="1">
      <formula>#REF!=(LEFT(A$1,1)+0)</formula>
    </cfRule>
    <cfRule type="expression" dxfId="4878" priority="105045" stopIfTrue="1">
      <formula>$A105&lt;&gt;$A53</formula>
    </cfRule>
  </conditionalFormatting>
  <conditionalFormatting sqref="B106:K106">
    <cfRule type="expression" dxfId="4877" priority="105046" stopIfTrue="1">
      <formula>#REF!=(LEFT(B$1,1)+0)</formula>
    </cfRule>
    <cfRule type="expression" dxfId="4876" priority="105047" stopIfTrue="1">
      <formula>$A105&lt;&gt;$A53</formula>
    </cfRule>
  </conditionalFormatting>
  <conditionalFormatting sqref="C106:K106">
    <cfRule type="expression" dxfId="4875" priority="105048" stopIfTrue="1">
      <formula>#REF!=(LEFT(C$1,1)+0)</formula>
    </cfRule>
    <cfRule type="expression" dxfId="4874" priority="105049" stopIfTrue="1">
      <formula>$A105&lt;&gt;$A37</formula>
    </cfRule>
  </conditionalFormatting>
  <conditionalFormatting sqref="A105">
    <cfRule type="expression" dxfId="4873" priority="105050" stopIfTrue="1">
      <formula>#REF!=(LEFT(A$1,1)+0)</formula>
    </cfRule>
    <cfRule type="expression" dxfId="4872" priority="105051" stopIfTrue="1">
      <formula>$A105&lt;&gt;$A37</formula>
    </cfRule>
  </conditionalFormatting>
  <conditionalFormatting sqref="D106:F106">
    <cfRule type="expression" dxfId="4871" priority="105054" stopIfTrue="1">
      <formula>#REF!=(LEFT(D$1,1)+0)</formula>
    </cfRule>
    <cfRule type="expression" dxfId="4870" priority="105055" stopIfTrue="1">
      <formula>$A105&lt;&gt;$A20</formula>
    </cfRule>
  </conditionalFormatting>
  <conditionalFormatting sqref="C106:K106">
    <cfRule type="expression" dxfId="4869" priority="105056" stopIfTrue="1">
      <formula>#REF!=(LEFT(C$1,1)+0)</formula>
    </cfRule>
    <cfRule type="expression" dxfId="4868" priority="105057" stopIfTrue="1">
      <formula>$A105&lt;&gt;$A7</formula>
    </cfRule>
  </conditionalFormatting>
  <conditionalFormatting sqref="A105">
    <cfRule type="expression" dxfId="4867" priority="105058" stopIfTrue="1">
      <formula>#REF!=(LEFT(A$1,1)+0)</formula>
    </cfRule>
    <cfRule type="expression" dxfId="4866" priority="105059" stopIfTrue="1">
      <formula>$A105&lt;&gt;$A7</formula>
    </cfRule>
  </conditionalFormatting>
  <conditionalFormatting sqref="A24 L100:N102 L83:N85 L66:N68 L49:N51 C24:P24 L33:N35 L17:N18">
    <cfRule type="expression" dxfId="4865" priority="105060" stopIfTrue="1">
      <formula>#REF!=(LEFT(A$1,1)+0)</formula>
    </cfRule>
    <cfRule type="expression" dxfId="4864" priority="105061" stopIfTrue="1">
      <formula>$A17&lt;&gt;$A104</formula>
    </cfRule>
  </conditionalFormatting>
  <conditionalFormatting sqref="C104:K104 A104">
    <cfRule type="expression" dxfId="4863" priority="105076" stopIfTrue="1">
      <formula>#REF!=(LEFT(A$1,1)+0)</formula>
    </cfRule>
    <cfRule type="expression" dxfId="4862" priority="105077" stopIfTrue="1">
      <formula>$A104&lt;&gt;$A40</formula>
    </cfRule>
  </conditionalFormatting>
  <conditionalFormatting sqref="M104:O104">
    <cfRule type="expression" dxfId="4861" priority="105080" stopIfTrue="1">
      <formula>#REF!=(LEFT(L$1,1)+0)</formula>
    </cfRule>
    <cfRule type="expression" dxfId="4860" priority="105081" stopIfTrue="1">
      <formula>$A104&lt;&gt;$A40</formula>
    </cfRule>
  </conditionalFormatting>
  <conditionalFormatting sqref="D106:F106">
    <cfRule type="expression" dxfId="4859" priority="105082" stopIfTrue="1">
      <formula>#REF!=(LEFT(D$1,1)+0)</formula>
    </cfRule>
    <cfRule type="expression" dxfId="4858" priority="105083" stopIfTrue="1">
      <formula>$A105&lt;&gt;$A40</formula>
    </cfRule>
  </conditionalFormatting>
  <conditionalFormatting sqref="C40">
    <cfRule type="expression" dxfId="4857" priority="105084" stopIfTrue="1">
      <formula>#REF!=(LEFT(C$1,1)+0)</formula>
    </cfRule>
    <cfRule type="expression" dxfId="4856" priority="105085" stopIfTrue="1">
      <formula>$A40&lt;&gt;$A131</formula>
    </cfRule>
  </conditionalFormatting>
  <conditionalFormatting sqref="C104:K104 A104">
    <cfRule type="expression" dxfId="4855" priority="105086" stopIfTrue="1">
      <formula>#REF!=(LEFT(A$1,1)+0)</formula>
    </cfRule>
    <cfRule type="expression" dxfId="4854" priority="105087" stopIfTrue="1">
      <formula>$A104&lt;&gt;$A57</formula>
    </cfRule>
  </conditionalFormatting>
  <conditionalFormatting sqref="M56:O56">
    <cfRule type="expression" dxfId="4853" priority="105092" stopIfTrue="1">
      <formula>#REF!=(LEFT(L$1,1)+0)</formula>
    </cfRule>
    <cfRule type="expression" dxfId="4852" priority="105093" stopIfTrue="1">
      <formula>$A87&lt;&gt;$A108</formula>
    </cfRule>
  </conditionalFormatting>
  <conditionalFormatting sqref="M56:O56">
    <cfRule type="expression" dxfId="4851" priority="105094" stopIfTrue="1">
      <formula>#REF!=(LEFT(L$1,1)+0)</formula>
    </cfRule>
    <cfRule type="expression" dxfId="4850" priority="105095" stopIfTrue="1">
      <formula>$A56&lt;&gt;$A108</formula>
    </cfRule>
  </conditionalFormatting>
  <conditionalFormatting sqref="D74:F74">
    <cfRule type="expression" dxfId="4849" priority="105096" stopIfTrue="1">
      <formula>#REF!=(LEFT(C$1,1)+0)</formula>
    </cfRule>
    <cfRule type="expression" dxfId="4848" priority="105097" stopIfTrue="1">
      <formula>$A74&lt;&gt;$A106</formula>
    </cfRule>
  </conditionalFormatting>
  <conditionalFormatting sqref="M104:O104">
    <cfRule type="expression" dxfId="4847" priority="105098" stopIfTrue="1">
      <formula>#REF!=(LEFT(L$1,1)+0)</formula>
    </cfRule>
    <cfRule type="expression" dxfId="4846" priority="105099" stopIfTrue="1">
      <formula>$A104&lt;&gt;$A74</formula>
    </cfRule>
  </conditionalFormatting>
  <conditionalFormatting sqref="C74">
    <cfRule type="expression" dxfId="4845" priority="105100" stopIfTrue="1">
      <formula>#REF!=(LEFT(C$1,1)+0)</formula>
    </cfRule>
    <cfRule type="expression" dxfId="4844" priority="105101" stopIfTrue="1">
      <formula>$A74&lt;&gt;$A105</formula>
    </cfRule>
  </conditionalFormatting>
  <conditionalFormatting sqref="M73:O73">
    <cfRule type="expression" dxfId="4843" priority="105102" stopIfTrue="1">
      <formula>#REF!=(LEFT(L$1,1)+0)</formula>
    </cfRule>
    <cfRule type="expression" dxfId="4842" priority="105103" stopIfTrue="1">
      <formula>$A104&lt;&gt;$A113</formula>
    </cfRule>
  </conditionalFormatting>
  <conditionalFormatting sqref="M73:O73">
    <cfRule type="expression" dxfId="4841" priority="105104" stopIfTrue="1">
      <formula>#REF!=(LEFT(L$1,1)+0)</formula>
    </cfRule>
    <cfRule type="expression" dxfId="4840" priority="105105" stopIfTrue="1">
      <formula>$A73&lt;&gt;$A113</formula>
    </cfRule>
  </conditionalFormatting>
  <conditionalFormatting sqref="P71:P72">
    <cfRule type="expression" dxfId="4839" priority="105194" stopIfTrue="1">
      <formula>#REF!=(LEFT(N$1,1)+0)</formula>
    </cfRule>
    <cfRule type="expression" dxfId="4838" priority="105195" stopIfTrue="1">
      <formula>$A71&lt;&gt;$A109</formula>
    </cfRule>
  </conditionalFormatting>
  <conditionalFormatting sqref="L22:N24">
    <cfRule type="expression" dxfId="4837" priority="105202" stopIfTrue="1">
      <formula>#REF!=(LEFT(L$1,1)+0)</formula>
    </cfRule>
    <cfRule type="expression" dxfId="4836" priority="105203" stopIfTrue="1">
      <formula>$A22&lt;&gt;$A131</formula>
    </cfRule>
  </conditionalFormatting>
  <conditionalFormatting sqref="A22:A23">
    <cfRule type="expression" dxfId="4835" priority="105204" stopIfTrue="1">
      <formula>#REF!=(LEFT(A$1,1)+0)</formula>
    </cfRule>
    <cfRule type="expression" dxfId="4834" priority="105205" stopIfTrue="1">
      <formula>$A22&lt;&gt;$A138</formula>
    </cfRule>
  </conditionalFormatting>
  <conditionalFormatting sqref="D22:F23">
    <cfRule type="expression" dxfId="4833" priority="105206" stopIfTrue="1">
      <formula>#REF!=(LEFT(D$1,1)+0)</formula>
    </cfRule>
    <cfRule type="expression" dxfId="4832" priority="105207" stopIfTrue="1">
      <formula>$A22&lt;&gt;$A124</formula>
    </cfRule>
  </conditionalFormatting>
  <conditionalFormatting sqref="P73:P74">
    <cfRule type="expression" dxfId="4831" priority="105212" stopIfTrue="1">
      <formula>#REF!=(LEFT(N$1,1)+0)</formula>
    </cfRule>
    <cfRule type="expression" dxfId="4830" priority="105213" stopIfTrue="1">
      <formula>$A73&lt;&gt;$A113</formula>
    </cfRule>
  </conditionalFormatting>
  <conditionalFormatting sqref="M73:O73">
    <cfRule type="expression" dxfId="4829" priority="105214" stopIfTrue="1">
      <formula>#REF!=(LEFT(L$1,1)+0)</formula>
    </cfRule>
    <cfRule type="expression" dxfId="4828" priority="105215" stopIfTrue="1">
      <formula>$A104&lt;&gt;$A109</formula>
    </cfRule>
  </conditionalFormatting>
  <conditionalFormatting sqref="A105">
    <cfRule type="expression" dxfId="4827" priority="105216" stopIfTrue="1">
      <formula>#REF!=(LEFT(A$1,1)+0)</formula>
    </cfRule>
    <cfRule type="expression" dxfId="4826" priority="105217" stopIfTrue="1">
      <formula>$A105&lt;&gt;$A91</formula>
    </cfRule>
  </conditionalFormatting>
  <conditionalFormatting sqref="C106:K106">
    <cfRule type="expression" dxfId="4825" priority="105218" stopIfTrue="1">
      <formula>#REF!=(LEFT(C$1,1)+0)</formula>
    </cfRule>
    <cfRule type="expression" dxfId="4824" priority="105219" stopIfTrue="1">
      <formula>$A105&lt;&gt;$A91</formula>
    </cfRule>
  </conditionalFormatting>
  <conditionalFormatting sqref="G91:H91 K91">
    <cfRule type="expression" dxfId="4823" priority="105232" stopIfTrue="1">
      <formula>#REF!=(LEFT(D$1,1)+0)</formula>
    </cfRule>
    <cfRule type="expression" dxfId="4822" priority="105233" stopIfTrue="1">
      <formula>$A91&lt;&gt;$A106</formula>
    </cfRule>
  </conditionalFormatting>
  <conditionalFormatting sqref="C90">
    <cfRule type="expression" dxfId="4821" priority="105238" stopIfTrue="1">
      <formula>#REF!=(LEFT(C$1,1)+0)</formula>
    </cfRule>
    <cfRule type="expression" dxfId="4820" priority="105239" stopIfTrue="1">
      <formula>$A90&lt;&gt;$A112</formula>
    </cfRule>
  </conditionalFormatting>
  <conditionalFormatting sqref="G91:H91">
    <cfRule type="expression" dxfId="4819" priority="105240" stopIfTrue="1">
      <formula>#REF!=(LEFT(D$1,1)+0)</formula>
    </cfRule>
    <cfRule type="expression" dxfId="4818" priority="105241" stopIfTrue="1">
      <formula>$A91&lt;&gt;$A104</formula>
    </cfRule>
  </conditionalFormatting>
  <conditionalFormatting sqref="G91:H91">
    <cfRule type="expression" dxfId="4817" priority="105242" stopIfTrue="1">
      <formula>#REF!=(LEFT(D$1,1)+0)</formula>
    </cfRule>
    <cfRule type="expression" dxfId="4816" priority="105243" stopIfTrue="1">
      <formula>$A91&lt;&gt;$A111</formula>
    </cfRule>
  </conditionalFormatting>
  <conditionalFormatting sqref="J91">
    <cfRule type="expression" dxfId="4815" priority="105244" stopIfTrue="1">
      <formula>#REF!=(LEFT(H$1,1)+0)</formula>
    </cfRule>
    <cfRule type="expression" dxfId="4814" priority="105245" stopIfTrue="1">
      <formula>$A91&lt;&gt;$A113</formula>
    </cfRule>
  </conditionalFormatting>
  <conditionalFormatting sqref="G91:H91">
    <cfRule type="expression" dxfId="4813" priority="105246" stopIfTrue="1">
      <formula>#REF!=(LEFT(D$1,1)+0)</formula>
    </cfRule>
    <cfRule type="expression" dxfId="4812" priority="105247" stopIfTrue="1">
      <formula>$A91&lt;&gt;$A112</formula>
    </cfRule>
  </conditionalFormatting>
  <conditionalFormatting sqref="G91:H91">
    <cfRule type="expression" dxfId="4811" priority="105250" stopIfTrue="1">
      <formula>#REF!=(LEFT(D$1,1)+0)</formula>
    </cfRule>
    <cfRule type="expression" dxfId="4810" priority="105251" stopIfTrue="1">
      <formula>$A91&lt;&gt;$A113</formula>
    </cfRule>
  </conditionalFormatting>
  <conditionalFormatting sqref="C89:C90">
    <cfRule type="expression" dxfId="4809" priority="105252" stopIfTrue="1">
      <formula>#REF!=(LEFT(C$1,1)+0)</formula>
    </cfRule>
    <cfRule type="expression" dxfId="4808" priority="105253" stopIfTrue="1">
      <formula>$A89&lt;&gt;$A109</formula>
    </cfRule>
  </conditionalFormatting>
  <conditionalFormatting sqref="P90">
    <cfRule type="expression" dxfId="4807" priority="105260" stopIfTrue="1">
      <formula>#REF!=(LEFT(N$1,1)+0)</formula>
    </cfRule>
    <cfRule type="expression" dxfId="4806" priority="105261" stopIfTrue="1">
      <formula>$A90&lt;&gt;$A108</formula>
    </cfRule>
  </conditionalFormatting>
  <conditionalFormatting sqref="L89:O90">
    <cfRule type="expression" dxfId="4805" priority="105274" stopIfTrue="1">
      <formula>#REF!=(LEFT(K$1,1)+0)</formula>
    </cfRule>
    <cfRule type="expression" dxfId="4804" priority="105275" stopIfTrue="1">
      <formula>$A89&lt;&gt;$A114</formula>
    </cfRule>
  </conditionalFormatting>
  <conditionalFormatting sqref="M89:O89">
    <cfRule type="expression" dxfId="4803" priority="105276" stopIfTrue="1">
      <formula>#REF!=(LEFT(L$1,1)+0)</formula>
    </cfRule>
    <cfRule type="expression" dxfId="4802" priority="105277" stopIfTrue="1">
      <formula>$A108&lt;&gt;$A115</formula>
    </cfRule>
  </conditionalFormatting>
  <conditionalFormatting sqref="M89:O90">
    <cfRule type="expression" dxfId="4801" priority="105278" stopIfTrue="1">
      <formula>#REF!=(LEFT(L$1,1)+0)</formula>
    </cfRule>
    <cfRule type="expression" dxfId="4800" priority="105279" stopIfTrue="1">
      <formula>$A108&lt;&gt;$A113</formula>
    </cfRule>
  </conditionalFormatting>
  <conditionalFormatting sqref="P90">
    <cfRule type="expression" dxfId="4799" priority="105280" stopIfTrue="1">
      <formula>#REF!=(LEFT(N$1,1)+0)</formula>
    </cfRule>
    <cfRule type="expression" dxfId="4798" priority="105281" stopIfTrue="1">
      <formula>$A90&lt;&gt;$A118</formula>
    </cfRule>
  </conditionalFormatting>
  <conditionalFormatting sqref="M90:O90">
    <cfRule type="expression" dxfId="4797" priority="105282" stopIfTrue="1">
      <formula>#REF!=(LEFT(L$1,1)+0)</formula>
    </cfRule>
    <cfRule type="expression" dxfId="4796" priority="105283" stopIfTrue="1">
      <formula>$A109&lt;&gt;$A118</formula>
    </cfRule>
  </conditionalFormatting>
  <conditionalFormatting sqref="P91">
    <cfRule type="expression" dxfId="4795" priority="105294" stopIfTrue="1">
      <formula>#REF!=(LEFT(N$1,1)+0)</formula>
    </cfRule>
    <cfRule type="expression" dxfId="4794" priority="105295" stopIfTrue="1">
      <formula>$A91&lt;&gt;$A119</formula>
    </cfRule>
  </conditionalFormatting>
  <conditionalFormatting sqref="M72:O72">
    <cfRule type="expression" dxfId="4793" priority="105298" stopIfTrue="1">
      <formula>#REF!=(LEFT(L$1,1)+0)</formula>
    </cfRule>
    <cfRule type="expression" dxfId="4792" priority="105299" stopIfTrue="1">
      <formula>$A91&lt;&gt;$A110</formula>
    </cfRule>
  </conditionalFormatting>
  <conditionalFormatting sqref="L9:N9">
    <cfRule type="expression" dxfId="4791" priority="23" stopIfTrue="1">
      <formula>#REF!=(LEFT(L$1,1)+0)</formula>
    </cfRule>
    <cfRule type="expression" dxfId="4790" priority="24" stopIfTrue="1">
      <formula>#REF!&lt;&gt;#REF!</formula>
    </cfRule>
  </conditionalFormatting>
  <conditionalFormatting sqref="L26:N26">
    <cfRule type="expression" dxfId="4789" priority="21" stopIfTrue="1">
      <formula>#REF!=(LEFT(L$1,1)+0)</formula>
    </cfRule>
    <cfRule type="expression" dxfId="4788" priority="22" stopIfTrue="1">
      <formula>#REF!&lt;&gt;#REF!</formula>
    </cfRule>
  </conditionalFormatting>
  <conditionalFormatting sqref="L26:N26">
    <cfRule type="expression" dxfId="4787" priority="19" stopIfTrue="1">
      <formula>#REF!=(LEFT(L$1,1)+0)</formula>
    </cfRule>
    <cfRule type="expression" dxfId="4786" priority="20" stopIfTrue="1">
      <formula>#REF!&lt;&gt;#REF!</formula>
    </cfRule>
  </conditionalFormatting>
  <conditionalFormatting sqref="L42:N42">
    <cfRule type="expression" dxfId="4785" priority="17" stopIfTrue="1">
      <formula>#REF!=(LEFT(L$1,1)+0)</formula>
    </cfRule>
    <cfRule type="expression" dxfId="4784" priority="18" stopIfTrue="1">
      <formula>#REF!&lt;&gt;#REF!</formula>
    </cfRule>
  </conditionalFormatting>
  <conditionalFormatting sqref="L42:N42">
    <cfRule type="expression" dxfId="4783" priority="15" stopIfTrue="1">
      <formula>#REF!=(LEFT(L$1,1)+0)</formula>
    </cfRule>
    <cfRule type="expression" dxfId="4782" priority="16" stopIfTrue="1">
      <formula>#REF!&lt;&gt;#REF!</formula>
    </cfRule>
  </conditionalFormatting>
  <conditionalFormatting sqref="L59:N59">
    <cfRule type="expression" dxfId="4781" priority="13" stopIfTrue="1">
      <formula>#REF!=(LEFT(L$1,1)+0)</formula>
    </cfRule>
    <cfRule type="expression" dxfId="4780" priority="14" stopIfTrue="1">
      <formula>#REF!&lt;&gt;#REF!</formula>
    </cfRule>
  </conditionalFormatting>
  <conditionalFormatting sqref="L59:N59">
    <cfRule type="expression" dxfId="4779" priority="11" stopIfTrue="1">
      <formula>#REF!=(LEFT(L$1,1)+0)</formula>
    </cfRule>
    <cfRule type="expression" dxfId="4778" priority="12" stopIfTrue="1">
      <formula>#REF!&lt;&gt;#REF!</formula>
    </cfRule>
  </conditionalFormatting>
  <conditionalFormatting sqref="L76:N76">
    <cfRule type="expression" dxfId="4777" priority="9" stopIfTrue="1">
      <formula>#REF!=(LEFT(L$1,1)+0)</formula>
    </cfRule>
    <cfRule type="expression" dxfId="4776" priority="10" stopIfTrue="1">
      <formula>#REF!&lt;&gt;#REF!</formula>
    </cfRule>
  </conditionalFormatting>
  <conditionalFormatting sqref="L76:N76">
    <cfRule type="expression" dxfId="4775" priority="7" stopIfTrue="1">
      <formula>#REF!=(LEFT(L$1,1)+0)</formula>
    </cfRule>
    <cfRule type="expression" dxfId="4774" priority="8" stopIfTrue="1">
      <formula>#REF!&lt;&gt;#REF!</formula>
    </cfRule>
  </conditionalFormatting>
  <conditionalFormatting sqref="L93:N93">
    <cfRule type="expression" dxfId="4773" priority="5" stopIfTrue="1">
      <formula>#REF!=(LEFT(L$1,1)+0)</formula>
    </cfRule>
    <cfRule type="expression" dxfId="4772" priority="6" stopIfTrue="1">
      <formula>$A93&lt;&gt;$A107</formula>
    </cfRule>
  </conditionalFormatting>
  <conditionalFormatting sqref="L93:N93">
    <cfRule type="expression" dxfId="4771" priority="3" stopIfTrue="1">
      <formula>#REF!=(LEFT(L$1,1)+0)</formula>
    </cfRule>
    <cfRule type="expression" dxfId="4770" priority="4" stopIfTrue="1">
      <formula>#REF!&lt;&gt;#REF!</formula>
    </cfRule>
  </conditionalFormatting>
  <conditionalFormatting sqref="L93:N93">
    <cfRule type="expression" dxfId="4769" priority="1" stopIfTrue="1">
      <formula>#REF!=(LEFT(L$1,1)+0)</formula>
    </cfRule>
    <cfRule type="expression" dxfId="4768" priority="2" stopIfTrue="1">
      <formula>#REF!&lt;&gt;#REF!</formula>
    </cfRule>
  </conditionalFormatting>
  <dataValidations disablePrompts="1" count="1">
    <dataValidation type="list" allowBlank="1" showInputMessage="1" showErrorMessage="1" promptTitle="Levels" prompt="N/A = Not Applicable_x000a_0     = Ad hoc_x000a_1     = Foundation_x000a_2     = Embedded_x000a_3     = Practised_x000a_4     = Enhanced_x000a_5     = Leadership" sqref="L38:O39 L89:O90 L22:N24 L72:O73 L5:N6 L55:O56">
      <formula1>Levels2</formula1>
    </dataValidation>
  </dataValidations>
  <pageMargins left="0.27" right="0.27559055118110237" top="0.35433070866141736" bottom="0.23622047244094491" header="0.27" footer="0.19685039370078741"/>
  <pageSetup paperSize="9" scale="24" fitToHeight="0" orientation="landscape" horizontalDpi="4294967292" r:id="rId1"/>
  <headerFooter alignWithMargins="0">
    <oddHeader>&amp;CUK HMG Draft Green ICT Maturity Model</oddHead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317"/>
  <sheetViews>
    <sheetView zoomScale="64" zoomScaleNormal="64" zoomScaleSheetLayoutView="75" workbookViewId="0">
      <pane ySplit="1" topLeftCell="A27" activePane="bottomLeft" state="frozen"/>
      <selection pane="bottomLeft" activeCell="L21" sqref="L21"/>
    </sheetView>
  </sheetViews>
  <sheetFormatPr defaultRowHeight="12.75" x14ac:dyDescent="0.2"/>
  <cols>
    <col min="1" max="1" width="15" style="9" customWidth="1"/>
    <col min="2" max="2" width="18.7109375" style="9" customWidth="1"/>
    <col min="3" max="3" width="38.140625" style="1" customWidth="1"/>
    <col min="4" max="4" width="17.7109375" style="9" customWidth="1"/>
    <col min="5" max="5" width="19.28515625" style="9" customWidth="1"/>
    <col min="6" max="6" width="21.5703125" style="9" customWidth="1"/>
    <col min="7" max="7" width="20.7109375" style="1" customWidth="1"/>
    <col min="8" max="8" width="21.85546875" style="1" customWidth="1"/>
    <col min="9" max="9" width="23.42578125" style="1" customWidth="1"/>
    <col min="10" max="10" width="24.85546875" style="1" customWidth="1"/>
    <col min="11" max="11" width="27.85546875" style="1" customWidth="1"/>
    <col min="12" max="12" width="10.5703125" style="1" customWidth="1"/>
    <col min="13" max="13" width="10.7109375" style="1" customWidth="1"/>
    <col min="14" max="14" width="8.42578125" style="1" customWidth="1"/>
    <col min="15" max="15" width="9.140625" style="1"/>
    <col min="16" max="16" width="29.7109375" style="1" customWidth="1"/>
    <col min="17" max="16384" width="9.140625" style="1"/>
  </cols>
  <sheetData>
    <row r="1" spans="1:61" s="2" customFormat="1" ht="48.75" customHeight="1" x14ac:dyDescent="0.2">
      <c r="A1" s="5" t="s">
        <v>599</v>
      </c>
      <c r="B1" s="6" t="s">
        <v>612</v>
      </c>
      <c r="C1" s="6" t="s">
        <v>650</v>
      </c>
      <c r="D1" s="6" t="s">
        <v>355</v>
      </c>
      <c r="E1" s="37" t="s">
        <v>741</v>
      </c>
      <c r="F1" s="37" t="s">
        <v>742</v>
      </c>
      <c r="G1" s="6" t="s">
        <v>578</v>
      </c>
      <c r="H1" s="6" t="s">
        <v>579</v>
      </c>
      <c r="I1" s="6" t="s">
        <v>580</v>
      </c>
      <c r="J1" s="6" t="s">
        <v>581</v>
      </c>
      <c r="K1" s="6" t="s">
        <v>582</v>
      </c>
      <c r="L1" s="248" t="s">
        <v>675</v>
      </c>
      <c r="M1" s="249"/>
      <c r="N1" s="242"/>
      <c r="O1" s="28"/>
      <c r="P1" s="23" t="s">
        <v>234</v>
      </c>
    </row>
    <row r="2" spans="1:61" s="2" customFormat="1" ht="31.5" customHeight="1" x14ac:dyDescent="0.2">
      <c r="G2" s="16" t="s">
        <v>618</v>
      </c>
      <c r="L2" s="30" t="s">
        <v>33</v>
      </c>
      <c r="M2" s="30" t="s">
        <v>34</v>
      </c>
      <c r="N2" s="2" t="s">
        <v>678</v>
      </c>
      <c r="O2" s="2" t="s">
        <v>736</v>
      </c>
    </row>
    <row r="3" spans="1:61" s="2" customFormat="1" ht="11.25" x14ac:dyDescent="0.2">
      <c r="L3" s="19"/>
    </row>
    <row r="4" spans="1:61" s="9" customFormat="1" ht="217.5" customHeight="1" x14ac:dyDescent="0.2">
      <c r="A4" s="8" t="s">
        <v>621</v>
      </c>
      <c r="B4" s="10" t="s">
        <v>619</v>
      </c>
      <c r="C4" s="4" t="s">
        <v>705</v>
      </c>
      <c r="D4" s="10" t="s">
        <v>361</v>
      </c>
      <c r="E4" s="10" t="s">
        <v>351</v>
      </c>
      <c r="F4" s="10" t="s">
        <v>352</v>
      </c>
      <c r="G4" s="4" t="s">
        <v>731</v>
      </c>
      <c r="H4" s="4" t="s">
        <v>704</v>
      </c>
      <c r="I4" s="4" t="s">
        <v>703</v>
      </c>
      <c r="J4" s="4" t="s">
        <v>702</v>
      </c>
      <c r="K4" s="4" t="s">
        <v>708</v>
      </c>
      <c r="L4" s="184">
        <f>SUM(L8:L19)</f>
        <v>2</v>
      </c>
      <c r="M4" s="184">
        <f>SUM(M8:M19)</f>
        <v>3</v>
      </c>
      <c r="N4" s="184">
        <f>SUM(N8:N19)</f>
        <v>4</v>
      </c>
      <c r="O4" s="26"/>
      <c r="P4" s="2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s="9" customFormat="1" ht="20.25" customHeight="1" x14ac:dyDescent="0.2">
      <c r="A5" s="77"/>
      <c r="B5" s="78"/>
      <c r="C5" s="8" t="s">
        <v>348</v>
      </c>
      <c r="D5" s="2"/>
      <c r="E5" s="95">
        <f>('Roadmap Outcome assessment'!E36+'Roadmap Outcome assessment'!E75+'Roadmap Outcome assessment'!E114+'Roadmap Outcome assessment'!E140+'Roadmap Outcome assessment'!E153)*100/30</f>
        <v>53.333333333333336</v>
      </c>
      <c r="F5" s="16"/>
      <c r="G5" s="79"/>
      <c r="H5" s="79"/>
      <c r="I5" s="79"/>
      <c r="J5" s="79"/>
      <c r="K5" s="79"/>
      <c r="L5" s="39"/>
      <c r="M5" s="39"/>
      <c r="N5" s="39"/>
      <c r="O5" s="39"/>
      <c r="P5" s="40"/>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s="9" customFormat="1" ht="19.5" customHeight="1" x14ac:dyDescent="0.2">
      <c r="A6" s="77"/>
      <c r="B6" s="78"/>
      <c r="C6" s="8" t="s">
        <v>349</v>
      </c>
      <c r="D6" s="2"/>
      <c r="E6" s="16"/>
      <c r="F6" s="95">
        <f>('Commitments assessment'!G75)*100/6</f>
        <v>77.777777777777786</v>
      </c>
      <c r="G6" s="79"/>
      <c r="H6" s="79"/>
      <c r="I6" s="79"/>
      <c r="J6" s="79"/>
      <c r="K6" s="79"/>
      <c r="L6" s="39"/>
      <c r="M6" s="39"/>
      <c r="N6" s="39"/>
      <c r="O6" s="39"/>
      <c r="P6" s="40"/>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s="9" customFormat="1" ht="54.75" customHeight="1" x14ac:dyDescent="0.2">
      <c r="A7" s="2"/>
      <c r="B7" s="2"/>
      <c r="C7" s="8" t="s">
        <v>733</v>
      </c>
      <c r="D7" s="20"/>
      <c r="E7" s="20"/>
      <c r="F7" s="20"/>
      <c r="G7" s="20"/>
      <c r="H7" s="20"/>
      <c r="I7" s="20"/>
      <c r="J7" s="20"/>
      <c r="K7" s="20"/>
      <c r="L7" s="19"/>
      <c r="M7" s="19"/>
      <c r="N7" s="19"/>
      <c r="O7" s="19"/>
      <c r="P7" s="40"/>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s="163" customFormat="1" ht="23.25" customHeight="1" x14ac:dyDescent="0.2">
      <c r="A8" s="41"/>
      <c r="B8" s="216"/>
      <c r="C8" s="8" t="s">
        <v>318</v>
      </c>
      <c r="D8" s="10"/>
      <c r="E8" s="216"/>
      <c r="F8" s="182"/>
      <c r="G8" s="10" t="s">
        <v>319</v>
      </c>
      <c r="H8" s="10" t="s">
        <v>320</v>
      </c>
      <c r="I8" s="10" t="s">
        <v>321</v>
      </c>
      <c r="J8" s="10" t="s">
        <v>254</v>
      </c>
      <c r="K8" s="217"/>
      <c r="L8" s="218"/>
      <c r="M8" s="218"/>
      <c r="N8" s="218"/>
      <c r="O8" s="219"/>
      <c r="P8" s="220"/>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row>
    <row r="9" spans="1:61" s="163" customFormat="1" ht="23.25" customHeight="1" x14ac:dyDescent="0.2">
      <c r="A9" s="173"/>
      <c r="B9" s="173"/>
      <c r="C9" s="181" t="str">
        <f>'Cover note for return'!B$11</f>
        <v>Lead Dept</v>
      </c>
      <c r="D9" s="173"/>
      <c r="E9" s="173"/>
      <c r="F9" s="173"/>
      <c r="G9" s="179"/>
      <c r="H9" s="179"/>
      <c r="I9" s="179"/>
      <c r="J9" s="179"/>
      <c r="K9" s="179"/>
      <c r="L9" s="162"/>
      <c r="M9" s="162"/>
      <c r="N9" s="162"/>
      <c r="O9" s="179"/>
      <c r="P9" s="179"/>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s="163" customFormat="1" ht="23.25" customHeight="1" x14ac:dyDescent="0.2">
      <c r="A10" s="173"/>
      <c r="B10" s="173"/>
      <c r="C10" s="181" t="str">
        <f>'Cover note for return'!B$12</f>
        <v>Example - Test Org 1</v>
      </c>
      <c r="D10" s="173"/>
      <c r="E10" s="173"/>
      <c r="F10" s="173"/>
      <c r="G10" s="162">
        <v>2</v>
      </c>
      <c r="H10" s="162">
        <v>3</v>
      </c>
      <c r="I10" s="162">
        <v>4</v>
      </c>
      <c r="J10" s="181">
        <f>'Cover note for return'!C$12</f>
        <v>1000</v>
      </c>
      <c r="K10" s="179"/>
      <c r="L10" s="185">
        <f>G10*$J10/(SUM($J9:$J19))</f>
        <v>0.66666666666666663</v>
      </c>
      <c r="M10" s="185">
        <f>H10*$J10/(SUM($J9:$J19))</f>
        <v>1</v>
      </c>
      <c r="N10" s="185">
        <f>I10*$J10/(SUM($J9:$J19))</f>
        <v>1.3333333333333333</v>
      </c>
      <c r="O10" s="179"/>
      <c r="P10" s="179"/>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s="163" customFormat="1" ht="23.25" customHeight="1" x14ac:dyDescent="0.2">
      <c r="A11" s="173"/>
      <c r="B11" s="173"/>
      <c r="C11" s="181" t="str">
        <f>'Cover note for return'!B$13</f>
        <v>Example - Test Org 2</v>
      </c>
      <c r="D11" s="173"/>
      <c r="E11" s="173"/>
      <c r="F11" s="173"/>
      <c r="G11" s="162">
        <v>2</v>
      </c>
      <c r="H11" s="162">
        <v>3</v>
      </c>
      <c r="I11" s="162">
        <v>4</v>
      </c>
      <c r="J11" s="181">
        <f>'Cover note for return'!C$13</f>
        <v>2000</v>
      </c>
      <c r="K11" s="179"/>
      <c r="L11" s="185">
        <f>G11*$J11/(SUM($J9:$J19))</f>
        <v>1.3333333333333333</v>
      </c>
      <c r="M11" s="185">
        <f>H11*$J11/(SUM($J9:$J19))</f>
        <v>2</v>
      </c>
      <c r="N11" s="185">
        <f>I11*$J11/(SUM($J9:$J19))</f>
        <v>2.6666666666666665</v>
      </c>
      <c r="O11" s="179"/>
      <c r="P11" s="179"/>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s="163" customFormat="1" ht="23.25" customHeight="1" x14ac:dyDescent="0.2">
      <c r="A12" s="173"/>
      <c r="B12" s="173"/>
      <c r="C12" s="181">
        <f>'Cover note for return'!B$14</f>
        <v>0</v>
      </c>
      <c r="D12" s="173"/>
      <c r="E12" s="173"/>
      <c r="F12" s="173"/>
      <c r="G12" s="162"/>
      <c r="H12" s="162"/>
      <c r="I12" s="162"/>
      <c r="J12" s="181">
        <f>'Cover note for return'!C$14</f>
        <v>0</v>
      </c>
      <c r="K12" s="179"/>
      <c r="L12" s="185">
        <f>G12*$J12/(SUM($J9:$J19))</f>
        <v>0</v>
      </c>
      <c r="M12" s="185">
        <f>H12*$J12/(SUM($J9:$J19))</f>
        <v>0</v>
      </c>
      <c r="N12" s="185">
        <f>I12*$J12/(SUM($J9:$J19))</f>
        <v>0</v>
      </c>
      <c r="O12" s="179"/>
      <c r="P12" s="179"/>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s="163" customFormat="1" ht="23.25" customHeight="1" x14ac:dyDescent="0.2">
      <c r="A13" s="173"/>
      <c r="B13" s="173"/>
      <c r="C13" s="181">
        <f>'Cover note for return'!B$15</f>
        <v>0</v>
      </c>
      <c r="D13" s="173"/>
      <c r="E13" s="173"/>
      <c r="F13" s="173"/>
      <c r="G13" s="162"/>
      <c r="H13" s="162"/>
      <c r="I13" s="162"/>
      <c r="J13" s="181">
        <f>'Cover note for return'!C$15</f>
        <v>0</v>
      </c>
      <c r="K13" s="179"/>
      <c r="L13" s="185">
        <f>G13*$J13/(SUM($J9:$J19))</f>
        <v>0</v>
      </c>
      <c r="M13" s="185">
        <f>H13*$J13/(SUM($J9:$J19))</f>
        <v>0</v>
      </c>
      <c r="N13" s="185">
        <f>I13*$J13/(SUM($J9:$J19))</f>
        <v>0</v>
      </c>
      <c r="O13" s="179"/>
      <c r="P13" s="179"/>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s="163" customFormat="1" ht="23.25" customHeight="1" x14ac:dyDescent="0.2">
      <c r="A14" s="173"/>
      <c r="B14" s="173"/>
      <c r="C14" s="181">
        <f>'Cover note for return'!B$16</f>
        <v>0</v>
      </c>
      <c r="D14" s="173"/>
      <c r="E14" s="173"/>
      <c r="F14" s="173"/>
      <c r="G14" s="162"/>
      <c r="H14" s="162"/>
      <c r="I14" s="162"/>
      <c r="J14" s="181">
        <f>'Cover note for return'!C$16</f>
        <v>0</v>
      </c>
      <c r="K14" s="179"/>
      <c r="L14" s="185">
        <f>G14*$J14/(SUM($J9:$J19))</f>
        <v>0</v>
      </c>
      <c r="M14" s="185">
        <f>H14*$J14/(SUM($J9:$J19))</f>
        <v>0</v>
      </c>
      <c r="N14" s="185">
        <f>I14*$J14/(SUM($J9:$J19))</f>
        <v>0</v>
      </c>
      <c r="O14" s="179"/>
      <c r="P14" s="179"/>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s="163" customFormat="1" ht="23.25" customHeight="1" x14ac:dyDescent="0.2">
      <c r="A15" s="173"/>
      <c r="B15" s="173"/>
      <c r="C15" s="181">
        <f>'Cover note for return'!B$17</f>
        <v>0</v>
      </c>
      <c r="D15" s="173"/>
      <c r="E15" s="173"/>
      <c r="F15" s="173"/>
      <c r="G15" s="162"/>
      <c r="H15" s="162"/>
      <c r="I15" s="162"/>
      <c r="J15" s="181">
        <f>'Cover note for return'!C$17</f>
        <v>0</v>
      </c>
      <c r="K15" s="179"/>
      <c r="L15" s="185">
        <f>G15*$J15/(SUM($J9:$J19))</f>
        <v>0</v>
      </c>
      <c r="M15" s="185">
        <f>H15*$J15/(SUM($J9:$J19))</f>
        <v>0</v>
      </c>
      <c r="N15" s="185">
        <f>I15*$J15/(SUM($J9:$J19))</f>
        <v>0</v>
      </c>
      <c r="O15" s="179"/>
      <c r="P15" s="179"/>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s="163" customFormat="1" ht="23.25" customHeight="1" x14ac:dyDescent="0.2">
      <c r="A16" s="173"/>
      <c r="B16" s="173"/>
      <c r="C16" s="181">
        <f>'Cover note for return'!B$18</f>
        <v>0</v>
      </c>
      <c r="D16" s="173"/>
      <c r="E16" s="173"/>
      <c r="F16" s="173"/>
      <c r="G16" s="162"/>
      <c r="H16" s="162"/>
      <c r="I16" s="162"/>
      <c r="J16" s="181">
        <f>'Cover note for return'!C$18</f>
        <v>0</v>
      </c>
      <c r="K16" s="179"/>
      <c r="L16" s="185">
        <f>G16*$J16/(SUM($J9:$J19))</f>
        <v>0</v>
      </c>
      <c r="M16" s="185">
        <f>H16*$J16/(SUM($J9:$J19))</f>
        <v>0</v>
      </c>
      <c r="N16" s="185">
        <f>I16*$J16/(SUM($J9:$J19))</f>
        <v>0</v>
      </c>
      <c r="O16" s="179"/>
      <c r="P16" s="179"/>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s="163" customFormat="1" ht="23.25" customHeight="1" x14ac:dyDescent="0.2">
      <c r="A17" s="174"/>
      <c r="B17" s="173"/>
      <c r="C17" s="181">
        <f>'Cover note for return'!B$19</f>
        <v>0</v>
      </c>
      <c r="D17" s="173"/>
      <c r="E17" s="173"/>
      <c r="F17" s="173"/>
      <c r="G17" s="162"/>
      <c r="H17" s="162"/>
      <c r="I17" s="162"/>
      <c r="J17" s="181">
        <f>'Cover note for return'!C$19</f>
        <v>0</v>
      </c>
      <c r="K17" s="179"/>
      <c r="L17" s="185">
        <f>G17*$J17/(SUM($J9:$J19))</f>
        <v>0</v>
      </c>
      <c r="M17" s="185">
        <f>H17*$J17/(SUM($J9:$J19))</f>
        <v>0</v>
      </c>
      <c r="N17" s="185">
        <f>I17*$J17/(SUM($J9:$J19))</f>
        <v>0</v>
      </c>
      <c r="O17" s="179"/>
      <c r="P17" s="179"/>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s="163" customFormat="1" ht="23.25" customHeight="1" x14ac:dyDescent="0.2">
      <c r="A18" s="174"/>
      <c r="B18" s="173"/>
      <c r="C18" s="181">
        <f>'Cover note for return'!B$20</f>
        <v>0</v>
      </c>
      <c r="D18" s="178"/>
      <c r="E18" s="173"/>
      <c r="F18" s="173"/>
      <c r="G18" s="162"/>
      <c r="H18" s="162"/>
      <c r="I18" s="162"/>
      <c r="J18" s="181">
        <f>'Cover note for return'!C$20</f>
        <v>0</v>
      </c>
      <c r="K18" s="180"/>
      <c r="L18" s="185">
        <f>G18*$J18/(SUM($J8:$J19))</f>
        <v>0</v>
      </c>
      <c r="M18" s="185">
        <f>H18*$J18/(SUM($J8:$J19))</f>
        <v>0</v>
      </c>
      <c r="N18" s="185">
        <f>I18*$J18/(SUM($J8:$J19))</f>
        <v>0</v>
      </c>
      <c r="O18" s="179"/>
      <c r="P18" s="179"/>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s="163" customFormat="1" ht="27" customHeight="1" x14ac:dyDescent="0.2">
      <c r="A19" s="173"/>
      <c r="B19" s="173"/>
      <c r="C19" s="181">
        <f>'Cover note for return'!B$21</f>
        <v>0</v>
      </c>
      <c r="D19" s="173"/>
      <c r="E19" s="173"/>
      <c r="F19" s="173"/>
      <c r="G19" s="162"/>
      <c r="H19" s="162"/>
      <c r="I19" s="162"/>
      <c r="J19" s="181">
        <f>'Cover note for return'!C$21</f>
        <v>0</v>
      </c>
      <c r="K19" s="179"/>
      <c r="L19" s="185">
        <f>G19*$J19/(SUM($J9:$J19))</f>
        <v>0</v>
      </c>
      <c r="M19" s="185">
        <f>H19*$J19/(SUM($J9:$J19))</f>
        <v>0</v>
      </c>
      <c r="N19" s="185">
        <f>I19*$J19/(SUM($J9:$J19))</f>
        <v>0</v>
      </c>
      <c r="O19" s="179"/>
      <c r="P19" s="179"/>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s="2" customFormat="1" x14ac:dyDescent="0.2">
      <c r="L20" s="18"/>
      <c r="M20" s="21"/>
      <c r="N20" s="21"/>
      <c r="O20" s="21"/>
    </row>
    <row r="21" spans="1:61" s="9" customFormat="1" ht="207.75" customHeight="1" x14ac:dyDescent="0.2">
      <c r="A21" s="8" t="s">
        <v>621</v>
      </c>
      <c r="B21" s="10" t="s">
        <v>620</v>
      </c>
      <c r="C21" s="4" t="s">
        <v>671</v>
      </c>
      <c r="D21" s="10" t="s">
        <v>361</v>
      </c>
      <c r="E21" s="10" t="s">
        <v>353</v>
      </c>
      <c r="F21" s="10" t="s">
        <v>352</v>
      </c>
      <c r="G21" s="4" t="s">
        <v>670</v>
      </c>
      <c r="H21" s="4" t="s">
        <v>706</v>
      </c>
      <c r="I21" s="4" t="s">
        <v>707</v>
      </c>
      <c r="J21" s="4" t="s">
        <v>586</v>
      </c>
      <c r="K21" s="4" t="s">
        <v>587</v>
      </c>
      <c r="L21" s="184">
        <f>SUM(L25:L36)</f>
        <v>2.6666666666666665</v>
      </c>
      <c r="M21" s="184">
        <f>SUM(M25:M36)</f>
        <v>3.6666666666666665</v>
      </c>
      <c r="N21" s="184">
        <f>SUM(N25:N36)</f>
        <v>4.666666666666667</v>
      </c>
      <c r="O21" s="26"/>
      <c r="P21" s="27"/>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s="9" customFormat="1" ht="21.75" customHeight="1" x14ac:dyDescent="0.2">
      <c r="A22" s="77"/>
      <c r="B22" s="78"/>
      <c r="C22" s="8" t="s">
        <v>348</v>
      </c>
      <c r="D22" s="2"/>
      <c r="E22" s="95">
        <f>('Roadmap Outcome assessment'!E49+'Roadmap Outcome assessment'!E62+'Roadmap Outcome assessment'!E75+'Roadmap Outcome assessment'!E114+'Roadmap Outcome assessment'!E153)*100/30</f>
        <v>57.777777777777779</v>
      </c>
      <c r="F22" s="16"/>
      <c r="G22" s="79"/>
      <c r="H22" s="79"/>
      <c r="I22" s="79"/>
      <c r="J22" s="79"/>
      <c r="K22" s="79"/>
      <c r="L22" s="39"/>
      <c r="M22" s="39"/>
      <c r="N22" s="39"/>
      <c r="O22" s="39"/>
      <c r="P22" s="40"/>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s="9" customFormat="1" ht="20.25" customHeight="1" x14ac:dyDescent="0.2">
      <c r="A23" s="77"/>
      <c r="B23" s="78"/>
      <c r="C23" s="8" t="s">
        <v>349</v>
      </c>
      <c r="D23" s="2"/>
      <c r="E23" s="16"/>
      <c r="F23" s="95">
        <f>'Commitments assessment'!G75*100/6</f>
        <v>77.777777777777786</v>
      </c>
      <c r="G23" s="79"/>
      <c r="H23" s="79"/>
      <c r="I23" s="79"/>
      <c r="J23" s="79"/>
      <c r="K23" s="79"/>
      <c r="L23" s="39"/>
      <c r="M23" s="39"/>
      <c r="N23" s="39"/>
      <c r="O23" s="39"/>
      <c r="P23" s="40"/>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s="9" customFormat="1" ht="50.25" customHeight="1" x14ac:dyDescent="0.2">
      <c r="A24" s="2"/>
      <c r="B24" s="2"/>
      <c r="C24" s="8" t="s">
        <v>733</v>
      </c>
      <c r="D24" s="20"/>
      <c r="E24" s="20"/>
      <c r="F24" s="20"/>
      <c r="G24" s="20"/>
      <c r="H24" s="20"/>
      <c r="I24" s="20"/>
      <c r="J24" s="20"/>
      <c r="K24" s="20"/>
      <c r="L24" s="19"/>
      <c r="M24" s="19"/>
      <c r="N24" s="19"/>
      <c r="O24" s="19"/>
      <c r="P24" s="40"/>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s="163" customFormat="1" ht="23.25" customHeight="1" x14ac:dyDescent="0.2">
      <c r="A25" s="41"/>
      <c r="B25" s="216"/>
      <c r="C25" s="8" t="s">
        <v>318</v>
      </c>
      <c r="D25" s="10"/>
      <c r="E25" s="216"/>
      <c r="F25" s="182"/>
      <c r="G25" s="10" t="s">
        <v>319</v>
      </c>
      <c r="H25" s="10" t="s">
        <v>320</v>
      </c>
      <c r="I25" s="10" t="s">
        <v>321</v>
      </c>
      <c r="J25" s="10" t="s">
        <v>254</v>
      </c>
      <c r="K25" s="217"/>
      <c r="L25" s="218"/>
      <c r="M25" s="218"/>
      <c r="N25" s="218"/>
      <c r="O25" s="219"/>
      <c r="P25" s="220"/>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s="163" customFormat="1" ht="23.25" customHeight="1" x14ac:dyDescent="0.2">
      <c r="A26" s="173"/>
      <c r="B26" s="173"/>
      <c r="C26" s="181" t="str">
        <f>'Cover note for return'!B$11</f>
        <v>Lead Dept</v>
      </c>
      <c r="D26" s="173"/>
      <c r="E26" s="173"/>
      <c r="F26" s="173"/>
      <c r="G26" s="179"/>
      <c r="H26" s="179"/>
      <c r="I26" s="179"/>
      <c r="J26" s="179"/>
      <c r="K26" s="179"/>
      <c r="L26" s="162"/>
      <c r="M26" s="162"/>
      <c r="N26" s="162"/>
      <c r="O26" s="179"/>
      <c r="P26" s="179"/>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s="163" customFormat="1" ht="23.25" customHeight="1" x14ac:dyDescent="0.2">
      <c r="A27" s="173"/>
      <c r="B27" s="173"/>
      <c r="C27" s="181" t="str">
        <f>'Cover note for return'!B$12</f>
        <v>Example - Test Org 1</v>
      </c>
      <c r="D27" s="173"/>
      <c r="E27" s="173"/>
      <c r="F27" s="173"/>
      <c r="G27" s="162">
        <v>2</v>
      </c>
      <c r="H27" s="162">
        <v>3</v>
      </c>
      <c r="I27" s="162">
        <v>4</v>
      </c>
      <c r="J27" s="181">
        <f>'Cover note for return'!C$12</f>
        <v>1000</v>
      </c>
      <c r="K27" s="179"/>
      <c r="L27" s="185">
        <f>G27*$J27/(SUM($J26:$J36))</f>
        <v>0.66666666666666663</v>
      </c>
      <c r="M27" s="185">
        <f>H27*$J27/(SUM($J26:$J36))</f>
        <v>1</v>
      </c>
      <c r="N27" s="185">
        <f>I27*$J27/(SUM($J26:$J36))</f>
        <v>1.3333333333333333</v>
      </c>
      <c r="O27" s="179"/>
      <c r="P27" s="179"/>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s="163" customFormat="1" ht="23.25" customHeight="1" x14ac:dyDescent="0.2">
      <c r="A28" s="173"/>
      <c r="B28" s="173"/>
      <c r="C28" s="181" t="str">
        <f>'Cover note for return'!B$13</f>
        <v>Example - Test Org 2</v>
      </c>
      <c r="D28" s="173"/>
      <c r="E28" s="173"/>
      <c r="F28" s="173"/>
      <c r="G28" s="162">
        <v>3</v>
      </c>
      <c r="H28" s="162">
        <v>4</v>
      </c>
      <c r="I28" s="162">
        <v>5</v>
      </c>
      <c r="J28" s="181">
        <f>'Cover note for return'!C$13</f>
        <v>2000</v>
      </c>
      <c r="K28" s="179"/>
      <c r="L28" s="185">
        <f>G28*$J28/(SUM($J26:$J36))</f>
        <v>2</v>
      </c>
      <c r="M28" s="185">
        <f>H28*$J28/(SUM($J26:$J36))</f>
        <v>2.6666666666666665</v>
      </c>
      <c r="N28" s="185">
        <f>I28*$J28/(SUM($J26:$J36))</f>
        <v>3.3333333333333335</v>
      </c>
      <c r="O28" s="179"/>
      <c r="P28" s="179"/>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s="163" customFormat="1" ht="23.25" customHeight="1" x14ac:dyDescent="0.2">
      <c r="A29" s="173"/>
      <c r="B29" s="173"/>
      <c r="C29" s="181">
        <f>'Cover note for return'!B$14</f>
        <v>0</v>
      </c>
      <c r="D29" s="173"/>
      <c r="E29" s="173"/>
      <c r="F29" s="173"/>
      <c r="G29" s="162"/>
      <c r="H29" s="162"/>
      <c r="I29" s="162"/>
      <c r="J29" s="181">
        <f>'Cover note for return'!C$14</f>
        <v>0</v>
      </c>
      <c r="K29" s="179"/>
      <c r="L29" s="185">
        <f>G29*$J29/(SUM($J26:$J36))</f>
        <v>0</v>
      </c>
      <c r="M29" s="185">
        <f>H29*$J29/(SUM($J26:$J36))</f>
        <v>0</v>
      </c>
      <c r="N29" s="185">
        <f>I29*$J29/(SUM($J26:$J36))</f>
        <v>0</v>
      </c>
      <c r="O29" s="179"/>
      <c r="P29" s="179"/>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s="163" customFormat="1" ht="23.25" customHeight="1" x14ac:dyDescent="0.2">
      <c r="A30" s="173"/>
      <c r="B30" s="173"/>
      <c r="C30" s="181">
        <f>'Cover note for return'!B$15</f>
        <v>0</v>
      </c>
      <c r="D30" s="173"/>
      <c r="E30" s="173"/>
      <c r="F30" s="173"/>
      <c r="G30" s="162"/>
      <c r="H30" s="162"/>
      <c r="I30" s="162"/>
      <c r="J30" s="181">
        <f>'Cover note for return'!C$15</f>
        <v>0</v>
      </c>
      <c r="K30" s="179"/>
      <c r="L30" s="185">
        <f>G30*$J30/(SUM($J26:$J36))</f>
        <v>0</v>
      </c>
      <c r="M30" s="185">
        <f>H30*$J30/(SUM($J26:$J36))</f>
        <v>0</v>
      </c>
      <c r="N30" s="185">
        <f>I30*$J30/(SUM($J26:$J36))</f>
        <v>0</v>
      </c>
      <c r="O30" s="179"/>
      <c r="P30" s="179"/>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s="163" customFormat="1" ht="23.25" customHeight="1" x14ac:dyDescent="0.2">
      <c r="A31" s="173"/>
      <c r="B31" s="173"/>
      <c r="C31" s="181">
        <f>'Cover note for return'!B$16</f>
        <v>0</v>
      </c>
      <c r="D31" s="173"/>
      <c r="E31" s="173"/>
      <c r="F31" s="173"/>
      <c r="G31" s="162"/>
      <c r="H31" s="162"/>
      <c r="I31" s="162"/>
      <c r="J31" s="181">
        <f>'Cover note for return'!C$16</f>
        <v>0</v>
      </c>
      <c r="K31" s="179"/>
      <c r="L31" s="185">
        <f>G31*$J31/(SUM($J26:$J36))</f>
        <v>0</v>
      </c>
      <c r="M31" s="185">
        <f>H31*$J31/(SUM($J26:$J36))</f>
        <v>0</v>
      </c>
      <c r="N31" s="185">
        <f>I31*$J31/(SUM($J26:$J36))</f>
        <v>0</v>
      </c>
      <c r="O31" s="179"/>
      <c r="P31" s="179"/>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s="163" customFormat="1" ht="23.25" customHeight="1" x14ac:dyDescent="0.2">
      <c r="A32" s="173"/>
      <c r="B32" s="173"/>
      <c r="C32" s="181">
        <f>'Cover note for return'!B$17</f>
        <v>0</v>
      </c>
      <c r="D32" s="173"/>
      <c r="E32" s="173"/>
      <c r="F32" s="173"/>
      <c r="G32" s="162"/>
      <c r="H32" s="162"/>
      <c r="I32" s="162"/>
      <c r="J32" s="181">
        <f>'Cover note for return'!C$17</f>
        <v>0</v>
      </c>
      <c r="K32" s="179"/>
      <c r="L32" s="185">
        <f>G32*$J32/(SUM($J26:$J36))</f>
        <v>0</v>
      </c>
      <c r="M32" s="185">
        <f>H32*$J32/(SUM($J26:$J36))</f>
        <v>0</v>
      </c>
      <c r="N32" s="185">
        <f>I32*$J32/(SUM($J26:$J36))</f>
        <v>0</v>
      </c>
      <c r="O32" s="179"/>
      <c r="P32" s="179"/>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s="163" customFormat="1" ht="23.25" customHeight="1" x14ac:dyDescent="0.2">
      <c r="A33" s="173"/>
      <c r="B33" s="173"/>
      <c r="C33" s="181">
        <f>'Cover note for return'!B$18</f>
        <v>0</v>
      </c>
      <c r="D33" s="173"/>
      <c r="E33" s="173"/>
      <c r="F33" s="173"/>
      <c r="G33" s="162"/>
      <c r="H33" s="162"/>
      <c r="I33" s="162"/>
      <c r="J33" s="181">
        <f>'Cover note for return'!C$18</f>
        <v>0</v>
      </c>
      <c r="K33" s="179"/>
      <c r="L33" s="185">
        <f>G33*$J33/(SUM($J26:$J36))</f>
        <v>0</v>
      </c>
      <c r="M33" s="185">
        <f>H33*$J33/(SUM($J26:$J36))</f>
        <v>0</v>
      </c>
      <c r="N33" s="185">
        <f>I33*$J33/(SUM($J26:$J36))</f>
        <v>0</v>
      </c>
      <c r="O33" s="179"/>
      <c r="P33" s="179"/>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s="163" customFormat="1" ht="23.25" customHeight="1" x14ac:dyDescent="0.2">
      <c r="A34" s="174"/>
      <c r="B34" s="173"/>
      <c r="C34" s="181">
        <f>'Cover note for return'!B$19</f>
        <v>0</v>
      </c>
      <c r="D34" s="173"/>
      <c r="E34" s="173"/>
      <c r="F34" s="173"/>
      <c r="G34" s="162"/>
      <c r="H34" s="162"/>
      <c r="I34" s="162"/>
      <c r="J34" s="181">
        <f>'Cover note for return'!C$19</f>
        <v>0</v>
      </c>
      <c r="K34" s="179"/>
      <c r="L34" s="185">
        <f>G34*$J34/(SUM($J26:$J36))</f>
        <v>0</v>
      </c>
      <c r="M34" s="185">
        <f>H34*$J34/(SUM($J26:$J36))</f>
        <v>0</v>
      </c>
      <c r="N34" s="185">
        <f>I34*$J34/(SUM($J26:$J36))</f>
        <v>0</v>
      </c>
      <c r="O34" s="179"/>
      <c r="P34" s="179"/>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s="163" customFormat="1" ht="23.25" customHeight="1" x14ac:dyDescent="0.2">
      <c r="A35" s="174"/>
      <c r="B35" s="173"/>
      <c r="C35" s="181">
        <f>'Cover note for return'!B$20</f>
        <v>0</v>
      </c>
      <c r="D35" s="178"/>
      <c r="E35" s="173"/>
      <c r="F35" s="173"/>
      <c r="G35" s="162"/>
      <c r="H35" s="162"/>
      <c r="I35" s="162"/>
      <c r="J35" s="181">
        <f>'Cover note for return'!C$20</f>
        <v>0</v>
      </c>
      <c r="K35" s="180"/>
      <c r="L35" s="185">
        <f>G35*$J35/(SUM($J25:$J36))</f>
        <v>0</v>
      </c>
      <c r="M35" s="185">
        <f>H35*$J35/(SUM($J25:$J36))</f>
        <v>0</v>
      </c>
      <c r="N35" s="185">
        <f>I35*$J35/(SUM($J25:$J36))</f>
        <v>0</v>
      </c>
      <c r="O35" s="179"/>
      <c r="P35" s="179"/>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s="163" customFormat="1" ht="27" customHeight="1" x14ac:dyDescent="0.2">
      <c r="A36" s="173"/>
      <c r="B36" s="173"/>
      <c r="C36" s="181">
        <f>'Cover note for return'!B$21</f>
        <v>0</v>
      </c>
      <c r="D36" s="173"/>
      <c r="E36" s="173"/>
      <c r="F36" s="173"/>
      <c r="G36" s="162"/>
      <c r="H36" s="162"/>
      <c r="I36" s="162"/>
      <c r="J36" s="181">
        <f>'Cover note for return'!C$21</f>
        <v>0</v>
      </c>
      <c r="K36" s="179"/>
      <c r="L36" s="185">
        <f>G36*$J36/(SUM($J26:$J36))</f>
        <v>0</v>
      </c>
      <c r="M36" s="185">
        <f>H36*$J36/(SUM($J26:$J36))</f>
        <v>0</v>
      </c>
      <c r="N36" s="185">
        <f>I36*$J36/(SUM($J26:$J36))</f>
        <v>0</v>
      </c>
      <c r="O36" s="179"/>
      <c r="P36" s="1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s="2" customFormat="1" ht="25.5" x14ac:dyDescent="0.2">
      <c r="A37" s="8" t="s">
        <v>621</v>
      </c>
      <c r="L37" s="19"/>
      <c r="M37" s="19"/>
      <c r="N37" s="19"/>
      <c r="O37" s="19"/>
    </row>
    <row r="38" spans="1:61" ht="13.5" customHeight="1" x14ac:dyDescent="0.2">
      <c r="A38" s="11"/>
      <c r="B38" s="11"/>
      <c r="C38" s="3"/>
      <c r="D38" s="3"/>
      <c r="E38" s="3"/>
      <c r="F38" s="3"/>
      <c r="G38" s="3"/>
      <c r="H38" s="3"/>
      <c r="I38" s="3"/>
      <c r="J38" s="3"/>
      <c r="K38" s="7" t="s">
        <v>679</v>
      </c>
      <c r="L38" s="36">
        <f>(L4+L21)/2</f>
        <v>2.333333333333333</v>
      </c>
      <c r="M38" s="36">
        <f>(M4+M21)/2</f>
        <v>3.333333333333333</v>
      </c>
      <c r="N38" s="36">
        <f>(N4+N21)/2</f>
        <v>4.3333333333333339</v>
      </c>
      <c r="O38" s="36"/>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x14ac:dyDescent="0.2">
      <c r="A39"/>
      <c r="B39"/>
      <c r="C39"/>
      <c r="D39"/>
      <c r="E39"/>
      <c r="F39"/>
      <c r="G39"/>
      <c r="H39"/>
      <c r="I39"/>
      <c r="J39"/>
      <c r="K39"/>
      <c r="L39" s="3"/>
      <c r="M39" s="3"/>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x14ac:dyDescent="0.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x14ac:dyDescent="0.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row>
    <row r="42" spans="1:61" x14ac:dyDescent="0.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row>
    <row r="43" spans="1:61" x14ac:dyDescent="0.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row>
    <row r="44" spans="1:61" x14ac:dyDescent="0.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row>
    <row r="45" spans="1:61" x14ac:dyDescent="0.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row>
    <row r="46" spans="1:61" x14ac:dyDescent="0.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row>
    <row r="47" spans="1:61" x14ac:dyDescent="0.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row>
    <row r="48" spans="1:61" x14ac:dyDescent="0.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row>
    <row r="49" spans="17:61" x14ac:dyDescent="0.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row>
    <row r="50" spans="17:61" x14ac:dyDescent="0.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row>
    <row r="51" spans="17:61" x14ac:dyDescent="0.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row>
    <row r="52" spans="17:61" x14ac:dyDescent="0.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row>
    <row r="53" spans="17:61" x14ac:dyDescent="0.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row>
    <row r="54" spans="17:61" x14ac:dyDescent="0.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row>
    <row r="55" spans="17:61" x14ac:dyDescent="0.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row>
    <row r="56" spans="17:61" x14ac:dyDescent="0.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row>
    <row r="57" spans="17:61" x14ac:dyDescent="0.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row>
    <row r="58" spans="17:61" x14ac:dyDescent="0.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row>
    <row r="59" spans="17:61" x14ac:dyDescent="0.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row>
    <row r="60" spans="17:61" x14ac:dyDescent="0.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row>
    <row r="61" spans="17:61" x14ac:dyDescent="0.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row>
    <row r="62" spans="17:61" x14ac:dyDescent="0.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row>
    <row r="63" spans="17:61" x14ac:dyDescent="0.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17:61" x14ac:dyDescent="0.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row>
    <row r="65" spans="17:61" x14ac:dyDescent="0.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17:61" x14ac:dyDescent="0.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17:61" x14ac:dyDescent="0.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17:61" x14ac:dyDescent="0.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17:61" x14ac:dyDescent="0.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7:61" x14ac:dyDescent="0.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row>
    <row r="71" spans="17:61" x14ac:dyDescent="0.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row>
    <row r="72" spans="17:61" x14ac:dyDescent="0.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row>
    <row r="73" spans="17:61" x14ac:dyDescent="0.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row>
    <row r="74" spans="17:61" x14ac:dyDescent="0.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row>
    <row r="75" spans="17:61" x14ac:dyDescent="0.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7:61" x14ac:dyDescent="0.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7:61" x14ac:dyDescent="0.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7:61" x14ac:dyDescent="0.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7:61" x14ac:dyDescent="0.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7:61" x14ac:dyDescent="0.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7:61" x14ac:dyDescent="0.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7:61" x14ac:dyDescent="0.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7:61" x14ac:dyDescent="0.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7:61" x14ac:dyDescent="0.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7:61" x14ac:dyDescent="0.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7:61" x14ac:dyDescent="0.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7:61" x14ac:dyDescent="0.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7:61" x14ac:dyDescent="0.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7:61" x14ac:dyDescent="0.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7:61" x14ac:dyDescent="0.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7:61" x14ac:dyDescent="0.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7:61" x14ac:dyDescent="0.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7:61" x14ac:dyDescent="0.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7:61" x14ac:dyDescent="0.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7:61" x14ac:dyDescent="0.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7:61" x14ac:dyDescent="0.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7:61" x14ac:dyDescent="0.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7:61" x14ac:dyDescent="0.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7:61" x14ac:dyDescent="0.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7:61" x14ac:dyDescent="0.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row>
    <row r="101" spans="17:61" x14ac:dyDescent="0.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7:61" x14ac:dyDescent="0.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7:61" x14ac:dyDescent="0.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7:61" x14ac:dyDescent="0.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7:61" x14ac:dyDescent="0.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row>
    <row r="106" spans="17:61" x14ac:dyDescent="0.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row>
    <row r="107" spans="17:61" x14ac:dyDescent="0.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row>
    <row r="108" spans="17:61" x14ac:dyDescent="0.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row>
    <row r="109" spans="17:61" x14ac:dyDescent="0.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7:61" x14ac:dyDescent="0.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7:61" x14ac:dyDescent="0.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7:61" x14ac:dyDescent="0.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row>
    <row r="113" spans="17:61" x14ac:dyDescent="0.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row>
    <row r="114" spans="17:61" x14ac:dyDescent="0.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row>
    <row r="115" spans="17:61" x14ac:dyDescent="0.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row r="116" spans="17:61" x14ac:dyDescent="0.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7:61" x14ac:dyDescent="0.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17:61" x14ac:dyDescent="0.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row>
    <row r="119" spans="17:61" x14ac:dyDescent="0.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17:61" x14ac:dyDescent="0.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7:61" x14ac:dyDescent="0.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7:61" x14ac:dyDescent="0.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7:61" x14ac:dyDescent="0.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row>
    <row r="124" spans="17:61" x14ac:dyDescent="0.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row>
    <row r="125" spans="17:61" x14ac:dyDescent="0.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7:61" x14ac:dyDescent="0.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7:61" x14ac:dyDescent="0.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7:61" x14ac:dyDescent="0.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17:61" x14ac:dyDescent="0.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row>
    <row r="130" spans="17:61" x14ac:dyDescent="0.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17:61" x14ac:dyDescent="0.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row r="132" spans="17:61" x14ac:dyDescent="0.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row>
    <row r="133" spans="17:61" x14ac:dyDescent="0.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row>
    <row r="134" spans="17:61" x14ac:dyDescent="0.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row>
    <row r="135" spans="17:61" x14ac:dyDescent="0.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row>
    <row r="136" spans="17:61" x14ac:dyDescent="0.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row>
    <row r="137" spans="17:61" x14ac:dyDescent="0.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row r="138" spans="17:61" x14ac:dyDescent="0.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17:61" x14ac:dyDescent="0.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row>
    <row r="140" spans="17:61" x14ac:dyDescent="0.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row>
    <row r="141" spans="17:61" x14ac:dyDescent="0.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row>
    <row r="142" spans="17:61" x14ac:dyDescent="0.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row>
    <row r="143" spans="17:61" x14ac:dyDescent="0.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row>
    <row r="144" spans="17:61" x14ac:dyDescent="0.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row>
    <row r="145" spans="17:61" x14ac:dyDescent="0.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row>
    <row r="146" spans="17:61" x14ac:dyDescent="0.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row>
    <row r="147" spans="17:61" x14ac:dyDescent="0.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row>
    <row r="148" spans="17:61" x14ac:dyDescent="0.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row>
    <row r="149" spans="17:61" x14ac:dyDescent="0.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row>
    <row r="150" spans="17:61" x14ac:dyDescent="0.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row>
    <row r="151" spans="17:61" x14ac:dyDescent="0.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row>
    <row r="152" spans="17:61" x14ac:dyDescent="0.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row>
    <row r="153" spans="17:61" x14ac:dyDescent="0.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row>
    <row r="154" spans="17:61" x14ac:dyDescent="0.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row>
    <row r="155" spans="17:61" x14ac:dyDescent="0.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row>
    <row r="156" spans="17:61" x14ac:dyDescent="0.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row>
    <row r="157" spans="17:61" x14ac:dyDescent="0.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row>
    <row r="158" spans="17:61" x14ac:dyDescent="0.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row>
    <row r="159" spans="17:61" x14ac:dyDescent="0.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row>
    <row r="160" spans="17:61" x14ac:dyDescent="0.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row>
    <row r="161" spans="17:61" x14ac:dyDescent="0.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row>
    <row r="162" spans="17:61" x14ac:dyDescent="0.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row>
    <row r="163" spans="17:61" x14ac:dyDescent="0.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row>
    <row r="164" spans="17:61" x14ac:dyDescent="0.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row>
    <row r="165" spans="17:61" x14ac:dyDescent="0.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row>
    <row r="166" spans="17:61" x14ac:dyDescent="0.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row>
    <row r="167" spans="17:61" x14ac:dyDescent="0.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row>
    <row r="168" spans="17:61" x14ac:dyDescent="0.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row>
    <row r="169" spans="17:61" x14ac:dyDescent="0.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row>
    <row r="170" spans="17:61" x14ac:dyDescent="0.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row>
    <row r="171" spans="17:61" x14ac:dyDescent="0.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row>
    <row r="172" spans="17:61" x14ac:dyDescent="0.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row>
    <row r="173" spans="17:61" x14ac:dyDescent="0.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row>
    <row r="174" spans="17:61" x14ac:dyDescent="0.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row>
    <row r="175" spans="17:61" x14ac:dyDescent="0.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row>
    <row r="176" spans="17:61" x14ac:dyDescent="0.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row>
    <row r="177" spans="17:61" x14ac:dyDescent="0.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row>
    <row r="178" spans="17:61" x14ac:dyDescent="0.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row>
    <row r="179" spans="17:61" x14ac:dyDescent="0.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row>
    <row r="180" spans="17:61" x14ac:dyDescent="0.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row>
    <row r="181" spans="17:61" x14ac:dyDescent="0.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row>
    <row r="182" spans="17:61" x14ac:dyDescent="0.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row>
    <row r="183" spans="17:61" x14ac:dyDescent="0.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row>
    <row r="184" spans="17:61" x14ac:dyDescent="0.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row>
    <row r="185" spans="17:61" x14ac:dyDescent="0.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row>
    <row r="186" spans="17:61" x14ac:dyDescent="0.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row>
    <row r="187" spans="17:61" x14ac:dyDescent="0.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row>
    <row r="188" spans="17:61" x14ac:dyDescent="0.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row>
    <row r="189" spans="17:61" x14ac:dyDescent="0.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row>
    <row r="190" spans="17:61" x14ac:dyDescent="0.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row>
    <row r="191" spans="17:61" x14ac:dyDescent="0.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row>
    <row r="192" spans="17:61" x14ac:dyDescent="0.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row>
    <row r="193" spans="17:61" x14ac:dyDescent="0.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row>
    <row r="194" spans="17:61" x14ac:dyDescent="0.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row>
    <row r="195" spans="17:61" x14ac:dyDescent="0.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row>
    <row r="196" spans="17:61" x14ac:dyDescent="0.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row>
    <row r="197" spans="17:61" x14ac:dyDescent="0.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row>
    <row r="198" spans="17:61" x14ac:dyDescent="0.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row>
    <row r="199" spans="17:61" x14ac:dyDescent="0.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row>
    <row r="200" spans="17:61" x14ac:dyDescent="0.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row>
    <row r="201" spans="17:61" x14ac:dyDescent="0.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row>
    <row r="202" spans="17:61" x14ac:dyDescent="0.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row>
    <row r="203" spans="17:61" x14ac:dyDescent="0.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row>
    <row r="204" spans="17:61" x14ac:dyDescent="0.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row>
    <row r="205" spans="17:61" x14ac:dyDescent="0.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row>
    <row r="206" spans="17:61" x14ac:dyDescent="0.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row>
    <row r="207" spans="17:61" x14ac:dyDescent="0.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row>
    <row r="208" spans="17:61" x14ac:dyDescent="0.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row>
    <row r="209" spans="17:61" x14ac:dyDescent="0.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row>
    <row r="210" spans="17:61" x14ac:dyDescent="0.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row>
    <row r="211" spans="17:61" x14ac:dyDescent="0.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row>
    <row r="212" spans="17:61" x14ac:dyDescent="0.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row>
    <row r="213" spans="17:61" x14ac:dyDescent="0.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row>
    <row r="214" spans="17:61" x14ac:dyDescent="0.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row>
    <row r="215" spans="17:61" x14ac:dyDescent="0.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row>
    <row r="216" spans="17:61" x14ac:dyDescent="0.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row>
    <row r="217" spans="17:61" x14ac:dyDescent="0.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row>
    <row r="218" spans="17:61" x14ac:dyDescent="0.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row>
    <row r="219" spans="17:61" x14ac:dyDescent="0.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row>
    <row r="220" spans="17:61" x14ac:dyDescent="0.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row>
    <row r="221" spans="17:61" x14ac:dyDescent="0.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row>
    <row r="222" spans="17:61" x14ac:dyDescent="0.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row>
    <row r="223" spans="17:61" x14ac:dyDescent="0.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row>
    <row r="224" spans="17:61" x14ac:dyDescent="0.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row>
    <row r="225" spans="17:61" x14ac:dyDescent="0.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row>
    <row r="226" spans="17:61" x14ac:dyDescent="0.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row>
    <row r="227" spans="17:61" x14ac:dyDescent="0.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row>
    <row r="228" spans="17:61" x14ac:dyDescent="0.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row>
    <row r="229" spans="17:61" x14ac:dyDescent="0.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row>
    <row r="230" spans="17:61" x14ac:dyDescent="0.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row>
    <row r="231" spans="17:61" x14ac:dyDescent="0.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row>
    <row r="232" spans="17:61" x14ac:dyDescent="0.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row>
    <row r="233" spans="17:61" x14ac:dyDescent="0.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row>
    <row r="234" spans="17:61" x14ac:dyDescent="0.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row>
    <row r="235" spans="17:61" x14ac:dyDescent="0.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row>
    <row r="236" spans="17:61" x14ac:dyDescent="0.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row>
    <row r="237" spans="17:61" x14ac:dyDescent="0.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row>
    <row r="238" spans="17:61" x14ac:dyDescent="0.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row>
    <row r="239" spans="17:61" x14ac:dyDescent="0.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row>
    <row r="240" spans="17:61" x14ac:dyDescent="0.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row>
    <row r="241" spans="17:61" x14ac:dyDescent="0.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row>
    <row r="242" spans="17:61" x14ac:dyDescent="0.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row>
    <row r="243" spans="17:61" x14ac:dyDescent="0.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row>
    <row r="244" spans="17:61" x14ac:dyDescent="0.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row>
    <row r="245" spans="17:61" x14ac:dyDescent="0.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row>
    <row r="246" spans="17:61" x14ac:dyDescent="0.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row>
    <row r="247" spans="17:61" x14ac:dyDescent="0.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row>
    <row r="248" spans="17:61" x14ac:dyDescent="0.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row>
    <row r="249" spans="17:61" x14ac:dyDescent="0.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row>
    <row r="250" spans="17:61" x14ac:dyDescent="0.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row>
    <row r="251" spans="17:61" x14ac:dyDescent="0.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row>
    <row r="252" spans="17:61" x14ac:dyDescent="0.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row>
    <row r="253" spans="17:61" x14ac:dyDescent="0.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row>
    <row r="254" spans="17:61" x14ac:dyDescent="0.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row>
    <row r="255" spans="17:61" x14ac:dyDescent="0.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row>
    <row r="256" spans="17:61" x14ac:dyDescent="0.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row>
    <row r="257" spans="17:61" x14ac:dyDescent="0.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row>
    <row r="258" spans="17:61" x14ac:dyDescent="0.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row>
    <row r="259" spans="17:61" x14ac:dyDescent="0.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row>
    <row r="260" spans="17:61" x14ac:dyDescent="0.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row>
    <row r="261" spans="17:61" x14ac:dyDescent="0.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row>
    <row r="262" spans="17:61" x14ac:dyDescent="0.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row>
    <row r="263" spans="17:61" x14ac:dyDescent="0.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row>
    <row r="264" spans="17:61" x14ac:dyDescent="0.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row>
    <row r="265" spans="17:61" x14ac:dyDescent="0.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row>
    <row r="266" spans="17:61" x14ac:dyDescent="0.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row>
    <row r="267" spans="17:61" x14ac:dyDescent="0.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row>
    <row r="268" spans="17:61" x14ac:dyDescent="0.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row>
    <row r="269" spans="17:61" x14ac:dyDescent="0.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row>
    <row r="270" spans="17:61" x14ac:dyDescent="0.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row>
    <row r="271" spans="17:61" x14ac:dyDescent="0.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row>
    <row r="272" spans="17:61" x14ac:dyDescent="0.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row>
    <row r="273" spans="17:61" x14ac:dyDescent="0.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row>
    <row r="274" spans="17:61" x14ac:dyDescent="0.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row>
    <row r="275" spans="17:61" x14ac:dyDescent="0.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row>
    <row r="276" spans="17:61" x14ac:dyDescent="0.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row>
    <row r="277" spans="17:61" x14ac:dyDescent="0.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row>
    <row r="278" spans="17:61" x14ac:dyDescent="0.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row>
    <row r="279" spans="17:61" x14ac:dyDescent="0.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row>
    <row r="280" spans="17:61" x14ac:dyDescent="0.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row>
    <row r="281" spans="17:61" x14ac:dyDescent="0.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row>
    <row r="282" spans="17:61" x14ac:dyDescent="0.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row>
    <row r="283" spans="17:61" x14ac:dyDescent="0.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row>
    <row r="284" spans="17:61" x14ac:dyDescent="0.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row>
    <row r="285" spans="17:61" x14ac:dyDescent="0.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row>
    <row r="286" spans="17:61" x14ac:dyDescent="0.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row>
    <row r="287" spans="17:61" x14ac:dyDescent="0.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row>
    <row r="288" spans="17:61" x14ac:dyDescent="0.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row>
    <row r="289" spans="17:61" x14ac:dyDescent="0.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row>
    <row r="290" spans="17:61" x14ac:dyDescent="0.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row>
    <row r="291" spans="17:61" x14ac:dyDescent="0.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row>
    <row r="292" spans="17:61" x14ac:dyDescent="0.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row>
    <row r="293" spans="17:61" x14ac:dyDescent="0.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row>
    <row r="294" spans="17:61" x14ac:dyDescent="0.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row>
    <row r="295" spans="17:61" x14ac:dyDescent="0.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row>
    <row r="296" spans="17:61" x14ac:dyDescent="0.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row>
    <row r="297" spans="17:61" x14ac:dyDescent="0.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row>
    <row r="298" spans="17:61" x14ac:dyDescent="0.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row>
    <row r="299" spans="17:61" x14ac:dyDescent="0.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row>
    <row r="300" spans="17:61" x14ac:dyDescent="0.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row>
    <row r="301" spans="17:61" x14ac:dyDescent="0.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row>
    <row r="302" spans="17:61" x14ac:dyDescent="0.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row>
    <row r="303" spans="17:61" x14ac:dyDescent="0.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row>
    <row r="304" spans="17:61" x14ac:dyDescent="0.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row>
    <row r="305" spans="17:61" x14ac:dyDescent="0.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row>
    <row r="306" spans="17:61" x14ac:dyDescent="0.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row>
    <row r="307" spans="17:61" x14ac:dyDescent="0.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row>
    <row r="308" spans="17:61" x14ac:dyDescent="0.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row>
    <row r="309" spans="17:61" x14ac:dyDescent="0.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row>
    <row r="310" spans="17:61" x14ac:dyDescent="0.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row>
    <row r="311" spans="17:61" x14ac:dyDescent="0.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row>
    <row r="312" spans="17:61" x14ac:dyDescent="0.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row>
    <row r="313" spans="17:61" x14ac:dyDescent="0.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row>
    <row r="314" spans="17:61" x14ac:dyDescent="0.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row>
    <row r="315" spans="17:61" x14ac:dyDescent="0.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row>
    <row r="316" spans="17:61" x14ac:dyDescent="0.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row>
    <row r="317" spans="17:61" x14ac:dyDescent="0.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row>
  </sheetData>
  <mergeCells count="1">
    <mergeCell ref="L1:N1"/>
  </mergeCells>
  <phoneticPr fontId="2" type="noConversion"/>
  <conditionalFormatting sqref="B20:K20 B21:D21 B22:B23 G21:K23 B37:K38 B24:K24">
    <cfRule type="expression" dxfId="4753" priority="2393" stopIfTrue="1">
      <formula>#REF!=(LEFT(B$1,1)+0)</formula>
    </cfRule>
    <cfRule type="expression" dxfId="4752" priority="2394" stopIfTrue="1">
      <formula>#REF!&lt;&gt;#REF!</formula>
    </cfRule>
  </conditionalFormatting>
  <conditionalFormatting sqref="D4 P5:P6 C5:K7 C8:D19 E8 E10:P19 C20:C21 C20:K20 G21:N21 C21:D21 G22:K23 C24:K24 P21:P23 E25 E27:P36 C25:D36 D37:F38 A4:A38 E9:K9 O9:P9 E26:K26 O26:P26">
    <cfRule type="expression" dxfId="4751" priority="2391" stopIfTrue="1">
      <formula>#REF!=(LEFT(A$1,1)+0)</formula>
    </cfRule>
    <cfRule type="expression" dxfId="4750" priority="2392" stopIfTrue="1">
      <formula>$A4&lt;&gt;#REF!</formula>
    </cfRule>
  </conditionalFormatting>
  <conditionalFormatting sqref="C4:D4 G4:K4 E8:N8 P4:P8 E10:P19 B20:C21 A20:K20 A21:D21 G21:N21 B22:B24 A22:B23 A24:K24 E25:N25 E27:P36 P20:P25 A4:A38 C5:K19 O9:P9 C22:K38 O26:P26">
    <cfRule type="expression" dxfId="4749" priority="2389" stopIfTrue="1">
      <formula>#REF!=(LEFT(A$1,1)+0)</formula>
    </cfRule>
    <cfRule type="expression" dxfId="4748" priority="2390" stopIfTrue="1">
      <formula>$A4&lt;&gt;#REF!</formula>
    </cfRule>
  </conditionalFormatting>
  <conditionalFormatting sqref="A19 D19:F19 A36:A37 D36:F36">
    <cfRule type="expression" dxfId="4747" priority="2387" stopIfTrue="1">
      <formula>#REF!=(LEFT(A$1,1)+0)</formula>
    </cfRule>
    <cfRule type="expression" dxfId="4746" priority="2388" stopIfTrue="1">
      <formula>$A19&lt;&gt;$A20</formula>
    </cfRule>
  </conditionalFormatting>
  <conditionalFormatting sqref="C19:P19 A19">
    <cfRule type="expression" dxfId="4745" priority="2385" stopIfTrue="1">
      <formula>#REF!=(LEFT(A$1,1)+0)</formula>
    </cfRule>
    <cfRule type="expression" dxfId="4744" priority="2386" stopIfTrue="1">
      <formula>$A19&lt;&gt;$A23</formula>
    </cfRule>
  </conditionalFormatting>
  <conditionalFormatting sqref="A4 C4:D4 G4:K4">
    <cfRule type="expression" dxfId="4743" priority="2381" stopIfTrue="1">
      <formula>#REF!=(LEFT(A$1,1)+0)</formula>
    </cfRule>
    <cfRule type="expression" dxfId="4742" priority="2382" stopIfTrue="1">
      <formula>$A4&lt;&gt;#REF!</formula>
    </cfRule>
  </conditionalFormatting>
  <conditionalFormatting sqref="A4 A21 D19:F19">
    <cfRule type="expression" dxfId="4741" priority="2377" stopIfTrue="1">
      <formula>#REF!=(LEFT(A$1,1)+0)</formula>
    </cfRule>
    <cfRule type="expression" dxfId="4740" priority="2378" stopIfTrue="1">
      <formula>$A4&lt;&gt;$A7</formula>
    </cfRule>
  </conditionalFormatting>
  <conditionalFormatting sqref="B4:D4 B21:D21 B22:B23 B5:B6 G4:K6 P4:P6 G21:K23 P20:P23 B20:K20 B7:K7 B37:K38 B24:K24">
    <cfRule type="expression" dxfId="4739" priority="2367" stopIfTrue="1">
      <formula>#REF!=(LEFT(B$1,1)+0)</formula>
    </cfRule>
    <cfRule type="expression" dxfId="4738" priority="2368" stopIfTrue="1">
      <formula>#REF!&lt;&gt;#REF!</formula>
    </cfRule>
  </conditionalFormatting>
  <conditionalFormatting sqref="D4">
    <cfRule type="expression" dxfId="4737" priority="2323" stopIfTrue="1">
      <formula>#REF!=(LEFT(D$1,1)+0)</formula>
    </cfRule>
    <cfRule type="expression" dxfId="4736" priority="2324" stopIfTrue="1">
      <formula>$A4&lt;&gt;#REF!</formula>
    </cfRule>
  </conditionalFormatting>
  <conditionalFormatting sqref="A4 C4:D4 G4:K4">
    <cfRule type="expression" dxfId="4735" priority="2321" stopIfTrue="1">
      <formula>#REF!=(LEFT(A$1,1)+0)</formula>
    </cfRule>
    <cfRule type="expression" dxfId="4734" priority="2322" stopIfTrue="1">
      <formula>$A4&lt;&gt;#REF!</formula>
    </cfRule>
  </conditionalFormatting>
  <conditionalFormatting sqref="P4">
    <cfRule type="expression" dxfId="4733" priority="2319" stopIfTrue="1">
      <formula>#REF!=(LEFT(P$1,1)+0)</formula>
    </cfRule>
    <cfRule type="expression" dxfId="4732" priority="2320" stopIfTrue="1">
      <formula>$A4&lt;&gt;#REF!</formula>
    </cfRule>
  </conditionalFormatting>
  <conditionalFormatting sqref="D7:F7 D24:F24 L5:L6 L22:L23">
    <cfRule type="expression" dxfId="4731" priority="2271" stopIfTrue="1">
      <formula>#REF!=(LEFT(C$1,1)+0)</formula>
    </cfRule>
    <cfRule type="expression" dxfId="4730" priority="2272" stopIfTrue="1">
      <formula>#REF!&lt;&gt;#REF!</formula>
    </cfRule>
  </conditionalFormatting>
  <conditionalFormatting sqref="C38:K38">
    <cfRule type="expression" dxfId="4729" priority="2259" stopIfTrue="1">
      <formula>#REF!=(LEFT(C$1,1)+0)</formula>
    </cfRule>
    <cfRule type="expression" dxfId="4728" priority="2260" stopIfTrue="1">
      <formula>$A37&lt;&gt;#REF!</formula>
    </cfRule>
  </conditionalFormatting>
  <conditionalFormatting sqref="G37:K37">
    <cfRule type="expression" dxfId="4727" priority="2257" stopIfTrue="1">
      <formula>#REF!=(LEFT(G$1,1)+0)</formula>
    </cfRule>
    <cfRule type="expression" dxfId="4726" priority="2258" stopIfTrue="1">
      <formula>#REF!&lt;&gt;#REF!</formula>
    </cfRule>
  </conditionalFormatting>
  <conditionalFormatting sqref="C7:K7 P5:P6 A5:A7 C20:C21 C21:D21 C20:K20 C24:K24 A20:A24 P20:P23 G21:K23 C37:C38 A37">
    <cfRule type="expression" dxfId="4725" priority="2249" stopIfTrue="1">
      <formula>#REF!=(LEFT(A$1,1)+0)</formula>
    </cfRule>
    <cfRule type="expression" dxfId="4724" priority="2250" stopIfTrue="1">
      <formula>$A5&lt;&gt;#REF!</formula>
    </cfRule>
  </conditionalFormatting>
  <conditionalFormatting sqref="G37:K37">
    <cfRule type="expression" dxfId="4723" priority="2243" stopIfTrue="1">
      <formula>#REF!=(LEFT(G$1,1)+0)</formula>
    </cfRule>
    <cfRule type="expression" dxfId="4722" priority="2244" stopIfTrue="1">
      <formula>#REF!&lt;&gt;#REF!</formula>
    </cfRule>
  </conditionalFormatting>
  <conditionalFormatting sqref="G37:K37">
    <cfRule type="expression" dxfId="4721" priority="2227" stopIfTrue="1">
      <formula>#REF!=(LEFT(G$1,1)+0)</formula>
    </cfRule>
    <cfRule type="expression" dxfId="4720" priority="2228" stopIfTrue="1">
      <formula>#REF!&lt;&gt;#REF!</formula>
    </cfRule>
  </conditionalFormatting>
  <conditionalFormatting sqref="G37:K37">
    <cfRule type="expression" dxfId="4719" priority="2223" stopIfTrue="1">
      <formula>#REF!=(LEFT(G$1,1)+0)</formula>
    </cfRule>
    <cfRule type="expression" dxfId="4718" priority="2224" stopIfTrue="1">
      <formula>#REF!&lt;&gt;#REF!</formula>
    </cfRule>
  </conditionalFormatting>
  <conditionalFormatting sqref="D7:F7 D24:F24 O4 M20:O20 O21">
    <cfRule type="expression" dxfId="4717" priority="2199" stopIfTrue="1">
      <formula>#REF!=(LEFT(C$1,1)+0)</formula>
    </cfRule>
    <cfRule type="expression" dxfId="4716" priority="2200" stopIfTrue="1">
      <formula>#REF!&lt;&gt;#REF!</formula>
    </cfRule>
  </conditionalFormatting>
  <conditionalFormatting sqref="O4 D7:F7 L5:L6 O8 M20:O20 O21 D24:F24 L22:O23 O25 L38:O38">
    <cfRule type="expression" dxfId="4715" priority="2189" stopIfTrue="1">
      <formula>#REF!=(LEFT(C$1,1)+0)</formula>
    </cfRule>
    <cfRule type="expression" dxfId="4714" priority="2190" stopIfTrue="1">
      <formula>$A4&lt;&gt;#REF!</formula>
    </cfRule>
  </conditionalFormatting>
  <conditionalFormatting sqref="O4 D7:F7 L5:O6 O8 M20:O20 O21 L22:L23 D24:F24 O25 L38:O38">
    <cfRule type="expression" dxfId="4713" priority="2187" stopIfTrue="1">
      <formula>#REF!=(LEFT(C$1,1)+0)</formula>
    </cfRule>
    <cfRule type="expression" dxfId="4712" priority="2188" stopIfTrue="1">
      <formula>$A4&lt;&gt;#REF!</formula>
    </cfRule>
  </conditionalFormatting>
  <conditionalFormatting sqref="L38:O38">
    <cfRule type="expression" dxfId="4711" priority="2185" stopIfTrue="1">
      <formula>#REF!=(LEFT(K$1,1)+0)</formula>
    </cfRule>
    <cfRule type="expression" dxfId="4710" priority="2186" stopIfTrue="1">
      <formula>$A38&lt;&gt;$A39</formula>
    </cfRule>
  </conditionalFormatting>
  <conditionalFormatting sqref="L38:O38">
    <cfRule type="expression" dxfId="4709" priority="2183" stopIfTrue="1">
      <formula>#REF!=(LEFT(K$1,1)+0)</formula>
    </cfRule>
    <cfRule type="expression" dxfId="4708" priority="2184" stopIfTrue="1">
      <formula>$A38&lt;&gt;$A42</formula>
    </cfRule>
  </conditionalFormatting>
  <conditionalFormatting sqref="L38:O38">
    <cfRule type="expression" dxfId="4707" priority="2181" stopIfTrue="1">
      <formula>#REF!=(LEFT(K$1,1)+0)</formula>
    </cfRule>
    <cfRule type="expression" dxfId="4706" priority="2182" stopIfTrue="1">
      <formula>$A38&lt;&gt;$A40</formula>
    </cfRule>
  </conditionalFormatting>
  <conditionalFormatting sqref="O4 O21 L38:O38">
    <cfRule type="expression" dxfId="4705" priority="2175" stopIfTrue="1">
      <formula>#REF!=(LEFT(K$1,1)+0)</formula>
    </cfRule>
    <cfRule type="expression" dxfId="4704" priority="2176" stopIfTrue="1">
      <formula>$A4&lt;&gt;$A7</formula>
    </cfRule>
  </conditionalFormatting>
  <conditionalFormatting sqref="L5:O6 M20 L22:O23 L38:O38">
    <cfRule type="expression" dxfId="4703" priority="2121" stopIfTrue="1">
      <formula>$M5=(LEFT(K$1,1)+0)</formula>
    </cfRule>
    <cfRule type="expression" dxfId="4702" priority="2122" stopIfTrue="1">
      <formula>$A5&lt;&gt;#REF!</formula>
    </cfRule>
  </conditionalFormatting>
  <conditionalFormatting sqref="O4">
    <cfRule type="expression" dxfId="4701" priority="2083" stopIfTrue="1">
      <formula>#REF!=(LEFT(N$1,1)+0)</formula>
    </cfRule>
    <cfRule type="expression" dxfId="4700" priority="2084" stopIfTrue="1">
      <formula>$A4&lt;&gt;#REF!</formula>
    </cfRule>
  </conditionalFormatting>
  <conditionalFormatting sqref="O4">
    <cfRule type="expression" dxfId="4699" priority="2075" stopIfTrue="1">
      <formula>#REF!=(LEFT(N$1,1)+0)</formula>
    </cfRule>
    <cfRule type="expression" dxfId="4698" priority="2076" stopIfTrue="1">
      <formula>$A4&lt;&gt;#REF!</formula>
    </cfRule>
  </conditionalFormatting>
  <conditionalFormatting sqref="L38:O38">
    <cfRule type="expression" dxfId="4697" priority="2061" stopIfTrue="1">
      <formula>#REF!=(LEFT(K$1,1)+0)</formula>
    </cfRule>
    <cfRule type="expression" dxfId="4696" priority="2062" stopIfTrue="1">
      <formula>$A39&lt;&gt;#REF!</formula>
    </cfRule>
  </conditionalFormatting>
  <conditionalFormatting sqref="O4">
    <cfRule type="expression" dxfId="4695" priority="2059" stopIfTrue="1">
      <formula>#REF!=(LEFT(N$1,1)+0)</formula>
    </cfRule>
    <cfRule type="expression" dxfId="4694" priority="2060" stopIfTrue="1">
      <formula>$A4&lt;&gt;#REF!</formula>
    </cfRule>
  </conditionalFormatting>
  <conditionalFormatting sqref="L38:O38">
    <cfRule type="expression" dxfId="4693" priority="2057" stopIfTrue="1">
      <formula>#REF!=(LEFT(K$1,1)+0)</formula>
    </cfRule>
    <cfRule type="expression" dxfId="4692" priority="2058" stopIfTrue="1">
      <formula>$A39&lt;&gt;$A41</formula>
    </cfRule>
  </conditionalFormatting>
  <conditionalFormatting sqref="L38:O38">
    <cfRule type="expression" dxfId="4691" priority="2055" stopIfTrue="1">
      <formula>#REF!=(LEFT(K$1,1)+0)</formula>
    </cfRule>
    <cfRule type="expression" dxfId="4690" priority="2056" stopIfTrue="1">
      <formula>$A39&lt;&gt;#REF!</formula>
    </cfRule>
  </conditionalFormatting>
  <conditionalFormatting sqref="O4">
    <cfRule type="expression" dxfId="4689" priority="2041" stopIfTrue="1">
      <formula>#REF!=(LEFT(N$1,1)+0)</formula>
    </cfRule>
    <cfRule type="expression" dxfId="4688" priority="2042" stopIfTrue="1">
      <formula>$A4&lt;&gt;#REF!</formula>
    </cfRule>
  </conditionalFormatting>
  <conditionalFormatting sqref="O4">
    <cfRule type="expression" dxfId="4687" priority="1993" stopIfTrue="1">
      <formula>#REF!=(LEFT(N$1,1)+0)</formula>
    </cfRule>
    <cfRule type="expression" dxfId="4686" priority="1994" stopIfTrue="1">
      <formula>$A4&lt;&gt;#REF!</formula>
    </cfRule>
  </conditionalFormatting>
  <conditionalFormatting sqref="O4">
    <cfRule type="expression" dxfId="4685" priority="1983" stopIfTrue="1">
      <formula>#REF!=(LEFT(N$1,1)+0)</formula>
    </cfRule>
    <cfRule type="expression" dxfId="4684" priority="1984" stopIfTrue="1">
      <formula>$A4&lt;&gt;#REF!</formula>
    </cfRule>
  </conditionalFormatting>
  <conditionalFormatting sqref="O4">
    <cfRule type="expression" dxfId="4683" priority="1981" stopIfTrue="1">
      <formula>#REF!=(LEFT(N$1,1)+0)</formula>
    </cfRule>
    <cfRule type="expression" dxfId="4682" priority="1982" stopIfTrue="1">
      <formula>$A4&lt;&gt;#REF!</formula>
    </cfRule>
  </conditionalFormatting>
  <conditionalFormatting sqref="O4">
    <cfRule type="expression" dxfId="4681" priority="1975" stopIfTrue="1">
      <formula>#REF!=(LEFT(N$1,1)+0)</formula>
    </cfRule>
    <cfRule type="expression" dxfId="4680" priority="1976" stopIfTrue="1">
      <formula>$A4&lt;&gt;#REF!</formula>
    </cfRule>
  </conditionalFormatting>
  <conditionalFormatting sqref="A38:K38">
    <cfRule type="expression" dxfId="4679" priority="1949" stopIfTrue="1">
      <formula>#REF!=(LEFT(A$1,1)+0)</formula>
    </cfRule>
    <cfRule type="expression" dxfId="4678" priority="1950" stopIfTrue="1">
      <formula>$A37&lt;&gt;#REF!</formula>
    </cfRule>
  </conditionalFormatting>
  <conditionalFormatting sqref="O4">
    <cfRule type="expression" dxfId="4677" priority="1943" stopIfTrue="1">
      <formula>#REF!=(LEFT(N$1,1)+0)</formula>
    </cfRule>
    <cfRule type="expression" dxfId="4676" priority="1944" stopIfTrue="1">
      <formula>$A4&lt;&gt;#REF!</formula>
    </cfRule>
  </conditionalFormatting>
  <conditionalFormatting sqref="M20:O20">
    <cfRule type="expression" dxfId="4675" priority="1931" stopIfTrue="1">
      <formula>#REF!=(LEFT(L$1,1)+0)</formula>
    </cfRule>
    <cfRule type="expression" dxfId="4674" priority="1932" stopIfTrue="1">
      <formula>#REF!&lt;&gt;#REF!</formula>
    </cfRule>
  </conditionalFormatting>
  <conditionalFormatting sqref="M20:O20">
    <cfRule type="expression" dxfId="4673" priority="1929" stopIfTrue="1">
      <formula>#REF!=(LEFT(L$1,1)+0)</formula>
    </cfRule>
    <cfRule type="expression" dxfId="4672" priority="1930" stopIfTrue="1">
      <formula>#REF!&lt;&gt;#REF!</formula>
    </cfRule>
  </conditionalFormatting>
  <conditionalFormatting sqref="M20:O20">
    <cfRule type="expression" dxfId="4671" priority="1927" stopIfTrue="1">
      <formula>#REF!=(LEFT(L$1,1)+0)</formula>
    </cfRule>
    <cfRule type="expression" dxfId="4670" priority="1928" stopIfTrue="1">
      <formula>#REF!&lt;&gt;#REF!</formula>
    </cfRule>
  </conditionalFormatting>
  <conditionalFormatting sqref="M20:O20">
    <cfRule type="expression" dxfId="4669" priority="1925" stopIfTrue="1">
      <formula>#REF!=(LEFT(L$1,1)+0)</formula>
    </cfRule>
    <cfRule type="expression" dxfId="4668" priority="1926" stopIfTrue="1">
      <formula>#REF!&lt;&gt;#REF!</formula>
    </cfRule>
  </conditionalFormatting>
  <conditionalFormatting sqref="M20:O20">
    <cfRule type="expression" dxfId="4667" priority="1923" stopIfTrue="1">
      <formula>#REF!=(LEFT(L$1,1)+0)</formula>
    </cfRule>
    <cfRule type="expression" dxfId="4666" priority="1924" stopIfTrue="1">
      <formula>#REF!&lt;&gt;#REF!</formula>
    </cfRule>
  </conditionalFormatting>
  <conditionalFormatting sqref="O4">
    <cfRule type="expression" dxfId="4665" priority="1893" stopIfTrue="1">
      <formula>#REF!=(LEFT(N$1,1)+0)</formula>
    </cfRule>
    <cfRule type="expression" dxfId="4664" priority="1894" stopIfTrue="1">
      <formula>$A4&lt;&gt;#REF!</formula>
    </cfRule>
  </conditionalFormatting>
  <conditionalFormatting sqref="O4">
    <cfRule type="expression" dxfId="4663" priority="1889" stopIfTrue="1">
      <formula>#REF!=(LEFT(N$1,1)+0)</formula>
    </cfRule>
    <cfRule type="expression" dxfId="4662" priority="1890" stopIfTrue="1">
      <formula>$A4&lt;&gt;#REF!</formula>
    </cfRule>
  </conditionalFormatting>
  <conditionalFormatting sqref="M20:O20">
    <cfRule type="expression" dxfId="4661" priority="1875" stopIfTrue="1">
      <formula>#REF!=(LEFT(L$1,1)+0)</formula>
    </cfRule>
    <cfRule type="expression" dxfId="4660" priority="1876" stopIfTrue="1">
      <formula>#REF!&lt;&gt;#REF!</formula>
    </cfRule>
  </conditionalFormatting>
  <conditionalFormatting sqref="L1">
    <cfRule type="expression" dxfId="4659" priority="1801" stopIfTrue="1">
      <formula>#REF!=(LEFT(#REF!,1)+0)</formula>
    </cfRule>
    <cfRule type="expression" dxfId="4658" priority="1802" stopIfTrue="1">
      <formula>#REF!&lt;&gt;#REF!</formula>
    </cfRule>
  </conditionalFormatting>
  <conditionalFormatting sqref="O4">
    <cfRule type="expression" dxfId="4657" priority="1739" stopIfTrue="1">
      <formula>#REF!=(LEFT(N$1,1)+0)</formula>
    </cfRule>
    <cfRule type="expression" dxfId="4656" priority="1740" stopIfTrue="1">
      <formula>#REF!&lt;&gt;#REF!</formula>
    </cfRule>
  </conditionalFormatting>
  <conditionalFormatting sqref="O4">
    <cfRule type="expression" dxfId="4655" priority="1729" stopIfTrue="1">
      <formula>#REF!=(LEFT(N$1,1)+0)</formula>
    </cfRule>
    <cfRule type="expression" dxfId="4654" priority="1730" stopIfTrue="1">
      <formula>$A4&lt;&gt;$A2</formula>
    </cfRule>
  </conditionalFormatting>
  <conditionalFormatting sqref="G37:K37">
    <cfRule type="expression" dxfId="4653" priority="1589" stopIfTrue="1">
      <formula>#REF!=(LEFT(G$1,1)+0)</formula>
    </cfRule>
    <cfRule type="expression" dxfId="4652" priority="1590" stopIfTrue="1">
      <formula>#REF!&lt;&gt;$A3</formula>
    </cfRule>
  </conditionalFormatting>
  <conditionalFormatting sqref="B37 G37:K37">
    <cfRule type="expression" dxfId="4651" priority="1557" stopIfTrue="1">
      <formula>#REF!=(LEFT(B$1,1)+0)</formula>
    </cfRule>
    <cfRule type="expression" dxfId="4650" priority="1558" stopIfTrue="1">
      <formula>#REF!&lt;&gt;#REF!</formula>
    </cfRule>
  </conditionalFormatting>
  <conditionalFormatting sqref="G37:K37">
    <cfRule type="expression" dxfId="4649" priority="1545" stopIfTrue="1">
      <formula>#REF!=(LEFT(G$1,1)+0)</formula>
    </cfRule>
    <cfRule type="expression" dxfId="4648" priority="1546" stopIfTrue="1">
      <formula>#REF!&lt;&gt;#REF!</formula>
    </cfRule>
  </conditionalFormatting>
  <conditionalFormatting sqref="A38">
    <cfRule type="expression" dxfId="4647" priority="1487" stopIfTrue="1">
      <formula>#REF!=(LEFT(A$1,1)+0)</formula>
    </cfRule>
    <cfRule type="expression" dxfId="4646" priority="1488" stopIfTrue="1">
      <formula>#REF!&lt;&gt;#REF!</formula>
    </cfRule>
  </conditionalFormatting>
  <conditionalFormatting sqref="A38">
    <cfRule type="expression" dxfId="4645" priority="1485" stopIfTrue="1">
      <formula>#REF!=(LEFT(A$1,1)+0)</formula>
    </cfRule>
    <cfRule type="expression" dxfId="4644" priority="1486" stopIfTrue="1">
      <formula>#REF!&lt;&gt;#REF!</formula>
    </cfRule>
  </conditionalFormatting>
  <conditionalFormatting sqref="P4:P8 P21:P25">
    <cfRule type="expression" dxfId="4643" priority="1465" stopIfTrue="1">
      <formula>#REF!=(LEFT(N$1,1)+0)</formula>
    </cfRule>
    <cfRule type="expression" dxfId="4642" priority="1466" stopIfTrue="1">
      <formula>$A4&lt;&gt;#REF!</formula>
    </cfRule>
  </conditionalFormatting>
  <conditionalFormatting sqref="P4:P6 P8 P21:P23 P25">
    <cfRule type="expression" dxfId="4641" priority="1463" stopIfTrue="1">
      <formula>#REF!=(LEFT(N$1,1)+0)</formula>
    </cfRule>
    <cfRule type="expression" dxfId="4640" priority="1464" stopIfTrue="1">
      <formula>$A4&lt;&gt;#REF!</formula>
    </cfRule>
  </conditionalFormatting>
  <conditionalFormatting sqref="P4">
    <cfRule type="expression" dxfId="4639" priority="1445" stopIfTrue="1">
      <formula>#REF!=(LEFT(N$1,1)+0)</formula>
    </cfRule>
    <cfRule type="expression" dxfId="4638" priority="1446" stopIfTrue="1">
      <formula>$A4&lt;&gt;#REF!</formula>
    </cfRule>
  </conditionalFormatting>
  <conditionalFormatting sqref="P4">
    <cfRule type="expression" dxfId="4637" priority="1443" stopIfTrue="1">
      <formula>#REF!=(LEFT(N$1,1)+0)</formula>
    </cfRule>
    <cfRule type="expression" dxfId="4636" priority="1444" stopIfTrue="1">
      <formula>$A4&lt;&gt;#REF!</formula>
    </cfRule>
  </conditionalFormatting>
  <conditionalFormatting sqref="P4">
    <cfRule type="expression" dxfId="4635" priority="1437" stopIfTrue="1">
      <formula>#REF!=(LEFT(N$1,1)+0)</formula>
    </cfRule>
    <cfRule type="expression" dxfId="4634" priority="1438" stopIfTrue="1">
      <formula>$A4&lt;&gt;#REF!</formula>
    </cfRule>
  </conditionalFormatting>
  <conditionalFormatting sqref="P4:P6 P21:P23">
    <cfRule type="expression" dxfId="4633" priority="1427" stopIfTrue="1">
      <formula>#REF!=(LEFT(N$1,1)+0)</formula>
    </cfRule>
    <cfRule type="expression" dxfId="4632" priority="1428" stopIfTrue="1">
      <formula>#REF!&lt;&gt;#REF!</formula>
    </cfRule>
  </conditionalFormatting>
  <conditionalFormatting sqref="P4">
    <cfRule type="expression" dxfId="4631" priority="1387" stopIfTrue="1">
      <formula>#REF!=(LEFT(N$1,1)+0)</formula>
    </cfRule>
    <cfRule type="expression" dxfId="4630" priority="1388" stopIfTrue="1">
      <formula>$A4&lt;&gt;#REF!</formula>
    </cfRule>
  </conditionalFormatting>
  <conditionalFormatting sqref="A1:C1 G1:M1">
    <cfRule type="expression" dxfId="4629" priority="2633" stopIfTrue="1">
      <formula>#REF!=(LEFT(A$1,1)+0)</formula>
    </cfRule>
    <cfRule type="expression" dxfId="4628" priority="2634" stopIfTrue="1">
      <formula>$A1&lt;&gt;#REF!</formula>
    </cfRule>
  </conditionalFormatting>
  <conditionalFormatting sqref="C4:D4">
    <cfRule type="expression" dxfId="4627" priority="3011" stopIfTrue="1">
      <formula>#REF!=(LEFT(C$1,1)+0)</formula>
    </cfRule>
    <cfRule type="expression" dxfId="4626" priority="3012" stopIfTrue="1">
      <formula>$A4&lt;&gt;#REF!</formula>
    </cfRule>
  </conditionalFormatting>
  <conditionalFormatting sqref="A4 C4:D4 G4:K4">
    <cfRule type="expression" dxfId="4625" priority="3177" stopIfTrue="1">
      <formula>#REF!=(LEFT(A$1,1)+0)</formula>
    </cfRule>
    <cfRule type="expression" dxfId="4624" priority="3178" stopIfTrue="1">
      <formula>$A4&lt;&gt;#REF!</formula>
    </cfRule>
  </conditionalFormatting>
  <conditionalFormatting sqref="C38:F38">
    <cfRule type="expression" dxfId="4623" priority="6571" stopIfTrue="1">
      <formula>#REF!=(LEFT(C$1,1)+0)</formula>
    </cfRule>
    <cfRule type="expression" dxfId="4622" priority="6572" stopIfTrue="1">
      <formula>$A37&lt;&gt;#REF!</formula>
    </cfRule>
  </conditionalFormatting>
  <conditionalFormatting sqref="A4 P4">
    <cfRule type="expression" dxfId="4621" priority="6647" stopIfTrue="1">
      <formula>#REF!=(LEFT(A$1,1)+0)</formula>
    </cfRule>
    <cfRule type="expression" dxfId="4620" priority="6648" stopIfTrue="1">
      <formula>$A4&lt;&gt;#REF!</formula>
    </cfRule>
  </conditionalFormatting>
  <conditionalFormatting sqref="C4">
    <cfRule type="expression" dxfId="4619" priority="6663" stopIfTrue="1">
      <formula>#REF!=(LEFT(C$1,1)+0)</formula>
    </cfRule>
    <cfRule type="expression" dxfId="4618" priority="6664" stopIfTrue="1">
      <formula>$A4&lt;&gt;#REF!</formula>
    </cfRule>
  </conditionalFormatting>
  <conditionalFormatting sqref="A4">
    <cfRule type="expression" dxfId="4617" priority="6667" stopIfTrue="1">
      <formula>#REF!=(LEFT(A$1,1)+0)</formula>
    </cfRule>
    <cfRule type="expression" dxfId="4616" priority="6668" stopIfTrue="1">
      <formula>$A4&lt;&gt;#REF!</formula>
    </cfRule>
  </conditionalFormatting>
  <conditionalFormatting sqref="P4">
    <cfRule type="expression" dxfId="4615" priority="6691" stopIfTrue="1">
      <formula>#REF!=(LEFT(P$1,1)+0)</formula>
    </cfRule>
    <cfRule type="expression" dxfId="4614" priority="6692" stopIfTrue="1">
      <formula>$A4&lt;&gt;#REF!</formula>
    </cfRule>
  </conditionalFormatting>
  <conditionalFormatting sqref="C4">
    <cfRule type="expression" dxfId="4613" priority="6697" stopIfTrue="1">
      <formula>#REF!=(LEFT(C$1,1)+0)</formula>
    </cfRule>
    <cfRule type="expression" dxfId="4612" priority="6698" stopIfTrue="1">
      <formula>$A4&lt;&gt;#REF!</formula>
    </cfRule>
  </conditionalFormatting>
  <conditionalFormatting sqref="A4 D4">
    <cfRule type="expression" dxfId="4611" priority="6711" stopIfTrue="1">
      <formula>#REF!=(LEFT(A$1,1)+0)</formula>
    </cfRule>
    <cfRule type="expression" dxfId="4610" priority="6712" stopIfTrue="1">
      <formula>$A4&lt;&gt;#REF!</formula>
    </cfRule>
  </conditionalFormatting>
  <conditionalFormatting sqref="P4">
    <cfRule type="expression" dxfId="4609" priority="6719" stopIfTrue="1">
      <formula>#REF!=(LEFT(P$1,1)+0)</formula>
    </cfRule>
    <cfRule type="expression" dxfId="4608" priority="6720" stopIfTrue="1">
      <formula>$A4&lt;&gt;#REF!</formula>
    </cfRule>
  </conditionalFormatting>
  <conditionalFormatting sqref="A4 P4">
    <cfRule type="expression" dxfId="4607" priority="6731" stopIfTrue="1">
      <formula>#REF!=(LEFT(A$1,1)+0)</formula>
    </cfRule>
    <cfRule type="expression" dxfId="4606" priority="6732" stopIfTrue="1">
      <formula>$A4&lt;&gt;#REF!</formula>
    </cfRule>
  </conditionalFormatting>
  <conditionalFormatting sqref="C4">
    <cfRule type="expression" dxfId="4605" priority="6751" stopIfTrue="1">
      <formula>#REF!=(LEFT(C$1,1)+0)</formula>
    </cfRule>
    <cfRule type="expression" dxfId="4604" priority="6752" stopIfTrue="1">
      <formula>$A4&lt;&gt;#REF!</formula>
    </cfRule>
  </conditionalFormatting>
  <conditionalFormatting sqref="A4">
    <cfRule type="expression" dxfId="4603" priority="6771" stopIfTrue="1">
      <formula>#REF!=(LEFT(A$1,1)+0)</formula>
    </cfRule>
    <cfRule type="expression" dxfId="4602" priority="6772" stopIfTrue="1">
      <formula>$A4&lt;&gt;#REF!</formula>
    </cfRule>
  </conditionalFormatting>
  <conditionalFormatting sqref="O4">
    <cfRule type="expression" dxfId="4601" priority="6879" stopIfTrue="1">
      <formula>#REF!=(LEFT(N$1,1)+0)</formula>
    </cfRule>
    <cfRule type="expression" dxfId="4600" priority="6880" stopIfTrue="1">
      <formula>$A4&lt;&gt;#REF!</formula>
    </cfRule>
  </conditionalFormatting>
  <conditionalFormatting sqref="O4">
    <cfRule type="expression" dxfId="4599" priority="6883" stopIfTrue="1">
      <formula>#REF!=(LEFT(N$1,1)+0)</formula>
    </cfRule>
    <cfRule type="expression" dxfId="4598" priority="6884" stopIfTrue="1">
      <formula>$A4&lt;&gt;#REF!</formula>
    </cfRule>
  </conditionalFormatting>
  <conditionalFormatting sqref="O4">
    <cfRule type="expression" dxfId="4597" priority="6905" stopIfTrue="1">
      <formula>#REF!=(LEFT(N$1,1)+0)</formula>
    </cfRule>
    <cfRule type="expression" dxfId="4596" priority="6906" stopIfTrue="1">
      <formula>$A4&lt;&gt;#REF!</formula>
    </cfRule>
  </conditionalFormatting>
  <conditionalFormatting sqref="O4">
    <cfRule type="expression" dxfId="4595" priority="6907" stopIfTrue="1">
      <formula>#REF!=(LEFT(N$1,1)+0)</formula>
    </cfRule>
    <cfRule type="expression" dxfId="4594" priority="6908" stopIfTrue="1">
      <formula>$A4&lt;&gt;#REF!</formula>
    </cfRule>
  </conditionalFormatting>
  <conditionalFormatting sqref="O4">
    <cfRule type="expression" dxfId="4593" priority="6931" stopIfTrue="1">
      <formula>#REF!=(LEFT(N$1,1)+0)</formula>
    </cfRule>
    <cfRule type="expression" dxfId="4592" priority="6932" stopIfTrue="1">
      <formula>$A4&lt;&gt;#REF!</formula>
    </cfRule>
  </conditionalFormatting>
  <conditionalFormatting sqref="A4 P4">
    <cfRule type="expression" dxfId="4591" priority="7021" stopIfTrue="1">
      <formula>#REF!=(LEFT(A$1,1)+0)</formula>
    </cfRule>
    <cfRule type="expression" dxfId="4590" priority="7022" stopIfTrue="1">
      <formula>$A4&lt;&gt;#REF!</formula>
    </cfRule>
  </conditionalFormatting>
  <conditionalFormatting sqref="D4">
    <cfRule type="expression" dxfId="4589" priority="7039" stopIfTrue="1">
      <formula>#REF!=(LEFT(D$1,1)+0)</formula>
    </cfRule>
    <cfRule type="expression" dxfId="4588" priority="7040" stopIfTrue="1">
      <formula>$A4&lt;&gt;#REF!</formula>
    </cfRule>
  </conditionalFormatting>
  <conditionalFormatting sqref="P4">
    <cfRule type="expression" dxfId="4587" priority="7077" stopIfTrue="1">
      <formula>#REF!=(LEFT(N$1,1)+0)</formula>
    </cfRule>
    <cfRule type="expression" dxfId="4586" priority="7078" stopIfTrue="1">
      <formula>$A4&lt;&gt;#REF!</formula>
    </cfRule>
  </conditionalFormatting>
  <conditionalFormatting sqref="P4">
    <cfRule type="expression" dxfId="4585" priority="7081" stopIfTrue="1">
      <formula>#REF!=(LEFT(N$1,1)+0)</formula>
    </cfRule>
    <cfRule type="expression" dxfId="4584" priority="7082" stopIfTrue="1">
      <formula>$A4&lt;&gt;#REF!</formula>
    </cfRule>
  </conditionalFormatting>
  <conditionalFormatting sqref="P4">
    <cfRule type="expression" dxfId="4583" priority="7087" stopIfTrue="1">
      <formula>#REF!=(LEFT(N$1,1)+0)</formula>
    </cfRule>
    <cfRule type="expression" dxfId="4582" priority="7088" stopIfTrue="1">
      <formula>$A4&lt;&gt;#REF!</formula>
    </cfRule>
  </conditionalFormatting>
  <conditionalFormatting sqref="P4">
    <cfRule type="expression" dxfId="4581" priority="7091" stopIfTrue="1">
      <formula>#REF!=(LEFT(N$1,1)+0)</formula>
    </cfRule>
    <cfRule type="expression" dxfId="4580" priority="7092" stopIfTrue="1">
      <formula>$A4&lt;&gt;#REF!</formula>
    </cfRule>
  </conditionalFormatting>
  <conditionalFormatting sqref="P4">
    <cfRule type="expression" dxfId="4579" priority="7095" stopIfTrue="1">
      <formula>#REF!=(LEFT(N$1,1)+0)</formula>
    </cfRule>
    <cfRule type="expression" dxfId="4578" priority="7096" stopIfTrue="1">
      <formula>$A4&lt;&gt;#REF!</formula>
    </cfRule>
  </conditionalFormatting>
  <conditionalFormatting sqref="P4">
    <cfRule type="expression" dxfId="4577" priority="7101" stopIfTrue="1">
      <formula>#REF!=(LEFT(N$1,1)+0)</formula>
    </cfRule>
    <cfRule type="expression" dxfId="4576" priority="7102" stopIfTrue="1">
      <formula>$A4&lt;&gt;#REF!</formula>
    </cfRule>
  </conditionalFormatting>
  <conditionalFormatting sqref="G37:K37">
    <cfRule type="expression" dxfId="4575" priority="7163" stopIfTrue="1">
      <formula>#REF!=(LEFT(G$1,1)+0)</formula>
    </cfRule>
    <cfRule type="expression" dxfId="4574" priority="7164" stopIfTrue="1">
      <formula>#REF!&lt;&gt;#REF!</formula>
    </cfRule>
  </conditionalFormatting>
  <conditionalFormatting sqref="C24">
    <cfRule type="expression" dxfId="4573" priority="1331" stopIfTrue="1">
      <formula>#REF!=(LEFT(C$1,1)+0)</formula>
    </cfRule>
    <cfRule type="expression" dxfId="4572" priority="1332" stopIfTrue="1">
      <formula>#REF!&lt;&gt;#REF!</formula>
    </cfRule>
  </conditionalFormatting>
  <conditionalFormatting sqref="A31 A14 D13:F14 C7 D30:F31">
    <cfRule type="expression" dxfId="4571" priority="1327" stopIfTrue="1">
      <formula>#REF!=(LEFT(A$1,1)+0)</formula>
    </cfRule>
    <cfRule type="expression" dxfId="4570" priority="1328" stopIfTrue="1">
      <formula>$A7&lt;&gt;$A44</formula>
    </cfRule>
  </conditionalFormatting>
  <conditionalFormatting sqref="C7">
    <cfRule type="expression" dxfId="4569" priority="1317" stopIfTrue="1">
      <formula>#REF!=(LEFT(C$1,1)+0)</formula>
    </cfRule>
    <cfRule type="expression" dxfId="4568" priority="1318" stopIfTrue="1">
      <formula>#REF!&lt;&gt;#REF!</formula>
    </cfRule>
  </conditionalFormatting>
  <conditionalFormatting sqref="L38:O38">
    <cfRule type="expression" dxfId="4567" priority="1277" stopIfTrue="1">
      <formula>#REF!=(LEFT(K$1,1)+0)</formula>
    </cfRule>
    <cfRule type="expression" dxfId="4566" priority="1278" stopIfTrue="1">
      <formula>#REF!&lt;&gt;#REF!</formula>
    </cfRule>
  </conditionalFormatting>
  <conditionalFormatting sqref="G7:K7 G24:K24">
    <cfRule type="expression" dxfId="4565" priority="9717" stopIfTrue="1">
      <formula>#REF!=(LEFT(D$1,1)+0)</formula>
    </cfRule>
    <cfRule type="expression" dxfId="4564" priority="9718" stopIfTrue="1">
      <formula>$A7&lt;&gt;#REF!</formula>
    </cfRule>
  </conditionalFormatting>
  <conditionalFormatting sqref="G7:K7 G24:K24">
    <cfRule type="expression" dxfId="4563" priority="9721" stopIfTrue="1">
      <formula>#REF!=(LEFT(D$1,1)+0)</formula>
    </cfRule>
    <cfRule type="expression" dxfId="4562" priority="9722" stopIfTrue="1">
      <formula>$A7&lt;&gt;#REF!</formula>
    </cfRule>
  </conditionalFormatting>
  <conditionalFormatting sqref="G7:K7 G24:K24">
    <cfRule type="expression" dxfId="4561" priority="9743" stopIfTrue="1">
      <formula>#REF!=(LEFT(D$1,1)+0)</formula>
    </cfRule>
    <cfRule type="expression" dxfId="4560" priority="9744" stopIfTrue="1">
      <formula>#REF!&lt;&gt;#REF!</formula>
    </cfRule>
  </conditionalFormatting>
  <conditionalFormatting sqref="G7:K7 G24:K24">
    <cfRule type="expression" dxfId="4559" priority="9889" stopIfTrue="1">
      <formula>#REF!=(LEFT(D$1,1)+0)</formula>
    </cfRule>
    <cfRule type="expression" dxfId="4558" priority="9890" stopIfTrue="1">
      <formula>#REF!&lt;&gt;#REF!</formula>
    </cfRule>
  </conditionalFormatting>
  <conditionalFormatting sqref="E4:F4">
    <cfRule type="expression" dxfId="4557" priority="1241" stopIfTrue="1">
      <formula>#REF!=(LEFT(#REF!,1)+0)</formula>
    </cfRule>
    <cfRule type="expression" dxfId="4556" priority="1242" stopIfTrue="1">
      <formula>$A4&lt;&gt;#REF!</formula>
    </cfRule>
  </conditionalFormatting>
  <conditionalFormatting sqref="E4:F4">
    <cfRule type="expression" dxfId="4555" priority="1243" stopIfTrue="1">
      <formula>#REF!=(LEFT(#REF!,1)+0)</formula>
    </cfRule>
    <cfRule type="expression" dxfId="4554" priority="1244" stopIfTrue="1">
      <formula>$A4&lt;&gt;#REF!</formula>
    </cfRule>
  </conditionalFormatting>
  <conditionalFormatting sqref="E4:F4">
    <cfRule type="expression" dxfId="4553" priority="1245" stopIfTrue="1">
      <formula>#REF!=(LEFT(#REF!,1)+0)</formula>
    </cfRule>
    <cfRule type="expression" dxfId="4552" priority="1246" stopIfTrue="1">
      <formula>$A4&lt;&gt;#REF!</formula>
    </cfRule>
  </conditionalFormatting>
  <conditionalFormatting sqref="E4:F4">
    <cfRule type="expression" dxfId="4551" priority="1247" stopIfTrue="1">
      <formula>#REF!=(LEFT(#REF!,1)+0)</formula>
    </cfRule>
    <cfRule type="expression" dxfId="4550" priority="1248" stopIfTrue="1">
      <formula>$A4&lt;&gt;#REF!</formula>
    </cfRule>
  </conditionalFormatting>
  <conditionalFormatting sqref="E4:F4">
    <cfRule type="expression" dxfId="4549" priority="1249" stopIfTrue="1">
      <formula>#REF!=(LEFT(#REF!,1)+0)</formula>
    </cfRule>
    <cfRule type="expression" dxfId="4548" priority="1250" stopIfTrue="1">
      <formula>$A4&lt;&gt;#REF!</formula>
    </cfRule>
  </conditionalFormatting>
  <conditionalFormatting sqref="E4:F4">
    <cfRule type="expression" dxfId="4547" priority="1251" stopIfTrue="1">
      <formula>#REF!=(LEFT(#REF!,1)+0)</formula>
    </cfRule>
    <cfRule type="expression" dxfId="4546" priority="1252" stopIfTrue="1">
      <formula>$A4&lt;&gt;#REF!</formula>
    </cfRule>
  </conditionalFormatting>
  <conditionalFormatting sqref="E4:F4">
    <cfRule type="expression" dxfId="4545" priority="1253" stopIfTrue="1">
      <formula>#REF!=(LEFT(#REF!,1)+0)</formula>
    </cfRule>
    <cfRule type="expression" dxfId="4544" priority="1254" stopIfTrue="1">
      <formula>$A4&lt;&gt;#REF!</formula>
    </cfRule>
  </conditionalFormatting>
  <conditionalFormatting sqref="E4:F4">
    <cfRule type="expression" dxfId="4543" priority="1255" stopIfTrue="1">
      <formula>#REF!=(LEFT(#REF!,1)+0)</formula>
    </cfRule>
    <cfRule type="expression" dxfId="4542" priority="1256" stopIfTrue="1">
      <formula>$A4&lt;&gt;#REF!</formula>
    </cfRule>
  </conditionalFormatting>
  <conditionalFormatting sqref="E4:F4">
    <cfRule type="expression" dxfId="4541" priority="1257" stopIfTrue="1">
      <formula>#REF!=(LEFT(#REF!,1)+0)</formula>
    </cfRule>
    <cfRule type="expression" dxfId="4540" priority="1258" stopIfTrue="1">
      <formula>$A4&lt;&gt;#REF!</formula>
    </cfRule>
  </conditionalFormatting>
  <conditionalFormatting sqref="E4:F4">
    <cfRule type="expression" dxfId="4539" priority="1259" stopIfTrue="1">
      <formula>#REF!=(LEFT(#REF!,1)+0)</formula>
    </cfRule>
    <cfRule type="expression" dxfId="4538" priority="1260" stopIfTrue="1">
      <formula>$A4&lt;&gt;#REF!</formula>
    </cfRule>
  </conditionalFormatting>
  <conditionalFormatting sqref="E4:F4">
    <cfRule type="expression" dxfId="4537" priority="1261" stopIfTrue="1">
      <formula>#REF!=(LEFT(#REF!,1)+0)</formula>
    </cfRule>
    <cfRule type="expression" dxfId="4536" priority="1262" stopIfTrue="1">
      <formula>#REF!&lt;&gt;#REF!</formula>
    </cfRule>
  </conditionalFormatting>
  <conditionalFormatting sqref="E21:F21">
    <cfRule type="expression" dxfId="4535" priority="1183" stopIfTrue="1">
      <formula>#REF!=(LEFT(#REF!,1)+0)</formula>
    </cfRule>
    <cfRule type="expression" dxfId="4534" priority="1184" stopIfTrue="1">
      <formula>$A21&lt;&gt;#REF!</formula>
    </cfRule>
  </conditionalFormatting>
  <conditionalFormatting sqref="E21:F21">
    <cfRule type="expression" dxfId="4533" priority="1185" stopIfTrue="1">
      <formula>#REF!=(LEFT(#REF!,1)+0)</formula>
    </cfRule>
    <cfRule type="expression" dxfId="4532" priority="1186" stopIfTrue="1">
      <formula>$A21&lt;&gt;#REF!</formula>
    </cfRule>
  </conditionalFormatting>
  <conditionalFormatting sqref="E21:F21">
    <cfRule type="expression" dxfId="4531" priority="1187" stopIfTrue="1">
      <formula>#REF!=(LEFT(#REF!,1)+0)</formula>
    </cfRule>
    <cfRule type="expression" dxfId="4530" priority="1188" stopIfTrue="1">
      <formula>$A21&lt;&gt;#REF!</formula>
    </cfRule>
  </conditionalFormatting>
  <conditionalFormatting sqref="E21:F21">
    <cfRule type="expression" dxfId="4529" priority="1189" stopIfTrue="1">
      <formula>#REF!=(LEFT(#REF!,1)+0)</formula>
    </cfRule>
    <cfRule type="expression" dxfId="4528" priority="1190" stopIfTrue="1">
      <formula>$A21&lt;&gt;#REF!</formula>
    </cfRule>
  </conditionalFormatting>
  <conditionalFormatting sqref="E21:F21">
    <cfRule type="expression" dxfId="4527" priority="1191" stopIfTrue="1">
      <formula>#REF!=(LEFT(#REF!,1)+0)</formula>
    </cfRule>
    <cfRule type="expression" dxfId="4526" priority="1192" stopIfTrue="1">
      <formula>$A21&lt;&gt;#REF!</formula>
    </cfRule>
  </conditionalFormatting>
  <conditionalFormatting sqref="E21:F21">
    <cfRule type="expression" dxfId="4525" priority="1193" stopIfTrue="1">
      <formula>#REF!=(LEFT(#REF!,1)+0)</formula>
    </cfRule>
    <cfRule type="expression" dxfId="4524" priority="1194" stopIfTrue="1">
      <formula>$A21&lt;&gt;#REF!</formula>
    </cfRule>
  </conditionalFormatting>
  <conditionalFormatting sqref="E21:F21">
    <cfRule type="expression" dxfId="4523" priority="1195" stopIfTrue="1">
      <formula>#REF!=(LEFT(#REF!,1)+0)</formula>
    </cfRule>
    <cfRule type="expression" dxfId="4522" priority="1196" stopIfTrue="1">
      <formula>$A21&lt;&gt;#REF!</formula>
    </cfRule>
  </conditionalFormatting>
  <conditionalFormatting sqref="E21:F21">
    <cfRule type="expression" dxfId="4521" priority="1197" stopIfTrue="1">
      <formula>#REF!=(LEFT(#REF!,1)+0)</formula>
    </cfRule>
    <cfRule type="expression" dxfId="4520" priority="1198" stopIfTrue="1">
      <formula>$A21&lt;&gt;#REF!</formula>
    </cfRule>
  </conditionalFormatting>
  <conditionalFormatting sqref="E21:F21">
    <cfRule type="expression" dxfId="4519" priority="1199" stopIfTrue="1">
      <formula>#REF!=(LEFT(#REF!,1)+0)</formula>
    </cfRule>
    <cfRule type="expression" dxfId="4518" priority="1200" stopIfTrue="1">
      <formula>$A21&lt;&gt;#REF!</formula>
    </cfRule>
  </conditionalFormatting>
  <conditionalFormatting sqref="E21:F21">
    <cfRule type="expression" dxfId="4517" priority="1201" stopIfTrue="1">
      <formula>#REF!=(LEFT(#REF!,1)+0)</formula>
    </cfRule>
    <cfRule type="expression" dxfId="4516" priority="1202" stopIfTrue="1">
      <formula>$A21&lt;&gt;#REF!</formula>
    </cfRule>
  </conditionalFormatting>
  <conditionalFormatting sqref="E21:F21">
    <cfRule type="expression" dxfId="4515" priority="1203" stopIfTrue="1">
      <formula>#REF!=(LEFT(#REF!,1)+0)</formula>
    </cfRule>
    <cfRule type="expression" dxfId="4514" priority="1204" stopIfTrue="1">
      <formula>$A21&lt;&gt;#REF!</formula>
    </cfRule>
  </conditionalFormatting>
  <conditionalFormatting sqref="E21:F21">
    <cfRule type="expression" dxfId="4513" priority="1205" stopIfTrue="1">
      <formula>#REF!=(LEFT(#REF!,1)+0)</formula>
    </cfRule>
    <cfRule type="expression" dxfId="4512" priority="1206" stopIfTrue="1">
      <formula>$A21&lt;&gt;#REF!</formula>
    </cfRule>
  </conditionalFormatting>
  <conditionalFormatting sqref="E21:F21">
    <cfRule type="expression" dxfId="4511" priority="1207" stopIfTrue="1">
      <formula>#REF!=(LEFT(#REF!,1)+0)</formula>
    </cfRule>
    <cfRule type="expression" dxfId="4510" priority="1208" stopIfTrue="1">
      <formula>$A21&lt;&gt;#REF!</formula>
    </cfRule>
  </conditionalFormatting>
  <conditionalFormatting sqref="E21:F21">
    <cfRule type="expression" dxfId="4509" priority="1209" stopIfTrue="1">
      <formula>#REF!=(LEFT(#REF!,1)+0)</formula>
    </cfRule>
    <cfRule type="expression" dxfId="4508" priority="1210" stopIfTrue="1">
      <formula>$A21&lt;&gt;#REF!</formula>
    </cfRule>
  </conditionalFormatting>
  <conditionalFormatting sqref="E21:F21">
    <cfRule type="expression" dxfId="4507" priority="1211" stopIfTrue="1">
      <formula>#REF!=(LEFT(#REF!,1)+0)</formula>
    </cfRule>
    <cfRule type="expression" dxfId="4506" priority="1212" stopIfTrue="1">
      <formula>$A21&lt;&gt;#REF!</formula>
    </cfRule>
  </conditionalFormatting>
  <conditionalFormatting sqref="E21:F21">
    <cfRule type="expression" dxfId="4505" priority="1213" stopIfTrue="1">
      <formula>#REF!=(LEFT(#REF!,1)+0)</formula>
    </cfRule>
    <cfRule type="expression" dxfId="4504" priority="1214" stopIfTrue="1">
      <formula>$A21&lt;&gt;#REF!</formula>
    </cfRule>
  </conditionalFormatting>
  <conditionalFormatting sqref="E21:F21">
    <cfRule type="expression" dxfId="4503" priority="1215" stopIfTrue="1">
      <formula>#REF!=(LEFT(#REF!,1)+0)</formula>
    </cfRule>
    <cfRule type="expression" dxfId="4502" priority="1216" stopIfTrue="1">
      <formula>$A21&lt;&gt;#REF!</formula>
    </cfRule>
  </conditionalFormatting>
  <conditionalFormatting sqref="E21:F21">
    <cfRule type="expression" dxfId="4501" priority="1217" stopIfTrue="1">
      <formula>#REF!=(LEFT(#REF!,1)+0)</formula>
    </cfRule>
    <cfRule type="expression" dxfId="4500" priority="1218" stopIfTrue="1">
      <formula>$A21&lt;&gt;#REF!</formula>
    </cfRule>
  </conditionalFormatting>
  <conditionalFormatting sqref="E21:F21">
    <cfRule type="expression" dxfId="4499" priority="1219" stopIfTrue="1">
      <formula>#REF!=(LEFT(#REF!,1)+0)</formula>
    </cfRule>
    <cfRule type="expression" dxfId="4498" priority="1220" stopIfTrue="1">
      <formula>$A21&lt;&gt;#REF!</formula>
    </cfRule>
  </conditionalFormatting>
  <conditionalFormatting sqref="E21:F21">
    <cfRule type="expression" dxfId="4497" priority="1221" stopIfTrue="1">
      <formula>#REF!=(LEFT(#REF!,1)+0)</formula>
    </cfRule>
    <cfRule type="expression" dxfId="4496" priority="1222" stopIfTrue="1">
      <formula>$A21&lt;&gt;#REF!</formula>
    </cfRule>
  </conditionalFormatting>
  <conditionalFormatting sqref="E21:F21">
    <cfRule type="expression" dxfId="4495" priority="1223" stopIfTrue="1">
      <formula>#REF!=(LEFT(#REF!,1)+0)</formula>
    </cfRule>
    <cfRule type="expression" dxfId="4494" priority="1224" stopIfTrue="1">
      <formula>$A21&lt;&gt;#REF!</formula>
    </cfRule>
  </conditionalFormatting>
  <conditionalFormatting sqref="E21:F21">
    <cfRule type="expression" dxfId="4493" priority="1225" stopIfTrue="1">
      <formula>#REF!=(LEFT(#REF!,1)+0)</formula>
    </cfRule>
    <cfRule type="expression" dxfId="4492" priority="1226" stopIfTrue="1">
      <formula>$A21&lt;&gt;#REF!</formula>
    </cfRule>
  </conditionalFormatting>
  <conditionalFormatting sqref="E21:F21">
    <cfRule type="expression" dxfId="4491" priority="1227" stopIfTrue="1">
      <formula>#REF!=(LEFT(#REF!,1)+0)</formula>
    </cfRule>
    <cfRule type="expression" dxfId="4490" priority="1228" stopIfTrue="1">
      <formula>$A21&lt;&gt;#REF!</formula>
    </cfRule>
  </conditionalFormatting>
  <conditionalFormatting sqref="E21:F21">
    <cfRule type="expression" dxfId="4489" priority="1229" stopIfTrue="1">
      <formula>#REF!=(LEFT(#REF!,1)+0)</formula>
    </cfRule>
    <cfRule type="expression" dxfId="4488" priority="1230" stopIfTrue="1">
      <formula>$A21&lt;&gt;#REF!</formula>
    </cfRule>
  </conditionalFormatting>
  <conditionalFormatting sqref="E21:F21">
    <cfRule type="expression" dxfId="4487" priority="1231" stopIfTrue="1">
      <formula>#REF!=(LEFT(#REF!,1)+0)</formula>
    </cfRule>
    <cfRule type="expression" dxfId="4486" priority="1232" stopIfTrue="1">
      <formula>$A21&lt;&gt;#REF!</formula>
    </cfRule>
  </conditionalFormatting>
  <conditionalFormatting sqref="E21:F21">
    <cfRule type="expression" dxfId="4485" priority="1233" stopIfTrue="1">
      <formula>#REF!=(LEFT(#REF!,1)+0)</formula>
    </cfRule>
    <cfRule type="expression" dxfId="4484" priority="1234" stopIfTrue="1">
      <formula>$A21&lt;&gt;#REF!</formula>
    </cfRule>
  </conditionalFormatting>
  <conditionalFormatting sqref="E21:F21">
    <cfRule type="expression" dxfId="4483" priority="1235" stopIfTrue="1">
      <formula>#REF!=(LEFT(#REF!,1)+0)</formula>
    </cfRule>
    <cfRule type="expression" dxfId="4482" priority="1236" stopIfTrue="1">
      <formula>$A21&lt;&gt;#REF!</formula>
    </cfRule>
  </conditionalFormatting>
  <conditionalFormatting sqref="E21:F21">
    <cfRule type="expression" dxfId="4481" priority="1237" stopIfTrue="1">
      <formula>#REF!=(LEFT(#REF!,1)+0)</formula>
    </cfRule>
    <cfRule type="expression" dxfId="4480" priority="1238" stopIfTrue="1">
      <formula>#REF!&lt;&gt;#REF!</formula>
    </cfRule>
  </conditionalFormatting>
  <conditionalFormatting sqref="E21:F21">
    <cfRule type="expression" dxfId="4479" priority="1239" stopIfTrue="1">
      <formula>#REF!=(LEFT(#REF!,1)+0)</formula>
    </cfRule>
    <cfRule type="expression" dxfId="4478" priority="1240" stopIfTrue="1">
      <formula>#REF!&lt;&gt;#REF!</formula>
    </cfRule>
  </conditionalFormatting>
  <conditionalFormatting sqref="O4 O21">
    <cfRule type="expression" dxfId="4477" priority="15521" stopIfTrue="1">
      <formula>#REF!=(LEFT(N$1,1)+0)</formula>
    </cfRule>
    <cfRule type="expression" dxfId="4476" priority="15522" stopIfTrue="1">
      <formula>$A7&lt;&gt;#REF!</formula>
    </cfRule>
  </conditionalFormatting>
  <conditionalFormatting sqref="C22:C23">
    <cfRule type="expression" dxfId="4475" priority="1173" stopIfTrue="1">
      <formula>#REF!=(LEFT(C$1,1)+0)</formula>
    </cfRule>
    <cfRule type="expression" dxfId="4474" priority="1174" stopIfTrue="1">
      <formula>#REF!&lt;&gt;#REF!</formula>
    </cfRule>
  </conditionalFormatting>
  <conditionalFormatting sqref="C22:C23">
    <cfRule type="expression" dxfId="4473" priority="1145" stopIfTrue="1">
      <formula>#REF!=(LEFT(C$1,1)+0)</formula>
    </cfRule>
    <cfRule type="expression" dxfId="4472" priority="1146" stopIfTrue="1">
      <formula>#REF!&lt;&gt;#REF!</formula>
    </cfRule>
  </conditionalFormatting>
  <conditionalFormatting sqref="C5:C6">
    <cfRule type="expression" dxfId="4471" priority="1135" stopIfTrue="1">
      <formula>#REF!=(LEFT(C$1,1)+0)</formula>
    </cfRule>
    <cfRule type="expression" dxfId="4470" priority="1136" stopIfTrue="1">
      <formula>#REF!&lt;&gt;#REF!</formula>
    </cfRule>
  </conditionalFormatting>
  <conditionalFormatting sqref="C5:C6">
    <cfRule type="expression" dxfId="4469" priority="1107" stopIfTrue="1">
      <formula>#REF!=(LEFT(C$1,1)+0)</formula>
    </cfRule>
    <cfRule type="expression" dxfId="4468" priority="1108" stopIfTrue="1">
      <formula>#REF!&lt;&gt;#REF!</formula>
    </cfRule>
  </conditionalFormatting>
  <conditionalFormatting sqref="D1">
    <cfRule type="expression" dxfId="4467" priority="1105" stopIfTrue="1">
      <formula>#REF!=(LEFT(D$1,1)+0)</formula>
    </cfRule>
    <cfRule type="expression" dxfId="4466" priority="1106" stopIfTrue="1">
      <formula>$A1&lt;&gt;$A4</formula>
    </cfRule>
  </conditionalFormatting>
  <conditionalFormatting sqref="D22:F23">
    <cfRule type="expression" dxfId="4465" priority="1043" stopIfTrue="1">
      <formula>#REF!=(LEFT(D$1,1)+0)</formula>
    </cfRule>
    <cfRule type="expression" dxfId="4464" priority="1044" stopIfTrue="1">
      <formula>#REF!&lt;&gt;#REF!</formula>
    </cfRule>
  </conditionalFormatting>
  <conditionalFormatting sqref="D22:F23">
    <cfRule type="expression" dxfId="4463" priority="1037" stopIfTrue="1">
      <formula>#REF!=(LEFT(D$1,1)+0)</formula>
    </cfRule>
    <cfRule type="expression" dxfId="4462" priority="1038" stopIfTrue="1">
      <formula>#REF!&lt;&gt;#REF!</formula>
    </cfRule>
  </conditionalFormatting>
  <conditionalFormatting sqref="D22:F23">
    <cfRule type="expression" dxfId="4461" priority="1035" stopIfTrue="1">
      <formula>#REF!=(LEFT(D$1,1)+0)</formula>
    </cfRule>
    <cfRule type="expression" dxfId="4460" priority="1036" stopIfTrue="1">
      <formula>#REF!&lt;&gt;#REF!</formula>
    </cfRule>
  </conditionalFormatting>
  <conditionalFormatting sqref="D22:F23">
    <cfRule type="expression" dxfId="4459" priority="1027" stopIfTrue="1">
      <formula>#REF!=(LEFT(D$1,1)+0)</formula>
    </cfRule>
    <cfRule type="expression" dxfId="4458" priority="1028" stopIfTrue="1">
      <formula>#REF!&lt;&gt;#REF!</formula>
    </cfRule>
  </conditionalFormatting>
  <conditionalFormatting sqref="D22:F23">
    <cfRule type="expression" dxfId="4457" priority="1025" stopIfTrue="1">
      <formula>#REF!=(LEFT(D$1,1)+0)</formula>
    </cfRule>
    <cfRule type="expression" dxfId="4456" priority="1026" stopIfTrue="1">
      <formula>#REF!&lt;&gt;#REF!</formula>
    </cfRule>
  </conditionalFormatting>
  <conditionalFormatting sqref="D22:F23">
    <cfRule type="expression" dxfId="4455" priority="1023" stopIfTrue="1">
      <formula>#REF!=(LEFT(D$1,1)+0)</formula>
    </cfRule>
    <cfRule type="expression" dxfId="4454" priority="1024" stopIfTrue="1">
      <formula>#REF!&lt;&gt;#REF!</formula>
    </cfRule>
  </conditionalFormatting>
  <conditionalFormatting sqref="D5:F6">
    <cfRule type="expression" dxfId="4453" priority="1015" stopIfTrue="1">
      <formula>#REF!=(LEFT(D$1,1)+0)</formula>
    </cfRule>
    <cfRule type="expression" dxfId="4452" priority="1016" stopIfTrue="1">
      <formula>#REF!&lt;&gt;#REF!</formula>
    </cfRule>
  </conditionalFormatting>
  <conditionalFormatting sqref="D5:F6">
    <cfRule type="expression" dxfId="4451" priority="1009" stopIfTrue="1">
      <formula>#REF!=(LEFT(D$1,1)+0)</formula>
    </cfRule>
    <cfRule type="expression" dxfId="4450" priority="1010" stopIfTrue="1">
      <formula>#REF!&lt;&gt;#REF!</formula>
    </cfRule>
  </conditionalFormatting>
  <conditionalFormatting sqref="D5:F6">
    <cfRule type="expression" dxfId="4449" priority="1007" stopIfTrue="1">
      <formula>#REF!=(LEFT(D$1,1)+0)</formula>
    </cfRule>
    <cfRule type="expression" dxfId="4448" priority="1008" stopIfTrue="1">
      <formula>#REF!&lt;&gt;#REF!</formula>
    </cfRule>
  </conditionalFormatting>
  <conditionalFormatting sqref="D5:F6">
    <cfRule type="expression" dxfId="4447" priority="999" stopIfTrue="1">
      <formula>#REF!=(LEFT(D$1,1)+0)</formula>
    </cfRule>
    <cfRule type="expression" dxfId="4446" priority="1000" stopIfTrue="1">
      <formula>#REF!&lt;&gt;#REF!</formula>
    </cfRule>
  </conditionalFormatting>
  <conditionalFormatting sqref="D5:F6">
    <cfRule type="expression" dxfId="4445" priority="997" stopIfTrue="1">
      <formula>#REF!=(LEFT(D$1,1)+0)</formula>
    </cfRule>
    <cfRule type="expression" dxfId="4444" priority="998" stopIfTrue="1">
      <formula>#REF!&lt;&gt;#REF!</formula>
    </cfRule>
  </conditionalFormatting>
  <conditionalFormatting sqref="P1">
    <cfRule type="expression" dxfId="4443" priority="987" stopIfTrue="1">
      <formula>#REF!=(LEFT(P$1,1)+0)</formula>
    </cfRule>
    <cfRule type="expression" dxfId="4442" priority="988" stopIfTrue="1">
      <formula>$A1&lt;&gt;#REF!</formula>
    </cfRule>
  </conditionalFormatting>
  <conditionalFormatting sqref="P1">
    <cfRule type="expression" dxfId="4441" priority="983" stopIfTrue="1">
      <formula>#REF!=(LEFT(P$1,1)+0)</formula>
    </cfRule>
    <cfRule type="expression" dxfId="4440" priority="984" stopIfTrue="1">
      <formula>#REF!&lt;&gt;#REF!</formula>
    </cfRule>
  </conditionalFormatting>
  <conditionalFormatting sqref="P1">
    <cfRule type="expression" dxfId="4439" priority="989" stopIfTrue="1">
      <formula>#REF!=(LEFT(P$1,1)+0)</formula>
    </cfRule>
    <cfRule type="expression" dxfId="4438" priority="990" stopIfTrue="1">
      <formula>$A1&lt;&gt;#REF!</formula>
    </cfRule>
  </conditionalFormatting>
  <conditionalFormatting sqref="P1">
    <cfRule type="expression" dxfId="4437" priority="991" stopIfTrue="1">
      <formula>#REF!=(LEFT(P$1,1)+0)</formula>
    </cfRule>
    <cfRule type="expression" dxfId="4436" priority="992" stopIfTrue="1">
      <formula>$A1&lt;&gt;#REF!</formula>
    </cfRule>
  </conditionalFormatting>
  <conditionalFormatting sqref="P7">
    <cfRule type="expression" dxfId="4435" priority="905" stopIfTrue="1">
      <formula>#REF!=(LEFT(P$1,1)+0)</formula>
    </cfRule>
    <cfRule type="expression" dxfId="4434" priority="906" stopIfTrue="1">
      <formula>#REF!&lt;&gt;#REF!</formula>
    </cfRule>
  </conditionalFormatting>
  <conditionalFormatting sqref="P7">
    <cfRule type="expression" dxfId="4433" priority="887" stopIfTrue="1">
      <formula>#REF!=(LEFT(N$1,1)+0)</formula>
    </cfRule>
    <cfRule type="expression" dxfId="4432" priority="888" stopIfTrue="1">
      <formula>#REF!&lt;&gt;#REF!</formula>
    </cfRule>
  </conditionalFormatting>
  <conditionalFormatting sqref="P24">
    <cfRule type="expression" dxfId="4431" priority="851" stopIfTrue="1">
      <formula>#REF!=(LEFT(P$1,1)+0)</formula>
    </cfRule>
    <cfRule type="expression" dxfId="4430" priority="852" stopIfTrue="1">
      <formula>#REF!&lt;&gt;#REF!</formula>
    </cfRule>
  </conditionalFormatting>
  <conditionalFormatting sqref="P24">
    <cfRule type="expression" dxfId="4429" priority="833" stopIfTrue="1">
      <formula>#REF!=(LEFT(N$1,1)+0)</formula>
    </cfRule>
    <cfRule type="expression" dxfId="4428" priority="834" stopIfTrue="1">
      <formula>#REF!&lt;&gt;#REF!</formula>
    </cfRule>
  </conditionalFormatting>
  <conditionalFormatting sqref="M5:O6">
    <cfRule type="expression" dxfId="4427" priority="767" stopIfTrue="1">
      <formula>#REF!=(LEFT(L$1,1)+0)</formula>
    </cfRule>
    <cfRule type="expression" dxfId="4426" priority="768" stopIfTrue="1">
      <formula>#REF!&lt;&gt;#REF!</formula>
    </cfRule>
  </conditionalFormatting>
  <conditionalFormatting sqref="M22:O23">
    <cfRule type="expression" dxfId="4425" priority="653" stopIfTrue="1">
      <formula>#REF!=(LEFT(L$1,1)+0)</formula>
    </cfRule>
    <cfRule type="expression" dxfId="4424" priority="654" stopIfTrue="1">
      <formula>#REF!&lt;&gt;#REF!</formula>
    </cfRule>
  </conditionalFormatting>
  <conditionalFormatting sqref="M22:O23">
    <cfRule type="expression" dxfId="4423" priority="631" stopIfTrue="1">
      <formula>#REF!=(LEFT(L$1,1)+0)</formula>
    </cfRule>
    <cfRule type="expression" dxfId="4422" priority="632" stopIfTrue="1">
      <formula>#REF!&lt;&gt;#REF!</formula>
    </cfRule>
  </conditionalFormatting>
  <conditionalFormatting sqref="D22:F23">
    <cfRule type="expression" dxfId="4421" priority="44314" stopIfTrue="1">
      <formula>#REF!=(LEFT(D$1,1)+0)</formula>
    </cfRule>
    <cfRule type="expression" dxfId="4420" priority="44315" stopIfTrue="1">
      <formula>#REF!&lt;&gt;#REF!</formula>
    </cfRule>
  </conditionalFormatting>
  <conditionalFormatting sqref="D5:F6">
    <cfRule type="expression" dxfId="4419" priority="44316" stopIfTrue="1">
      <formula>#REF!=(LEFT(D$1,1)+0)</formula>
    </cfRule>
    <cfRule type="expression" dxfId="4418" priority="44317" stopIfTrue="1">
      <formula>#REF!&lt;&gt;#REF!</formula>
    </cfRule>
  </conditionalFormatting>
  <conditionalFormatting sqref="D5:F6">
    <cfRule type="expression" dxfId="4417" priority="44318" stopIfTrue="1">
      <formula>#REF!=(LEFT(D$1,1)+0)</formula>
    </cfRule>
    <cfRule type="expression" dxfId="4416" priority="44319" stopIfTrue="1">
      <formula>#REF!&lt;&gt;#REF!</formula>
    </cfRule>
  </conditionalFormatting>
  <conditionalFormatting sqref="L4:N4">
    <cfRule type="expression" dxfId="4415" priority="575" stopIfTrue="1">
      <formula>#REF!=(LEFT(L$1,1)+0)</formula>
    </cfRule>
    <cfRule type="expression" dxfId="4414" priority="576" stopIfTrue="1">
      <formula>$A4&lt;&gt;#REF!</formula>
    </cfRule>
  </conditionalFormatting>
  <conditionalFormatting sqref="L4:N4">
    <cfRule type="expression" dxfId="4413" priority="573" stopIfTrue="1">
      <formula>#REF!=(LEFT(L$1,1)+0)</formula>
    </cfRule>
    <cfRule type="expression" dxfId="4412" priority="574" stopIfTrue="1">
      <formula>#REF!&lt;&gt;#REF!</formula>
    </cfRule>
  </conditionalFormatting>
  <conditionalFormatting sqref="L4:N4">
    <cfRule type="expression" dxfId="4411" priority="577" stopIfTrue="1">
      <formula>#REF!=(LEFT(L$1,1)+0)</formula>
    </cfRule>
    <cfRule type="expression" dxfId="4410" priority="578" stopIfTrue="1">
      <formula>$A4&lt;&gt;#REF!</formula>
    </cfRule>
  </conditionalFormatting>
  <conditionalFormatting sqref="L21:N21">
    <cfRule type="expression" dxfId="4409" priority="489" stopIfTrue="1">
      <formula>#REF!=(LEFT(L$1,1)+0)</formula>
    </cfRule>
    <cfRule type="expression" dxfId="4408" priority="490" stopIfTrue="1">
      <formula>#REF!&lt;&gt;#REF!</formula>
    </cfRule>
  </conditionalFormatting>
  <conditionalFormatting sqref="L5:O5 O4 L22:O23 O21">
    <cfRule type="expression" dxfId="4407" priority="30472" stopIfTrue="1">
      <formula>#REF!=(LEFT(K$1,1)+0)</formula>
    </cfRule>
    <cfRule type="expression" dxfId="4406" priority="30473" stopIfTrue="1">
      <formula>$A4&lt;&gt;$A20</formula>
    </cfRule>
  </conditionalFormatting>
  <conditionalFormatting sqref="P1 P20:P22">
    <cfRule type="expression" dxfId="4405" priority="31230" stopIfTrue="1">
      <formula>#REF!=(LEFT(P$1,1)+0)</formula>
    </cfRule>
    <cfRule type="expression" dxfId="4404" priority="31231" stopIfTrue="1">
      <formula>$A1&lt;&gt;$A20</formula>
    </cfRule>
  </conditionalFormatting>
  <conditionalFormatting sqref="O4 O8 D7:F7 L22:O22 O21 M20:O20">
    <cfRule type="expression" dxfId="4403" priority="31288" stopIfTrue="1">
      <formula>#REF!=(LEFT(C$1,1)+0)</formula>
    </cfRule>
    <cfRule type="expression" dxfId="4402" priority="31289" stopIfTrue="1">
      <formula>$A4&lt;&gt;$A21</formula>
    </cfRule>
  </conditionalFormatting>
  <conditionalFormatting sqref="C5 P4:P5 D4 D24:F24 G23:K23 A23 A36 C36:P36 P21:P23">
    <cfRule type="expression" dxfId="4401" priority="31294" stopIfTrue="1">
      <formula>#REF!=(LEFT(A$1,1)+0)</formula>
    </cfRule>
    <cfRule type="expression" dxfId="4400" priority="31295" stopIfTrue="1">
      <formula>$A4&lt;&gt;$A20</formula>
    </cfRule>
  </conditionalFormatting>
  <conditionalFormatting sqref="A5 C5:C6 F8:N8 A8 C8:D8 P6:P7 A22 C22:C24 P23:P24 D36:F36">
    <cfRule type="expression" dxfId="4399" priority="31298" stopIfTrue="1">
      <formula>#REF!=(LEFT(A$1,1)+0)</formula>
    </cfRule>
    <cfRule type="expression" dxfId="4398" priority="31299" stopIfTrue="1">
      <formula>$A5&lt;&gt;$A20</formula>
    </cfRule>
  </conditionalFormatting>
  <conditionalFormatting sqref="L5:O6 L22:O23">
    <cfRule type="expression" dxfId="4397" priority="31300" stopIfTrue="1">
      <formula>#REF!=(LEFT(K$1,1)+0)</formula>
    </cfRule>
    <cfRule type="expression" dxfId="4396" priority="31301" stopIfTrue="1">
      <formula>$A5&lt;&gt;$A20</formula>
    </cfRule>
  </conditionalFormatting>
  <conditionalFormatting sqref="P4 P21">
    <cfRule type="expression" dxfId="4395" priority="31302" stopIfTrue="1">
      <formula>#REF!=(LEFT(N$1,1)+0)</formula>
    </cfRule>
    <cfRule type="expression" dxfId="4394" priority="31303" stopIfTrue="1">
      <formula>$A4&lt;&gt;$A20</formula>
    </cfRule>
  </conditionalFormatting>
  <conditionalFormatting sqref="L5:O5 L22">
    <cfRule type="expression" dxfId="4393" priority="31304" stopIfTrue="1">
      <formula>#REF!=(LEFT(K$1,1)+0)</formula>
    </cfRule>
    <cfRule type="expression" dxfId="4392" priority="31305" stopIfTrue="1">
      <formula>$A20&lt;&gt;#REF!</formula>
    </cfRule>
  </conditionalFormatting>
  <conditionalFormatting sqref="P4">
    <cfRule type="expression" dxfId="4391" priority="47118" stopIfTrue="1">
      <formula>#REF!=(LEFT(N$1,1)+0)</formula>
    </cfRule>
    <cfRule type="expression" dxfId="4390" priority="47119" stopIfTrue="1">
      <formula>$A4&lt;&gt;$A24</formula>
    </cfRule>
  </conditionalFormatting>
  <conditionalFormatting sqref="P22:P23">
    <cfRule type="expression" dxfId="4389" priority="47124" stopIfTrue="1">
      <formula>#REF!=(LEFT(P$1,1)+0)</formula>
    </cfRule>
    <cfRule type="expression" dxfId="4388" priority="47125" stopIfTrue="1">
      <formula>$A22&lt;&gt;$A40</formula>
    </cfRule>
  </conditionalFormatting>
  <conditionalFormatting sqref="A36 A19">
    <cfRule type="expression" dxfId="4387" priority="59852" stopIfTrue="1">
      <formula>#REF!=(LEFT(A$1,1)+0)</formula>
    </cfRule>
    <cfRule type="expression" dxfId="4386" priority="59853" stopIfTrue="1">
      <formula>$A19&lt;&gt;$A84</formula>
    </cfRule>
  </conditionalFormatting>
  <conditionalFormatting sqref="L8:N8 B8:K19 O9:P19">
    <cfRule type="expression" dxfId="4385" priority="483" stopIfTrue="1">
      <formula>#REF!=(LEFT(B$1,1)+0)</formula>
    </cfRule>
    <cfRule type="expression" dxfId="4384" priority="484" stopIfTrue="1">
      <formula>#REF!&lt;&gt;#REF!</formula>
    </cfRule>
  </conditionalFormatting>
  <conditionalFormatting sqref="P8">
    <cfRule type="expression" dxfId="4383" priority="471" stopIfTrue="1">
      <formula>#REF!=(LEFT(P$1,1)+0)</formula>
    </cfRule>
    <cfRule type="expression" dxfId="4382" priority="472" stopIfTrue="1">
      <formula>#REF!&lt;&gt;#REF!</formula>
    </cfRule>
  </conditionalFormatting>
  <conditionalFormatting sqref="O8">
    <cfRule type="expression" dxfId="4381" priority="469" stopIfTrue="1">
      <formula>#REF!=(LEFT(N$1,1)+0)</formula>
    </cfRule>
    <cfRule type="expression" dxfId="4380" priority="470" stopIfTrue="1">
      <formula>#REF!&lt;&gt;#REF!</formula>
    </cfRule>
  </conditionalFormatting>
  <conditionalFormatting sqref="P8">
    <cfRule type="expression" dxfId="4379" priority="441" stopIfTrue="1">
      <formula>#REF!=(LEFT(N$1,1)+0)</formula>
    </cfRule>
    <cfRule type="expression" dxfId="4378" priority="442" stopIfTrue="1">
      <formula>#REF!&lt;&gt;#REF!</formula>
    </cfRule>
  </conditionalFormatting>
  <conditionalFormatting sqref="E8 C13:C19 J13:J19 C30:C36 J30:J36">
    <cfRule type="expression" dxfId="4377" priority="405" stopIfTrue="1">
      <formula>#REF!=(LEFT(C$1,1)+0)</formula>
    </cfRule>
    <cfRule type="expression" dxfId="4376" priority="406" stopIfTrue="1">
      <formula>$A8&lt;&gt;$A36</formula>
    </cfRule>
  </conditionalFormatting>
  <conditionalFormatting sqref="F8 D8">
    <cfRule type="expression" dxfId="4375" priority="401" stopIfTrue="1">
      <formula>#REF!=(LEFT(D$1,1)+0)</formula>
    </cfRule>
    <cfRule type="expression" dxfId="4374" priority="402" stopIfTrue="1">
      <formula>$A8&lt;&gt;$A25</formula>
    </cfRule>
  </conditionalFormatting>
  <conditionalFormatting sqref="A6:A7 C7:K7 A9:A10 C10:P10 E8 C24:K24 A23:A24 D25 F25 C9:K9 O9:P9">
    <cfRule type="expression" dxfId="4373" priority="397" stopIfTrue="1">
      <formula>#REF!=(LEFT(A$1,1)+0)</formula>
    </cfRule>
    <cfRule type="expression" dxfId="4372" priority="398" stopIfTrue="1">
      <formula>$A6&lt;&gt;$A20</formula>
    </cfRule>
  </conditionalFormatting>
  <conditionalFormatting sqref="P25 P8">
    <cfRule type="expression" dxfId="4371" priority="391" stopIfTrue="1">
      <formula>#REF!=(LEFT(P$1,1)+0)</formula>
    </cfRule>
    <cfRule type="expression" dxfId="4370" priority="392" stopIfTrue="1">
      <formula>$A8&lt;&gt;$A37</formula>
    </cfRule>
  </conditionalFormatting>
  <conditionalFormatting sqref="O8">
    <cfRule type="expression" dxfId="4369" priority="389" stopIfTrue="1">
      <formula>#REF!=(LEFT(N$1,1)+0)</formula>
    </cfRule>
    <cfRule type="expression" dxfId="4368" priority="390" stopIfTrue="1">
      <formula>$A25&lt;&gt;#REF!</formula>
    </cfRule>
  </conditionalFormatting>
  <conditionalFormatting sqref="P4 P8">
    <cfRule type="expression" dxfId="4367" priority="381" stopIfTrue="1">
      <formula>#REF!=(LEFT(N$1,1)+0)</formula>
    </cfRule>
    <cfRule type="expression" dxfId="4366" priority="382" stopIfTrue="1">
      <formula>$A4&lt;&gt;$A21</formula>
    </cfRule>
  </conditionalFormatting>
  <conditionalFormatting sqref="F25:N25 A25 C25:D25">
    <cfRule type="expression" dxfId="4365" priority="375" stopIfTrue="1">
      <formula>#REF!=(LEFT(A$1,1)+0)</formula>
    </cfRule>
    <cfRule type="expression" dxfId="4364" priority="376" stopIfTrue="1">
      <formula>$A25&lt;&gt;$A52</formula>
    </cfRule>
  </conditionalFormatting>
  <conditionalFormatting sqref="M5:O5">
    <cfRule type="expression" dxfId="4363" priority="365" stopIfTrue="1">
      <formula>#REF!=(LEFT(L$1,1)+0)</formula>
    </cfRule>
    <cfRule type="expression" dxfId="4362" priority="366" stopIfTrue="1">
      <formula>$A5&lt;&gt;$A37</formula>
    </cfRule>
  </conditionalFormatting>
  <conditionalFormatting sqref="P5">
    <cfRule type="expression" dxfId="4361" priority="363" stopIfTrue="1">
      <formula>#REF!=(LEFT(N$1,1)+0)</formula>
    </cfRule>
    <cfRule type="expression" dxfId="4360" priority="364" stopIfTrue="1">
      <formula>$A5&lt;&gt;$A37</formula>
    </cfRule>
  </conditionalFormatting>
  <conditionalFormatting sqref="A31 D29:F29 C31:P31 D12:F12 C14:P14 A14">
    <cfRule type="expression" dxfId="4359" priority="361" stopIfTrue="1">
      <formula>#REF!=(LEFT(A$1,1)+0)</formula>
    </cfRule>
    <cfRule type="expression" dxfId="4358" priority="362" stopIfTrue="1">
      <formula>$A12&lt;&gt;$A52</formula>
    </cfRule>
  </conditionalFormatting>
  <conditionalFormatting sqref="A29 C29:P29 L33:N33 C12:P12 L16:N16 A12">
    <cfRule type="expression" dxfId="4357" priority="357" stopIfTrue="1">
      <formula>#REF!=(LEFT(A$1,1)+0)</formula>
    </cfRule>
    <cfRule type="expression" dxfId="4356" priority="358" stopIfTrue="1">
      <formula>$A12&lt;&gt;$A53</formula>
    </cfRule>
  </conditionalFormatting>
  <conditionalFormatting sqref="L30:N30 L13:N13">
    <cfRule type="expression" dxfId="4355" priority="341" stopIfTrue="1">
      <formula>#REF!=(LEFT(L$1,1)+0)</formula>
    </cfRule>
    <cfRule type="expression" dxfId="4354" priority="342" stopIfTrue="1">
      <formula>$A13&lt;&gt;$A69</formula>
    </cfRule>
  </conditionalFormatting>
  <conditionalFormatting sqref="C5:C6 P5 A5">
    <cfRule type="expression" dxfId="4353" priority="333" stopIfTrue="1">
      <formula>#REF!=(LEFT(A$1,1)+0)</formula>
    </cfRule>
    <cfRule type="expression" dxfId="4352" priority="334" stopIfTrue="1">
      <formula>$A5&lt;&gt;$A37</formula>
    </cfRule>
  </conditionalFormatting>
  <conditionalFormatting sqref="A16:A18 A33:A35">
    <cfRule type="expression" dxfId="4351" priority="325" stopIfTrue="1">
      <formula>#REF!=(LEFT(A$1,1)+0)</formula>
    </cfRule>
    <cfRule type="expression" dxfId="4350" priority="326" stopIfTrue="1">
      <formula>$A16&lt;&gt;$A110</formula>
    </cfRule>
  </conditionalFormatting>
  <conditionalFormatting sqref="D16:F18 D33:F35">
    <cfRule type="expression" dxfId="4349" priority="311" stopIfTrue="1">
      <formula>#REF!=(LEFT(D$1,1)+0)</formula>
    </cfRule>
    <cfRule type="expression" dxfId="4348" priority="312" stopIfTrue="1">
      <formula>$A16&lt;&gt;$A84</formula>
    </cfRule>
  </conditionalFormatting>
  <conditionalFormatting sqref="C5:C6">
    <cfRule type="expression" dxfId="4347" priority="303" stopIfTrue="1">
      <formula>#REF!=(LEFT(C$1,1)+0)</formula>
    </cfRule>
    <cfRule type="expression" dxfId="4346" priority="304" stopIfTrue="1">
      <formula>$A5&lt;&gt;$A39</formula>
    </cfRule>
  </conditionalFormatting>
  <conditionalFormatting sqref="O25 O8">
    <cfRule type="expression" dxfId="4345" priority="301" stopIfTrue="1">
      <formula>#REF!=(LEFT(N$1,1)+0)</formula>
    </cfRule>
    <cfRule type="expression" dxfId="4344" priority="302" stopIfTrue="1">
      <formula>$A8&lt;&gt;$A54</formula>
    </cfRule>
  </conditionalFormatting>
  <conditionalFormatting sqref="L25:N25 B25:K36 O26:P36">
    <cfRule type="expression" dxfId="4343" priority="283" stopIfTrue="1">
      <formula>#REF!=(LEFT(B$1,1)+0)</formula>
    </cfRule>
    <cfRule type="expression" dxfId="4342" priority="284" stopIfTrue="1">
      <formula>#REF!&lt;&gt;#REF!</formula>
    </cfRule>
  </conditionalFormatting>
  <conditionalFormatting sqref="P25">
    <cfRule type="expression" dxfId="4341" priority="271" stopIfTrue="1">
      <formula>#REF!=(LEFT(P$1,1)+0)</formula>
    </cfRule>
    <cfRule type="expression" dxfId="4340" priority="272" stopIfTrue="1">
      <formula>#REF!&lt;&gt;#REF!</formula>
    </cfRule>
  </conditionalFormatting>
  <conditionalFormatting sqref="O25">
    <cfRule type="expression" dxfId="4339" priority="269" stopIfTrue="1">
      <formula>#REF!=(LEFT(N$1,1)+0)</formula>
    </cfRule>
    <cfRule type="expression" dxfId="4338" priority="270" stopIfTrue="1">
      <formula>#REF!&lt;&gt;#REF!</formula>
    </cfRule>
  </conditionalFormatting>
  <conditionalFormatting sqref="P25">
    <cfRule type="expression" dxfId="4337" priority="241" stopIfTrue="1">
      <formula>#REF!=(LEFT(N$1,1)+0)</formula>
    </cfRule>
    <cfRule type="expression" dxfId="4336" priority="242" stopIfTrue="1">
      <formula>#REF!&lt;&gt;#REF!</formula>
    </cfRule>
  </conditionalFormatting>
  <conditionalFormatting sqref="L10:N19">
    <cfRule type="expression" dxfId="4335" priority="85" stopIfTrue="1">
      <formula>#REF!=(LEFT(L$1,1)+0)</formula>
    </cfRule>
    <cfRule type="expression" dxfId="4334" priority="86" stopIfTrue="1">
      <formula>#REF!&lt;&gt;#REF!</formula>
    </cfRule>
  </conditionalFormatting>
  <conditionalFormatting sqref="A31 A14">
    <cfRule type="expression" dxfId="4333" priority="61" stopIfTrue="1">
      <formula>#REF!=(LEFT(A$1,1)+0)</formula>
    </cfRule>
    <cfRule type="expression" dxfId="4332" priority="62" stopIfTrue="1">
      <formula>$A14&lt;&gt;$A103</formula>
    </cfRule>
  </conditionalFormatting>
  <conditionalFormatting sqref="L27:N36">
    <cfRule type="expression" dxfId="4331" priority="51" stopIfTrue="1">
      <formula>#REF!=(LEFT(L$1,1)+0)</formula>
    </cfRule>
    <cfRule type="expression" dxfId="4330" priority="52" stopIfTrue="1">
      <formula>#REF!&lt;&gt;#REF!</formula>
    </cfRule>
  </conditionalFormatting>
  <conditionalFormatting sqref="P4:P5">
    <cfRule type="expression" dxfId="4329" priority="105810" stopIfTrue="1">
      <formula>#REF!=(LEFT(N$1,1)+0)</formula>
    </cfRule>
    <cfRule type="expression" dxfId="4328" priority="105811" stopIfTrue="1">
      <formula>$A4&lt;&gt;$A38</formula>
    </cfRule>
  </conditionalFormatting>
  <conditionalFormatting sqref="E1:F1">
    <cfRule type="expression" dxfId="4327" priority="105812" stopIfTrue="1">
      <formula>#REF!=(LEFT(#REF!,1)+0)</formula>
    </cfRule>
    <cfRule type="expression" dxfId="4326" priority="105813" stopIfTrue="1">
      <formula>$A1&lt;&gt;$A7</formula>
    </cfRule>
  </conditionalFormatting>
  <conditionalFormatting sqref="P6:P7">
    <cfRule type="expression" dxfId="4325" priority="105832" stopIfTrue="1">
      <formula>#REF!=(LEFT(N$1,1)+0)</formula>
    </cfRule>
    <cfRule type="expression" dxfId="4324" priority="105833" stopIfTrue="1">
      <formula>$A6&lt;&gt;$A39</formula>
    </cfRule>
  </conditionalFormatting>
  <conditionalFormatting sqref="E8 E25">
    <cfRule type="expression" dxfId="4323" priority="106072" stopIfTrue="1">
      <formula>#REF!=(LEFT(E$1,1)+0)</formula>
    </cfRule>
    <cfRule type="expression" dxfId="4322" priority="106073" stopIfTrue="1">
      <formula>$A8&lt;&gt;$A7</formula>
    </cfRule>
  </conditionalFormatting>
  <conditionalFormatting sqref="D7:F7 O8 D24:F24 O25">
    <cfRule type="expression" dxfId="4321" priority="106304" stopIfTrue="1">
      <formula>#REF!=(LEFT(C$1,1)+0)</formula>
    </cfRule>
    <cfRule type="expression" dxfId="4320" priority="106305" stopIfTrue="1">
      <formula>$A7&lt;&gt;$A20</formula>
    </cfRule>
  </conditionalFormatting>
  <conditionalFormatting sqref="D7:F7 L6:O6 D24:F24 L23:O23 O25">
    <cfRule type="expression" dxfId="4319" priority="106326" stopIfTrue="1">
      <formula>#REF!=(LEFT(C$1,1)+0)</formula>
    </cfRule>
    <cfRule type="expression" dxfId="4318" priority="106327" stopIfTrue="1">
      <formula>$A6&lt;&gt;$A20</formula>
    </cfRule>
  </conditionalFormatting>
  <conditionalFormatting sqref="C7:K7 A7 P8 D9:F10 P25">
    <cfRule type="expression" dxfId="4317" priority="106338" stopIfTrue="1">
      <formula>#REF!=(LEFT(A$1,1)+0)</formula>
    </cfRule>
    <cfRule type="expression" dxfId="4316" priority="106339" stopIfTrue="1">
      <formula>$A7&lt;&gt;$A20</formula>
    </cfRule>
  </conditionalFormatting>
  <conditionalFormatting sqref="A8 D8 F8 D11:F11 A11 D25 F25 A25">
    <cfRule type="expression" dxfId="4315" priority="106346" stopIfTrue="1">
      <formula>#REF!=(LEFT(A$1,1)+0)</formula>
    </cfRule>
    <cfRule type="expression" dxfId="4314" priority="106347" stopIfTrue="1">
      <formula>$A8&lt;&gt;$A20</formula>
    </cfRule>
  </conditionalFormatting>
  <conditionalFormatting sqref="O8 O25">
    <cfRule type="expression" dxfId="4313" priority="106358" stopIfTrue="1">
      <formula>#REF!=(LEFT(N$1,1)+0)</formula>
    </cfRule>
    <cfRule type="expression" dxfId="4312" priority="106359" stopIfTrue="1">
      <formula>$A8&lt;&gt;$A20</formula>
    </cfRule>
  </conditionalFormatting>
  <conditionalFormatting sqref="O8 O25">
    <cfRule type="expression" dxfId="4311" priority="106364" stopIfTrue="1">
      <formula>#REF!=(LEFT(N$1,1)+0)</formula>
    </cfRule>
    <cfRule type="expression" dxfId="4310" priority="106365" stopIfTrue="1">
      <formula>$A20&lt;&gt;#REF!</formula>
    </cfRule>
  </conditionalFormatting>
  <conditionalFormatting sqref="P6:P7 P23:P24">
    <cfRule type="expression" dxfId="4309" priority="106372" stopIfTrue="1">
      <formula>#REF!=(LEFT(N$1,1)+0)</formula>
    </cfRule>
    <cfRule type="expression" dxfId="4308" priority="106373" stopIfTrue="1">
      <formula>$A6&lt;&gt;$A21</formula>
    </cfRule>
  </conditionalFormatting>
  <conditionalFormatting sqref="G7:K7 G24:K24">
    <cfRule type="expression" dxfId="4307" priority="106376" stopIfTrue="1">
      <formula>#REF!=(LEFT(D$1,1)+0)</formula>
    </cfRule>
    <cfRule type="expression" dxfId="4306" priority="106377" stopIfTrue="1">
      <formula>$A7&lt;&gt;$A21</formula>
    </cfRule>
  </conditionalFormatting>
  <conditionalFormatting sqref="A9:A10 D9:F10 A26:A27 D26:F27">
    <cfRule type="expression" dxfId="4305" priority="106464" stopIfTrue="1">
      <formula>#REF!=(LEFT(A$1,1)+0)</formula>
    </cfRule>
    <cfRule type="expression" dxfId="4304" priority="106465" stopIfTrue="1">
      <formula>$A9&lt;&gt;$A20</formula>
    </cfRule>
  </conditionalFormatting>
  <conditionalFormatting sqref="P8 P25">
    <cfRule type="expression" dxfId="4303" priority="106510" stopIfTrue="1">
      <formula>#REF!=(LEFT(N$1,1)+0)</formula>
    </cfRule>
    <cfRule type="expression" dxfId="4302" priority="106511" stopIfTrue="1">
      <formula>$A8&lt;&gt;$A21</formula>
    </cfRule>
  </conditionalFormatting>
  <conditionalFormatting sqref="O8">
    <cfRule type="expression" dxfId="4301" priority="106514" stopIfTrue="1">
      <formula>#REF!=(LEFT(N$1,1)+0)</formula>
    </cfRule>
    <cfRule type="expression" dxfId="4300" priority="106515" stopIfTrue="1">
      <formula>$A20&lt;&gt;$A25</formula>
    </cfRule>
  </conditionalFormatting>
  <conditionalFormatting sqref="A32 C32:P32 C15:P15 A15">
    <cfRule type="expression" dxfId="4299" priority="106760" stopIfTrue="1">
      <formula>#REF!=(LEFT(A$1,1)+0)</formula>
    </cfRule>
    <cfRule type="expression" dxfId="4298" priority="106761" stopIfTrue="1">
      <formula>$A15&lt;&gt;$A69</formula>
    </cfRule>
  </conditionalFormatting>
  <conditionalFormatting sqref="G7:K7 G24:K24">
    <cfRule type="expression" dxfId="4297" priority="106762" stopIfTrue="1">
      <formula>#REF!=(LEFT(D$1,1)+0)</formula>
    </cfRule>
    <cfRule type="expression" dxfId="4296" priority="106763" stopIfTrue="1">
      <formula>$A7&lt;&gt;$A20</formula>
    </cfRule>
  </conditionalFormatting>
  <conditionalFormatting sqref="L6:O6 L23:O23">
    <cfRule type="expression" dxfId="4295" priority="106764" stopIfTrue="1">
      <formula>#REF!=(LEFT(K$1,1)+0)</formula>
    </cfRule>
    <cfRule type="expression" dxfId="4294" priority="106765" stopIfTrue="1">
      <formula>$A20&lt;&gt;#REF!</formula>
    </cfRule>
  </conditionalFormatting>
  <conditionalFormatting sqref="P5 P22:P23">
    <cfRule type="expression" dxfId="4293" priority="106766" stopIfTrue="1">
      <formula>#REF!=(LEFT(N$1,1)+0)</formula>
    </cfRule>
    <cfRule type="expression" dxfId="4292" priority="106767" stopIfTrue="1">
      <formula>$A5&lt;&gt;$A21</formula>
    </cfRule>
  </conditionalFormatting>
  <conditionalFormatting sqref="L5 L22:O22">
    <cfRule type="expression" dxfId="4291" priority="106768" stopIfTrue="1">
      <formula>#REF!=(LEFT(K$1,1)+0)</formula>
    </cfRule>
    <cfRule type="expression" dxfId="4290" priority="106769" stopIfTrue="1">
      <formula>$A20&lt;&gt;#REF!</formula>
    </cfRule>
  </conditionalFormatting>
  <conditionalFormatting sqref="D38:F38">
    <cfRule type="expression" dxfId="4289" priority="106790" stopIfTrue="1">
      <formula>#REF!=(LEFT(D$1,1)+0)</formula>
    </cfRule>
    <cfRule type="expression" dxfId="4288" priority="106791" stopIfTrue="1">
      <formula>$A37&lt;&gt;$A4</formula>
    </cfRule>
  </conditionalFormatting>
  <conditionalFormatting sqref="O4 O21">
    <cfRule type="expression" dxfId="4287" priority="106814" stopIfTrue="1">
      <formula>#REF!=(LEFT(N$1,1)+0)</formula>
    </cfRule>
    <cfRule type="expression" dxfId="4286" priority="106815" stopIfTrue="1">
      <formula>$A7&lt;&gt;$A21</formula>
    </cfRule>
  </conditionalFormatting>
  <conditionalFormatting sqref="L5:O5 M20:O20">
    <cfRule type="expression" dxfId="4285" priority="106850" stopIfTrue="1">
      <formula>#REF!=(LEFT(K$1,1)+0)</formula>
    </cfRule>
    <cfRule type="expression" dxfId="4284" priority="106851" stopIfTrue="1">
      <formula>$A5&lt;&gt;$A24</formula>
    </cfRule>
  </conditionalFormatting>
  <conditionalFormatting sqref="M6:O6">
    <cfRule type="expression" dxfId="4283" priority="106876" stopIfTrue="1">
      <formula>#REF!=(LEFT(L$1,1)+0)</formula>
    </cfRule>
    <cfRule type="expression" dxfId="4282" priority="106877" stopIfTrue="1">
      <formula>$A6&lt;&gt;$A24</formula>
    </cfRule>
  </conditionalFormatting>
  <conditionalFormatting sqref="P5 P24">
    <cfRule type="expression" dxfId="4281" priority="106880" stopIfTrue="1">
      <formula>#REF!=(LEFT(N$1,1)+0)</formula>
    </cfRule>
    <cfRule type="expression" dxfId="4280" priority="106881" stopIfTrue="1">
      <formula>$A5&lt;&gt;$A24</formula>
    </cfRule>
  </conditionalFormatting>
  <conditionalFormatting sqref="A6 P6:P7 C7">
    <cfRule type="expression" dxfId="4279" priority="106898" stopIfTrue="1">
      <formula>#REF!=(LEFT(A$1,1)+0)</formula>
    </cfRule>
    <cfRule type="expression" dxfId="4278" priority="106899" stopIfTrue="1">
      <formula>$A6&lt;&gt;$A37</formula>
    </cfRule>
  </conditionalFormatting>
  <conditionalFormatting sqref="L15:N15 L32:N32">
    <cfRule type="expression" dxfId="4277" priority="106968" stopIfTrue="1">
      <formula>#REF!=(LEFT(L$1,1)+0)</formula>
    </cfRule>
    <cfRule type="expression" dxfId="4276" priority="106969" stopIfTrue="1">
      <formula>$A15&lt;&gt;$A87</formula>
    </cfRule>
  </conditionalFormatting>
  <conditionalFormatting sqref="A29 A12">
    <cfRule type="expression" dxfId="4275" priority="106990" stopIfTrue="1">
      <formula>#REF!=(LEFT(A$1,1)+0)</formula>
    </cfRule>
    <cfRule type="expression" dxfId="4274" priority="106991" stopIfTrue="1">
      <formula>$A12&lt;&gt;$A102</formula>
    </cfRule>
  </conditionalFormatting>
  <conditionalFormatting sqref="L5:O5 O4">
    <cfRule type="expression" dxfId="4273" priority="107058" stopIfTrue="1">
      <formula>#REF!=(LEFT(K$1,1)+0)</formula>
    </cfRule>
    <cfRule type="expression" dxfId="4272" priority="107059" stopIfTrue="1">
      <formula>$A4&lt;&gt;$A38</formula>
    </cfRule>
  </conditionalFormatting>
  <conditionalFormatting sqref="P6">
    <cfRule type="expression" dxfId="4271" priority="107206" stopIfTrue="1">
      <formula>#REF!=(LEFT(N$1,1)+0)</formula>
    </cfRule>
    <cfRule type="expression" dxfId="4270" priority="107207" stopIfTrue="1">
      <formula>$A6&lt;&gt;$A24</formula>
    </cfRule>
  </conditionalFormatting>
  <conditionalFormatting sqref="G7:K7">
    <cfRule type="expression" dxfId="4269" priority="107228" stopIfTrue="1">
      <formula>#REF!=(LEFT(D$1,1)+0)</formula>
    </cfRule>
    <cfRule type="expression" dxfId="4268" priority="107229" stopIfTrue="1">
      <formula>$A7&lt;&gt;$A24</formula>
    </cfRule>
  </conditionalFormatting>
  <conditionalFormatting sqref="A28 D28:F28">
    <cfRule type="expression" dxfId="4267" priority="107248" stopIfTrue="1">
      <formula>#REF!=(LEFT(A$1,1)+0)</formula>
    </cfRule>
    <cfRule type="expression" dxfId="4266" priority="107249" stopIfTrue="1">
      <formula>$A28&lt;&gt;$A52</formula>
    </cfRule>
  </conditionalFormatting>
  <conditionalFormatting sqref="C22:C23">
    <cfRule type="expression" dxfId="4265" priority="107254" stopIfTrue="1">
      <formula>#REF!=(LEFT(C$1,1)+0)</formula>
    </cfRule>
    <cfRule type="expression" dxfId="4264" priority="107255" stopIfTrue="1">
      <formula>$A22&lt;&gt;$A44</formula>
    </cfRule>
  </conditionalFormatting>
  <conditionalFormatting sqref="C22:C23">
    <cfRule type="expression" dxfId="4263" priority="107272" stopIfTrue="1">
      <formula>#REF!=(LEFT(C$1,1)+0)</formula>
    </cfRule>
    <cfRule type="expression" dxfId="4262" priority="107273" stopIfTrue="1">
      <formula>$A22&lt;&gt;$A43</formula>
    </cfRule>
  </conditionalFormatting>
  <conditionalFormatting sqref="D13:F13 A13">
    <cfRule type="expression" dxfId="4261" priority="107398" stopIfTrue="1">
      <formula>#REF!=(LEFT(A$1,1)+0)</formula>
    </cfRule>
    <cfRule type="expression" dxfId="4260" priority="107399" stopIfTrue="1">
      <formula>$A13&lt;&gt;$A24</formula>
    </cfRule>
  </conditionalFormatting>
  <conditionalFormatting sqref="O4">
    <cfRule type="expression" dxfId="4259" priority="107598" stopIfTrue="1">
      <formula>#REF!=(LEFT(N$1,1)+0)</formula>
    </cfRule>
    <cfRule type="expression" dxfId="4258" priority="107599" stopIfTrue="1">
      <formula>$A4&lt;&gt;$A24</formula>
    </cfRule>
  </conditionalFormatting>
  <conditionalFormatting sqref="L6 M20:O20">
    <cfRule type="expression" dxfId="4257" priority="107658" stopIfTrue="1">
      <formula>#REF!=(LEFT(K$1,1)+0)</formula>
    </cfRule>
    <cfRule type="expression" dxfId="4256" priority="107659" stopIfTrue="1">
      <formula>$A6&lt;&gt;$A24</formula>
    </cfRule>
  </conditionalFormatting>
  <conditionalFormatting sqref="L6:O6">
    <cfRule type="expression" dxfId="4255" priority="107664" stopIfTrue="1">
      <formula>#REF!=(LEFT(K$1,1)+0)</formula>
    </cfRule>
    <cfRule type="expression" dxfId="4254" priority="107665" stopIfTrue="1">
      <formula>$A20&lt;&gt;$A24</formula>
    </cfRule>
  </conditionalFormatting>
  <conditionalFormatting sqref="L5:O5">
    <cfRule type="expression" dxfId="4253" priority="107668" stopIfTrue="1">
      <formula>#REF!=(LEFT(K$1,1)+0)</formula>
    </cfRule>
    <cfRule type="expression" dxfId="4252" priority="107669" stopIfTrue="1">
      <formula>$A20&lt;&gt;$A24</formula>
    </cfRule>
  </conditionalFormatting>
  <conditionalFormatting sqref="C6 D21 P21">
    <cfRule type="expression" dxfId="4251" priority="107670" stopIfTrue="1">
      <formula>#REF!=(LEFT(C$1,1)+0)</formula>
    </cfRule>
    <cfRule type="expression" dxfId="4250" priority="107671" stopIfTrue="1">
      <formula>$A6&lt;&gt;$A24</formula>
    </cfRule>
  </conditionalFormatting>
  <conditionalFormatting sqref="D7:F7 C20:K20 G21:K21 C21:D21 A20:A21 P20:P21">
    <cfRule type="expression" dxfId="4249" priority="107676" stopIfTrue="1">
      <formula>#REF!=(LEFT(A$1,1)+0)</formula>
    </cfRule>
    <cfRule type="expression" dxfId="4248" priority="107677" stopIfTrue="1">
      <formula>$A7&lt;&gt;$A24</formula>
    </cfRule>
  </conditionalFormatting>
  <conditionalFormatting sqref="P4 A4 C22:C23">
    <cfRule type="expression" dxfId="4247" priority="107710" stopIfTrue="1">
      <formula>#REF!=(LEFT(A$1,1)+0)</formula>
    </cfRule>
    <cfRule type="expression" dxfId="4246" priority="107711" stopIfTrue="1">
      <formula>$A4&lt;&gt;$A24</formula>
    </cfRule>
  </conditionalFormatting>
  <conditionalFormatting sqref="M20:O20">
    <cfRule type="expression" dxfId="4245" priority="107794" stopIfTrue="1">
      <formula>#REF!=(LEFT(L$1,1)+0)</formula>
    </cfRule>
    <cfRule type="expression" dxfId="4244" priority="107795" stopIfTrue="1">
      <formula>$A20&lt;&gt;$A40</formula>
    </cfRule>
  </conditionalFormatting>
  <conditionalFormatting sqref="P21">
    <cfRule type="expression" dxfId="4243" priority="107812" stopIfTrue="1">
      <formula>#REF!=(LEFT(N$1,1)+0)</formula>
    </cfRule>
    <cfRule type="expression" dxfId="4242" priority="107813" stopIfTrue="1">
      <formula>$A21&lt;&gt;$A38</formula>
    </cfRule>
  </conditionalFormatting>
  <conditionalFormatting sqref="L21:N21">
    <cfRule type="expression" dxfId="4241" priority="107822" stopIfTrue="1">
      <formula>#REF!=(LEFT(L$1,1)+0)</formula>
    </cfRule>
    <cfRule type="expression" dxfId="4240" priority="107823" stopIfTrue="1">
      <formula>$A21&lt;&gt;$A83</formula>
    </cfRule>
  </conditionalFormatting>
  <conditionalFormatting sqref="E25 D26:F27">
    <cfRule type="expression" dxfId="4239" priority="107824" stopIfTrue="1">
      <formula>#REF!=(LEFT(D$1,1)+0)</formula>
    </cfRule>
    <cfRule type="expression" dxfId="4238" priority="107825" stopIfTrue="1">
      <formula>$A25&lt;&gt;$A50</formula>
    </cfRule>
  </conditionalFormatting>
  <conditionalFormatting sqref="D28:F28 E25 A26:A27 C26:K27 C28:C29 J28:J29 O26:P27 L27:N36 C11:C12 J11:J12 L11:N19 D11:F11">
    <cfRule type="expression" dxfId="4237" priority="107840" stopIfTrue="1">
      <formula>#REF!=(LEFT(A$1,1)+0)</formula>
    </cfRule>
    <cfRule type="expression" dxfId="4236" priority="107841" stopIfTrue="1">
      <formula>$A11&lt;&gt;$A37</formula>
    </cfRule>
  </conditionalFormatting>
  <conditionalFormatting sqref="O25">
    <cfRule type="expression" dxfId="4235" priority="107864" stopIfTrue="1">
      <formula>#REF!=(LEFT(N$1,1)+0)</formula>
    </cfRule>
    <cfRule type="expression" dxfId="4234" priority="107865" stopIfTrue="1">
      <formula>$A39&lt;&gt;#REF!</formula>
    </cfRule>
  </conditionalFormatting>
  <conditionalFormatting sqref="O25">
    <cfRule type="expression" dxfId="4233" priority="107868" stopIfTrue="1">
      <formula>#REF!=(LEFT(N$1,1)+0)</formula>
    </cfRule>
    <cfRule type="expression" dxfId="4232" priority="107869" stopIfTrue="1">
      <formula>$A37&lt;&gt;$A39</formula>
    </cfRule>
  </conditionalFormatting>
  <conditionalFormatting sqref="P25">
    <cfRule type="expression" dxfId="4231" priority="107870" stopIfTrue="1">
      <formula>#REF!=(LEFT(N$1,1)+0)</formula>
    </cfRule>
    <cfRule type="expression" dxfId="4230" priority="107871" stopIfTrue="1">
      <formula>$A25&lt;&gt;$A39</formula>
    </cfRule>
  </conditionalFormatting>
  <conditionalFormatting sqref="A30 D30:F30">
    <cfRule type="expression" dxfId="4229" priority="107872" stopIfTrue="1">
      <formula>#REF!=(LEFT(A$1,1)+0)</formula>
    </cfRule>
    <cfRule type="expression" dxfId="4228" priority="107873" stopIfTrue="1">
      <formula>$A30&lt;&gt;$A53</formula>
    </cfRule>
  </conditionalFormatting>
  <conditionalFormatting sqref="A32 A28 C28:P28 L32:N32 L36:N36 D31:F32 D14:F15 A11 C11:P11 L15:N15 L19:N19 A15">
    <cfRule type="expression" dxfId="4227" priority="107880" stopIfTrue="1">
      <formula>#REF!=(LEFT(A$1,1)+0)</formula>
    </cfRule>
    <cfRule type="expression" dxfId="4226" priority="107881" stopIfTrue="1">
      <formula>$A11&lt;&gt;$A50</formula>
    </cfRule>
  </conditionalFormatting>
  <conditionalFormatting sqref="O25 O8">
    <cfRule type="expression" dxfId="4225" priority="107928" stopIfTrue="1">
      <formula>#REF!=(LEFT(N$1,1)+0)</formula>
    </cfRule>
    <cfRule type="expression" dxfId="4224" priority="107929" stopIfTrue="1">
      <formula>$A8&lt;&gt;$A37</formula>
    </cfRule>
  </conditionalFormatting>
  <conditionalFormatting sqref="P25 P8">
    <cfRule type="expression" dxfId="4223" priority="107932" stopIfTrue="1">
      <formula>#REF!=(LEFT(N$1,1)+0)</formula>
    </cfRule>
    <cfRule type="expression" dxfId="4222" priority="107933" stopIfTrue="1">
      <formula>$A8&lt;&gt;$A37</formula>
    </cfRule>
  </conditionalFormatting>
  <conditionalFormatting sqref="D29:F29 C30:P30 A29:A30 A12:A13 C13:P13 D12:F12">
    <cfRule type="expression" dxfId="4221" priority="107946" stopIfTrue="1">
      <formula>#REF!=(LEFT(A$1,1)+0)</formula>
    </cfRule>
    <cfRule type="expression" dxfId="4220" priority="107947" stopIfTrue="1">
      <formula>$A12&lt;&gt;$A50</formula>
    </cfRule>
  </conditionalFormatting>
  <conditionalFormatting sqref="P25 P8">
    <cfRule type="expression" dxfId="4219" priority="107958" stopIfTrue="1">
      <formula>#REF!=(LEFT(N$1,1)+0)</formula>
    </cfRule>
    <cfRule type="expression" dxfId="4218" priority="107959" stopIfTrue="1">
      <formula>$A8&lt;&gt;$A51</formula>
    </cfRule>
  </conditionalFormatting>
  <conditionalFormatting sqref="P25 P8">
    <cfRule type="expression" dxfId="4217" priority="107970" stopIfTrue="1">
      <formula>#REF!=(LEFT(N$1,1)+0)</formula>
    </cfRule>
    <cfRule type="expression" dxfId="4216" priority="107971" stopIfTrue="1">
      <formula>$A8&lt;&gt;$A55</formula>
    </cfRule>
  </conditionalFormatting>
  <conditionalFormatting sqref="D32:F32 D15:F15">
    <cfRule type="expression" dxfId="4215" priority="107974" stopIfTrue="1">
      <formula>#REF!=(LEFT(D$1,1)+0)</formula>
    </cfRule>
    <cfRule type="expression" dxfId="4214" priority="107975" stopIfTrue="1">
      <formula>$A15&lt;&gt;$A68</formula>
    </cfRule>
  </conditionalFormatting>
  <conditionalFormatting sqref="A28 A11">
    <cfRule type="expression" dxfId="4213" priority="107978" stopIfTrue="1">
      <formula>#REF!=(LEFT(A$1,1)+0)</formula>
    </cfRule>
    <cfRule type="expression" dxfId="4212" priority="107979" stopIfTrue="1">
      <formula>$A11&lt;&gt;$A87</formula>
    </cfRule>
  </conditionalFormatting>
  <conditionalFormatting sqref="O25">
    <cfRule type="expression" dxfId="4211" priority="107986" stopIfTrue="1">
      <formula>#REF!=(LEFT(N$1,1)+0)</formula>
    </cfRule>
    <cfRule type="expression" dxfId="4210" priority="107987" stopIfTrue="1">
      <formula>$A39&lt;&gt;$A68</formula>
    </cfRule>
  </conditionalFormatting>
  <conditionalFormatting sqref="O8">
    <cfRule type="expression" dxfId="4209" priority="107988" stopIfTrue="1">
      <formula>#REF!=(LEFT(N$1,1)+0)</formula>
    </cfRule>
    <cfRule type="expression" dxfId="4208" priority="107989" stopIfTrue="1">
      <formula>$A25&lt;&gt;$A51</formula>
    </cfRule>
  </conditionalFormatting>
  <conditionalFormatting sqref="A30 A26:A27 A9:A10 A13">
    <cfRule type="expression" dxfId="4207" priority="107990" stopIfTrue="1">
      <formula>#REF!=(LEFT(A$1,1)+0)</formula>
    </cfRule>
    <cfRule type="expression" dxfId="4206" priority="107991" stopIfTrue="1">
      <formula>$A9&lt;&gt;$A84</formula>
    </cfRule>
  </conditionalFormatting>
  <conditionalFormatting sqref="A32 A15">
    <cfRule type="expression" dxfId="4205" priority="107998" stopIfTrue="1">
      <formula>#REF!=(LEFT(A$1,1)+0)</formula>
    </cfRule>
    <cfRule type="expression" dxfId="4204" priority="107999" stopIfTrue="1">
      <formula>$A15&lt;&gt;$A106</formula>
    </cfRule>
  </conditionalFormatting>
  <conditionalFormatting sqref="A25 A8">
    <cfRule type="expression" dxfId="4203" priority="108028" stopIfTrue="1">
      <formula>#REF!=(LEFT(A$1,1)+0)</formula>
    </cfRule>
    <cfRule type="expression" dxfId="4202" priority="108029" stopIfTrue="1">
      <formula>$A8&lt;&gt;$A72</formula>
    </cfRule>
  </conditionalFormatting>
  <conditionalFormatting sqref="O25 O8">
    <cfRule type="expression" dxfId="4201" priority="108038" stopIfTrue="1">
      <formula>#REF!=(LEFT(N$1,1)+0)</formula>
    </cfRule>
    <cfRule type="expression" dxfId="4200" priority="108039" stopIfTrue="1">
      <formula>$A8&lt;&gt;$A51</formula>
    </cfRule>
  </conditionalFormatting>
  <conditionalFormatting sqref="O25 O8">
    <cfRule type="expression" dxfId="4199" priority="108042" stopIfTrue="1">
      <formula>#REF!=(LEFT(N$1,1)+0)</formula>
    </cfRule>
    <cfRule type="expression" dxfId="4198" priority="108043" stopIfTrue="1">
      <formula>$A8&lt;&gt;$A55</formula>
    </cfRule>
  </conditionalFormatting>
  <conditionalFormatting sqref="O25">
    <cfRule type="expression" dxfId="4197" priority="108050" stopIfTrue="1">
      <formula>#REF!=(LEFT(N$1,1)+0)</formula>
    </cfRule>
    <cfRule type="expression" dxfId="4196" priority="108051" stopIfTrue="1">
      <formula>$A39&lt;&gt;$A72</formula>
    </cfRule>
  </conditionalFormatting>
  <conditionalFormatting sqref="O8">
    <cfRule type="expression" dxfId="4195" priority="108052" stopIfTrue="1">
      <formula>#REF!=(LEFT(N$1,1)+0)</formula>
    </cfRule>
    <cfRule type="expression" dxfId="4194" priority="108053" stopIfTrue="1">
      <formula>$A25&lt;&gt;$A55</formula>
    </cfRule>
  </conditionalFormatting>
  <conditionalFormatting sqref="A33:A35 D33:F35 A16:A18 D16:F18">
    <cfRule type="expression" dxfId="4193" priority="108054" stopIfTrue="1">
      <formula>#REF!=(LEFT(A$1,1)+0)</formula>
    </cfRule>
    <cfRule type="expression" dxfId="4192" priority="108055" stopIfTrue="1">
      <formula>$A16&lt;&gt;$A70</formula>
    </cfRule>
  </conditionalFormatting>
  <conditionalFormatting sqref="L31:N31 L14:N14">
    <cfRule type="expression" dxfId="4191" priority="108070" stopIfTrue="1">
      <formula>#REF!=(LEFT(L$1,1)+0)</formula>
    </cfRule>
    <cfRule type="expression" dxfId="4190" priority="108071" stopIfTrue="1">
      <formula>$A14&lt;&gt;$A84</formula>
    </cfRule>
  </conditionalFormatting>
  <conditionalFormatting sqref="L36:N36 L19:N19">
    <cfRule type="expression" dxfId="4189" priority="108074" stopIfTrue="1">
      <formula>#REF!=(LEFT(L$1,1)+0)</formula>
    </cfRule>
    <cfRule type="expression" dxfId="4188" priority="108075" stopIfTrue="1">
      <formula>$A19&lt;&gt;$A105</formula>
    </cfRule>
  </conditionalFormatting>
  <conditionalFormatting sqref="P6:P7">
    <cfRule type="expression" dxfId="4187" priority="108078" stopIfTrue="1">
      <formula>#REF!=(LEFT(N$1,1)+0)</formula>
    </cfRule>
    <cfRule type="expression" dxfId="4186" priority="108079" stopIfTrue="1">
      <formula>$A6&lt;&gt;$A37</formula>
    </cfRule>
  </conditionalFormatting>
  <conditionalFormatting sqref="P7">
    <cfRule type="expression" dxfId="4185" priority="108080" stopIfTrue="1">
      <formula>#REF!=(LEFT(N$1,1)+0)</formula>
    </cfRule>
    <cfRule type="expression" dxfId="4184" priority="108081" stopIfTrue="1">
      <formula>$A7&lt;&gt;$A37</formula>
    </cfRule>
  </conditionalFormatting>
  <conditionalFormatting sqref="L6">
    <cfRule type="expression" dxfId="4183" priority="108088" stopIfTrue="1">
      <formula>#REF!=(LEFT(K$1,1)+0)</formula>
    </cfRule>
    <cfRule type="expression" dxfId="4182" priority="108089" stopIfTrue="1">
      <formula>$A6&lt;&gt;$A39</formula>
    </cfRule>
  </conditionalFormatting>
  <conditionalFormatting sqref="A37">
    <cfRule type="expression" dxfId="4181" priority="108090" stopIfTrue="1">
      <formula>#REF!=(LEFT(A$1,1)+0)</formula>
    </cfRule>
    <cfRule type="expression" dxfId="4180" priority="108091" stopIfTrue="1">
      <formula>$A37&lt;&gt;$A1</formula>
    </cfRule>
  </conditionalFormatting>
  <conditionalFormatting sqref="C38:K38">
    <cfRule type="expression" dxfId="4179" priority="108092" stopIfTrue="1">
      <formula>#REF!=(LEFT(C$1,1)+0)</formula>
    </cfRule>
    <cfRule type="expression" dxfId="4178" priority="108093" stopIfTrue="1">
      <formula>$A37&lt;&gt;$A1</formula>
    </cfRule>
  </conditionalFormatting>
  <conditionalFormatting sqref="L4:N4">
    <cfRule type="expression" dxfId="4177" priority="108094" stopIfTrue="1">
      <formula>#REF!=(LEFT(L$1,1)+0)</formula>
    </cfRule>
    <cfRule type="expression" dxfId="4176" priority="108095" stopIfTrue="1">
      <formula>$A4&lt;&gt;$A55</formula>
    </cfRule>
  </conditionalFormatting>
  <conditionalFormatting sqref="M6:O6">
    <cfRule type="expression" dxfId="4175" priority="108096" stopIfTrue="1">
      <formula>#REF!=(LEFT(L$1,1)+0)</formula>
    </cfRule>
    <cfRule type="expression" dxfId="4174" priority="108097" stopIfTrue="1">
      <formula>$A6&lt;&gt;$A39</formula>
    </cfRule>
  </conditionalFormatting>
  <conditionalFormatting sqref="A37">
    <cfRule type="expression" dxfId="4173" priority="108098" stopIfTrue="1">
      <formula>#REF!=(LEFT(A$1,1)+0)</formula>
    </cfRule>
    <cfRule type="expression" dxfId="4172" priority="108099" stopIfTrue="1">
      <formula>$A37&lt;&gt;$A7</formula>
    </cfRule>
  </conditionalFormatting>
  <conditionalFormatting sqref="C38:K38">
    <cfRule type="expression" dxfId="4171" priority="108100" stopIfTrue="1">
      <formula>#REF!=(LEFT(C$1,1)+0)</formula>
    </cfRule>
    <cfRule type="expression" dxfId="4170" priority="108101" stopIfTrue="1">
      <formula>$A37&lt;&gt;$A7</formula>
    </cfRule>
  </conditionalFormatting>
  <conditionalFormatting sqref="C7">
    <cfRule type="expression" dxfId="4169" priority="108102" stopIfTrue="1">
      <formula>#REF!=(LEFT(C$1,1)+0)</formula>
    </cfRule>
    <cfRule type="expression" dxfId="4168" priority="108103" stopIfTrue="1">
      <formula>$A7&lt;&gt;$A70</formula>
    </cfRule>
  </conditionalFormatting>
  <conditionalFormatting sqref="L5">
    <cfRule type="expression" dxfId="4167" priority="108104" stopIfTrue="1">
      <formula>#REF!=(LEFT(K$1,1)+0)</formula>
    </cfRule>
    <cfRule type="expression" dxfId="4166" priority="108105" stopIfTrue="1">
      <formula>$A5&lt;&gt;$A37</formula>
    </cfRule>
  </conditionalFormatting>
  <conditionalFormatting sqref="A33:A35 C33:P35 A16:A18 C16:P18">
    <cfRule type="expression" dxfId="4165" priority="108142" stopIfTrue="1">
      <formula>#REF!=(LEFT(A$1,1)+0)</formula>
    </cfRule>
    <cfRule type="expression" dxfId="4164" priority="108143" stopIfTrue="1">
      <formula>$A16&lt;&gt;$A85</formula>
    </cfRule>
  </conditionalFormatting>
  <conditionalFormatting sqref="L33:N35 L16:N18">
    <cfRule type="expression" dxfId="4163" priority="108150" stopIfTrue="1">
      <formula>#REF!=(LEFT(L$1,1)+0)</formula>
    </cfRule>
    <cfRule type="expression" dxfId="4162" priority="108151" stopIfTrue="1">
      <formula>$A16&lt;&gt;$A103</formula>
    </cfRule>
  </conditionalFormatting>
  <conditionalFormatting sqref="L6:O6">
    <cfRule type="expression" dxfId="4161" priority="108158" stopIfTrue="1">
      <formula>#REF!=(LEFT(K$1,1)+0)</formula>
    </cfRule>
    <cfRule type="expression" dxfId="4160" priority="108159" stopIfTrue="1">
      <formula>$A6&lt;&gt;$A37</formula>
    </cfRule>
  </conditionalFormatting>
  <conditionalFormatting sqref="C5:C6">
    <cfRule type="expression" dxfId="4159" priority="108160" stopIfTrue="1">
      <formula>#REF!=(LEFT(C$1,1)+0)</formula>
    </cfRule>
    <cfRule type="expression" dxfId="4158" priority="108161" stopIfTrue="1">
      <formula>$A5&lt;&gt;$A38</formula>
    </cfRule>
  </conditionalFormatting>
  <conditionalFormatting sqref="C24 G22:K22 A22 P22:P23">
    <cfRule type="expression" dxfId="4157" priority="108164" stopIfTrue="1">
      <formula>#REF!=(LEFT(A$1,1)+0)</formula>
    </cfRule>
    <cfRule type="expression" dxfId="4156" priority="108165" stopIfTrue="1">
      <formula>$A22&lt;&gt;$A39</formula>
    </cfRule>
  </conditionalFormatting>
  <conditionalFormatting sqref="C24">
    <cfRule type="expression" dxfId="4155" priority="108172" stopIfTrue="1">
      <formula>#REF!=(LEFT(C$1,1)+0)</formula>
    </cfRule>
    <cfRule type="expression" dxfId="4154" priority="108173" stopIfTrue="1">
      <formula>$A24&lt;&gt;$A47</formula>
    </cfRule>
  </conditionalFormatting>
  <conditionalFormatting sqref="C24">
    <cfRule type="expression" dxfId="4153" priority="108174" stopIfTrue="1">
      <formula>#REF!=(LEFT(C$1,1)+0)</formula>
    </cfRule>
    <cfRule type="expression" dxfId="4152" priority="108175" stopIfTrue="1">
      <formula>$A24&lt;&gt;$A73</formula>
    </cfRule>
  </conditionalFormatting>
  <conditionalFormatting sqref="L22:O22">
    <cfRule type="expression" dxfId="4151" priority="108184" stopIfTrue="1">
      <formula>#REF!=(LEFT(K$1,1)+0)</formula>
    </cfRule>
    <cfRule type="expression" dxfId="4150" priority="108185" stopIfTrue="1">
      <formula>$A37&lt;&gt;$A39</formula>
    </cfRule>
  </conditionalFormatting>
  <conditionalFormatting sqref="L23:O23">
    <cfRule type="expression" dxfId="4149" priority="108188" stopIfTrue="1">
      <formula>#REF!=(LEFT(K$1,1)+0)</formula>
    </cfRule>
    <cfRule type="expression" dxfId="4148" priority="108189" stopIfTrue="1">
      <formula>$A37&lt;&gt;$A39</formula>
    </cfRule>
  </conditionalFormatting>
  <conditionalFormatting sqref="C22">
    <cfRule type="expression" dxfId="4147" priority="108190" stopIfTrue="1">
      <formula>#REF!=(LEFT(C$1,1)+0)</formula>
    </cfRule>
    <cfRule type="expression" dxfId="4146" priority="108191" stopIfTrue="1">
      <formula>$A22&lt;&gt;$A38</formula>
    </cfRule>
  </conditionalFormatting>
  <conditionalFormatting sqref="C23">
    <cfRule type="expression" dxfId="4145" priority="108192" stopIfTrue="1">
      <formula>#REF!=(LEFT(C$1,1)+0)</formula>
    </cfRule>
    <cfRule type="expression" dxfId="4144" priority="108193" stopIfTrue="1">
      <formula>$A23&lt;&gt;$A41</formula>
    </cfRule>
  </conditionalFormatting>
  <conditionalFormatting sqref="P24">
    <cfRule type="expression" dxfId="4143" priority="108200" stopIfTrue="1">
      <formula>#REF!=(LEFT(P$1,1)+0)</formula>
    </cfRule>
    <cfRule type="expression" dxfId="4142" priority="108201" stopIfTrue="1">
      <formula>$A24&lt;&gt;$A43</formula>
    </cfRule>
  </conditionalFormatting>
  <conditionalFormatting sqref="P24">
    <cfRule type="expression" dxfId="4141" priority="108202" stopIfTrue="1">
      <formula>#REF!=(LEFT(N$1,1)+0)</formula>
    </cfRule>
    <cfRule type="expression" dxfId="4140" priority="108203" stopIfTrue="1">
      <formula>$A24&lt;&gt;$A45</formula>
    </cfRule>
  </conditionalFormatting>
  <conditionalFormatting sqref="P24">
    <cfRule type="expression" dxfId="4139" priority="108204" stopIfTrue="1">
      <formula>#REF!=(LEFT(N$1,1)+0)</formula>
    </cfRule>
    <cfRule type="expression" dxfId="4138" priority="108205" stopIfTrue="1">
      <formula>$A24&lt;&gt;$A42</formula>
    </cfRule>
  </conditionalFormatting>
  <conditionalFormatting sqref="M23:O23">
    <cfRule type="expression" dxfId="4137" priority="108208" stopIfTrue="1">
      <formula>#REF!=(LEFT(L$1,1)+0)</formula>
    </cfRule>
    <cfRule type="expression" dxfId="4136" priority="108209" stopIfTrue="1">
      <formula>$A37&lt;&gt;#REF!</formula>
    </cfRule>
  </conditionalFormatting>
  <conditionalFormatting sqref="M22:O22">
    <cfRule type="expression" dxfId="4135" priority="108210" stopIfTrue="1">
      <formula>#REF!=(LEFT(L$1,1)+0)</formula>
    </cfRule>
    <cfRule type="expression" dxfId="4134" priority="108211" stopIfTrue="1">
      <formula>$A37&lt;&gt;#REF!</formula>
    </cfRule>
  </conditionalFormatting>
  <conditionalFormatting sqref="P22">
    <cfRule type="expression" dxfId="4133" priority="108212" stopIfTrue="1">
      <formula>#REF!=(LEFT(N$1,1)+0)</formula>
    </cfRule>
    <cfRule type="expression" dxfId="4132" priority="108213" stopIfTrue="1">
      <formula>$A22&lt;&gt;$A39</formula>
    </cfRule>
  </conditionalFormatting>
  <conditionalFormatting sqref="L9:N9">
    <cfRule type="expression" dxfId="4131" priority="17" stopIfTrue="1">
      <formula>#REF!=(LEFT(L$1,1)+0)</formula>
    </cfRule>
    <cfRule type="expression" dxfId="4130" priority="18" stopIfTrue="1">
      <formula>$A9&lt;&gt;#REF!</formula>
    </cfRule>
  </conditionalFormatting>
  <conditionalFormatting sqref="L9:N9">
    <cfRule type="expression" dxfId="4129" priority="15" stopIfTrue="1">
      <formula>#REF!=(LEFT(L$1,1)+0)</formula>
    </cfRule>
    <cfRule type="expression" dxfId="4128" priority="16" stopIfTrue="1">
      <formula>$A9&lt;&gt;#REF!</formula>
    </cfRule>
  </conditionalFormatting>
  <conditionalFormatting sqref="L9:N9">
    <cfRule type="expression" dxfId="4127" priority="19" stopIfTrue="1">
      <formula>#REF!=(LEFT(L$1,1)+0)</formula>
    </cfRule>
    <cfRule type="expression" dxfId="4126" priority="20" stopIfTrue="1">
      <formula>$A9&lt;&gt;$A23</formula>
    </cfRule>
  </conditionalFormatting>
  <conditionalFormatting sqref="L9:N9">
    <cfRule type="expression" dxfId="4125" priority="13" stopIfTrue="1">
      <formula>#REF!=(LEFT(L$1,1)+0)</formula>
    </cfRule>
    <cfRule type="expression" dxfId="4124" priority="14" stopIfTrue="1">
      <formula>#REF!&lt;&gt;#REF!</formula>
    </cfRule>
  </conditionalFormatting>
  <conditionalFormatting sqref="L9:N9">
    <cfRule type="expression" dxfId="4123" priority="11" stopIfTrue="1">
      <formula>#REF!=(LEFT(L$1,1)+0)</formula>
    </cfRule>
    <cfRule type="expression" dxfId="4122" priority="12" stopIfTrue="1">
      <formula>#REF!&lt;&gt;#REF!</formula>
    </cfRule>
  </conditionalFormatting>
  <conditionalFormatting sqref="L26:N26">
    <cfRule type="expression" dxfId="4121" priority="7" stopIfTrue="1">
      <formula>#REF!=(LEFT(L$1,1)+0)</formula>
    </cfRule>
    <cfRule type="expression" dxfId="4120" priority="8" stopIfTrue="1">
      <formula>$A26&lt;&gt;#REF!</formula>
    </cfRule>
  </conditionalFormatting>
  <conditionalFormatting sqref="L26:N26">
    <cfRule type="expression" dxfId="4119" priority="5" stopIfTrue="1">
      <formula>#REF!=(LEFT(L$1,1)+0)</formula>
    </cfRule>
    <cfRule type="expression" dxfId="4118" priority="6" stopIfTrue="1">
      <formula>$A26&lt;&gt;#REF!</formula>
    </cfRule>
  </conditionalFormatting>
  <conditionalFormatting sqref="L26:N26">
    <cfRule type="expression" dxfId="4117" priority="9" stopIfTrue="1">
      <formula>#REF!=(LEFT(L$1,1)+0)</formula>
    </cfRule>
    <cfRule type="expression" dxfId="4116" priority="10" stopIfTrue="1">
      <formula>$A26&lt;&gt;$A40</formula>
    </cfRule>
  </conditionalFormatting>
  <conditionalFormatting sqref="L26:N26">
    <cfRule type="expression" dxfId="4115" priority="3" stopIfTrue="1">
      <formula>#REF!=(LEFT(L$1,1)+0)</formula>
    </cfRule>
    <cfRule type="expression" dxfId="4114" priority="4" stopIfTrue="1">
      <formula>#REF!&lt;&gt;#REF!</formula>
    </cfRule>
  </conditionalFormatting>
  <conditionalFormatting sqref="L26:N26">
    <cfRule type="expression" dxfId="4113" priority="1" stopIfTrue="1">
      <formula>#REF!=(LEFT(L$1,1)+0)</formula>
    </cfRule>
    <cfRule type="expression" dxfId="4112" priority="2" stopIfTrue="1">
      <formula>#REF!&lt;&gt;#REF!</formula>
    </cfRule>
  </conditionalFormatting>
  <dataValidations count="1">
    <dataValidation type="list" allowBlank="1" showInputMessage="1" showErrorMessage="1" promptTitle="Levels" prompt="N/A = Not Applicable_x000a_0     = Ad hoc_x000a_1     = Foundation_x000a_2     = Embedded_x000a_3     = Practised_x000a_4     = Enhanced_x000a_5     = Leadership" sqref="L5:O6 L22:O23 O4 O21">
      <formula1>Levels2</formula1>
    </dataValidation>
  </dataValidations>
  <pageMargins left="0.27" right="0.27559055118110237" top="0.35433070866141736" bottom="0.23622047244094491" header="0.27" footer="0.19685039370078741"/>
  <pageSetup paperSize="9" scale="20" fitToHeight="0" orientation="landscape" horizontalDpi="4294967292" r:id="rId1"/>
  <headerFooter alignWithMargins="0">
    <oddHeader>&amp;CUK HMG Draft Green ICT Maturity Model</oddHead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73"/>
  <sheetViews>
    <sheetView zoomScale="64" zoomScaleNormal="64" zoomScaleSheetLayoutView="75" workbookViewId="0">
      <pane ySplit="1" topLeftCell="A2" activePane="bottomLeft" state="frozen"/>
      <selection pane="bottomLeft" activeCell="O4" sqref="O4"/>
    </sheetView>
  </sheetViews>
  <sheetFormatPr defaultRowHeight="12.75" x14ac:dyDescent="0.2"/>
  <cols>
    <col min="1" max="1" width="15" style="9" customWidth="1"/>
    <col min="2" max="2" width="18.7109375" style="9" customWidth="1"/>
    <col min="3" max="3" width="38.140625" style="1" customWidth="1"/>
    <col min="4" max="5" width="17.7109375" style="9" customWidth="1"/>
    <col min="6" max="6" width="21.28515625" style="9" customWidth="1"/>
    <col min="7" max="7" width="20.7109375" style="1" customWidth="1"/>
    <col min="8" max="8" width="21.85546875" style="1" customWidth="1"/>
    <col min="9" max="9" width="23.42578125" style="1" customWidth="1"/>
    <col min="10" max="10" width="24.85546875" style="1" customWidth="1"/>
    <col min="11" max="11" width="27.85546875" style="1" customWidth="1"/>
    <col min="12" max="12" width="10.5703125" style="1" customWidth="1"/>
    <col min="13" max="13" width="10.7109375" style="1" customWidth="1"/>
    <col min="14" max="14" width="8.42578125" style="1" customWidth="1"/>
    <col min="15" max="15" width="9.140625" style="1"/>
    <col min="16" max="16" width="29.7109375" style="1" customWidth="1"/>
    <col min="17" max="16384" width="9.140625" style="1"/>
  </cols>
  <sheetData>
    <row r="1" spans="1:62" s="2" customFormat="1" ht="48.75" customHeight="1" x14ac:dyDescent="0.2">
      <c r="A1" s="5" t="s">
        <v>599</v>
      </c>
      <c r="B1" s="6" t="s">
        <v>612</v>
      </c>
      <c r="C1" s="6" t="s">
        <v>650</v>
      </c>
      <c r="D1" s="6" t="s">
        <v>355</v>
      </c>
      <c r="E1" s="37" t="s">
        <v>741</v>
      </c>
      <c r="F1" s="37" t="s">
        <v>742</v>
      </c>
      <c r="G1" s="6" t="s">
        <v>578</v>
      </c>
      <c r="H1" s="6" t="s">
        <v>579</v>
      </c>
      <c r="I1" s="6" t="s">
        <v>580</v>
      </c>
      <c r="J1" s="6" t="s">
        <v>581</v>
      </c>
      <c r="K1" s="6" t="s">
        <v>582</v>
      </c>
      <c r="L1" s="248" t="s">
        <v>675</v>
      </c>
      <c r="M1" s="249"/>
      <c r="N1" s="242"/>
      <c r="O1" s="28"/>
      <c r="P1" s="23" t="s">
        <v>234</v>
      </c>
    </row>
    <row r="2" spans="1:62" s="2" customFormat="1" ht="31.5" customHeight="1" x14ac:dyDescent="0.2">
      <c r="G2" s="16" t="s">
        <v>618</v>
      </c>
      <c r="L2" s="30" t="s">
        <v>33</v>
      </c>
      <c r="M2" s="30" t="s">
        <v>34</v>
      </c>
      <c r="N2" s="2" t="s">
        <v>678</v>
      </c>
      <c r="O2" s="2" t="s">
        <v>736</v>
      </c>
    </row>
    <row r="3" spans="1:62" s="2" customFormat="1" ht="11.25" x14ac:dyDescent="0.2">
      <c r="L3" s="18"/>
    </row>
    <row r="4" spans="1:62" s="13" customFormat="1" ht="190.5" customHeight="1" x14ac:dyDescent="0.2">
      <c r="A4" s="8" t="s">
        <v>613</v>
      </c>
      <c r="B4" s="10" t="s">
        <v>653</v>
      </c>
      <c r="C4" s="4" t="s">
        <v>680</v>
      </c>
      <c r="D4" s="4"/>
      <c r="E4" s="10"/>
      <c r="F4" s="4"/>
      <c r="G4" s="4" t="s">
        <v>583</v>
      </c>
      <c r="H4" s="4" t="s">
        <v>584</v>
      </c>
      <c r="I4" s="4" t="s">
        <v>585</v>
      </c>
      <c r="J4" s="4" t="s">
        <v>681</v>
      </c>
      <c r="K4" s="4" t="s">
        <v>656</v>
      </c>
      <c r="L4" s="184">
        <f>SUM(L9:L19)</f>
        <v>2</v>
      </c>
      <c r="M4" s="184">
        <f t="shared" ref="M4:N4" si="0">SUM(M9:M19)</f>
        <v>3</v>
      </c>
      <c r="N4" s="184">
        <f t="shared" si="0"/>
        <v>4</v>
      </c>
      <c r="O4" s="26"/>
      <c r="P4" s="2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s="13" customFormat="1" ht="19.5" customHeight="1" x14ac:dyDescent="0.2">
      <c r="A5" s="77"/>
      <c r="B5" s="78"/>
      <c r="C5" s="8" t="s">
        <v>348</v>
      </c>
      <c r="D5" s="2"/>
      <c r="E5" s="95" t="s">
        <v>677</v>
      </c>
      <c r="F5" s="16"/>
      <c r="G5" s="79"/>
      <c r="H5" s="79"/>
      <c r="I5" s="79"/>
      <c r="J5" s="79"/>
      <c r="K5" s="79"/>
      <c r="L5" s="39"/>
      <c r="M5" s="39"/>
      <c r="N5" s="39"/>
      <c r="O5" s="39"/>
      <c r="P5" s="40"/>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s="13" customFormat="1" ht="19.5" customHeight="1" x14ac:dyDescent="0.2">
      <c r="A6" s="77"/>
      <c r="B6" s="78"/>
      <c r="C6" s="8" t="s">
        <v>349</v>
      </c>
      <c r="D6" s="2"/>
      <c r="E6" s="16"/>
      <c r="F6" s="95" t="s">
        <v>677</v>
      </c>
      <c r="G6" s="79"/>
      <c r="H6" s="79"/>
      <c r="I6" s="79"/>
      <c r="J6" s="79"/>
      <c r="K6" s="79"/>
      <c r="L6" s="39"/>
      <c r="M6" s="39"/>
      <c r="N6" s="39"/>
      <c r="O6" s="39"/>
      <c r="P6" s="40"/>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s="9" customFormat="1" ht="63" customHeight="1" x14ac:dyDescent="0.2">
      <c r="A7" s="2"/>
      <c r="B7" s="2"/>
      <c r="C7" s="8" t="s">
        <v>733</v>
      </c>
      <c r="D7" s="20"/>
      <c r="E7" s="10"/>
      <c r="F7" s="20"/>
      <c r="G7" s="20"/>
      <c r="H7" s="20"/>
      <c r="I7" s="20"/>
      <c r="J7" s="20"/>
      <c r="K7" s="20"/>
      <c r="L7" s="19"/>
      <c r="M7" s="19"/>
      <c r="N7" s="19"/>
      <c r="O7" s="19"/>
      <c r="P7" s="40"/>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row>
    <row r="8" spans="1:62" s="163" customFormat="1" ht="23.25" customHeight="1" x14ac:dyDescent="0.2">
      <c r="A8" s="41"/>
      <c r="B8" s="216"/>
      <c r="C8" s="8" t="s">
        <v>318</v>
      </c>
      <c r="D8" s="10"/>
      <c r="E8" s="216"/>
      <c r="F8" s="182"/>
      <c r="G8" s="10" t="s">
        <v>319</v>
      </c>
      <c r="H8" s="10" t="s">
        <v>320</v>
      </c>
      <c r="I8" s="10" t="s">
        <v>321</v>
      </c>
      <c r="J8" s="10" t="s">
        <v>254</v>
      </c>
      <c r="K8" s="217"/>
      <c r="L8" s="218"/>
      <c r="M8" s="218"/>
      <c r="N8" s="218"/>
      <c r="O8" s="219"/>
      <c r="P8" s="220"/>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row>
    <row r="9" spans="1:62" s="163" customFormat="1" ht="23.25" customHeight="1" x14ac:dyDescent="0.2">
      <c r="A9" s="173"/>
      <c r="B9" s="173"/>
      <c r="C9" s="181" t="str">
        <f>'Cover note for return'!B$11</f>
        <v>Lead Dept</v>
      </c>
      <c r="D9" s="173"/>
      <c r="E9" s="173"/>
      <c r="F9" s="173"/>
      <c r="G9" s="179"/>
      <c r="H9" s="179"/>
      <c r="I9" s="179"/>
      <c r="J9" s="179"/>
      <c r="K9" s="179"/>
      <c r="L9" s="162"/>
      <c r="M9" s="162"/>
      <c r="N9" s="162"/>
      <c r="O9" s="179"/>
      <c r="P9" s="179"/>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1:62" s="163" customFormat="1" ht="23.25" customHeight="1" x14ac:dyDescent="0.2">
      <c r="A10" s="173"/>
      <c r="B10" s="173"/>
      <c r="C10" s="181" t="str">
        <f>'Cover note for return'!B$12</f>
        <v>Example - Test Org 1</v>
      </c>
      <c r="D10" s="173"/>
      <c r="E10" s="173"/>
      <c r="F10" s="173"/>
      <c r="G10" s="162">
        <v>2</v>
      </c>
      <c r="H10" s="162">
        <v>3</v>
      </c>
      <c r="I10" s="162">
        <v>4</v>
      </c>
      <c r="J10" s="181">
        <f>'Cover note for return'!C$12</f>
        <v>1000</v>
      </c>
      <c r="K10" s="179"/>
      <c r="L10" s="185">
        <f>G10*$J10/(SUM($J9:$J19))</f>
        <v>0.66666666666666663</v>
      </c>
      <c r="M10" s="185">
        <f>H10*$J10/(SUM($J9:$J19))</f>
        <v>1</v>
      </c>
      <c r="N10" s="185">
        <f>I10*$J10/(SUM($J9:$J19))</f>
        <v>1.3333333333333333</v>
      </c>
      <c r="O10" s="179"/>
      <c r="P10" s="179"/>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row>
    <row r="11" spans="1:62" s="163" customFormat="1" ht="23.25" customHeight="1" x14ac:dyDescent="0.2">
      <c r="A11" s="173"/>
      <c r="B11" s="173"/>
      <c r="C11" s="181" t="str">
        <f>'Cover note for return'!B$13</f>
        <v>Example - Test Org 2</v>
      </c>
      <c r="D11" s="173"/>
      <c r="E11" s="173"/>
      <c r="F11" s="173"/>
      <c r="G11" s="162">
        <v>2</v>
      </c>
      <c r="H11" s="162">
        <v>3</v>
      </c>
      <c r="I11" s="162">
        <v>4</v>
      </c>
      <c r="J11" s="181">
        <f>'Cover note for return'!C$13</f>
        <v>2000</v>
      </c>
      <c r="K11" s="179"/>
      <c r="L11" s="185">
        <f>G11*$J11/(SUM($J9:$J19))</f>
        <v>1.3333333333333333</v>
      </c>
      <c r="M11" s="185">
        <f>H11*$J11/(SUM($J9:$J19))</f>
        <v>2</v>
      </c>
      <c r="N11" s="185">
        <f>I11*$J11/(SUM($J9:$J19))</f>
        <v>2.6666666666666665</v>
      </c>
      <c r="O11" s="179"/>
      <c r="P11" s="179"/>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row>
    <row r="12" spans="1:62" s="163" customFormat="1" ht="23.25" customHeight="1" x14ac:dyDescent="0.2">
      <c r="A12" s="173"/>
      <c r="B12" s="173"/>
      <c r="C12" s="181">
        <f>'Cover note for return'!B$14</f>
        <v>0</v>
      </c>
      <c r="D12" s="173"/>
      <c r="E12" s="173"/>
      <c r="F12" s="173"/>
      <c r="G12" s="162"/>
      <c r="H12" s="162"/>
      <c r="I12" s="162"/>
      <c r="J12" s="181">
        <f>'Cover note for return'!C$14</f>
        <v>0</v>
      </c>
      <c r="K12" s="179"/>
      <c r="L12" s="185">
        <f>G12*$J12/(SUM($J9:$J19))</f>
        <v>0</v>
      </c>
      <c r="M12" s="185">
        <f>H12*$J12/(SUM($J9:$J19))</f>
        <v>0</v>
      </c>
      <c r="N12" s="185">
        <f>I12*$J12/(SUM($J9:$J19))</f>
        <v>0</v>
      </c>
      <c r="O12" s="179"/>
      <c r="P12" s="179"/>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s="163" customFormat="1" ht="23.25" customHeight="1" x14ac:dyDescent="0.2">
      <c r="A13" s="173"/>
      <c r="B13" s="173"/>
      <c r="C13" s="181">
        <f>'Cover note for return'!B$15</f>
        <v>0</v>
      </c>
      <c r="D13" s="173"/>
      <c r="E13" s="173"/>
      <c r="F13" s="173"/>
      <c r="G13" s="162"/>
      <c r="H13" s="162"/>
      <c r="I13" s="162"/>
      <c r="J13" s="181">
        <f>'Cover note for return'!C$15</f>
        <v>0</v>
      </c>
      <c r="K13" s="179"/>
      <c r="L13" s="185">
        <f>G13*$J13/(SUM($J9:$J19))</f>
        <v>0</v>
      </c>
      <c r="M13" s="185">
        <f>H13*$J13/(SUM($J9:$J19))</f>
        <v>0</v>
      </c>
      <c r="N13" s="185">
        <f>I13*$J13/(SUM($J9:$J19))</f>
        <v>0</v>
      </c>
      <c r="O13" s="179"/>
      <c r="P13" s="179"/>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2" s="163" customFormat="1" ht="23.25" customHeight="1" x14ac:dyDescent="0.2">
      <c r="A14" s="173"/>
      <c r="B14" s="173"/>
      <c r="C14" s="181">
        <f>'Cover note for return'!B$16</f>
        <v>0</v>
      </c>
      <c r="D14" s="173"/>
      <c r="E14" s="173"/>
      <c r="F14" s="173"/>
      <c r="G14" s="162"/>
      <c r="H14" s="162"/>
      <c r="I14" s="162"/>
      <c r="J14" s="181">
        <f>'Cover note for return'!C$16</f>
        <v>0</v>
      </c>
      <c r="K14" s="179"/>
      <c r="L14" s="185">
        <f>G14*$J14/(SUM($J9:$J19))</f>
        <v>0</v>
      </c>
      <c r="M14" s="185">
        <f>H14*$J14/(SUM($J9:$J19))</f>
        <v>0</v>
      </c>
      <c r="N14" s="185">
        <f>I14*$J14/(SUM($J9:$J19))</f>
        <v>0</v>
      </c>
      <c r="O14" s="179"/>
      <c r="P14" s="179"/>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row>
    <row r="15" spans="1:62" s="163" customFormat="1" ht="23.25" customHeight="1" x14ac:dyDescent="0.2">
      <c r="A15" s="173"/>
      <c r="B15" s="173"/>
      <c r="C15" s="181">
        <f>'Cover note for return'!B$17</f>
        <v>0</v>
      </c>
      <c r="D15" s="173"/>
      <c r="E15" s="173"/>
      <c r="F15" s="173"/>
      <c r="G15" s="162"/>
      <c r="H15" s="162"/>
      <c r="I15" s="162"/>
      <c r="J15" s="181">
        <f>'Cover note for return'!C$17</f>
        <v>0</v>
      </c>
      <c r="K15" s="179"/>
      <c r="L15" s="185">
        <f>G15*$J15/(SUM($J9:$J19))</f>
        <v>0</v>
      </c>
      <c r="M15" s="185">
        <f>H15*$J15/(SUM($J9:$J19))</f>
        <v>0</v>
      </c>
      <c r="N15" s="185">
        <f>I15*$J15/(SUM($J9:$J19))</f>
        <v>0</v>
      </c>
      <c r="O15" s="179"/>
      <c r="P15" s="179"/>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1:62" s="163" customFormat="1" ht="23.25" customHeight="1" x14ac:dyDescent="0.2">
      <c r="A16" s="173"/>
      <c r="B16" s="173"/>
      <c r="C16" s="181">
        <f>'Cover note for return'!B$18</f>
        <v>0</v>
      </c>
      <c r="D16" s="173"/>
      <c r="E16" s="173"/>
      <c r="F16" s="173"/>
      <c r="G16" s="162"/>
      <c r="H16" s="162"/>
      <c r="I16" s="162"/>
      <c r="J16" s="181">
        <f>'Cover note for return'!C$18</f>
        <v>0</v>
      </c>
      <c r="K16" s="179"/>
      <c r="L16" s="185">
        <f>G16*$J16/(SUM($J9:$J19))</f>
        <v>0</v>
      </c>
      <c r="M16" s="185">
        <f>H16*$J16/(SUM($J9:$J19))</f>
        <v>0</v>
      </c>
      <c r="N16" s="185">
        <f>I16*$J16/(SUM($J9:$J19))</f>
        <v>0</v>
      </c>
      <c r="O16" s="179"/>
      <c r="P16" s="179"/>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s="163" customFormat="1" ht="23.25" customHeight="1" x14ac:dyDescent="0.2">
      <c r="A17" s="174"/>
      <c r="B17" s="173"/>
      <c r="C17" s="181">
        <f>'Cover note for return'!B$19</f>
        <v>0</v>
      </c>
      <c r="D17" s="173"/>
      <c r="E17" s="173"/>
      <c r="F17" s="173"/>
      <c r="G17" s="162"/>
      <c r="H17" s="162"/>
      <c r="I17" s="162"/>
      <c r="J17" s="181">
        <f>'Cover note for return'!C$19</f>
        <v>0</v>
      </c>
      <c r="K17" s="179"/>
      <c r="L17" s="185">
        <f>G17*$J17/(SUM($J9:$J19))</f>
        <v>0</v>
      </c>
      <c r="M17" s="185">
        <f>H17*$J17/(SUM($J9:$J19))</f>
        <v>0</v>
      </c>
      <c r="N17" s="185">
        <f>I17*$J17/(SUM($J9:$J19))</f>
        <v>0</v>
      </c>
      <c r="O17" s="179"/>
      <c r="P17" s="179"/>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1:62" s="163" customFormat="1" ht="23.25" customHeight="1" x14ac:dyDescent="0.2">
      <c r="A18" s="174"/>
      <c r="B18" s="173"/>
      <c r="C18" s="181">
        <f>'Cover note for return'!B$20</f>
        <v>0</v>
      </c>
      <c r="D18" s="178"/>
      <c r="E18" s="173"/>
      <c r="F18" s="173"/>
      <c r="G18" s="162"/>
      <c r="H18" s="162"/>
      <c r="I18" s="162"/>
      <c r="J18" s="181">
        <f>'Cover note for return'!C$20</f>
        <v>0</v>
      </c>
      <c r="K18" s="180"/>
      <c r="L18" s="185">
        <f>G18*$J18/(SUM($J8:$J19))</f>
        <v>0</v>
      </c>
      <c r="M18" s="185">
        <f>H18*$J18/(SUM($J8:$J19))</f>
        <v>0</v>
      </c>
      <c r="N18" s="185">
        <f>I18*$J18/(SUM($J8:$J19))</f>
        <v>0</v>
      </c>
      <c r="O18" s="179"/>
      <c r="P18" s="179"/>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s="163" customFormat="1" ht="27" customHeight="1" x14ac:dyDescent="0.2">
      <c r="A19" s="173"/>
      <c r="B19" s="173"/>
      <c r="C19" s="181">
        <f>'Cover note for return'!B$21</f>
        <v>0</v>
      </c>
      <c r="D19" s="173"/>
      <c r="E19" s="173"/>
      <c r="F19" s="173"/>
      <c r="G19" s="162"/>
      <c r="H19" s="162"/>
      <c r="I19" s="162"/>
      <c r="J19" s="181">
        <f>'Cover note for return'!C$21</f>
        <v>0</v>
      </c>
      <c r="K19" s="179"/>
      <c r="L19" s="185">
        <f>G19*$J19/(SUM($J9:$J19))</f>
        <v>0</v>
      </c>
      <c r="M19" s="185">
        <f>H19*$J19/(SUM($J9:$J19))</f>
        <v>0</v>
      </c>
      <c r="N19" s="185">
        <f>I19*$J19/(SUM($J9:$J19))</f>
        <v>0</v>
      </c>
      <c r="O19" s="179"/>
      <c r="P19" s="179"/>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s="2" customFormat="1" x14ac:dyDescent="0.2">
      <c r="E20" s="10"/>
      <c r="L20" s="18"/>
      <c r="M20" s="18"/>
      <c r="N20" s="18"/>
      <c r="O20" s="18"/>
    </row>
    <row r="21" spans="1:62" s="9" customFormat="1" ht="105.75" customHeight="1" x14ac:dyDescent="0.2">
      <c r="A21" s="8" t="s">
        <v>613</v>
      </c>
      <c r="B21" s="10" t="s">
        <v>655</v>
      </c>
      <c r="C21" s="4" t="s">
        <v>665</v>
      </c>
      <c r="D21" s="10"/>
      <c r="E21" s="10"/>
      <c r="F21" s="10"/>
      <c r="G21" s="4" t="s">
        <v>588</v>
      </c>
      <c r="H21" s="4" t="s">
        <v>590</v>
      </c>
      <c r="I21" s="4" t="s">
        <v>591</v>
      </c>
      <c r="J21" s="4" t="s">
        <v>616</v>
      </c>
      <c r="K21" s="4" t="s">
        <v>592</v>
      </c>
      <c r="L21" s="184">
        <f>SUM(L26:L36)</f>
        <v>2.6666666666666665</v>
      </c>
      <c r="M21" s="184">
        <f t="shared" ref="M21:N21" si="1">SUM(M26:M36)</f>
        <v>3.6666666666666665</v>
      </c>
      <c r="N21" s="184">
        <f t="shared" si="1"/>
        <v>4.666666666666667</v>
      </c>
      <c r="O21" s="26"/>
      <c r="P21" s="27"/>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s="9" customFormat="1" ht="21" customHeight="1" x14ac:dyDescent="0.2">
      <c r="A22" s="77"/>
      <c r="B22" s="78"/>
      <c r="C22" s="8" t="s">
        <v>348</v>
      </c>
      <c r="D22" s="2"/>
      <c r="E22" s="95" t="s">
        <v>677</v>
      </c>
      <c r="F22" s="16"/>
      <c r="G22" s="79"/>
      <c r="H22" s="79"/>
      <c r="I22" s="79"/>
      <c r="J22" s="79"/>
      <c r="K22" s="79"/>
      <c r="L22" s="39"/>
      <c r="M22" s="39"/>
      <c r="N22" s="39"/>
      <c r="O22" s="39"/>
      <c r="P22" s="40"/>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row>
    <row r="23" spans="1:62" s="9" customFormat="1" ht="22.5" customHeight="1" x14ac:dyDescent="0.2">
      <c r="A23" s="77"/>
      <c r="B23" s="78"/>
      <c r="C23" s="8" t="s">
        <v>349</v>
      </c>
      <c r="D23" s="2"/>
      <c r="E23" s="16"/>
      <c r="F23" s="95" t="s">
        <v>677</v>
      </c>
      <c r="G23" s="79"/>
      <c r="H23" s="79"/>
      <c r="I23" s="79"/>
      <c r="J23" s="79"/>
      <c r="K23" s="79"/>
      <c r="L23" s="39"/>
      <c r="M23" s="39"/>
      <c r="N23" s="39"/>
      <c r="O23" s="39"/>
      <c r="P23" s="40"/>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row>
    <row r="24" spans="1:62" s="9" customFormat="1" ht="62.25" customHeight="1" x14ac:dyDescent="0.2">
      <c r="A24" s="2"/>
      <c r="B24" s="2"/>
      <c r="C24" s="8" t="s">
        <v>733</v>
      </c>
      <c r="D24" s="20"/>
      <c r="E24" s="10"/>
      <c r="F24" s="20"/>
      <c r="G24" s="20"/>
      <c r="H24" s="20"/>
      <c r="I24" s="20"/>
      <c r="J24" s="20"/>
      <c r="K24" s="20"/>
      <c r="L24" s="19"/>
      <c r="M24" s="19"/>
      <c r="N24" s="19"/>
      <c r="O24" s="19"/>
      <c r="P24" s="40"/>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row>
    <row r="25" spans="1:62" s="163" customFormat="1" ht="23.25" customHeight="1" x14ac:dyDescent="0.2">
      <c r="A25" s="41"/>
      <c r="B25" s="216"/>
      <c r="C25" s="8" t="s">
        <v>318</v>
      </c>
      <c r="D25" s="10"/>
      <c r="E25" s="216"/>
      <c r="F25" s="182"/>
      <c r="G25" s="10" t="s">
        <v>319</v>
      </c>
      <c r="H25" s="10" t="s">
        <v>320</v>
      </c>
      <c r="I25" s="10" t="s">
        <v>321</v>
      </c>
      <c r="J25" s="10" t="s">
        <v>254</v>
      </c>
      <c r="K25" s="217"/>
      <c r="L25" s="218"/>
      <c r="M25" s="218"/>
      <c r="N25" s="218"/>
      <c r="O25" s="219"/>
      <c r="P25" s="220"/>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s="163" customFormat="1" ht="23.25" customHeight="1" x14ac:dyDescent="0.2">
      <c r="A26" s="173"/>
      <c r="B26" s="173"/>
      <c r="C26" s="181" t="str">
        <f>'Cover note for return'!B$11</f>
        <v>Lead Dept</v>
      </c>
      <c r="D26" s="173"/>
      <c r="E26" s="173"/>
      <c r="F26" s="173"/>
      <c r="G26" s="179"/>
      <c r="H26" s="179"/>
      <c r="I26" s="179"/>
      <c r="J26" s="179"/>
      <c r="K26" s="179"/>
      <c r="L26" s="162"/>
      <c r="M26" s="162"/>
      <c r="N26" s="162"/>
      <c r="O26" s="179"/>
      <c r="P26" s="179"/>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s="163" customFormat="1" ht="23.25" customHeight="1" x14ac:dyDescent="0.2">
      <c r="A27" s="173"/>
      <c r="B27" s="173"/>
      <c r="C27" s="181" t="str">
        <f>'Cover note for return'!B$12</f>
        <v>Example - Test Org 1</v>
      </c>
      <c r="D27" s="173"/>
      <c r="E27" s="173"/>
      <c r="F27" s="173"/>
      <c r="G27" s="162">
        <v>2</v>
      </c>
      <c r="H27" s="162">
        <v>3</v>
      </c>
      <c r="I27" s="162">
        <v>4</v>
      </c>
      <c r="J27" s="181">
        <f>'Cover note for return'!C$12</f>
        <v>1000</v>
      </c>
      <c r="K27" s="179"/>
      <c r="L27" s="185">
        <f>G27*$J27/(SUM($J26:$J36))</f>
        <v>0.66666666666666663</v>
      </c>
      <c r="M27" s="185">
        <f>H27*$J27/(SUM($J26:$J36))</f>
        <v>1</v>
      </c>
      <c r="N27" s="185">
        <f>I27*$J27/(SUM($J26:$J36))</f>
        <v>1.3333333333333333</v>
      </c>
      <c r="O27" s="179"/>
      <c r="P27" s="179"/>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s="163" customFormat="1" ht="23.25" customHeight="1" x14ac:dyDescent="0.2">
      <c r="A28" s="173"/>
      <c r="B28" s="173"/>
      <c r="C28" s="181" t="str">
        <f>'Cover note for return'!B$13</f>
        <v>Example - Test Org 2</v>
      </c>
      <c r="D28" s="173"/>
      <c r="E28" s="173"/>
      <c r="F28" s="173"/>
      <c r="G28" s="162">
        <v>3</v>
      </c>
      <c r="H28" s="162">
        <v>4</v>
      </c>
      <c r="I28" s="162">
        <v>5</v>
      </c>
      <c r="J28" s="181">
        <f>'Cover note for return'!C$13</f>
        <v>2000</v>
      </c>
      <c r="K28" s="179"/>
      <c r="L28" s="185">
        <f>G28*$J28/(SUM($J26:$J36))</f>
        <v>2</v>
      </c>
      <c r="M28" s="185">
        <f>H28*$J28/(SUM($J26:$J36))</f>
        <v>2.6666666666666665</v>
      </c>
      <c r="N28" s="185">
        <f>I28*$J28/(SUM($J26:$J36))</f>
        <v>3.3333333333333335</v>
      </c>
      <c r="O28" s="179"/>
      <c r="P28" s="179"/>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s="163" customFormat="1" ht="23.25" customHeight="1" x14ac:dyDescent="0.2">
      <c r="A29" s="173"/>
      <c r="B29" s="173"/>
      <c r="C29" s="181">
        <f>'Cover note for return'!B$14</f>
        <v>0</v>
      </c>
      <c r="D29" s="173"/>
      <c r="E29" s="173"/>
      <c r="F29" s="173"/>
      <c r="G29" s="162"/>
      <c r="H29" s="162"/>
      <c r="I29" s="162"/>
      <c r="J29" s="181">
        <f>'Cover note for return'!C$14</f>
        <v>0</v>
      </c>
      <c r="K29" s="179"/>
      <c r="L29" s="185">
        <f>G29*$J29/(SUM($J26:$J36))</f>
        <v>0</v>
      </c>
      <c r="M29" s="185">
        <f>H29*$J29/(SUM($J26:$J36))</f>
        <v>0</v>
      </c>
      <c r="N29" s="185">
        <f>I29*$J29/(SUM($J26:$J36))</f>
        <v>0</v>
      </c>
      <c r="O29" s="179"/>
      <c r="P29" s="179"/>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s="163" customFormat="1" ht="23.25" customHeight="1" x14ac:dyDescent="0.2">
      <c r="A30" s="173"/>
      <c r="B30" s="173"/>
      <c r="C30" s="181">
        <f>'Cover note for return'!B$15</f>
        <v>0</v>
      </c>
      <c r="D30" s="173"/>
      <c r="E30" s="173"/>
      <c r="F30" s="173"/>
      <c r="G30" s="162"/>
      <c r="H30" s="162"/>
      <c r="I30" s="162"/>
      <c r="J30" s="181">
        <f>'Cover note for return'!C$15</f>
        <v>0</v>
      </c>
      <c r="K30" s="179"/>
      <c r="L30" s="185">
        <f>G30*$J30/(SUM($J26:$J36))</f>
        <v>0</v>
      </c>
      <c r="M30" s="185">
        <f>H30*$J30/(SUM($J26:$J36))</f>
        <v>0</v>
      </c>
      <c r="N30" s="185">
        <f>I30*$J30/(SUM($J26:$J36))</f>
        <v>0</v>
      </c>
      <c r="O30" s="179"/>
      <c r="P30" s="179"/>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s="163" customFormat="1" ht="23.25" customHeight="1" x14ac:dyDescent="0.2">
      <c r="A31" s="173"/>
      <c r="B31" s="173"/>
      <c r="C31" s="181">
        <f>'Cover note for return'!B$16</f>
        <v>0</v>
      </c>
      <c r="D31" s="173"/>
      <c r="E31" s="173"/>
      <c r="F31" s="173"/>
      <c r="G31" s="162"/>
      <c r="H31" s="162"/>
      <c r="I31" s="162"/>
      <c r="J31" s="181">
        <f>'Cover note for return'!C$16</f>
        <v>0</v>
      </c>
      <c r="K31" s="179"/>
      <c r="L31" s="185">
        <f>G31*$J31/(SUM($J26:$J36))</f>
        <v>0</v>
      </c>
      <c r="M31" s="185">
        <f>H31*$J31/(SUM($J26:$J36))</f>
        <v>0</v>
      </c>
      <c r="N31" s="185">
        <f>I31*$J31/(SUM($J26:$J36))</f>
        <v>0</v>
      </c>
      <c r="O31" s="179"/>
      <c r="P31" s="179"/>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s="163" customFormat="1" ht="23.25" customHeight="1" x14ac:dyDescent="0.2">
      <c r="A32" s="173"/>
      <c r="B32" s="173"/>
      <c r="C32" s="181">
        <f>'Cover note for return'!B$17</f>
        <v>0</v>
      </c>
      <c r="D32" s="173"/>
      <c r="E32" s="173"/>
      <c r="F32" s="173"/>
      <c r="G32" s="162"/>
      <c r="H32" s="162"/>
      <c r="I32" s="162"/>
      <c r="J32" s="181">
        <f>'Cover note for return'!C$17</f>
        <v>0</v>
      </c>
      <c r="K32" s="179"/>
      <c r="L32" s="185">
        <f>G32*$J32/(SUM($J26:$J36))</f>
        <v>0</v>
      </c>
      <c r="M32" s="185">
        <f>H32*$J32/(SUM($J26:$J36))</f>
        <v>0</v>
      </c>
      <c r="N32" s="185">
        <f>I32*$J32/(SUM($J26:$J36))</f>
        <v>0</v>
      </c>
      <c r="O32" s="179"/>
      <c r="P32" s="179"/>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s="163" customFormat="1" ht="23.25" customHeight="1" x14ac:dyDescent="0.2">
      <c r="A33" s="173"/>
      <c r="B33" s="173"/>
      <c r="C33" s="181">
        <f>'Cover note for return'!B$18</f>
        <v>0</v>
      </c>
      <c r="D33" s="173"/>
      <c r="E33" s="173"/>
      <c r="F33" s="173"/>
      <c r="G33" s="162"/>
      <c r="H33" s="162"/>
      <c r="I33" s="162"/>
      <c r="J33" s="181">
        <f>'Cover note for return'!C$18</f>
        <v>0</v>
      </c>
      <c r="K33" s="179"/>
      <c r="L33" s="185">
        <f>G33*$J33/(SUM($J26:$J36))</f>
        <v>0</v>
      </c>
      <c r="M33" s="185">
        <f>H33*$J33/(SUM($J26:$J36))</f>
        <v>0</v>
      </c>
      <c r="N33" s="185">
        <f>I33*$J33/(SUM($J26:$J36))</f>
        <v>0</v>
      </c>
      <c r="O33" s="179"/>
      <c r="P33" s="179"/>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s="163" customFormat="1" ht="23.25" customHeight="1" x14ac:dyDescent="0.2">
      <c r="A34" s="174"/>
      <c r="B34" s="173"/>
      <c r="C34" s="181">
        <f>'Cover note for return'!B$19</f>
        <v>0</v>
      </c>
      <c r="D34" s="173"/>
      <c r="E34" s="173"/>
      <c r="F34" s="173"/>
      <c r="G34" s="162"/>
      <c r="H34" s="162"/>
      <c r="I34" s="162"/>
      <c r="J34" s="181">
        <f>'Cover note for return'!C$19</f>
        <v>0</v>
      </c>
      <c r="K34" s="179"/>
      <c r="L34" s="185">
        <f>G34*$J34/(SUM($J26:$J36))</f>
        <v>0</v>
      </c>
      <c r="M34" s="185">
        <f>H34*$J34/(SUM($J26:$J36))</f>
        <v>0</v>
      </c>
      <c r="N34" s="185">
        <f>I34*$J34/(SUM($J26:$J36))</f>
        <v>0</v>
      </c>
      <c r="O34" s="179"/>
      <c r="P34" s="179"/>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s="163" customFormat="1" ht="23.25" customHeight="1" x14ac:dyDescent="0.2">
      <c r="A35" s="174"/>
      <c r="B35" s="173"/>
      <c r="C35" s="181">
        <f>'Cover note for return'!B$20</f>
        <v>0</v>
      </c>
      <c r="D35" s="178"/>
      <c r="E35" s="173"/>
      <c r="F35" s="173"/>
      <c r="G35" s="162"/>
      <c r="H35" s="162"/>
      <c r="I35" s="162"/>
      <c r="J35" s="181">
        <f>'Cover note for return'!C$20</f>
        <v>0</v>
      </c>
      <c r="K35" s="180"/>
      <c r="L35" s="185">
        <f>G35*$J35/(SUM($J25:$J36))</f>
        <v>0</v>
      </c>
      <c r="M35" s="185">
        <f>H35*$J35/(SUM($J25:$J36))</f>
        <v>0</v>
      </c>
      <c r="N35" s="185">
        <f>I35*$J35/(SUM($J25:$J36))</f>
        <v>0</v>
      </c>
      <c r="O35" s="179"/>
      <c r="P35" s="179"/>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s="163" customFormat="1" ht="27" customHeight="1" x14ac:dyDescent="0.2">
      <c r="A36" s="173"/>
      <c r="B36" s="173"/>
      <c r="C36" s="181">
        <f>'Cover note for return'!B$21</f>
        <v>0</v>
      </c>
      <c r="D36" s="173"/>
      <c r="E36" s="173"/>
      <c r="F36" s="173"/>
      <c r="G36" s="162"/>
      <c r="H36" s="162"/>
      <c r="I36" s="162"/>
      <c r="J36" s="181">
        <f>'Cover note for return'!C$21</f>
        <v>0</v>
      </c>
      <c r="K36" s="179"/>
      <c r="L36" s="185">
        <f>G36*$J36/(SUM($J26:$J36))</f>
        <v>0</v>
      </c>
      <c r="M36" s="185">
        <f>H36*$J36/(SUM($J26:$J36))</f>
        <v>0</v>
      </c>
      <c r="N36" s="185">
        <f>I36*$J36/(SUM($J26:$J36))</f>
        <v>0</v>
      </c>
      <c r="O36" s="179"/>
      <c r="P36" s="1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s="2" customFormat="1" x14ac:dyDescent="0.2">
      <c r="E37" s="10"/>
      <c r="L37" s="18"/>
      <c r="M37" s="18"/>
      <c r="N37" s="18"/>
      <c r="O37" s="18"/>
    </row>
    <row r="38" spans="1:62" s="9" customFormat="1" ht="177.75" customHeight="1" x14ac:dyDescent="0.2">
      <c r="A38" s="8" t="s">
        <v>613</v>
      </c>
      <c r="B38" s="10" t="s">
        <v>631</v>
      </c>
      <c r="C38" s="4" t="s">
        <v>657</v>
      </c>
      <c r="D38" s="10" t="s">
        <v>659</v>
      </c>
      <c r="E38" s="10"/>
      <c r="F38" s="10"/>
      <c r="G38" s="4" t="s">
        <v>658</v>
      </c>
      <c r="H38" s="4" t="s">
        <v>684</v>
      </c>
      <c r="I38" s="4" t="s">
        <v>646</v>
      </c>
      <c r="J38" s="4" t="s">
        <v>647</v>
      </c>
      <c r="K38" s="4" t="s">
        <v>648</v>
      </c>
      <c r="L38" s="184">
        <f>SUM(L43:L53)</f>
        <v>1.3333333333333333</v>
      </c>
      <c r="M38" s="184">
        <f t="shared" ref="M38:N38" si="2">SUM(M43:M53)</f>
        <v>2.333333333333333</v>
      </c>
      <c r="N38" s="184">
        <f t="shared" si="2"/>
        <v>3.333333333333333</v>
      </c>
      <c r="O38" s="26"/>
      <c r="P38" s="27"/>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s="9" customFormat="1" ht="21.75" customHeight="1" x14ac:dyDescent="0.2">
      <c r="A39" s="77"/>
      <c r="B39" s="78"/>
      <c r="C39" s="8" t="s">
        <v>348</v>
      </c>
      <c r="D39" s="2"/>
      <c r="E39" s="95" t="s">
        <v>677</v>
      </c>
      <c r="F39" s="16"/>
      <c r="G39" s="79"/>
      <c r="H39" s="79"/>
      <c r="I39" s="79"/>
      <c r="J39" s="79"/>
      <c r="K39" s="79"/>
      <c r="L39" s="39"/>
      <c r="M39" s="39"/>
      <c r="N39" s="39"/>
      <c r="O39" s="39"/>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s="9" customFormat="1" ht="23.25" customHeight="1" x14ac:dyDescent="0.2">
      <c r="A40" s="77"/>
      <c r="B40" s="78"/>
      <c r="C40" s="8" t="s">
        <v>349</v>
      </c>
      <c r="D40" s="2"/>
      <c r="E40" s="16"/>
      <c r="F40" s="95" t="s">
        <v>677</v>
      </c>
      <c r="G40" s="79"/>
      <c r="H40" s="79"/>
      <c r="I40" s="79"/>
      <c r="J40" s="79"/>
      <c r="K40" s="79"/>
      <c r="L40" s="39"/>
      <c r="M40" s="39"/>
      <c r="N40" s="39"/>
      <c r="O40" s="39"/>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s="9" customFormat="1" ht="60" customHeight="1" x14ac:dyDescent="0.2">
      <c r="A41" s="2"/>
      <c r="B41" s="2"/>
      <c r="C41" s="8" t="s">
        <v>733</v>
      </c>
      <c r="D41" s="20"/>
      <c r="E41" s="20"/>
      <c r="F41" s="20"/>
      <c r="G41" s="20"/>
      <c r="H41" s="20"/>
      <c r="I41" s="20"/>
      <c r="J41" s="20"/>
      <c r="K41" s="20"/>
      <c r="L41" s="19"/>
      <c r="M41" s="19"/>
      <c r="N41" s="19"/>
      <c r="O41" s="19"/>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s="163" customFormat="1" ht="23.25" customHeight="1" x14ac:dyDescent="0.2">
      <c r="A42" s="41"/>
      <c r="B42" s="216"/>
      <c r="C42" s="8" t="s">
        <v>318</v>
      </c>
      <c r="D42" s="10"/>
      <c r="E42" s="216"/>
      <c r="F42" s="182"/>
      <c r="G42" s="10" t="s">
        <v>319</v>
      </c>
      <c r="H42" s="10" t="s">
        <v>320</v>
      </c>
      <c r="I42" s="10" t="s">
        <v>321</v>
      </c>
      <c r="J42" s="10" t="s">
        <v>254</v>
      </c>
      <c r="K42" s="217"/>
      <c r="L42" s="218"/>
      <c r="M42" s="218"/>
      <c r="N42" s="218"/>
      <c r="O42" s="219"/>
      <c r="P42" s="22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s="163" customFormat="1" ht="23.25" customHeight="1" x14ac:dyDescent="0.2">
      <c r="A43" s="173"/>
      <c r="B43" s="173"/>
      <c r="C43" s="181" t="str">
        <f>'Cover note for return'!B$11</f>
        <v>Lead Dept</v>
      </c>
      <c r="D43" s="173"/>
      <c r="E43" s="173"/>
      <c r="F43" s="173"/>
      <c r="G43" s="179"/>
      <c r="H43" s="179"/>
      <c r="I43" s="179"/>
      <c r="J43" s="179"/>
      <c r="K43" s="179"/>
      <c r="L43" s="162"/>
      <c r="M43" s="162"/>
      <c r="N43" s="162"/>
      <c r="O43" s="179"/>
      <c r="P43" s="1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s="163" customFormat="1" ht="23.25" customHeight="1" x14ac:dyDescent="0.2">
      <c r="A44" s="173"/>
      <c r="B44" s="173"/>
      <c r="C44" s="181" t="str">
        <f>'Cover note for return'!B$12</f>
        <v>Example - Test Org 1</v>
      </c>
      <c r="D44" s="173"/>
      <c r="E44" s="173"/>
      <c r="F44" s="173"/>
      <c r="G44" s="162">
        <v>2</v>
      </c>
      <c r="H44" s="162">
        <v>3</v>
      </c>
      <c r="I44" s="162">
        <v>4</v>
      </c>
      <c r="J44" s="181">
        <f>'Cover note for return'!C$12</f>
        <v>1000</v>
      </c>
      <c r="K44" s="179"/>
      <c r="L44" s="185">
        <f>G44*$J44/(SUM($J43:$J53))</f>
        <v>0.66666666666666663</v>
      </c>
      <c r="M44" s="185">
        <f>H44*$J44/(SUM($J43:$J53))</f>
        <v>1</v>
      </c>
      <c r="N44" s="185">
        <f>I44*$J44/(SUM($J43:$J53))</f>
        <v>1.3333333333333333</v>
      </c>
      <c r="O44" s="179"/>
      <c r="P44" s="1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s="163" customFormat="1" ht="23.25" customHeight="1" x14ac:dyDescent="0.2">
      <c r="A45" s="173"/>
      <c r="B45" s="173"/>
      <c r="C45" s="181" t="str">
        <f>'Cover note for return'!B$13</f>
        <v>Example - Test Org 2</v>
      </c>
      <c r="D45" s="173"/>
      <c r="E45" s="173"/>
      <c r="F45" s="173"/>
      <c r="G45" s="162">
        <v>1</v>
      </c>
      <c r="H45" s="162">
        <v>2</v>
      </c>
      <c r="I45" s="162">
        <v>3</v>
      </c>
      <c r="J45" s="181">
        <f>'Cover note for return'!C$13</f>
        <v>2000</v>
      </c>
      <c r="K45" s="179"/>
      <c r="L45" s="185">
        <f>G45*$J45/(SUM($J43:$J53))</f>
        <v>0.66666666666666663</v>
      </c>
      <c r="M45" s="185">
        <f>H45*$J45/(SUM($J43:$J53))</f>
        <v>1.3333333333333333</v>
      </c>
      <c r="N45" s="185">
        <f>I45*$J45/(SUM($J43:$J53))</f>
        <v>2</v>
      </c>
      <c r="O45" s="179"/>
      <c r="P45" s="1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s="163" customFormat="1" ht="23.25" customHeight="1" x14ac:dyDescent="0.2">
      <c r="A46" s="173"/>
      <c r="B46" s="173"/>
      <c r="C46" s="181">
        <f>'Cover note for return'!B$14</f>
        <v>0</v>
      </c>
      <c r="D46" s="173"/>
      <c r="E46" s="173"/>
      <c r="F46" s="173"/>
      <c r="G46" s="162"/>
      <c r="H46" s="162"/>
      <c r="I46" s="162"/>
      <c r="J46" s="181">
        <f>'Cover note for return'!C$14</f>
        <v>0</v>
      </c>
      <c r="K46" s="179"/>
      <c r="L46" s="185">
        <f>G46*$J46/(SUM($J43:$J53))</f>
        <v>0</v>
      </c>
      <c r="M46" s="185">
        <f>H46*$J46/(SUM($J43:$J53))</f>
        <v>0</v>
      </c>
      <c r="N46" s="185">
        <f>I46*$J46/(SUM($J43:$J53))</f>
        <v>0</v>
      </c>
      <c r="O46" s="179"/>
      <c r="P46" s="1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s="163" customFormat="1" ht="23.25" customHeight="1" x14ac:dyDescent="0.2">
      <c r="A47" s="173"/>
      <c r="B47" s="173"/>
      <c r="C47" s="181">
        <f>'Cover note for return'!B$15</f>
        <v>0</v>
      </c>
      <c r="D47" s="173"/>
      <c r="E47" s="173"/>
      <c r="F47" s="173"/>
      <c r="G47" s="162"/>
      <c r="H47" s="162"/>
      <c r="I47" s="162"/>
      <c r="J47" s="181">
        <f>'Cover note for return'!C$15</f>
        <v>0</v>
      </c>
      <c r="K47" s="179"/>
      <c r="L47" s="185">
        <f>G47*$J47/(SUM($J43:$J53))</f>
        <v>0</v>
      </c>
      <c r="M47" s="185">
        <f>H47*$J47/(SUM($J43:$J53))</f>
        <v>0</v>
      </c>
      <c r="N47" s="185">
        <f>I47*$J47/(SUM($J43:$J53))</f>
        <v>0</v>
      </c>
      <c r="O47" s="179"/>
      <c r="P47" s="1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s="163" customFormat="1" ht="23.25" customHeight="1" x14ac:dyDescent="0.2">
      <c r="A48" s="173"/>
      <c r="B48" s="173"/>
      <c r="C48" s="181">
        <f>'Cover note for return'!B$16</f>
        <v>0</v>
      </c>
      <c r="D48" s="173"/>
      <c r="E48" s="173"/>
      <c r="F48" s="173"/>
      <c r="G48" s="162"/>
      <c r="H48" s="162"/>
      <c r="I48" s="162"/>
      <c r="J48" s="181">
        <f>'Cover note for return'!C$16</f>
        <v>0</v>
      </c>
      <c r="K48" s="179"/>
      <c r="L48" s="185">
        <f>G48*$J48/(SUM($J43:$J53))</f>
        <v>0</v>
      </c>
      <c r="M48" s="185">
        <f>H48*$J48/(SUM($J43:$J53))</f>
        <v>0</v>
      </c>
      <c r="N48" s="185">
        <f>I48*$J48/(SUM($J43:$J53))</f>
        <v>0</v>
      </c>
      <c r="O48" s="179"/>
      <c r="P48" s="1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s="163" customFormat="1" ht="23.25" customHeight="1" x14ac:dyDescent="0.2">
      <c r="A49" s="173"/>
      <c r="B49" s="173"/>
      <c r="C49" s="181">
        <f>'Cover note for return'!B$17</f>
        <v>0</v>
      </c>
      <c r="D49" s="173"/>
      <c r="E49" s="173"/>
      <c r="F49" s="173"/>
      <c r="G49" s="162"/>
      <c r="H49" s="162"/>
      <c r="I49" s="162"/>
      <c r="J49" s="181">
        <f>'Cover note for return'!C$17</f>
        <v>0</v>
      </c>
      <c r="K49" s="179"/>
      <c r="L49" s="185">
        <f>G49*$J49/(SUM($J43:$J53))</f>
        <v>0</v>
      </c>
      <c r="M49" s="185">
        <f>H49*$J49/(SUM($J43:$J53))</f>
        <v>0</v>
      </c>
      <c r="N49" s="185">
        <f>I49*$J49/(SUM($J43:$J53))</f>
        <v>0</v>
      </c>
      <c r="O49" s="179"/>
      <c r="P49" s="1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s="163" customFormat="1" ht="23.25" customHeight="1" x14ac:dyDescent="0.2">
      <c r="A50" s="173"/>
      <c r="B50" s="173"/>
      <c r="C50" s="181">
        <f>'Cover note for return'!B$18</f>
        <v>0</v>
      </c>
      <c r="D50" s="173"/>
      <c r="E50" s="173"/>
      <c r="F50" s="173"/>
      <c r="G50" s="162"/>
      <c r="H50" s="162"/>
      <c r="I50" s="162"/>
      <c r="J50" s="181">
        <f>'Cover note for return'!C$18</f>
        <v>0</v>
      </c>
      <c r="K50" s="179"/>
      <c r="L50" s="185">
        <f>G50*$J50/(SUM($J43:$J53))</f>
        <v>0</v>
      </c>
      <c r="M50" s="185">
        <f>H50*$J50/(SUM($J43:$J53))</f>
        <v>0</v>
      </c>
      <c r="N50" s="185">
        <f>I50*$J50/(SUM($J43:$J53))</f>
        <v>0</v>
      </c>
      <c r="O50" s="179"/>
      <c r="P50" s="1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s="163" customFormat="1" ht="23.25" customHeight="1" x14ac:dyDescent="0.2">
      <c r="A51" s="174"/>
      <c r="B51" s="173"/>
      <c r="C51" s="181">
        <f>'Cover note for return'!B$19</f>
        <v>0</v>
      </c>
      <c r="D51" s="173"/>
      <c r="E51" s="173"/>
      <c r="F51" s="173"/>
      <c r="G51" s="162"/>
      <c r="H51" s="162"/>
      <c r="I51" s="162"/>
      <c r="J51" s="181">
        <f>'Cover note for return'!C$19</f>
        <v>0</v>
      </c>
      <c r="K51" s="179"/>
      <c r="L51" s="185">
        <f>G51*$J51/(SUM($J43:$J53))</f>
        <v>0</v>
      </c>
      <c r="M51" s="185">
        <f>H51*$J51/(SUM($J43:$J53))</f>
        <v>0</v>
      </c>
      <c r="N51" s="185">
        <f>I51*$J51/(SUM($J43:$J53))</f>
        <v>0</v>
      </c>
      <c r="O51" s="179"/>
      <c r="P51" s="179"/>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s="163" customFormat="1" ht="23.25" customHeight="1" x14ac:dyDescent="0.2">
      <c r="A52" s="174"/>
      <c r="B52" s="173"/>
      <c r="C52" s="181">
        <f>'Cover note for return'!B$20</f>
        <v>0</v>
      </c>
      <c r="D52" s="178"/>
      <c r="E52" s="173"/>
      <c r="F52" s="173"/>
      <c r="G52" s="162"/>
      <c r="H52" s="162"/>
      <c r="I52" s="162"/>
      <c r="J52" s="181">
        <f>'Cover note for return'!C$20</f>
        <v>0</v>
      </c>
      <c r="K52" s="180"/>
      <c r="L52" s="185">
        <f>G52*$J52/(SUM($J42:$J53))</f>
        <v>0</v>
      </c>
      <c r="M52" s="185">
        <f>H52*$J52/(SUM($J42:$J53))</f>
        <v>0</v>
      </c>
      <c r="N52" s="185">
        <f>I52*$J52/(SUM($J42:$J53))</f>
        <v>0</v>
      </c>
      <c r="O52" s="179"/>
      <c r="P52" s="179"/>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s="163" customFormat="1" ht="27" customHeight="1" x14ac:dyDescent="0.2">
      <c r="A53" s="173"/>
      <c r="B53" s="173"/>
      <c r="C53" s="181">
        <f>'Cover note for return'!B$21</f>
        <v>0</v>
      </c>
      <c r="D53" s="173"/>
      <c r="E53" s="173"/>
      <c r="F53" s="173"/>
      <c r="G53" s="162"/>
      <c r="H53" s="162"/>
      <c r="I53" s="162"/>
      <c r="J53" s="181">
        <f>'Cover note for return'!C$21</f>
        <v>0</v>
      </c>
      <c r="K53" s="179"/>
      <c r="L53" s="185">
        <f>G53*$J53/(SUM($J43:$J53))</f>
        <v>0</v>
      </c>
      <c r="M53" s="185">
        <f>H53*$J53/(SUM($J43:$J53))</f>
        <v>0</v>
      </c>
      <c r="N53" s="185">
        <f>I53*$J53/(SUM($J43:$J53))</f>
        <v>0</v>
      </c>
      <c r="O53" s="179"/>
      <c r="P53" s="179"/>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s="2" customFormat="1" ht="11.25" x14ac:dyDescent="0.2">
      <c r="L54" s="18"/>
      <c r="M54" s="18"/>
      <c r="N54" s="18"/>
      <c r="O54" s="18"/>
    </row>
    <row r="55" spans="1:62" s="9" customFormat="1" ht="258.75" customHeight="1" x14ac:dyDescent="0.2">
      <c r="A55" s="8" t="s">
        <v>613</v>
      </c>
      <c r="B55" s="10" t="s">
        <v>596</v>
      </c>
      <c r="C55" s="4" t="s">
        <v>672</v>
      </c>
      <c r="D55" s="10" t="s">
        <v>360</v>
      </c>
      <c r="E55" s="75" t="s">
        <v>354</v>
      </c>
      <c r="F55" s="75" t="s">
        <v>367</v>
      </c>
      <c r="G55" s="4" t="s">
        <v>662</v>
      </c>
      <c r="H55" s="4" t="s">
        <v>661</v>
      </c>
      <c r="I55" s="4" t="s">
        <v>685</v>
      </c>
      <c r="J55" s="4" t="s">
        <v>663</v>
      </c>
      <c r="K55" s="4" t="s">
        <v>664</v>
      </c>
      <c r="L55" s="184">
        <f>SUM(L60:L70)</f>
        <v>2</v>
      </c>
      <c r="M55" s="184">
        <f t="shared" ref="M55:N55" si="3">SUM(M60:M70)</f>
        <v>3</v>
      </c>
      <c r="N55" s="184">
        <f t="shared" si="3"/>
        <v>4</v>
      </c>
      <c r="O55" s="26"/>
      <c r="P55" s="27"/>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s="9" customFormat="1" ht="21" customHeight="1" x14ac:dyDescent="0.2">
      <c r="A56" s="77"/>
      <c r="B56" s="78"/>
      <c r="C56" s="8" t="s">
        <v>348</v>
      </c>
      <c r="D56" s="2"/>
      <c r="E56" s="95">
        <f>('Roadmap Outcome assessment'!E10+'Roadmap Outcome assessment'!E23+'Roadmap Outcome assessment'!E88)*100/18</f>
        <v>48.148148148148145</v>
      </c>
      <c r="F56" s="16"/>
      <c r="G56" s="79"/>
      <c r="H56" s="79"/>
      <c r="I56" s="79"/>
      <c r="J56" s="79"/>
      <c r="K56" s="79"/>
      <c r="L56" s="39"/>
      <c r="M56" s="39"/>
      <c r="N56" s="39"/>
      <c r="O56" s="39"/>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s="9" customFormat="1" ht="24" customHeight="1" x14ac:dyDescent="0.2">
      <c r="A57" s="77"/>
      <c r="B57" s="78"/>
      <c r="C57" s="8" t="s">
        <v>349</v>
      </c>
      <c r="D57" s="2"/>
      <c r="E57" s="16"/>
      <c r="F57" s="95">
        <f>('Commitments assessment'!G61+'Commitments assessment'!G114+'Commitments assessment'!G87)*100/18</f>
        <v>25.925925925925927</v>
      </c>
      <c r="G57" s="79"/>
      <c r="H57" s="79"/>
      <c r="I57" s="79"/>
      <c r="J57" s="79"/>
      <c r="K57" s="79"/>
      <c r="L57" s="39"/>
      <c r="M57" s="39"/>
      <c r="N57" s="39"/>
      <c r="O57" s="39"/>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s="9" customFormat="1" ht="62.25" customHeight="1" x14ac:dyDescent="0.2">
      <c r="A58" s="2"/>
      <c r="B58" s="2"/>
      <c r="C58" s="8" t="s">
        <v>733</v>
      </c>
      <c r="D58" s="20"/>
      <c r="E58" s="20"/>
      <c r="F58" s="20"/>
      <c r="G58" s="20"/>
      <c r="H58" s="20"/>
      <c r="I58" s="20"/>
      <c r="J58" s="20"/>
      <c r="K58" s="20"/>
      <c r="L58" s="19"/>
      <c r="M58" s="19"/>
      <c r="N58" s="19"/>
      <c r="O58" s="19"/>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s="163" customFormat="1" ht="23.25" customHeight="1" x14ac:dyDescent="0.2">
      <c r="A59" s="41"/>
      <c r="B59" s="216"/>
      <c r="C59" s="8" t="s">
        <v>318</v>
      </c>
      <c r="D59" s="10"/>
      <c r="E59" s="216"/>
      <c r="F59" s="182"/>
      <c r="G59" s="10" t="s">
        <v>319</v>
      </c>
      <c r="H59" s="10" t="s">
        <v>320</v>
      </c>
      <c r="I59" s="10" t="s">
        <v>321</v>
      </c>
      <c r="J59" s="10" t="s">
        <v>254</v>
      </c>
      <c r="K59" s="217"/>
      <c r="L59" s="218"/>
      <c r="M59" s="218"/>
      <c r="N59" s="218"/>
      <c r="O59" s="219"/>
      <c r="P59" s="22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s="163" customFormat="1" ht="23.25" customHeight="1" x14ac:dyDescent="0.2">
      <c r="A60" s="173"/>
      <c r="B60" s="173"/>
      <c r="C60" s="181" t="str">
        <f>'Cover note for return'!B$11</f>
        <v>Lead Dept</v>
      </c>
      <c r="D60" s="173"/>
      <c r="E60" s="173"/>
      <c r="F60" s="173"/>
      <c r="G60" s="179"/>
      <c r="H60" s="179"/>
      <c r="I60" s="179"/>
      <c r="J60" s="179"/>
      <c r="K60" s="179"/>
      <c r="L60" s="162"/>
      <c r="M60" s="162"/>
      <c r="N60" s="162"/>
      <c r="O60" s="179"/>
      <c r="P60" s="1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s="163" customFormat="1" ht="23.25" customHeight="1" x14ac:dyDescent="0.2">
      <c r="A61" s="173"/>
      <c r="B61" s="173"/>
      <c r="C61" s="181" t="str">
        <f>'Cover note for return'!B$12</f>
        <v>Example - Test Org 1</v>
      </c>
      <c r="D61" s="173"/>
      <c r="E61" s="173"/>
      <c r="F61" s="173"/>
      <c r="G61" s="162">
        <v>2</v>
      </c>
      <c r="H61" s="162">
        <v>3</v>
      </c>
      <c r="I61" s="162">
        <v>4</v>
      </c>
      <c r="J61" s="181">
        <f>'Cover note for return'!C$12</f>
        <v>1000</v>
      </c>
      <c r="K61" s="179"/>
      <c r="L61" s="185">
        <f>G61*$J61/(SUM($J60:$J70))</f>
        <v>0.66666666666666663</v>
      </c>
      <c r="M61" s="185">
        <f>H61*$J61/(SUM($J60:$J70))</f>
        <v>1</v>
      </c>
      <c r="N61" s="185">
        <f>I61*$J61/(SUM($J60:$J70))</f>
        <v>1.3333333333333333</v>
      </c>
      <c r="O61" s="179"/>
      <c r="P61" s="1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row>
    <row r="62" spans="1:62" s="163" customFormat="1" ht="23.25" customHeight="1" x14ac:dyDescent="0.2">
      <c r="A62" s="173"/>
      <c r="B62" s="173"/>
      <c r="C62" s="181" t="str">
        <f>'Cover note for return'!B$13</f>
        <v>Example - Test Org 2</v>
      </c>
      <c r="D62" s="173"/>
      <c r="E62" s="173"/>
      <c r="F62" s="173"/>
      <c r="G62" s="162">
        <v>2</v>
      </c>
      <c r="H62" s="162">
        <v>3</v>
      </c>
      <c r="I62" s="162">
        <v>4</v>
      </c>
      <c r="J62" s="181">
        <f>'Cover note for return'!C$13</f>
        <v>2000</v>
      </c>
      <c r="K62" s="179"/>
      <c r="L62" s="185">
        <f>G62*$J62/(SUM($J60:$J70))</f>
        <v>1.3333333333333333</v>
      </c>
      <c r="M62" s="185">
        <f>H62*$J62/(SUM($J60:$J70))</f>
        <v>2</v>
      </c>
      <c r="N62" s="185">
        <f>I62*$J62/(SUM($J60:$J70))</f>
        <v>2.6666666666666665</v>
      </c>
      <c r="O62" s="179"/>
      <c r="P62" s="1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s="163" customFormat="1" ht="23.25" customHeight="1" x14ac:dyDescent="0.2">
      <c r="A63" s="173"/>
      <c r="B63" s="173"/>
      <c r="C63" s="181">
        <f>'Cover note for return'!B$14</f>
        <v>0</v>
      </c>
      <c r="D63" s="173"/>
      <c r="E63" s="173"/>
      <c r="F63" s="173"/>
      <c r="G63" s="162"/>
      <c r="H63" s="162"/>
      <c r="I63" s="162"/>
      <c r="J63" s="181">
        <f>'Cover note for return'!C$14</f>
        <v>0</v>
      </c>
      <c r="K63" s="179"/>
      <c r="L63" s="185">
        <f>G63*$J63/(SUM($J60:$J70))</f>
        <v>0</v>
      </c>
      <c r="M63" s="185">
        <f>H63*$J63/(SUM($J60:$J70))</f>
        <v>0</v>
      </c>
      <c r="N63" s="185">
        <f>I63*$J63/(SUM($J60:$J70))</f>
        <v>0</v>
      </c>
      <c r="O63" s="179"/>
      <c r="P63" s="1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row>
    <row r="64" spans="1:62" s="163" customFormat="1" ht="23.25" customHeight="1" x14ac:dyDescent="0.2">
      <c r="A64" s="173"/>
      <c r="B64" s="173"/>
      <c r="C64" s="181">
        <f>'Cover note for return'!B$15</f>
        <v>0</v>
      </c>
      <c r="D64" s="173"/>
      <c r="E64" s="173"/>
      <c r="F64" s="173"/>
      <c r="G64" s="162"/>
      <c r="H64" s="162"/>
      <c r="I64" s="162"/>
      <c r="J64" s="181">
        <f>'Cover note for return'!C$15</f>
        <v>0</v>
      </c>
      <c r="K64" s="179"/>
      <c r="L64" s="185">
        <f>G64*$J64/(SUM($J60:$J70))</f>
        <v>0</v>
      </c>
      <c r="M64" s="185">
        <f>H64*$J64/(SUM($J60:$J70))</f>
        <v>0</v>
      </c>
      <c r="N64" s="185">
        <f>I64*$J64/(SUM($J60:$J70))</f>
        <v>0</v>
      </c>
      <c r="O64" s="179"/>
      <c r="P64" s="1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s="163" customFormat="1" ht="23.25" customHeight="1" x14ac:dyDescent="0.2">
      <c r="A65" s="173"/>
      <c r="B65" s="173"/>
      <c r="C65" s="181">
        <f>'Cover note for return'!B$16</f>
        <v>0</v>
      </c>
      <c r="D65" s="173"/>
      <c r="E65" s="173"/>
      <c r="F65" s="173"/>
      <c r="G65" s="162"/>
      <c r="H65" s="162"/>
      <c r="I65" s="162"/>
      <c r="J65" s="181">
        <f>'Cover note for return'!C$16</f>
        <v>0</v>
      </c>
      <c r="K65" s="179"/>
      <c r="L65" s="185">
        <f>G65*$J65/(SUM($J60:$J70))</f>
        <v>0</v>
      </c>
      <c r="M65" s="185">
        <f>H65*$J65/(SUM($J60:$J70))</f>
        <v>0</v>
      </c>
      <c r="N65" s="185">
        <f>I65*$J65/(SUM($J60:$J70))</f>
        <v>0</v>
      </c>
      <c r="O65" s="179"/>
      <c r="P65" s="1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s="163" customFormat="1" ht="23.25" customHeight="1" x14ac:dyDescent="0.2">
      <c r="A66" s="173"/>
      <c r="B66" s="173"/>
      <c r="C66" s="181">
        <f>'Cover note for return'!B$17</f>
        <v>0</v>
      </c>
      <c r="D66" s="173"/>
      <c r="E66" s="173"/>
      <c r="F66" s="173"/>
      <c r="G66" s="162"/>
      <c r="H66" s="162"/>
      <c r="I66" s="162"/>
      <c r="J66" s="181">
        <f>'Cover note for return'!C$17</f>
        <v>0</v>
      </c>
      <c r="K66" s="179"/>
      <c r="L66" s="185">
        <f>G66*$J66/(SUM($J60:$J70))</f>
        <v>0</v>
      </c>
      <c r="M66" s="185">
        <f>H66*$J66/(SUM($J60:$J70))</f>
        <v>0</v>
      </c>
      <c r="N66" s="185">
        <f>I66*$J66/(SUM($J60:$J70))</f>
        <v>0</v>
      </c>
      <c r="O66" s="179"/>
      <c r="P66" s="1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s="163" customFormat="1" ht="23.25" customHeight="1" x14ac:dyDescent="0.2">
      <c r="A67" s="173"/>
      <c r="B67" s="173"/>
      <c r="C67" s="181">
        <f>'Cover note for return'!B$18</f>
        <v>0</v>
      </c>
      <c r="D67" s="173"/>
      <c r="E67" s="173"/>
      <c r="F67" s="173"/>
      <c r="G67" s="162"/>
      <c r="H67" s="162"/>
      <c r="I67" s="162"/>
      <c r="J67" s="181">
        <f>'Cover note for return'!C$18</f>
        <v>0</v>
      </c>
      <c r="K67" s="179"/>
      <c r="L67" s="185">
        <f>G67*$J67/(SUM($J60:$J70))</f>
        <v>0</v>
      </c>
      <c r="M67" s="185">
        <f>H67*$J67/(SUM($J60:$J70))</f>
        <v>0</v>
      </c>
      <c r="N67" s="185">
        <f>I67*$J67/(SUM($J60:$J70))</f>
        <v>0</v>
      </c>
      <c r="O67" s="179"/>
      <c r="P67" s="1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row>
    <row r="68" spans="1:62" s="163" customFormat="1" ht="23.25" customHeight="1" x14ac:dyDescent="0.2">
      <c r="A68" s="174"/>
      <c r="B68" s="173"/>
      <c r="C68" s="181">
        <f>'Cover note for return'!B$19</f>
        <v>0</v>
      </c>
      <c r="D68" s="173"/>
      <c r="E68" s="173"/>
      <c r="F68" s="173"/>
      <c r="G68" s="162"/>
      <c r="H68" s="162"/>
      <c r="I68" s="162"/>
      <c r="J68" s="181">
        <f>'Cover note for return'!C$19</f>
        <v>0</v>
      </c>
      <c r="K68" s="179"/>
      <c r="L68" s="185">
        <f>G68*$J68/(SUM($J60:$J70))</f>
        <v>0</v>
      </c>
      <c r="M68" s="185">
        <f>H68*$J68/(SUM($J60:$J70))</f>
        <v>0</v>
      </c>
      <c r="N68" s="185">
        <f>I68*$J68/(SUM($J60:$J70))</f>
        <v>0</v>
      </c>
      <c r="O68" s="179"/>
      <c r="P68" s="1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row>
    <row r="69" spans="1:62" s="163" customFormat="1" ht="23.25" customHeight="1" x14ac:dyDescent="0.2">
      <c r="A69" s="174"/>
      <c r="B69" s="173"/>
      <c r="C69" s="181">
        <f>'Cover note for return'!B$20</f>
        <v>0</v>
      </c>
      <c r="D69" s="178"/>
      <c r="E69" s="173"/>
      <c r="F69" s="173"/>
      <c r="G69" s="162"/>
      <c r="H69" s="162"/>
      <c r="I69" s="162"/>
      <c r="J69" s="181">
        <f>'Cover note for return'!C$20</f>
        <v>0</v>
      </c>
      <c r="K69" s="180"/>
      <c r="L69" s="185">
        <f>G69*$J69/(SUM($J59:$J70))</f>
        <v>0</v>
      </c>
      <c r="M69" s="185">
        <f>H69*$J69/(SUM($J59:$J70))</f>
        <v>0</v>
      </c>
      <c r="N69" s="185">
        <f>I69*$J69/(SUM($J59:$J70))</f>
        <v>0</v>
      </c>
      <c r="O69" s="179"/>
      <c r="P69" s="1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row>
    <row r="70" spans="1:62" s="163" customFormat="1" ht="27" customHeight="1" x14ac:dyDescent="0.2">
      <c r="A70" s="173"/>
      <c r="B70" s="173"/>
      <c r="C70" s="181">
        <f>'Cover note for return'!B$21</f>
        <v>0</v>
      </c>
      <c r="D70" s="173"/>
      <c r="E70" s="173"/>
      <c r="F70" s="173"/>
      <c r="G70" s="162"/>
      <c r="H70" s="162"/>
      <c r="I70" s="162"/>
      <c r="J70" s="181">
        <f>'Cover note for return'!C$21</f>
        <v>0</v>
      </c>
      <c r="K70" s="179"/>
      <c r="L70" s="185">
        <f>G70*$J70/(SUM($J60:$J70))</f>
        <v>0</v>
      </c>
      <c r="M70" s="185">
        <f>H70*$J70/(SUM($J60:$J70))</f>
        <v>0</v>
      </c>
      <c r="N70" s="185">
        <f>I70*$J70/(SUM($J60:$J70))</f>
        <v>0</v>
      </c>
      <c r="O70" s="179"/>
      <c r="P70" s="1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2" s="2" customFormat="1" x14ac:dyDescent="0.2">
      <c r="A71" s="8" t="s">
        <v>613</v>
      </c>
      <c r="L71" s="18"/>
      <c r="M71" s="18"/>
      <c r="N71" s="18"/>
      <c r="O71" s="18"/>
    </row>
    <row r="72" spans="1:62" ht="13.5" customHeight="1" x14ac:dyDescent="0.2">
      <c r="A72" s="11"/>
      <c r="B72" s="11"/>
      <c r="C72" s="3"/>
      <c r="D72" s="11"/>
      <c r="E72" s="11"/>
      <c r="F72" s="11"/>
      <c r="G72" s="3"/>
      <c r="H72" s="3"/>
      <c r="I72" s="3"/>
      <c r="J72" s="3"/>
      <c r="K72" s="7" t="s">
        <v>679</v>
      </c>
      <c r="L72" s="36">
        <f>(L4+L21+L38+L55)/4</f>
        <v>1.9999999999999998</v>
      </c>
      <c r="M72" s="36">
        <f>(M4+M21+M38+M55)/4</f>
        <v>3</v>
      </c>
      <c r="N72" s="36">
        <f>(N4+N21+N38+N55)/4</f>
        <v>4</v>
      </c>
      <c r="O72" s="36"/>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row>
    <row r="73" spans="1:62" x14ac:dyDescent="0.2">
      <c r="A73"/>
      <c r="B73"/>
      <c r="C73"/>
      <c r="D73"/>
      <c r="E73"/>
      <c r="F73"/>
      <c r="G73"/>
      <c r="H73"/>
      <c r="I73"/>
      <c r="J73"/>
      <c r="K73"/>
      <c r="L73" s="3"/>
      <c r="M73" s="3"/>
    </row>
  </sheetData>
  <sheetProtection insertColumns="0"/>
  <mergeCells count="1">
    <mergeCell ref="L1:N1"/>
  </mergeCells>
  <phoneticPr fontId="2" type="noConversion"/>
  <conditionalFormatting sqref="K72 B3:K3">
    <cfRule type="expression" dxfId="4097" priority="4487" stopIfTrue="1">
      <formula>#REF!=(LEFT(B$1,1)+0)</formula>
    </cfRule>
    <cfRule type="expression" dxfId="4096" priority="4488" stopIfTrue="1">
      <formula>#REF!&lt;&gt;#REF!</formula>
    </cfRule>
  </conditionalFormatting>
  <conditionalFormatting sqref="D3:F3 D4 F4 A5:B6 G5:K6 A3:A7 C7:D7 F7:K7 C20:D21 F20:K21 C24:D24 F24 G22:K23 A20:A24 D37 F37 C38:K38 G39:K40 A37:A41 C41:K41 D55 C54:F54 C58:F58 A54:A58 A71">
    <cfRule type="expression" dxfId="4095" priority="4485" stopIfTrue="1">
      <formula>#REF!=(LEFT(A$1,1)+0)</formula>
    </cfRule>
    <cfRule type="expression" dxfId="4094" priority="4486" stopIfTrue="1">
      <formula>$A3&lt;&gt;#REF!</formula>
    </cfRule>
  </conditionalFormatting>
  <conditionalFormatting sqref="B4:D4 C3:K3 F4:K4 F7:K7 C7:D7 A5:K6 E8:N8 P4:P8 E10:P19 F20:K21 C20:D21 F24:K24 C24:D24 C22:K23 E25:N25 E27:P36 P21:P25 F37:K37 C37:D37 E42:N42 E44:P53 P38:P42 C55:D55 G56:K57 C56:F58 E59:N59 E61:P70 P55:P59 K72 A3:A71 C8:K19 O9:P9 C25:K36 O26:P26 C39:K54 O43:P43 C58:K70 O60:P60 G55:N55 C38:N38 F21:N21">
    <cfRule type="expression" dxfId="4093" priority="4483" stopIfTrue="1">
      <formula>#REF!=(LEFT(A$1,1)+0)</formula>
    </cfRule>
    <cfRule type="expression" dxfId="4092" priority="4484" stopIfTrue="1">
      <formula>$A3&lt;&gt;#REF!</formula>
    </cfRule>
  </conditionalFormatting>
  <conditionalFormatting sqref="A19 D19:F19 A36 D36:F36 A53 D53:F53 A70:A71 D70:F70">
    <cfRule type="expression" dxfId="4091" priority="4481" stopIfTrue="1">
      <formula>#REF!=(LEFT(A$1,1)+0)</formula>
    </cfRule>
    <cfRule type="expression" dxfId="4090" priority="4482" stopIfTrue="1">
      <formula>$A19&lt;&gt;$A20</formula>
    </cfRule>
  </conditionalFormatting>
  <conditionalFormatting sqref="D20 L19:N19 F20 L36:N36 A53:A54 C53:P53 C54:K54">
    <cfRule type="expression" dxfId="4089" priority="4479" stopIfTrue="1">
      <formula>#REF!=(LEFT(A$1,1)+0)</formula>
    </cfRule>
    <cfRule type="expression" dxfId="4088" priority="4480" stopIfTrue="1">
      <formula>$A19&lt;&gt;$A23</formula>
    </cfRule>
  </conditionalFormatting>
  <conditionalFormatting sqref="A3 C3:K3">
    <cfRule type="expression" dxfId="4087" priority="4475" stopIfTrue="1">
      <formula>#REF!=(LEFT(A$1,1)+0)</formula>
    </cfRule>
    <cfRule type="expression" dxfId="4086" priority="4476" stopIfTrue="1">
      <formula>$A3&lt;&gt;#REF!</formula>
    </cfRule>
  </conditionalFormatting>
  <conditionalFormatting sqref="F4:K4 A4:D4 F21:K21 A21 D19:F19 C21:D21 A38 D36:F36 D38:F38 A55 D55 D53:F53">
    <cfRule type="expression" dxfId="4085" priority="4471" stopIfTrue="1">
      <formula>#REF!=(LEFT(A$1,1)+0)</formula>
    </cfRule>
    <cfRule type="expression" dxfId="4084" priority="4472" stopIfTrue="1">
      <formula>$A4&lt;&gt;$A7</formula>
    </cfRule>
  </conditionalFormatting>
  <conditionalFormatting sqref="C7 P8 D9:F10 C24 P25 D26:F27 C41 P42 D43:F44 A71 C58 P59">
    <cfRule type="expression" dxfId="4083" priority="4469" stopIfTrue="1">
      <formula>#REF!=(LEFT(A$1,1)+0)</formula>
    </cfRule>
    <cfRule type="expression" dxfId="4082" priority="4470" stopIfTrue="1">
      <formula>$A7&lt;&gt;$A20</formula>
    </cfRule>
  </conditionalFormatting>
  <conditionalFormatting sqref="A4:D4 B38:K38 B3:K3 B55:D55 B39:B40 B56:B57 B22:B23 A5:B6 F4:K4 G39:K40 G22:K23 G5:K6 P4:P6 G55:K57 B20:D21 B7:D7 F20:K21 F7:K7 B37:D37 B24:D24 F37:K37 F24:K24 B54:K54 B41:K41 B71:K72 B58:K58">
    <cfRule type="expression" dxfId="4081" priority="4461" stopIfTrue="1">
      <formula>#REF!=(LEFT(A$1,1)+0)</formula>
    </cfRule>
    <cfRule type="expression" dxfId="4080" priority="4462" stopIfTrue="1">
      <formula>#REF!&lt;&gt;#REF!</formula>
    </cfRule>
  </conditionalFormatting>
  <conditionalFormatting sqref="A8 D8 F8 D11:F11 A11 D25 F25 A25 D28:F28 A28 D42 F42 A42 A45 D45:F45 A71 F59 A59 D59">
    <cfRule type="expression" dxfId="4079" priority="4437" stopIfTrue="1">
      <formula>#REF!=(LEFT(A$1,1)+0)</formula>
    </cfRule>
    <cfRule type="expression" dxfId="4078" priority="4438" stopIfTrue="1">
      <formula>$A8&lt;&gt;$A20</formula>
    </cfRule>
  </conditionalFormatting>
  <conditionalFormatting sqref="C3:F3">
    <cfRule type="expression" dxfId="4077" priority="4423" stopIfTrue="1">
      <formula>#REF!=(LEFT(C$1,1)+0)</formula>
    </cfRule>
    <cfRule type="expression" dxfId="4076" priority="4424" stopIfTrue="1">
      <formula>$A3&lt;&gt;#REF!</formula>
    </cfRule>
  </conditionalFormatting>
  <conditionalFormatting sqref="A3 C3:K3">
    <cfRule type="expression" dxfId="4075" priority="4415" stopIfTrue="1">
      <formula>#REF!=(LEFT(A$1,1)+0)</formula>
    </cfRule>
    <cfRule type="expression" dxfId="4074" priority="4416" stopIfTrue="1">
      <formula>$A3&lt;&gt;#REF!</formula>
    </cfRule>
  </conditionalFormatting>
  <conditionalFormatting sqref="A9:A10 D9:F10 A26:A27 D26:F27 A43:A44 D43:F44 A60:A61 D60:F61">
    <cfRule type="expression" dxfId="4073" priority="4373" stopIfTrue="1">
      <formula>#REF!=(LEFT(A$1,1)+0)</formula>
    </cfRule>
    <cfRule type="expression" dxfId="4072" priority="4374" stopIfTrue="1">
      <formula>$A9&lt;&gt;$A20</formula>
    </cfRule>
  </conditionalFormatting>
  <conditionalFormatting sqref="D7 D24 D41:F41 D58:F58 F24 F7">
    <cfRule type="expression" dxfId="4071" priority="4365" stopIfTrue="1">
      <formula>#REF!=(LEFT(C$1,1)+0)</formula>
    </cfRule>
    <cfRule type="expression" dxfId="4070" priority="4366" stopIfTrue="1">
      <formula>#REF!&lt;&gt;#REF!</formula>
    </cfRule>
  </conditionalFormatting>
  <conditionalFormatting sqref="C72:K72">
    <cfRule type="expression" dxfId="4069" priority="4353" stopIfTrue="1">
      <formula>#REF!=(LEFT(C$1,1)+0)</formula>
    </cfRule>
    <cfRule type="expression" dxfId="4068" priority="4354" stopIfTrue="1">
      <formula>$A71&lt;&gt;#REF!</formula>
    </cfRule>
  </conditionalFormatting>
  <conditionalFormatting sqref="C71:K71">
    <cfRule type="expression" dxfId="4067" priority="4351" stopIfTrue="1">
      <formula>#REF!=(LEFT(C$1,1)+0)</formula>
    </cfRule>
    <cfRule type="expression" dxfId="4066" priority="4352" stopIfTrue="1">
      <formula>#REF!&lt;&gt;#REF!</formula>
    </cfRule>
  </conditionalFormatting>
  <conditionalFormatting sqref="A4:D4 F4:K4">
    <cfRule type="expression" dxfId="4065" priority="4343" stopIfTrue="1">
      <formula>#REF!=(LEFT(A$1,1)+0)</formula>
    </cfRule>
    <cfRule type="expression" dxfId="4064" priority="4344" stopIfTrue="1">
      <formula>$A4&lt;&gt;#REF!</formula>
    </cfRule>
  </conditionalFormatting>
  <conditionalFormatting sqref="D71:F71">
    <cfRule type="expression" dxfId="4063" priority="4309" stopIfTrue="1">
      <formula>#REF!=(LEFT(D$1,1)+0)</formula>
    </cfRule>
    <cfRule type="expression" dxfId="4062" priority="4310" stopIfTrue="1">
      <formula>#REF!&lt;&gt;#REF!</formula>
    </cfRule>
  </conditionalFormatting>
  <conditionalFormatting sqref="C71:K71">
    <cfRule type="expression" dxfId="4061" priority="4307" stopIfTrue="1">
      <formula>#REF!=(LEFT(C$1,1)+0)</formula>
    </cfRule>
    <cfRule type="expression" dxfId="4060" priority="4308" stopIfTrue="1">
      <formula>#REF!&lt;&gt;#REF!</formula>
    </cfRule>
  </conditionalFormatting>
  <conditionalFormatting sqref="D71:F71">
    <cfRule type="expression" dxfId="4059" priority="4299" stopIfTrue="1">
      <formula>#REF!=(LEFT(D$1,1)+0)</formula>
    </cfRule>
    <cfRule type="expression" dxfId="4058" priority="4300" stopIfTrue="1">
      <formula>#REF!&lt;&gt;#REF!</formula>
    </cfRule>
  </conditionalFormatting>
  <conditionalFormatting sqref="C71:K71">
    <cfRule type="expression" dxfId="4057" priority="4297" stopIfTrue="1">
      <formula>#REF!=(LEFT(C$1,1)+0)</formula>
    </cfRule>
    <cfRule type="expression" dxfId="4056" priority="4298" stopIfTrue="1">
      <formula>#REF!&lt;&gt;#REF!</formula>
    </cfRule>
  </conditionalFormatting>
  <conditionalFormatting sqref="D7 D24 D41:F41 D58:F58 F24 F7 O4 L5:L6">
    <cfRule type="expression" dxfId="4055" priority="4293" stopIfTrue="1">
      <formula>#REF!=(LEFT(C$1,1)+0)</formula>
    </cfRule>
    <cfRule type="expression" dxfId="4054" priority="4294" stopIfTrue="1">
      <formula>#REF!&lt;&gt;#REF!</formula>
    </cfRule>
  </conditionalFormatting>
  <conditionalFormatting sqref="O4 D7 F7 L5:O6 O8 O21 D24 F24 L22:O23 O25 O38 D41:F41 L39:O40 O42 O55 D58:F58 L56:O57 O59 L72:O72">
    <cfRule type="expression" dxfId="4053" priority="4283" stopIfTrue="1">
      <formula>#REF!=(LEFT(C$1,1)+0)</formula>
    </cfRule>
    <cfRule type="expression" dxfId="4052" priority="4284" stopIfTrue="1">
      <formula>$A4&lt;&gt;#REF!</formula>
    </cfRule>
  </conditionalFormatting>
  <conditionalFormatting sqref="O4">
    <cfRule type="expression" dxfId="4051" priority="4281" stopIfTrue="1">
      <formula>#REF!=(LEFT(N$1,1)+0)</formula>
    </cfRule>
    <cfRule type="expression" dxfId="4050" priority="4282" stopIfTrue="1">
      <formula>$A4&lt;&gt;#REF!</formula>
    </cfRule>
  </conditionalFormatting>
  <conditionalFormatting sqref="L72:O72">
    <cfRule type="expression" dxfId="4049" priority="4279" stopIfTrue="1">
      <formula>#REF!=(LEFT(K$1,1)+0)</formula>
    </cfRule>
    <cfRule type="expression" dxfId="4048" priority="4280" stopIfTrue="1">
      <formula>$A72&lt;&gt;$A73</formula>
    </cfRule>
  </conditionalFormatting>
  <conditionalFormatting sqref="L72:O72">
    <cfRule type="expression" dxfId="4047" priority="4277" stopIfTrue="1">
      <formula>#REF!=(LEFT(K$1,1)+0)</formula>
    </cfRule>
    <cfRule type="expression" dxfId="4046" priority="4278" stopIfTrue="1">
      <formula>$A72&lt;&gt;$A76</formula>
    </cfRule>
  </conditionalFormatting>
  <conditionalFormatting sqref="L72:O72">
    <cfRule type="expression" dxfId="4045" priority="4275" stopIfTrue="1">
      <formula>#REF!=(LEFT(K$1,1)+0)</formula>
    </cfRule>
    <cfRule type="expression" dxfId="4044" priority="4276" stopIfTrue="1">
      <formula>$A72&lt;&gt;$A74</formula>
    </cfRule>
  </conditionalFormatting>
  <conditionalFormatting sqref="O4 O21 O38 O55 L72:O72">
    <cfRule type="expression" dxfId="4043" priority="4269" stopIfTrue="1">
      <formula>#REF!=(LEFT(K$1,1)+0)</formula>
    </cfRule>
    <cfRule type="expression" dxfId="4042" priority="4270" stopIfTrue="1">
      <formula>$A4&lt;&gt;$A7</formula>
    </cfRule>
  </conditionalFormatting>
  <conditionalFormatting sqref="L5:O6 L22:O23 L39:O40 L56:O57 L72:O72">
    <cfRule type="expression" dxfId="4041" priority="4215" stopIfTrue="1">
      <formula>$M5=(LEFT(K$1,1)+0)</formula>
    </cfRule>
    <cfRule type="expression" dxfId="4040" priority="4216" stopIfTrue="1">
      <formula>$A5&lt;&gt;#REF!</formula>
    </cfRule>
  </conditionalFormatting>
  <conditionalFormatting sqref="O4">
    <cfRule type="expression" dxfId="4039" priority="4177" stopIfTrue="1">
      <formula>#REF!=(LEFT(N$1,1)+0)</formula>
    </cfRule>
    <cfRule type="expression" dxfId="4038" priority="4178" stopIfTrue="1">
      <formula>$A4&lt;&gt;#REF!</formula>
    </cfRule>
  </conditionalFormatting>
  <conditionalFormatting sqref="O4">
    <cfRule type="expression" dxfId="4037" priority="4169" stopIfTrue="1">
      <formula>#REF!=(LEFT(N$1,1)+0)</formula>
    </cfRule>
    <cfRule type="expression" dxfId="4036" priority="4170" stopIfTrue="1">
      <formula>$A4&lt;&gt;#REF!</formula>
    </cfRule>
  </conditionalFormatting>
  <conditionalFormatting sqref="L72:O72">
    <cfRule type="expression" dxfId="4035" priority="4155" stopIfTrue="1">
      <formula>#REF!=(LEFT(K$1,1)+0)</formula>
    </cfRule>
    <cfRule type="expression" dxfId="4034" priority="4156" stopIfTrue="1">
      <formula>$A73&lt;&gt;#REF!</formula>
    </cfRule>
  </conditionalFormatting>
  <conditionalFormatting sqref="O4">
    <cfRule type="expression" dxfId="4033" priority="4153" stopIfTrue="1">
      <formula>#REF!=(LEFT(N$1,1)+0)</formula>
    </cfRule>
    <cfRule type="expression" dxfId="4032" priority="4154" stopIfTrue="1">
      <formula>$A4&lt;&gt;#REF!</formula>
    </cfRule>
  </conditionalFormatting>
  <conditionalFormatting sqref="L72:O72">
    <cfRule type="expression" dxfId="4031" priority="4151" stopIfTrue="1">
      <formula>#REF!=(LEFT(K$1,1)+0)</formula>
    </cfRule>
    <cfRule type="expression" dxfId="4030" priority="4152" stopIfTrue="1">
      <formula>$A73&lt;&gt;$A75</formula>
    </cfRule>
  </conditionalFormatting>
  <conditionalFormatting sqref="L72:O72">
    <cfRule type="expression" dxfId="4029" priority="4149" stopIfTrue="1">
      <formula>#REF!=(LEFT(K$1,1)+0)</formula>
    </cfRule>
    <cfRule type="expression" dxfId="4028" priority="4150" stopIfTrue="1">
      <formula>$A73&lt;&gt;#REF!</formula>
    </cfRule>
  </conditionalFormatting>
  <conditionalFormatting sqref="O4">
    <cfRule type="expression" dxfId="4027" priority="4135" stopIfTrue="1">
      <formula>#REF!=(LEFT(N$1,1)+0)</formula>
    </cfRule>
    <cfRule type="expression" dxfId="4026" priority="4136" stopIfTrue="1">
      <formula>$A4&lt;&gt;#REF!</formula>
    </cfRule>
  </conditionalFormatting>
  <conditionalFormatting sqref="O4">
    <cfRule type="expression" dxfId="4025" priority="4087" stopIfTrue="1">
      <formula>#REF!=(LEFT(N$1,1)+0)</formula>
    </cfRule>
    <cfRule type="expression" dxfId="4024" priority="4088" stopIfTrue="1">
      <formula>$A4&lt;&gt;#REF!</formula>
    </cfRule>
  </conditionalFormatting>
  <conditionalFormatting sqref="O4">
    <cfRule type="expression" dxfId="4023" priority="4081" stopIfTrue="1">
      <formula>#REF!=(LEFT(N$1,1)+0)</formula>
    </cfRule>
    <cfRule type="expression" dxfId="4022" priority="4082" stopIfTrue="1">
      <formula>$A4&lt;&gt;#REF!</formula>
    </cfRule>
  </conditionalFormatting>
  <conditionalFormatting sqref="O4">
    <cfRule type="expression" dxfId="4021" priority="4077" stopIfTrue="1">
      <formula>#REF!=(LEFT(N$1,1)+0)</formula>
    </cfRule>
    <cfRule type="expression" dxfId="4020" priority="4078" stopIfTrue="1">
      <formula>$A4&lt;&gt;#REF!</formula>
    </cfRule>
  </conditionalFormatting>
  <conditionalFormatting sqref="O4">
    <cfRule type="expression" dxfId="4019" priority="4075" stopIfTrue="1">
      <formula>#REF!=(LEFT(N$1,1)+0)</formula>
    </cfRule>
    <cfRule type="expression" dxfId="4018" priority="4076" stopIfTrue="1">
      <formula>$A4&lt;&gt;#REF!</formula>
    </cfRule>
  </conditionalFormatting>
  <conditionalFormatting sqref="C71:K71">
    <cfRule type="expression" dxfId="4017" priority="4061" stopIfTrue="1">
      <formula>#REF!=(LEFT(C$1,1)+0)</formula>
    </cfRule>
    <cfRule type="expression" dxfId="4016" priority="4062" stopIfTrue="1">
      <formula>#REF!&lt;&gt;#REF!</formula>
    </cfRule>
  </conditionalFormatting>
  <conditionalFormatting sqref="O4">
    <cfRule type="expression" dxfId="4015" priority="4035" stopIfTrue="1">
      <formula>#REF!=(LEFT(N$1,1)+0)</formula>
    </cfRule>
    <cfRule type="expression" dxfId="4014" priority="4036" stopIfTrue="1">
      <formula>$A4&lt;&gt;#REF!</formula>
    </cfRule>
  </conditionalFormatting>
  <conditionalFormatting sqref="O4">
    <cfRule type="expression" dxfId="4013" priority="3983" stopIfTrue="1">
      <formula>#REF!=(LEFT(N$1,1)+0)</formula>
    </cfRule>
    <cfRule type="expression" dxfId="4012" priority="3984" stopIfTrue="1">
      <formula>$A4&lt;&gt;#REF!</formula>
    </cfRule>
  </conditionalFormatting>
  <conditionalFormatting sqref="L1">
    <cfRule type="expression" dxfId="4011" priority="3895" stopIfTrue="1">
      <formula>#REF!=(LEFT(#REF!,1)+0)</formula>
    </cfRule>
    <cfRule type="expression" dxfId="4010" priority="3896" stopIfTrue="1">
      <formula>#REF!&lt;&gt;#REF!</formula>
    </cfRule>
  </conditionalFormatting>
  <conditionalFormatting sqref="P4:P8 E21 E24 P21:P25 P38:P42 P55:P59">
    <cfRule type="expression" dxfId="4009" priority="3853" stopIfTrue="1">
      <formula>#REF!=(LEFT(C$1,1)+0)</formula>
    </cfRule>
    <cfRule type="expression" dxfId="4008" priority="3854" stopIfTrue="1">
      <formula>$A4&lt;&gt;#REF!</formula>
    </cfRule>
  </conditionalFormatting>
  <conditionalFormatting sqref="P4">
    <cfRule type="expression" dxfId="4007" priority="3825" stopIfTrue="1">
      <formula>#REF!=(LEFT(N$1,1)+0)</formula>
    </cfRule>
    <cfRule type="expression" dxfId="4006" priority="3826" stopIfTrue="1">
      <formula>$A4&lt;&gt;#REF!</formula>
    </cfRule>
  </conditionalFormatting>
  <conditionalFormatting sqref="D71:F71">
    <cfRule type="expression" dxfId="4005" priority="3759" stopIfTrue="1">
      <formula>#REF!=(LEFT(D$1,1)+0)</formula>
    </cfRule>
    <cfRule type="expression" dxfId="4004" priority="3760" stopIfTrue="1">
      <formula>#REF!&lt;&gt;#REF!</formula>
    </cfRule>
  </conditionalFormatting>
  <conditionalFormatting sqref="C71:K71">
    <cfRule type="expression" dxfId="4003" priority="3683" stopIfTrue="1">
      <formula>#REF!=(LEFT(C$1,1)+0)</formula>
    </cfRule>
    <cfRule type="expression" dxfId="4002" priority="3684" stopIfTrue="1">
      <formula>#REF!&lt;&gt;$A37</formula>
    </cfRule>
  </conditionalFormatting>
  <conditionalFormatting sqref="A72">
    <cfRule type="expression" dxfId="4001" priority="3583" stopIfTrue="1">
      <formula>#REF!=(LEFT(A$1,1)+0)</formula>
    </cfRule>
    <cfRule type="expression" dxfId="4000" priority="3584" stopIfTrue="1">
      <formula>#REF!&lt;&gt;#REF!</formula>
    </cfRule>
  </conditionalFormatting>
  <conditionalFormatting sqref="P4">
    <cfRule type="expression" dxfId="3999" priority="3559" stopIfTrue="1">
      <formula>#REF!=(LEFT(N$1,1)+0)</formula>
    </cfRule>
    <cfRule type="expression" dxfId="3998" priority="3560" stopIfTrue="1">
      <formula>$A4&lt;&gt;#REF!</formula>
    </cfRule>
  </conditionalFormatting>
  <conditionalFormatting sqref="P4">
    <cfRule type="expression" dxfId="3997" priority="3557" stopIfTrue="1">
      <formula>#REF!=(LEFT(N$1,1)+0)</formula>
    </cfRule>
    <cfRule type="expression" dxfId="3996" priority="3558" stopIfTrue="1">
      <formula>$A4&lt;&gt;#REF!</formula>
    </cfRule>
  </conditionalFormatting>
  <conditionalFormatting sqref="P4">
    <cfRule type="expression" dxfId="3995" priority="3539" stopIfTrue="1">
      <formula>#REF!=(LEFT(N$1,1)+0)</formula>
    </cfRule>
    <cfRule type="expression" dxfId="3994" priority="3540" stopIfTrue="1">
      <formula>$A4&lt;&gt;#REF!</formula>
    </cfRule>
  </conditionalFormatting>
  <conditionalFormatting sqref="P4">
    <cfRule type="expression" dxfId="3993" priority="3537" stopIfTrue="1">
      <formula>#REF!=(LEFT(N$1,1)+0)</formula>
    </cfRule>
    <cfRule type="expression" dxfId="3992" priority="3538" stopIfTrue="1">
      <formula>$A4&lt;&gt;#REF!</formula>
    </cfRule>
  </conditionalFormatting>
  <conditionalFormatting sqref="P4">
    <cfRule type="expression" dxfId="3991" priority="3531" stopIfTrue="1">
      <formula>#REF!=(LEFT(N$1,1)+0)</formula>
    </cfRule>
    <cfRule type="expression" dxfId="3990" priority="3532" stopIfTrue="1">
      <formula>$A4&lt;&gt;#REF!</formula>
    </cfRule>
  </conditionalFormatting>
  <conditionalFormatting sqref="P4:P6">
    <cfRule type="expression" dxfId="3989" priority="3521" stopIfTrue="1">
      <formula>#REF!=(LEFT(N$1,1)+0)</formula>
    </cfRule>
    <cfRule type="expression" dxfId="3988" priority="3522" stopIfTrue="1">
      <formula>#REF!&lt;&gt;#REF!</formula>
    </cfRule>
  </conditionalFormatting>
  <conditionalFormatting sqref="P4">
    <cfRule type="expression" dxfId="3987" priority="3481" stopIfTrue="1">
      <formula>#REF!=(LEFT(N$1,1)+0)</formula>
    </cfRule>
    <cfRule type="expression" dxfId="3986" priority="3482" stopIfTrue="1">
      <formula>$A4&lt;&gt;#REF!</formula>
    </cfRule>
  </conditionalFormatting>
  <conditionalFormatting sqref="A1:C1 G1:M1">
    <cfRule type="expression" dxfId="3985" priority="4697" stopIfTrue="1">
      <formula>#REF!=(LEFT(A$1,1)+0)</formula>
    </cfRule>
    <cfRule type="expression" dxfId="3984" priority="4698" stopIfTrue="1">
      <formula>$A1&lt;&gt;#REF!</formula>
    </cfRule>
  </conditionalFormatting>
  <conditionalFormatting sqref="D3:F3 D4 F4">
    <cfRule type="expression" dxfId="3983" priority="5003" stopIfTrue="1">
      <formula>#REF!=(LEFT(D$1,1)+0)</formula>
    </cfRule>
    <cfRule type="expression" dxfId="3982" priority="5004" stopIfTrue="1">
      <formula>$A3&lt;&gt;#REF!</formula>
    </cfRule>
  </conditionalFormatting>
  <conditionalFormatting sqref="A4:D4 F4:K4">
    <cfRule type="expression" dxfId="3981" priority="5059" stopIfTrue="1">
      <formula>#REF!=(LEFT(A$1,1)+0)</formula>
    </cfRule>
    <cfRule type="expression" dxfId="3980" priority="5060" stopIfTrue="1">
      <formula>$A4&lt;&gt;#REF!</formula>
    </cfRule>
  </conditionalFormatting>
  <conditionalFormatting sqref="A3:A4 B4:D4 C3:K3 F4:K4">
    <cfRule type="expression" dxfId="3979" priority="5151" stopIfTrue="1">
      <formula>#REF!=(LEFT(A$1,1)+0)</formula>
    </cfRule>
    <cfRule type="expression" dxfId="3978" priority="5152" stopIfTrue="1">
      <formula>$A3&lt;&gt;#REF!</formula>
    </cfRule>
  </conditionalFormatting>
  <conditionalFormatting sqref="D4 F4">
    <cfRule type="expression" dxfId="3977" priority="5361" stopIfTrue="1">
      <formula>#REF!=(LEFT(D$1,1)+0)</formula>
    </cfRule>
    <cfRule type="expression" dxfId="3976" priority="5362" stopIfTrue="1">
      <formula>$A4&lt;&gt;#REF!</formula>
    </cfRule>
  </conditionalFormatting>
  <conditionalFormatting sqref="A4:D4 F4:K4">
    <cfRule type="expression" dxfId="3975" priority="7145" stopIfTrue="1">
      <formula>#REF!=(LEFT(A$1,1)+0)</formula>
    </cfRule>
    <cfRule type="expression" dxfId="3974" priority="7146" stopIfTrue="1">
      <formula>$A4&lt;&gt;#REF!</formula>
    </cfRule>
  </conditionalFormatting>
  <conditionalFormatting sqref="A4:D4 F4:K4">
    <cfRule type="expression" dxfId="3973" priority="7229" stopIfTrue="1">
      <formula>#REF!=(LEFT(A$1,1)+0)</formula>
    </cfRule>
    <cfRule type="expression" dxfId="3972" priority="7230" stopIfTrue="1">
      <formula>$A4&lt;&gt;#REF!</formula>
    </cfRule>
  </conditionalFormatting>
  <conditionalFormatting sqref="O4">
    <cfRule type="expression" dxfId="3971" priority="7699" stopIfTrue="1">
      <formula>#REF!=(LEFT(N$1,1)+0)</formula>
    </cfRule>
    <cfRule type="expression" dxfId="3970" priority="7700" stopIfTrue="1">
      <formula>$A4&lt;&gt;#REF!</formula>
    </cfRule>
  </conditionalFormatting>
  <conditionalFormatting sqref="A4:D4 F4:K4">
    <cfRule type="expression" dxfId="3969" priority="7793" stopIfTrue="1">
      <formula>#REF!=(LEFT(A$1,1)+0)</formula>
    </cfRule>
    <cfRule type="expression" dxfId="3968" priority="7794" stopIfTrue="1">
      <formula>$A4&lt;&gt;#REF!</formula>
    </cfRule>
  </conditionalFormatting>
  <conditionalFormatting sqref="A5:B5 G5:K5 C5:C6 F8:N8 A8 C8:D8 P6:P7 G22:K22 A22 C22:C23 F25:N25 A25 C25:D25 P23:P24 A39 C39:C40 F42:N42 A42 C42:D42 P40:P41 A56 C56:C58 P57:P58 D70:F70">
    <cfRule type="expression" dxfId="3967" priority="7845" stopIfTrue="1">
      <formula>#REF!=(LEFT(A$1,1)+0)</formula>
    </cfRule>
    <cfRule type="expression" dxfId="3966" priority="7846" stopIfTrue="1">
      <formula>$A5&lt;&gt;$A20</formula>
    </cfRule>
  </conditionalFormatting>
  <conditionalFormatting sqref="A4:D4 P4 F4:K4 P21 A21 A38 P38 C38:K38 C57 P55:P56">
    <cfRule type="expression" dxfId="3965" priority="7857" stopIfTrue="1">
      <formula>#REF!=(LEFT(A$1,1)+0)</formula>
    </cfRule>
    <cfRule type="expression" dxfId="3964" priority="7858" stopIfTrue="1">
      <formula>$A4&lt;&gt;$A24</formula>
    </cfRule>
  </conditionalFormatting>
  <conditionalFormatting sqref="C3:F3">
    <cfRule type="expression" dxfId="3963" priority="7865" stopIfTrue="1">
      <formula>#REF!=(LEFT(C$1,1)+0)</formula>
    </cfRule>
    <cfRule type="expression" dxfId="3962" priority="7866" stopIfTrue="1">
      <formula>$A3&lt;&gt;#REF!</formula>
    </cfRule>
  </conditionalFormatting>
  <conditionalFormatting sqref="C3">
    <cfRule type="expression" dxfId="3961" priority="7867" stopIfTrue="1">
      <formula>#REF!=(LEFT(C$1,1)+0)</formula>
    </cfRule>
    <cfRule type="expression" dxfId="3960" priority="7868" stopIfTrue="1">
      <formula>$A3&lt;&gt;#REF!</formula>
    </cfRule>
  </conditionalFormatting>
  <conditionalFormatting sqref="D3:F3">
    <cfRule type="expression" dxfId="3959" priority="7869" stopIfTrue="1">
      <formula>#REF!=(LEFT(D$1,1)+0)</formula>
    </cfRule>
    <cfRule type="expression" dxfId="3958" priority="7870" stopIfTrue="1">
      <formula>$A3&lt;&gt;#REF!</formula>
    </cfRule>
  </conditionalFormatting>
  <conditionalFormatting sqref="D3:F3">
    <cfRule type="expression" dxfId="3957" priority="7871" stopIfTrue="1">
      <formula>#REF!=(LEFT(D$1,1)+0)</formula>
    </cfRule>
    <cfRule type="expression" dxfId="3956" priority="7872" stopIfTrue="1">
      <formula>$A3&lt;&gt;#REF!</formula>
    </cfRule>
  </conditionalFormatting>
  <conditionalFormatting sqref="C3">
    <cfRule type="expression" dxfId="3955" priority="7873" stopIfTrue="1">
      <formula>#REF!=(LEFT(C$1,1)+0)</formula>
    </cfRule>
    <cfRule type="expression" dxfId="3954" priority="7874" stopIfTrue="1">
      <formula>$A3&lt;&gt;#REF!</formula>
    </cfRule>
  </conditionalFormatting>
  <conditionalFormatting sqref="A7 F7:K7 A6:B6 G6:K6 C7:D7 A9:A10 C10:P10 E8 F24:K24 G23:K23 C24:D24 A23:A24 E25 A26:A27 C27:P27 C41:K41 A40:A41 E42 A43:A44 C44:P44 C58:K58 A57:A58 D59 F59 C9:K9 O9:P9 C26:K26 O26:P26 C43:K43 O43:P43">
    <cfRule type="expression" dxfId="3953" priority="7891" stopIfTrue="1">
      <formula>#REF!=(LEFT(A$1,1)+0)</formula>
    </cfRule>
    <cfRule type="expression" dxfId="3952" priority="7892" stopIfTrue="1">
      <formula>$A6&lt;&gt;$A20</formula>
    </cfRule>
  </conditionalFormatting>
  <conditionalFormatting sqref="A3">
    <cfRule type="expression" dxfId="3951" priority="7923" stopIfTrue="1">
      <formula>#REF!=(LEFT(A$1,1)+0)</formula>
    </cfRule>
    <cfRule type="expression" dxfId="3950" priority="7924" stopIfTrue="1">
      <formula>$A3&lt;&gt;#REF!</formula>
    </cfRule>
  </conditionalFormatting>
  <conditionalFormatting sqref="A3 D3:F3">
    <cfRule type="expression" dxfId="3949" priority="7925" stopIfTrue="1">
      <formula>#REF!=(LEFT(A$1,1)+0)</formula>
    </cfRule>
    <cfRule type="expression" dxfId="3948" priority="7926" stopIfTrue="1">
      <formula>$A3&lt;&gt;#REF!</formula>
    </cfRule>
  </conditionalFormatting>
  <conditionalFormatting sqref="O8 O25 O42 O59">
    <cfRule type="expression" dxfId="3947" priority="8021" stopIfTrue="1">
      <formula>#REF!=(LEFT(N$1,1)+0)</formula>
    </cfRule>
    <cfRule type="expression" dxfId="3946" priority="8022" stopIfTrue="1">
      <formula>$A8&lt;&gt;$A20</formula>
    </cfRule>
  </conditionalFormatting>
  <conditionalFormatting sqref="O4">
    <cfRule type="expression" dxfId="3945" priority="8039" stopIfTrue="1">
      <formula>#REF!=(LEFT(N$1,1)+0)</formula>
    </cfRule>
    <cfRule type="expression" dxfId="3944" priority="8040" stopIfTrue="1">
      <formula>$A4&lt;&gt;#REF!</formula>
    </cfRule>
  </conditionalFormatting>
  <conditionalFormatting sqref="L5:O6 L22:O23 L39:O40 L56:O57">
    <cfRule type="expression" dxfId="3943" priority="8061" stopIfTrue="1">
      <formula>#REF!=(LEFT(K$1,1)+0)</formula>
    </cfRule>
    <cfRule type="expression" dxfId="3942" priority="8062" stopIfTrue="1">
      <formula>$A5&lt;&gt;$A20</formula>
    </cfRule>
  </conditionalFormatting>
  <conditionalFormatting sqref="D7 F7 L6:O6 D24 F24 L23:O23 D41:F41 L40:O40 D58:F58 L57:O57 O59">
    <cfRule type="expression" dxfId="3941" priority="8099" stopIfTrue="1">
      <formula>#REF!=(LEFT(C$1,1)+0)</formula>
    </cfRule>
    <cfRule type="expression" dxfId="3940" priority="8100" stopIfTrue="1">
      <formula>$A6&lt;&gt;$A20</formula>
    </cfRule>
  </conditionalFormatting>
  <conditionalFormatting sqref="C5 P4:P5 C22 P21:P22 P38:P39 C56 A70 C70:P70 P55:P56">
    <cfRule type="expression" dxfId="3939" priority="8115" stopIfTrue="1">
      <formula>#REF!=(LEFT(A$1,1)+0)</formula>
    </cfRule>
    <cfRule type="expression" dxfId="3938" priority="8116" stopIfTrue="1">
      <formula>$A4&lt;&gt;$A20</formula>
    </cfRule>
  </conditionalFormatting>
  <conditionalFormatting sqref="A3:A4 P4">
    <cfRule type="expression" dxfId="3937" priority="8167" stopIfTrue="1">
      <formula>#REF!=(LEFT(A$1,1)+0)</formula>
    </cfRule>
    <cfRule type="expression" dxfId="3936" priority="8168" stopIfTrue="1">
      <formula>$A3&lt;&gt;#REF!</formula>
    </cfRule>
  </conditionalFormatting>
  <conditionalFormatting sqref="D3:F3">
    <cfRule type="expression" dxfId="3935" priority="8193" stopIfTrue="1">
      <formula>#REF!=(LEFT(D$1,1)+0)</formula>
    </cfRule>
    <cfRule type="expression" dxfId="3934" priority="8194" stopIfTrue="1">
      <formula>$A3&lt;&gt;#REF!</formula>
    </cfRule>
  </conditionalFormatting>
  <conditionalFormatting sqref="P4">
    <cfRule type="expression" dxfId="3933" priority="8205" stopIfTrue="1">
      <formula>#REF!=(LEFT(N$1,1)+0)</formula>
    </cfRule>
    <cfRule type="expression" dxfId="3932" priority="8206" stopIfTrue="1">
      <formula>$A4&lt;&gt;#REF!</formula>
    </cfRule>
  </conditionalFormatting>
  <conditionalFormatting sqref="P4">
    <cfRule type="expression" dxfId="3931" priority="8209" stopIfTrue="1">
      <formula>#REF!=(LEFT(N$1,1)+0)</formula>
    </cfRule>
    <cfRule type="expression" dxfId="3930" priority="8210" stopIfTrue="1">
      <formula>$A4&lt;&gt;#REF!</formula>
    </cfRule>
  </conditionalFormatting>
  <conditionalFormatting sqref="P4">
    <cfRule type="expression" dxfId="3929" priority="8235" stopIfTrue="1">
      <formula>#REF!=(LEFT(N$1,1)+0)</formula>
    </cfRule>
    <cfRule type="expression" dxfId="3928" priority="8236" stopIfTrue="1">
      <formula>$A4&lt;&gt;#REF!</formula>
    </cfRule>
  </conditionalFormatting>
  <conditionalFormatting sqref="C58">
    <cfRule type="expression" dxfId="3927" priority="3421" stopIfTrue="1">
      <formula>#REF!=(LEFT(C$1,1)+0)</formula>
    </cfRule>
    <cfRule type="expression" dxfId="3926" priority="3422" stopIfTrue="1">
      <formula>#REF!&lt;&gt;#REF!</formula>
    </cfRule>
  </conditionalFormatting>
  <conditionalFormatting sqref="C58">
    <cfRule type="expression" dxfId="3925" priority="3395" stopIfTrue="1">
      <formula>#REF!=(LEFT(C$1,1)+0)</formula>
    </cfRule>
    <cfRule type="expression" dxfId="3924" priority="3396" stopIfTrue="1">
      <formula>#REF!&lt;&gt;#REF!</formula>
    </cfRule>
  </conditionalFormatting>
  <conditionalFormatting sqref="A4:D4 F4:K4 A65 C41:F41 A48 D47:F48 P55:P58 D64:F65">
    <cfRule type="expression" dxfId="3923" priority="3391" stopIfTrue="1">
      <formula>#REF!=(LEFT(A$1,1)+0)</formula>
    </cfRule>
    <cfRule type="expression" dxfId="3922" priority="3392" stopIfTrue="1">
      <formula>$A4&lt;&gt;$A41</formula>
    </cfRule>
  </conditionalFormatting>
  <conditionalFormatting sqref="C41">
    <cfRule type="expression" dxfId="3921" priority="3377" stopIfTrue="1">
      <formula>#REF!=(LEFT(C$1,1)+0)</formula>
    </cfRule>
    <cfRule type="expression" dxfId="3920" priority="3378" stopIfTrue="1">
      <formula>#REF!&lt;&gt;#REF!</formula>
    </cfRule>
  </conditionalFormatting>
  <conditionalFormatting sqref="C41">
    <cfRule type="expression" dxfId="3919" priority="3351" stopIfTrue="1">
      <formula>#REF!=(LEFT(C$1,1)+0)</formula>
    </cfRule>
    <cfRule type="expression" dxfId="3918" priority="3352" stopIfTrue="1">
      <formula>#REF!&lt;&gt;#REF!</formula>
    </cfRule>
  </conditionalFormatting>
  <conditionalFormatting sqref="C24">
    <cfRule type="expression" dxfId="3917" priority="3333" stopIfTrue="1">
      <formula>#REF!=(LEFT(C$1,1)+0)</formula>
    </cfRule>
    <cfRule type="expression" dxfId="3916" priority="3334" stopIfTrue="1">
      <formula>#REF!&lt;&gt;#REF!</formula>
    </cfRule>
  </conditionalFormatting>
  <conditionalFormatting sqref="C24">
    <cfRule type="expression" dxfId="3915" priority="3307" stopIfTrue="1">
      <formula>#REF!=(LEFT(C$1,1)+0)</formula>
    </cfRule>
    <cfRule type="expression" dxfId="3914" priority="3308" stopIfTrue="1">
      <formula>#REF!&lt;&gt;#REF!</formula>
    </cfRule>
  </conditionalFormatting>
  <conditionalFormatting sqref="C7">
    <cfRule type="expression" dxfId="3913" priority="3289" stopIfTrue="1">
      <formula>#REF!=(LEFT(C$1,1)+0)</formula>
    </cfRule>
    <cfRule type="expression" dxfId="3912" priority="3290" stopIfTrue="1">
      <formula>#REF!&lt;&gt;#REF!</formula>
    </cfRule>
  </conditionalFormatting>
  <conditionalFormatting sqref="C7">
    <cfRule type="expression" dxfId="3911" priority="3263" stopIfTrue="1">
      <formula>#REF!=(LEFT(C$1,1)+0)</formula>
    </cfRule>
    <cfRule type="expression" dxfId="3910" priority="3264" stopIfTrue="1">
      <formula>#REF!&lt;&gt;#REF!</formula>
    </cfRule>
  </conditionalFormatting>
  <conditionalFormatting sqref="L72:O72">
    <cfRule type="expression" dxfId="3909" priority="3223" stopIfTrue="1">
      <formula>#REF!=(LEFT(K$1,1)+0)</formula>
    </cfRule>
    <cfRule type="expression" dxfId="3908" priority="3224" stopIfTrue="1">
      <formula>#REF!&lt;&gt;#REF!</formula>
    </cfRule>
  </conditionalFormatting>
  <conditionalFormatting sqref="G7:K7 G24:K24 G41:K41 G58:K58">
    <cfRule type="expression" dxfId="3907" priority="9869" stopIfTrue="1">
      <formula>#REF!=(LEFT(D$1,1)+0)</formula>
    </cfRule>
    <cfRule type="expression" dxfId="3906" priority="9870" stopIfTrue="1">
      <formula>$A7&lt;&gt;#REF!</formula>
    </cfRule>
  </conditionalFormatting>
  <conditionalFormatting sqref="G7:K7 G24:K24 G41:K41 G58:K58">
    <cfRule type="expression" dxfId="3905" priority="9931" stopIfTrue="1">
      <formula>#REF!=(LEFT(D$1,1)+0)</formula>
    </cfRule>
    <cfRule type="expression" dxfId="3904" priority="9932" stopIfTrue="1">
      <formula>#REF!&lt;&gt;#REF!</formula>
    </cfRule>
  </conditionalFormatting>
  <conditionalFormatting sqref="G7:K7 G24:K24 G41:K41 G58:K58">
    <cfRule type="expression" dxfId="3903" priority="10109" stopIfTrue="1">
      <formula>#REF!=(LEFT(D$1,1)+0)</formula>
    </cfRule>
    <cfRule type="expression" dxfId="3902" priority="10110" stopIfTrue="1">
      <formula>$A7&lt;&gt;$A21</formula>
    </cfRule>
  </conditionalFormatting>
  <conditionalFormatting sqref="G7:K7 G24:K24 G41:K41 G58:K58">
    <cfRule type="expression" dxfId="3901" priority="10153" stopIfTrue="1">
      <formula>#REF!=(LEFT(D$1,1)+0)</formula>
    </cfRule>
    <cfRule type="expression" dxfId="3900" priority="10154" stopIfTrue="1">
      <formula>#REF!&lt;&gt;#REF!</formula>
    </cfRule>
  </conditionalFormatting>
  <conditionalFormatting sqref="E37 E20">
    <cfRule type="expression" dxfId="3899" priority="3191" stopIfTrue="1">
      <formula>#REF!=(LEFT(#REF!,1)+0)</formula>
    </cfRule>
    <cfRule type="expression" dxfId="3898" priority="3192" stopIfTrue="1">
      <formula>#REF!&lt;&gt;#REF!</formula>
    </cfRule>
  </conditionalFormatting>
  <conditionalFormatting sqref="E7">
    <cfRule type="expression" dxfId="3897" priority="3193" stopIfTrue="1">
      <formula>#REF!=(LEFT(#REF!,1)+0)</formula>
    </cfRule>
    <cfRule type="expression" dxfId="3896" priority="3194" stopIfTrue="1">
      <formula>$A7&lt;&gt;#REF!</formula>
    </cfRule>
  </conditionalFormatting>
  <conditionalFormatting sqref="E7">
    <cfRule type="expression" dxfId="3895" priority="3197" stopIfTrue="1">
      <formula>#REF!=(LEFT(#REF!,1)+0)</formula>
    </cfRule>
    <cfRule type="expression" dxfId="3894" priority="3198" stopIfTrue="1">
      <formula>#REF!&lt;&gt;#REF!</formula>
    </cfRule>
  </conditionalFormatting>
  <conditionalFormatting sqref="E7">
    <cfRule type="expression" dxfId="3893" priority="3199" stopIfTrue="1">
      <formula>#REF!=(LEFT(#REF!,1)+0)</formula>
    </cfRule>
    <cfRule type="expression" dxfId="3892" priority="3200" stopIfTrue="1">
      <formula>$A7&lt;&gt;#REF!</formula>
    </cfRule>
  </conditionalFormatting>
  <conditionalFormatting sqref="E24">
    <cfRule type="expression" dxfId="3891" priority="3201" stopIfTrue="1">
      <formula>#REF!=(LEFT(C$1,1)+0)</formula>
    </cfRule>
    <cfRule type="expression" dxfId="3890" priority="3202" stopIfTrue="1">
      <formula>#REF!&lt;&gt;#REF!</formula>
    </cfRule>
  </conditionalFormatting>
  <conditionalFormatting sqref="E4">
    <cfRule type="expression" dxfId="3889" priority="3157" stopIfTrue="1">
      <formula>#REF!=(LEFT(#REF!,1)+0)</formula>
    </cfRule>
    <cfRule type="expression" dxfId="3888" priority="3158" stopIfTrue="1">
      <formula>$A4&lt;&gt;#REF!</formula>
    </cfRule>
  </conditionalFormatting>
  <conditionalFormatting sqref="E4">
    <cfRule type="expression" dxfId="3887" priority="3159" stopIfTrue="1">
      <formula>#REF!=(LEFT(#REF!,1)+0)</formula>
    </cfRule>
    <cfRule type="expression" dxfId="3886" priority="3160" stopIfTrue="1">
      <formula>$A4&lt;&gt;#REF!</formula>
    </cfRule>
  </conditionalFormatting>
  <conditionalFormatting sqref="E4">
    <cfRule type="expression" dxfId="3885" priority="3161" stopIfTrue="1">
      <formula>#REF!=(LEFT(#REF!,1)+0)</formula>
    </cfRule>
    <cfRule type="expression" dxfId="3884" priority="3162" stopIfTrue="1">
      <formula>$A4&lt;&gt;#REF!</formula>
    </cfRule>
  </conditionalFormatting>
  <conditionalFormatting sqref="E4">
    <cfRule type="expression" dxfId="3883" priority="3163" stopIfTrue="1">
      <formula>#REF!=(LEFT(#REF!,1)+0)</formula>
    </cfRule>
    <cfRule type="expression" dxfId="3882" priority="3164" stopIfTrue="1">
      <formula>$A4&lt;&gt;#REF!</formula>
    </cfRule>
  </conditionalFormatting>
  <conditionalFormatting sqref="E4">
    <cfRule type="expression" dxfId="3881" priority="3165" stopIfTrue="1">
      <formula>#REF!=(LEFT(#REF!,1)+0)</formula>
    </cfRule>
    <cfRule type="expression" dxfId="3880" priority="3166" stopIfTrue="1">
      <formula>$A4&lt;&gt;#REF!</formula>
    </cfRule>
  </conditionalFormatting>
  <conditionalFormatting sqref="E4">
    <cfRule type="expression" dxfId="3879" priority="3167" stopIfTrue="1">
      <formula>#REF!=(LEFT(#REF!,1)+0)</formula>
    </cfRule>
    <cfRule type="expression" dxfId="3878" priority="3168" stopIfTrue="1">
      <formula>$A4&lt;&gt;#REF!</formula>
    </cfRule>
  </conditionalFormatting>
  <conditionalFormatting sqref="E4">
    <cfRule type="expression" dxfId="3877" priority="3169" stopIfTrue="1">
      <formula>#REF!=(LEFT(#REF!,1)+0)</formula>
    </cfRule>
    <cfRule type="expression" dxfId="3876" priority="3170" stopIfTrue="1">
      <formula>$A4&lt;&gt;#REF!</formula>
    </cfRule>
  </conditionalFormatting>
  <conditionalFormatting sqref="E4">
    <cfRule type="expression" dxfId="3875" priority="3171" stopIfTrue="1">
      <formula>#REF!=(LEFT(#REF!,1)+0)</formula>
    </cfRule>
    <cfRule type="expression" dxfId="3874" priority="3172" stopIfTrue="1">
      <formula>$A4&lt;&gt;#REF!</formula>
    </cfRule>
  </conditionalFormatting>
  <conditionalFormatting sqref="E4">
    <cfRule type="expression" dxfId="3873" priority="3173" stopIfTrue="1">
      <formula>#REF!=(LEFT(#REF!,1)+0)</formula>
    </cfRule>
    <cfRule type="expression" dxfId="3872" priority="3174" stopIfTrue="1">
      <formula>#REF!&lt;&gt;#REF!</formula>
    </cfRule>
  </conditionalFormatting>
  <conditionalFormatting sqref="E55:F55">
    <cfRule type="expression" dxfId="3871" priority="3135" stopIfTrue="1">
      <formula>#REF!=(LEFT(#REF!,1)+0)</formula>
    </cfRule>
    <cfRule type="expression" dxfId="3870" priority="3136" stopIfTrue="1">
      <formula>$A55&lt;&gt;#REF!</formula>
    </cfRule>
  </conditionalFormatting>
  <conditionalFormatting sqref="E55:F55">
    <cfRule type="expression" dxfId="3869" priority="3137" stopIfTrue="1">
      <formula>#REF!=(LEFT(#REF!,1)+0)</formula>
    </cfRule>
    <cfRule type="expression" dxfId="3868" priority="3138" stopIfTrue="1">
      <formula>$A55&lt;&gt;#REF!</formula>
    </cfRule>
  </conditionalFormatting>
  <conditionalFormatting sqref="E55:F55">
    <cfRule type="expression" dxfId="3867" priority="3139" stopIfTrue="1">
      <formula>#REF!=(LEFT(#REF!,1)+0)</formula>
    </cfRule>
    <cfRule type="expression" dxfId="3866" priority="3140" stopIfTrue="1">
      <formula>$A55&lt;&gt;#REF!</formula>
    </cfRule>
  </conditionalFormatting>
  <conditionalFormatting sqref="E55:F55">
    <cfRule type="expression" dxfId="3865" priority="3141" stopIfTrue="1">
      <formula>#REF!=(LEFT(#REF!,1)+0)</formula>
    </cfRule>
    <cfRule type="expression" dxfId="3864" priority="3142" stopIfTrue="1">
      <formula>$A55&lt;&gt;#REF!</formula>
    </cfRule>
  </conditionalFormatting>
  <conditionalFormatting sqref="E55:F55">
    <cfRule type="expression" dxfId="3863" priority="3143" stopIfTrue="1">
      <formula>#REF!=(LEFT(#REF!,1)+0)</formula>
    </cfRule>
    <cfRule type="expression" dxfId="3862" priority="3144" stopIfTrue="1">
      <formula>$A55&lt;&gt;#REF!</formula>
    </cfRule>
  </conditionalFormatting>
  <conditionalFormatting sqref="E55:F55">
    <cfRule type="expression" dxfId="3861" priority="3145" stopIfTrue="1">
      <formula>#REF!=(LEFT(#REF!,1)+0)</formula>
    </cfRule>
    <cfRule type="expression" dxfId="3860" priority="3146" stopIfTrue="1">
      <formula>$A55&lt;&gt;#REF!</formula>
    </cfRule>
  </conditionalFormatting>
  <conditionalFormatting sqref="E55:F55">
    <cfRule type="expression" dxfId="3859" priority="3147" stopIfTrue="1">
      <formula>#REF!=(LEFT(#REF!,1)+0)</formula>
    </cfRule>
    <cfRule type="expression" dxfId="3858" priority="3148" stopIfTrue="1">
      <formula>$A55&lt;&gt;#REF!</formula>
    </cfRule>
  </conditionalFormatting>
  <conditionalFormatting sqref="E55:F55">
    <cfRule type="expression" dxfId="3857" priority="3149" stopIfTrue="1">
      <formula>#REF!=(LEFT(#REF!,1)+0)</formula>
    </cfRule>
    <cfRule type="expression" dxfId="3856" priority="3150" stopIfTrue="1">
      <formula>$A55&lt;&gt;#REF!</formula>
    </cfRule>
  </conditionalFormatting>
  <conditionalFormatting sqref="E55:F55">
    <cfRule type="expression" dxfId="3855" priority="3153" stopIfTrue="1">
      <formula>#REF!=(LEFT(#REF!,1)+0)</formula>
    </cfRule>
    <cfRule type="expression" dxfId="3854" priority="3154" stopIfTrue="1">
      <formula>#REF!&lt;&gt;#REF!</formula>
    </cfRule>
  </conditionalFormatting>
  <conditionalFormatting sqref="C39:C40">
    <cfRule type="expression" dxfId="3853" priority="3125" stopIfTrue="1">
      <formula>#REF!=(LEFT(C$1,1)+0)</formula>
    </cfRule>
    <cfRule type="expression" dxfId="3852" priority="3126" stopIfTrue="1">
      <formula>#REF!&lt;&gt;#REF!</formula>
    </cfRule>
  </conditionalFormatting>
  <conditionalFormatting sqref="C39:C40">
    <cfRule type="expression" dxfId="3851" priority="3097" stopIfTrue="1">
      <formula>#REF!=(LEFT(C$1,1)+0)</formula>
    </cfRule>
    <cfRule type="expression" dxfId="3850" priority="3098" stopIfTrue="1">
      <formula>#REF!&lt;&gt;#REF!</formula>
    </cfRule>
  </conditionalFormatting>
  <conditionalFormatting sqref="C56:C57">
    <cfRule type="expression" dxfId="3849" priority="3081" stopIfTrue="1">
      <formula>#REF!=(LEFT(C$1,1)+0)</formula>
    </cfRule>
    <cfRule type="expression" dxfId="3848" priority="3082" stopIfTrue="1">
      <formula>#REF!&lt;&gt;#REF!</formula>
    </cfRule>
  </conditionalFormatting>
  <conditionalFormatting sqref="C56:C57">
    <cfRule type="expression" dxfId="3847" priority="3059" stopIfTrue="1">
      <formula>#REF!=(LEFT(C$1,1)+0)</formula>
    </cfRule>
    <cfRule type="expression" dxfId="3846" priority="3060" stopIfTrue="1">
      <formula>#REF!&lt;&gt;#REF!</formula>
    </cfRule>
  </conditionalFormatting>
  <conditionalFormatting sqref="C22:C23">
    <cfRule type="expression" dxfId="3845" priority="3017" stopIfTrue="1">
      <formula>#REF!=(LEFT(C$1,1)+0)</formula>
    </cfRule>
    <cfRule type="expression" dxfId="3844" priority="3018" stopIfTrue="1">
      <formula>#REF!&lt;&gt;#REF!</formula>
    </cfRule>
  </conditionalFormatting>
  <conditionalFormatting sqref="C22:C23">
    <cfRule type="expression" dxfId="3843" priority="2997" stopIfTrue="1">
      <formula>#REF!=(LEFT(C$1,1)+0)</formula>
    </cfRule>
    <cfRule type="expression" dxfId="3842" priority="2998" stopIfTrue="1">
      <formula>#REF!&lt;&gt;#REF!</formula>
    </cfRule>
  </conditionalFormatting>
  <conditionalFormatting sqref="C5:C6">
    <cfRule type="expression" dxfId="3841" priority="2955" stopIfTrue="1">
      <formula>#REF!=(LEFT(C$1,1)+0)</formula>
    </cfRule>
    <cfRule type="expression" dxfId="3840" priority="2956" stopIfTrue="1">
      <formula>#REF!&lt;&gt;#REF!</formula>
    </cfRule>
  </conditionalFormatting>
  <conditionalFormatting sqref="C5:C6">
    <cfRule type="expression" dxfId="3839" priority="2935" stopIfTrue="1">
      <formula>#REF!=(LEFT(C$1,1)+0)</formula>
    </cfRule>
    <cfRule type="expression" dxfId="3838" priority="2936" stopIfTrue="1">
      <formula>#REF!&lt;&gt;#REF!</formula>
    </cfRule>
  </conditionalFormatting>
  <conditionalFormatting sqref="D1">
    <cfRule type="expression" dxfId="3837" priority="2895" stopIfTrue="1">
      <formula>#REF!=(LEFT(D$1,1)+0)</formula>
    </cfRule>
    <cfRule type="expression" dxfId="3836" priority="2896" stopIfTrue="1">
      <formula>$A1&lt;&gt;$A4</formula>
    </cfRule>
  </conditionalFormatting>
  <conditionalFormatting sqref="D22:F23">
    <cfRule type="expression" dxfId="3835" priority="2749" stopIfTrue="1">
      <formula>#REF!=(LEFT(D$1,1)+0)</formula>
    </cfRule>
    <cfRule type="expression" dxfId="3834" priority="2750" stopIfTrue="1">
      <formula>#REF!&lt;&gt;#REF!</formula>
    </cfRule>
  </conditionalFormatting>
  <conditionalFormatting sqref="D22:F23">
    <cfRule type="expression" dxfId="3833" priority="2743" stopIfTrue="1">
      <formula>#REF!=(LEFT(D$1,1)+0)</formula>
    </cfRule>
    <cfRule type="expression" dxfId="3832" priority="2744" stopIfTrue="1">
      <formula>#REF!&lt;&gt;#REF!</formula>
    </cfRule>
  </conditionalFormatting>
  <conditionalFormatting sqref="D22:F23">
    <cfRule type="expression" dxfId="3831" priority="2741" stopIfTrue="1">
      <formula>#REF!=(LEFT(D$1,1)+0)</formula>
    </cfRule>
    <cfRule type="expression" dxfId="3830" priority="2742" stopIfTrue="1">
      <formula>#REF!&lt;&gt;#REF!</formula>
    </cfRule>
  </conditionalFormatting>
  <conditionalFormatting sqref="D22:F23">
    <cfRule type="expression" dxfId="3829" priority="2733" stopIfTrue="1">
      <formula>#REF!=(LEFT(D$1,1)+0)</formula>
    </cfRule>
    <cfRule type="expression" dxfId="3828" priority="2734" stopIfTrue="1">
      <formula>#REF!&lt;&gt;#REF!</formula>
    </cfRule>
  </conditionalFormatting>
  <conditionalFormatting sqref="D22:F23">
    <cfRule type="expression" dxfId="3827" priority="2731" stopIfTrue="1">
      <formula>#REF!=(LEFT(D$1,1)+0)</formula>
    </cfRule>
    <cfRule type="expression" dxfId="3826" priority="2732" stopIfTrue="1">
      <formula>#REF!&lt;&gt;#REF!</formula>
    </cfRule>
  </conditionalFormatting>
  <conditionalFormatting sqref="D22:F23">
    <cfRule type="expression" dxfId="3825" priority="2729" stopIfTrue="1">
      <formula>#REF!=(LEFT(D$1,1)+0)</formula>
    </cfRule>
    <cfRule type="expression" dxfId="3824" priority="2730" stopIfTrue="1">
      <formula>#REF!&lt;&gt;#REF!</formula>
    </cfRule>
  </conditionalFormatting>
  <conditionalFormatting sqref="D56:F57">
    <cfRule type="expression" dxfId="3823" priority="2693" stopIfTrue="1">
      <formula>#REF!=(LEFT(D$1,1)+0)</formula>
    </cfRule>
    <cfRule type="expression" dxfId="3822" priority="2694" stopIfTrue="1">
      <formula>#REF!&lt;&gt;#REF!</formula>
    </cfRule>
  </conditionalFormatting>
  <conditionalFormatting sqref="D56:F57">
    <cfRule type="expression" dxfId="3821" priority="2687" stopIfTrue="1">
      <formula>#REF!=(LEFT(D$1,1)+0)</formula>
    </cfRule>
    <cfRule type="expression" dxfId="3820" priority="2688" stopIfTrue="1">
      <formula>#REF!&lt;&gt;#REF!</formula>
    </cfRule>
  </conditionalFormatting>
  <conditionalFormatting sqref="D56:F57">
    <cfRule type="expression" dxfId="3819" priority="2685" stopIfTrue="1">
      <formula>#REF!=(LEFT(D$1,1)+0)</formula>
    </cfRule>
    <cfRule type="expression" dxfId="3818" priority="2686" stopIfTrue="1">
      <formula>#REF!&lt;&gt;#REF!</formula>
    </cfRule>
  </conditionalFormatting>
  <conditionalFormatting sqref="D56:F57">
    <cfRule type="expression" dxfId="3817" priority="2677" stopIfTrue="1">
      <formula>#REF!=(LEFT(D$1,1)+0)</formula>
    </cfRule>
    <cfRule type="expression" dxfId="3816" priority="2678" stopIfTrue="1">
      <formula>#REF!&lt;&gt;#REF!</formula>
    </cfRule>
  </conditionalFormatting>
  <conditionalFormatting sqref="D56:F57">
    <cfRule type="expression" dxfId="3815" priority="2675" stopIfTrue="1">
      <formula>#REF!=(LEFT(D$1,1)+0)</formula>
    </cfRule>
    <cfRule type="expression" dxfId="3814" priority="2676" stopIfTrue="1">
      <formula>#REF!&lt;&gt;#REF!</formula>
    </cfRule>
  </conditionalFormatting>
  <conditionalFormatting sqref="D5:F6">
    <cfRule type="expression" dxfId="3813" priority="2777" stopIfTrue="1">
      <formula>#REF!=(LEFT(D$1,1)+0)</formula>
    </cfRule>
    <cfRule type="expression" dxfId="3812" priority="2778" stopIfTrue="1">
      <formula>#REF!&lt;&gt;#REF!</formula>
    </cfRule>
  </conditionalFormatting>
  <conditionalFormatting sqref="D5:F6">
    <cfRule type="expression" dxfId="3811" priority="2771" stopIfTrue="1">
      <formula>#REF!=(LEFT(D$1,1)+0)</formula>
    </cfRule>
    <cfRule type="expression" dxfId="3810" priority="2772" stopIfTrue="1">
      <formula>#REF!&lt;&gt;#REF!</formula>
    </cfRule>
  </conditionalFormatting>
  <conditionalFormatting sqref="D5:F6">
    <cfRule type="expression" dxfId="3809" priority="2769" stopIfTrue="1">
      <formula>#REF!=(LEFT(D$1,1)+0)</formula>
    </cfRule>
    <cfRule type="expression" dxfId="3808" priority="2770" stopIfTrue="1">
      <formula>#REF!&lt;&gt;#REF!</formula>
    </cfRule>
  </conditionalFormatting>
  <conditionalFormatting sqref="D5:F6">
    <cfRule type="expression" dxfId="3807" priority="2761" stopIfTrue="1">
      <formula>#REF!=(LEFT(D$1,1)+0)</formula>
    </cfRule>
    <cfRule type="expression" dxfId="3806" priority="2762" stopIfTrue="1">
      <formula>#REF!&lt;&gt;#REF!</formula>
    </cfRule>
  </conditionalFormatting>
  <conditionalFormatting sqref="D5:F6">
    <cfRule type="expression" dxfId="3805" priority="2759" stopIfTrue="1">
      <formula>#REF!=(LEFT(D$1,1)+0)</formula>
    </cfRule>
    <cfRule type="expression" dxfId="3804" priority="2760" stopIfTrue="1">
      <formula>#REF!&lt;&gt;#REF!</formula>
    </cfRule>
  </conditionalFormatting>
  <conditionalFormatting sqref="D39:F40">
    <cfRule type="expression" dxfId="3803" priority="2721" stopIfTrue="1">
      <formula>#REF!=(LEFT(D$1,1)+0)</formula>
    </cfRule>
    <cfRule type="expression" dxfId="3802" priority="2722" stopIfTrue="1">
      <formula>#REF!&lt;&gt;#REF!</formula>
    </cfRule>
  </conditionalFormatting>
  <conditionalFormatting sqref="D39:F40">
    <cfRule type="expression" dxfId="3801" priority="2715" stopIfTrue="1">
      <formula>#REF!=(LEFT(D$1,1)+0)</formula>
    </cfRule>
    <cfRule type="expression" dxfId="3800" priority="2716" stopIfTrue="1">
      <formula>#REF!&lt;&gt;#REF!</formula>
    </cfRule>
  </conditionalFormatting>
  <conditionalFormatting sqref="D39:F40">
    <cfRule type="expression" dxfId="3799" priority="2713" stopIfTrue="1">
      <formula>#REF!=(LEFT(D$1,1)+0)</formula>
    </cfRule>
    <cfRule type="expression" dxfId="3798" priority="2714" stopIfTrue="1">
      <formula>#REF!&lt;&gt;#REF!</formula>
    </cfRule>
  </conditionalFormatting>
  <conditionalFormatting sqref="D39:F40">
    <cfRule type="expression" dxfId="3797" priority="2705" stopIfTrue="1">
      <formula>#REF!=(LEFT(D$1,1)+0)</formula>
    </cfRule>
    <cfRule type="expression" dxfId="3796" priority="2706" stopIfTrue="1">
      <formula>#REF!&lt;&gt;#REF!</formula>
    </cfRule>
  </conditionalFormatting>
  <conditionalFormatting sqref="D39:F40">
    <cfRule type="expression" dxfId="3795" priority="2703" stopIfTrue="1">
      <formula>#REF!=(LEFT(D$1,1)+0)</formula>
    </cfRule>
    <cfRule type="expression" dxfId="3794" priority="2704" stopIfTrue="1">
      <formula>#REF!&lt;&gt;#REF!</formula>
    </cfRule>
  </conditionalFormatting>
  <conditionalFormatting sqref="P1">
    <cfRule type="expression" dxfId="3793" priority="2665" stopIfTrue="1">
      <formula>#REF!=(LEFT(P$1,1)+0)</formula>
    </cfRule>
    <cfRule type="expression" dxfId="3792" priority="2666" stopIfTrue="1">
      <formula>$A1&lt;&gt;#REF!</formula>
    </cfRule>
  </conditionalFormatting>
  <conditionalFormatting sqref="P1">
    <cfRule type="expression" dxfId="3791" priority="2661" stopIfTrue="1">
      <formula>#REF!=(LEFT(P$1,1)+0)</formula>
    </cfRule>
    <cfRule type="expression" dxfId="3790" priority="2662" stopIfTrue="1">
      <formula>#REF!&lt;&gt;#REF!</formula>
    </cfRule>
  </conditionalFormatting>
  <conditionalFormatting sqref="P1">
    <cfRule type="expression" dxfId="3789" priority="2667" stopIfTrue="1">
      <formula>#REF!=(LEFT(P$1,1)+0)</formula>
    </cfRule>
    <cfRule type="expression" dxfId="3788" priority="2668" stopIfTrue="1">
      <formula>$A1&lt;&gt;#REF!</formula>
    </cfRule>
  </conditionalFormatting>
  <conditionalFormatting sqref="P1">
    <cfRule type="expression" dxfId="3787" priority="2669" stopIfTrue="1">
      <formula>#REF!=(LEFT(P$1,1)+0)</formula>
    </cfRule>
    <cfRule type="expression" dxfId="3786" priority="2670" stopIfTrue="1">
      <formula>$A1&lt;&gt;#REF!</formula>
    </cfRule>
  </conditionalFormatting>
  <conditionalFormatting sqref="P7">
    <cfRule type="expression" dxfId="3785" priority="2533" stopIfTrue="1">
      <formula>#REF!=(LEFT(P$1,1)+0)</formula>
    </cfRule>
    <cfRule type="expression" dxfId="3784" priority="2534" stopIfTrue="1">
      <formula>#REF!&lt;&gt;#REF!</formula>
    </cfRule>
  </conditionalFormatting>
  <conditionalFormatting sqref="P7">
    <cfRule type="expression" dxfId="3783" priority="2513" stopIfTrue="1">
      <formula>#REF!=(LEFT(N$1,1)+0)</formula>
    </cfRule>
    <cfRule type="expression" dxfId="3782" priority="2514" stopIfTrue="1">
      <formula>#REF!&lt;&gt;#REF!</formula>
    </cfRule>
  </conditionalFormatting>
  <conditionalFormatting sqref="M5:O6">
    <cfRule type="expression" dxfId="3781" priority="2439" stopIfTrue="1">
      <formula>#REF!=(LEFT(L$1,1)+0)</formula>
    </cfRule>
    <cfRule type="expression" dxfId="3780" priority="2440" stopIfTrue="1">
      <formula>#REF!&lt;&gt;#REF!</formula>
    </cfRule>
  </conditionalFormatting>
  <conditionalFormatting sqref="P21:P23">
    <cfRule type="expression" dxfId="3779" priority="2307" stopIfTrue="1">
      <formula>#REF!=(LEFT(P$1,1)+0)</formula>
    </cfRule>
    <cfRule type="expression" dxfId="3778" priority="2308" stopIfTrue="1">
      <formula>$A21&lt;&gt;#REF!</formula>
    </cfRule>
  </conditionalFormatting>
  <conditionalFormatting sqref="P21:P23">
    <cfRule type="expression" dxfId="3777" priority="2299" stopIfTrue="1">
      <formula>#REF!=(LEFT(P$1,1)+0)</formula>
    </cfRule>
    <cfRule type="expression" dxfId="3776" priority="2300" stopIfTrue="1">
      <formula>#REF!&lt;&gt;#REF!</formula>
    </cfRule>
  </conditionalFormatting>
  <conditionalFormatting sqref="O21">
    <cfRule type="expression" dxfId="3775" priority="2293" stopIfTrue="1">
      <formula>#REF!=(LEFT(N$1,1)+0)</formula>
    </cfRule>
    <cfRule type="expression" dxfId="3774" priority="2294" stopIfTrue="1">
      <formula>#REF!&lt;&gt;#REF!</formula>
    </cfRule>
  </conditionalFormatting>
  <conditionalFormatting sqref="L22:L23">
    <cfRule type="expression" dxfId="3773" priority="2245" stopIfTrue="1">
      <formula>#REF!=(LEFT(K$1,1)+0)</formula>
    </cfRule>
    <cfRule type="expression" dxfId="3772" priority="2246" stopIfTrue="1">
      <formula>#REF!&lt;&gt;#REF!</formula>
    </cfRule>
  </conditionalFormatting>
  <conditionalFormatting sqref="P21:P23">
    <cfRule type="expression" dxfId="3771" priority="2229" stopIfTrue="1">
      <formula>#REF!=(LEFT(N$1,1)+0)</formula>
    </cfRule>
    <cfRule type="expression" dxfId="3770" priority="2230" stopIfTrue="1">
      <formula>#REF!&lt;&gt;#REF!</formula>
    </cfRule>
  </conditionalFormatting>
  <conditionalFormatting sqref="P24">
    <cfRule type="expression" dxfId="3769" priority="2131" stopIfTrue="1">
      <formula>#REF!=(LEFT(P$1,1)+0)</formula>
    </cfRule>
    <cfRule type="expression" dxfId="3768" priority="2132" stopIfTrue="1">
      <formula>#REF!&lt;&gt;#REF!</formula>
    </cfRule>
  </conditionalFormatting>
  <conditionalFormatting sqref="P24">
    <cfRule type="expression" dxfId="3767" priority="2111" stopIfTrue="1">
      <formula>#REF!=(LEFT(N$1,1)+0)</formula>
    </cfRule>
    <cfRule type="expression" dxfId="3766" priority="2112" stopIfTrue="1">
      <formula>#REF!&lt;&gt;#REF!</formula>
    </cfRule>
  </conditionalFormatting>
  <conditionalFormatting sqref="M22:O23">
    <cfRule type="expression" dxfId="3765" priority="2037" stopIfTrue="1">
      <formula>#REF!=(LEFT(L$1,1)+0)</formula>
    </cfRule>
    <cfRule type="expression" dxfId="3764" priority="2038" stopIfTrue="1">
      <formula>#REF!&lt;&gt;#REF!</formula>
    </cfRule>
  </conditionalFormatting>
  <conditionalFormatting sqref="P38:P40">
    <cfRule type="expression" dxfId="3763" priority="1941" stopIfTrue="1">
      <formula>#REF!=(LEFT(P$1,1)+0)</formula>
    </cfRule>
    <cfRule type="expression" dxfId="3762" priority="1942" stopIfTrue="1">
      <formula>#REF!&lt;&gt;#REF!</formula>
    </cfRule>
  </conditionalFormatting>
  <conditionalFormatting sqref="O38">
    <cfRule type="expression" dxfId="3761" priority="1935" stopIfTrue="1">
      <formula>#REF!=(LEFT(N$1,1)+0)</formula>
    </cfRule>
    <cfRule type="expression" dxfId="3760" priority="1936" stopIfTrue="1">
      <formula>#REF!&lt;&gt;#REF!</formula>
    </cfRule>
  </conditionalFormatting>
  <conditionalFormatting sqref="L39:L40">
    <cfRule type="expression" dxfId="3759" priority="1887" stopIfTrue="1">
      <formula>#REF!=(LEFT(K$1,1)+0)</formula>
    </cfRule>
    <cfRule type="expression" dxfId="3758" priority="1888" stopIfTrue="1">
      <formula>#REF!&lt;&gt;#REF!</formula>
    </cfRule>
  </conditionalFormatting>
  <conditionalFormatting sqref="P38:P40">
    <cfRule type="expression" dxfId="3757" priority="1871" stopIfTrue="1">
      <formula>#REF!=(LEFT(N$1,1)+0)</formula>
    </cfRule>
    <cfRule type="expression" dxfId="3756" priority="1872" stopIfTrue="1">
      <formula>#REF!&lt;&gt;#REF!</formula>
    </cfRule>
  </conditionalFormatting>
  <conditionalFormatting sqref="P41">
    <cfRule type="expression" dxfId="3755" priority="1773" stopIfTrue="1">
      <formula>#REF!=(LEFT(P$1,1)+0)</formula>
    </cfRule>
    <cfRule type="expression" dxfId="3754" priority="1774" stopIfTrue="1">
      <formula>#REF!&lt;&gt;#REF!</formula>
    </cfRule>
  </conditionalFormatting>
  <conditionalFormatting sqref="P41">
    <cfRule type="expression" dxfId="3753" priority="1753" stopIfTrue="1">
      <formula>#REF!=(LEFT(N$1,1)+0)</formula>
    </cfRule>
    <cfRule type="expression" dxfId="3752" priority="1754" stopIfTrue="1">
      <formula>#REF!&lt;&gt;#REF!</formula>
    </cfRule>
  </conditionalFormatting>
  <conditionalFormatting sqref="M39:O40">
    <cfRule type="expression" dxfId="3751" priority="1679" stopIfTrue="1">
      <formula>#REF!=(LEFT(L$1,1)+0)</formula>
    </cfRule>
    <cfRule type="expression" dxfId="3750" priority="1680" stopIfTrue="1">
      <formula>#REF!&lt;&gt;#REF!</formula>
    </cfRule>
  </conditionalFormatting>
  <conditionalFormatting sqref="P55:P57">
    <cfRule type="expression" dxfId="3749" priority="1583" stopIfTrue="1">
      <formula>#REF!=(LEFT(P$1,1)+0)</formula>
    </cfRule>
    <cfRule type="expression" dxfId="3748" priority="1584" stopIfTrue="1">
      <formula>#REF!&lt;&gt;#REF!</formula>
    </cfRule>
  </conditionalFormatting>
  <conditionalFormatting sqref="O55">
    <cfRule type="expression" dxfId="3747" priority="1577" stopIfTrue="1">
      <formula>#REF!=(LEFT(N$1,1)+0)</formula>
    </cfRule>
    <cfRule type="expression" dxfId="3746" priority="1578" stopIfTrue="1">
      <formula>#REF!&lt;&gt;#REF!</formula>
    </cfRule>
  </conditionalFormatting>
  <conditionalFormatting sqref="L56:L57">
    <cfRule type="expression" dxfId="3745" priority="1529" stopIfTrue="1">
      <formula>#REF!=(LEFT(K$1,1)+0)</formula>
    </cfRule>
    <cfRule type="expression" dxfId="3744" priority="1530" stopIfTrue="1">
      <formula>#REF!&lt;&gt;#REF!</formula>
    </cfRule>
  </conditionalFormatting>
  <conditionalFormatting sqref="P55:P57">
    <cfRule type="expression" dxfId="3743" priority="1513" stopIfTrue="1">
      <formula>#REF!=(LEFT(N$1,1)+0)</formula>
    </cfRule>
    <cfRule type="expression" dxfId="3742" priority="1514" stopIfTrue="1">
      <formula>#REF!&lt;&gt;#REF!</formula>
    </cfRule>
  </conditionalFormatting>
  <conditionalFormatting sqref="P57:P58">
    <cfRule type="expression" dxfId="3741" priority="1613" stopIfTrue="1">
      <formula>#REF!=(LEFT(N$1,1)+0)</formula>
    </cfRule>
    <cfRule type="expression" dxfId="3740" priority="1614" stopIfTrue="1">
      <formula>$A57&lt;&gt;$A82</formula>
    </cfRule>
  </conditionalFormatting>
  <conditionalFormatting sqref="D14:F14 A14 D31:F31 A31 A57 E59 D60:F61">
    <cfRule type="expression" dxfId="3739" priority="1627" stopIfTrue="1">
      <formula>#REF!=(LEFT(A$1,1)+0)</formula>
    </cfRule>
    <cfRule type="expression" dxfId="3738" priority="1628" stopIfTrue="1">
      <formula>$A14&lt;&gt;$A39</formula>
    </cfRule>
  </conditionalFormatting>
  <conditionalFormatting sqref="D31:F31 D58:F58 F59:N59 C59:D59 A55:A56 A59">
    <cfRule type="expression" dxfId="3737" priority="1629" stopIfTrue="1">
      <formula>#REF!=(LEFT(A$1,1)+0)</formula>
    </cfRule>
    <cfRule type="expression" dxfId="3736" priority="1630" stopIfTrue="1">
      <formula>$A31&lt;&gt;$A58</formula>
    </cfRule>
  </conditionalFormatting>
  <conditionalFormatting sqref="O4 O21 O38 O55">
    <cfRule type="expression" dxfId="3735" priority="1631" stopIfTrue="1">
      <formula>#REF!=(LEFT(N$1,1)+0)</formula>
    </cfRule>
    <cfRule type="expression" dxfId="3734" priority="1632" stopIfTrue="1">
      <formula>$A7&lt;&gt;#REF!</formula>
    </cfRule>
  </conditionalFormatting>
  <conditionalFormatting sqref="O4 O21 O38 L56:O56 O55">
    <cfRule type="expression" dxfId="3733" priority="1647" stopIfTrue="1">
      <formula>#REF!=(LEFT(K$1,1)+0)</formula>
    </cfRule>
    <cfRule type="expression" dxfId="3732" priority="1648" stopIfTrue="1">
      <formula>$A4&lt;&gt;$A24</formula>
    </cfRule>
  </conditionalFormatting>
  <conditionalFormatting sqref="D7 F7 O8 D24 F24 O25 D41:F41 O42 D58:F58 O59">
    <cfRule type="expression" dxfId="3731" priority="1649" stopIfTrue="1">
      <formula>#REF!=(LEFT(C$1,1)+0)</formula>
    </cfRule>
    <cfRule type="expression" dxfId="3730" priority="1650" stopIfTrue="1">
      <formula>$A7&lt;&gt;$A20</formula>
    </cfRule>
  </conditionalFormatting>
  <conditionalFormatting sqref="D58:G58 C56:C57">
    <cfRule type="expression" dxfId="3729" priority="1659" stopIfTrue="1">
      <formula>#REF!=(LEFT(C$1,1)+0)</formula>
    </cfRule>
    <cfRule type="expression" dxfId="3728" priority="1660" stopIfTrue="1">
      <formula>$A56&lt;&gt;$A78</formula>
    </cfRule>
  </conditionalFormatting>
  <conditionalFormatting sqref="D3:F3">
    <cfRule type="expression" dxfId="3727" priority="1665" stopIfTrue="1">
      <formula>#REF!=(LEFT(D$1,1)+0)</formula>
    </cfRule>
    <cfRule type="expression" dxfId="3726" priority="1666" stopIfTrue="1">
      <formula>$A3&lt;&gt;$A24</formula>
    </cfRule>
  </conditionalFormatting>
  <conditionalFormatting sqref="L56:O56 O55">
    <cfRule type="expression" dxfId="3725" priority="1671" stopIfTrue="1">
      <formula>#REF!=(LEFT(K$1,1)+0)</formula>
    </cfRule>
    <cfRule type="expression" dxfId="3724" priority="1672" stopIfTrue="1">
      <formula>$A55&lt;&gt;$A77</formula>
    </cfRule>
  </conditionalFormatting>
  <conditionalFormatting sqref="C11:C12 J11:J12 D11:F11 L11:N12 A13 C13:P13 C28:C29 J28:J29 D28:F28 L28:N29 C30:P30 A30 C58:K58 D62:F62 E59 D45:F45 C45:C46 J45:J46 L45:N53 A55:A58 A60:A61 C60:K61 C62:C63 J62:J63 O60:P61 L61:N70">
    <cfRule type="expression" dxfId="3723" priority="1675" stopIfTrue="1">
      <formula>#REF!=(LEFT(A$1,1)+0)</formula>
    </cfRule>
    <cfRule type="expression" dxfId="3722" priority="1676" stopIfTrue="1">
      <formula>$A11&lt;&gt;$A37</formula>
    </cfRule>
  </conditionalFormatting>
  <conditionalFormatting sqref="D58:F58 L57:O57">
    <cfRule type="expression" dxfId="3721" priority="1677" stopIfTrue="1">
      <formula>#REF!=(LEFT(C$1,1)+0)</formula>
    </cfRule>
    <cfRule type="expression" dxfId="3720" priority="1678" stopIfTrue="1">
      <formula>$A57&lt;&gt;$A81</formula>
    </cfRule>
  </conditionalFormatting>
  <conditionalFormatting sqref="P58">
    <cfRule type="expression" dxfId="3719" priority="1415" stopIfTrue="1">
      <formula>#REF!=(LEFT(P$1,1)+0)</formula>
    </cfRule>
    <cfRule type="expression" dxfId="3718" priority="1416" stopIfTrue="1">
      <formula>#REF!&lt;&gt;#REF!</formula>
    </cfRule>
  </conditionalFormatting>
  <conditionalFormatting sqref="P58">
    <cfRule type="expression" dxfId="3717" priority="1395" stopIfTrue="1">
      <formula>#REF!=(LEFT(N$1,1)+0)</formula>
    </cfRule>
    <cfRule type="expression" dxfId="3716" priority="1396" stopIfTrue="1">
      <formula>#REF!&lt;&gt;#REF!</formula>
    </cfRule>
  </conditionalFormatting>
  <conditionalFormatting sqref="M56:O57">
    <cfRule type="expression" dxfId="3715" priority="1321" stopIfTrue="1">
      <formula>#REF!=(LEFT(L$1,1)+0)</formula>
    </cfRule>
    <cfRule type="expression" dxfId="3714" priority="1322" stopIfTrue="1">
      <formula>#REF!&lt;&gt;#REF!</formula>
    </cfRule>
  </conditionalFormatting>
  <conditionalFormatting sqref="D58:F58">
    <cfRule type="expression" dxfId="3713" priority="1381" stopIfTrue="1">
      <formula>#REF!=(LEFT(C$1,1)+0)</formula>
    </cfRule>
    <cfRule type="expression" dxfId="3712" priority="1382" stopIfTrue="1">
      <formula>$A58&lt;&gt;$A81</formula>
    </cfRule>
  </conditionalFormatting>
  <conditionalFormatting sqref="D22:F23">
    <cfRule type="expression" dxfId="3711" priority="47478" stopIfTrue="1">
      <formula>#REF!=(LEFT(D$1,1)+0)</formula>
    </cfRule>
    <cfRule type="expression" dxfId="3710" priority="47479" stopIfTrue="1">
      <formula>#REF!&lt;&gt;#REF!</formula>
    </cfRule>
  </conditionalFormatting>
  <conditionalFormatting sqref="C71">
    <cfRule type="expression" dxfId="3709" priority="47482" stopIfTrue="1">
      <formula>#REF!=(LEFT(C$1,1)+0)</formula>
    </cfRule>
    <cfRule type="expression" dxfId="3708" priority="47483" stopIfTrue="1">
      <formula>#REF!&lt;&gt;$A7</formula>
    </cfRule>
  </conditionalFormatting>
  <conditionalFormatting sqref="D5:F6">
    <cfRule type="expression" dxfId="3707" priority="47486" stopIfTrue="1">
      <formula>#REF!=(LEFT(D$1,1)+0)</formula>
    </cfRule>
    <cfRule type="expression" dxfId="3706" priority="47487" stopIfTrue="1">
      <formula>#REF!&lt;&gt;#REF!</formula>
    </cfRule>
  </conditionalFormatting>
  <conditionalFormatting sqref="D5:F6">
    <cfRule type="expression" dxfId="3705" priority="47488" stopIfTrue="1">
      <formula>#REF!=(LEFT(D$1,1)+0)</formula>
    </cfRule>
    <cfRule type="expression" dxfId="3704" priority="47489" stopIfTrue="1">
      <formula>#REF!&lt;&gt;#REF!</formula>
    </cfRule>
  </conditionalFormatting>
  <conditionalFormatting sqref="D39:F40">
    <cfRule type="expression" dxfId="3703" priority="47492" stopIfTrue="1">
      <formula>#REF!=(LEFT(D$1,1)+0)</formula>
    </cfRule>
    <cfRule type="expression" dxfId="3702" priority="47493" stopIfTrue="1">
      <formula>#REF!&lt;&gt;#REF!</formula>
    </cfRule>
  </conditionalFormatting>
  <conditionalFormatting sqref="L4:N4">
    <cfRule type="expression" dxfId="3701" priority="1275" stopIfTrue="1">
      <formula>#REF!=(LEFT(L$1,1)+0)</formula>
    </cfRule>
    <cfRule type="expression" dxfId="3700" priority="1276" stopIfTrue="1">
      <formula>$A4&lt;&gt;#REF!</formula>
    </cfRule>
  </conditionalFormatting>
  <conditionalFormatting sqref="C5 C22 C39:C40 D41:G41 P57:P58">
    <cfRule type="expression" dxfId="3699" priority="50342" stopIfTrue="1">
      <formula>#REF!=(LEFT(C$1,1)+0)</formula>
    </cfRule>
    <cfRule type="expression" dxfId="3698" priority="50343" stopIfTrue="1">
      <formula>$A5&lt;&gt;$A41</formula>
    </cfRule>
  </conditionalFormatting>
  <conditionalFormatting sqref="A5:B5 G5:K5 C6 P5 C23 P22 A22 P57:P58 C40 A39 P39 G39:K39">
    <cfRule type="expression" dxfId="3697" priority="50344" stopIfTrue="1">
      <formula>#REF!=(LEFT(A$1,1)+0)</formula>
    </cfRule>
    <cfRule type="expression" dxfId="3696" priority="50345" stopIfTrue="1">
      <formula>$A5&lt;&gt;$A37</formula>
    </cfRule>
  </conditionalFormatting>
  <conditionalFormatting sqref="O4 F7 L5:O5 D7 O21 L22:O22 L57:O57 O38 L39:O39">
    <cfRule type="expression" dxfId="3695" priority="50360" stopIfTrue="1">
      <formula>#REF!=(LEFT(C$1,1)+0)</formula>
    </cfRule>
    <cfRule type="expression" dxfId="3694" priority="50361" stopIfTrue="1">
      <formula>$A4&lt;&gt;$A38</formula>
    </cfRule>
  </conditionalFormatting>
  <conditionalFormatting sqref="O59 O42">
    <cfRule type="expression" dxfId="3693" priority="51494" stopIfTrue="1">
      <formula>#REF!=(LEFT(N$1,1)+0)</formula>
    </cfRule>
    <cfRule type="expression" dxfId="3692" priority="51495" stopIfTrue="1">
      <formula>$A42&lt;&gt;$A71</formula>
    </cfRule>
  </conditionalFormatting>
  <conditionalFormatting sqref="L4:N4">
    <cfRule type="expression" dxfId="3691" priority="1055" stopIfTrue="1">
      <formula>#REF!=(LEFT(L$1,1)+0)</formula>
    </cfRule>
    <cfRule type="expression" dxfId="3690" priority="1056" stopIfTrue="1">
      <formula>#REF!&lt;&gt;#REF!</formula>
    </cfRule>
  </conditionalFormatting>
  <conditionalFormatting sqref="L4:N4">
    <cfRule type="expression" dxfId="3689" priority="1059" stopIfTrue="1">
      <formula>#REF!=(LEFT(L$1,1)+0)</formula>
    </cfRule>
    <cfRule type="expression" dxfId="3688" priority="1060" stopIfTrue="1">
      <formula>$A4&lt;&gt;#REF!</formula>
    </cfRule>
  </conditionalFormatting>
  <conditionalFormatting sqref="L21:N21">
    <cfRule type="expression" dxfId="3687" priority="1029" stopIfTrue="1">
      <formula>#REF!=(LEFT(L$1,1)+0)</formula>
    </cfRule>
    <cfRule type="expression" dxfId="3686" priority="1030" stopIfTrue="1">
      <formula>#REF!&lt;&gt;#REF!</formula>
    </cfRule>
  </conditionalFormatting>
  <conditionalFormatting sqref="L38:N38">
    <cfRule type="expression" dxfId="3685" priority="1003" stopIfTrue="1">
      <formula>#REF!=(LEFT(L$1,1)+0)</formula>
    </cfRule>
    <cfRule type="expression" dxfId="3684" priority="1004" stopIfTrue="1">
      <formula>#REF!&lt;&gt;#REF!</formula>
    </cfRule>
  </conditionalFormatting>
  <conditionalFormatting sqref="L55:N55">
    <cfRule type="expression" dxfId="3683" priority="977" stopIfTrue="1">
      <formula>#REF!=(LEFT(L$1,1)+0)</formula>
    </cfRule>
    <cfRule type="expression" dxfId="3682" priority="978" stopIfTrue="1">
      <formula>#REF!&lt;&gt;#REF!</formula>
    </cfRule>
  </conditionalFormatting>
  <conditionalFormatting sqref="O4 O8 D7 L5:O5 F7 O21 O25 L22:O22 F24 D24 O38 O42 L39:O39 D41:F41 D58:F58 L56:O56 O55">
    <cfRule type="expression" dxfId="3681" priority="49952" stopIfTrue="1">
      <formula>#REF!=(LEFT(C$1,1)+0)</formula>
    </cfRule>
    <cfRule type="expression" dxfId="3680" priority="49953" stopIfTrue="1">
      <formula>$A4&lt;&gt;$A21</formula>
    </cfRule>
  </conditionalFormatting>
  <conditionalFormatting sqref="L5:O5 O4 L6 L22:O22 O21 M23:O23 O38 L39:O40 L56:O57 O55">
    <cfRule type="expression" dxfId="3679" priority="50012" stopIfTrue="1">
      <formula>#REF!=(LEFT(K$1,1)+0)</formula>
    </cfRule>
    <cfRule type="expression" dxfId="3678" priority="50013" stopIfTrue="1">
      <formula>$A4&lt;&gt;$A20</formula>
    </cfRule>
  </conditionalFormatting>
  <conditionalFormatting sqref="P4 P21 P38 P55:P56">
    <cfRule type="expression" dxfId="3677" priority="50028" stopIfTrue="1">
      <formula>#REF!=(LEFT(N$1,1)+0)</formula>
    </cfRule>
    <cfRule type="expression" dxfId="3676" priority="50029" stopIfTrue="1">
      <formula>$A4&lt;&gt;$A24</formula>
    </cfRule>
  </conditionalFormatting>
  <conditionalFormatting sqref="P1 P57:P58">
    <cfRule type="expression" dxfId="3675" priority="52286" stopIfTrue="1">
      <formula>#REF!=(LEFT(P$1,1)+0)</formula>
    </cfRule>
    <cfRule type="expression" dxfId="3674" priority="52287" stopIfTrue="1">
      <formula>$A1&lt;&gt;$A20</formula>
    </cfRule>
  </conditionalFormatting>
  <conditionalFormatting sqref="P6 P23 P40">
    <cfRule type="expression" dxfId="3673" priority="52318" stopIfTrue="1">
      <formula>#REF!=(LEFT(N$1,1)+0)</formula>
    </cfRule>
    <cfRule type="expression" dxfId="3672" priority="52319" stopIfTrue="1">
      <formula>$A6&lt;&gt;$A22</formula>
    </cfRule>
  </conditionalFormatting>
  <conditionalFormatting sqref="P4:P5 P7 P21 P24 P38 P41 P55:P58">
    <cfRule type="expression" dxfId="3671" priority="64500" stopIfTrue="1">
      <formula>#REF!=(LEFT(N$1,1)+0)</formula>
    </cfRule>
    <cfRule type="expression" dxfId="3670" priority="64501" stopIfTrue="1">
      <formula>$A4&lt;&gt;$A20</formula>
    </cfRule>
  </conditionalFormatting>
  <conditionalFormatting sqref="P4:P5 P21 P38 P55">
    <cfRule type="expression" dxfId="3669" priority="64612" stopIfTrue="1">
      <formula>#REF!=(LEFT(N$1,1)+0)</formula>
    </cfRule>
    <cfRule type="expression" dxfId="3668" priority="64613" stopIfTrue="1">
      <formula>$A4&lt;&gt;$A21</formula>
    </cfRule>
  </conditionalFormatting>
  <conditionalFormatting sqref="C7:D7 F7:F8 D8 C24:D24 F24:F25 D25 D38:F38 C41:F41 F42 D42 C58">
    <cfRule type="expression" dxfId="3667" priority="1012" stopIfTrue="1">
      <formula>#REF!=(LEFT(C$1,1)+0)</formula>
    </cfRule>
    <cfRule type="expression" dxfId="3666" priority="1013" stopIfTrue="1">
      <formula>$A7&lt;&gt;$A24</formula>
    </cfRule>
  </conditionalFormatting>
  <conditionalFormatting sqref="G7:K7 G24:K24 G41:K41 G58:K58">
    <cfRule type="expression" dxfId="3665" priority="1016" stopIfTrue="1">
      <formula>#REF!=(LEFT(D$1,1)+0)</formula>
    </cfRule>
    <cfRule type="expression" dxfId="3664" priority="1017" stopIfTrue="1">
      <formula>$A7&lt;&gt;$A24</formula>
    </cfRule>
  </conditionalFormatting>
  <conditionalFormatting sqref="P6:P7 P23:P24 P40:P41 P57:P58">
    <cfRule type="expression" dxfId="3663" priority="1066" stopIfTrue="1">
      <formula>#REF!=(LEFT(N$1,1)+0)</formula>
    </cfRule>
    <cfRule type="expression" dxfId="3662" priority="1067" stopIfTrue="1">
      <formula>$A6&lt;&gt;$A21</formula>
    </cfRule>
  </conditionalFormatting>
  <conditionalFormatting sqref="L56:O56">
    <cfRule type="expression" dxfId="3661" priority="1164" stopIfTrue="1">
      <formula>#REF!=(LEFT(K$1,1)+0)</formula>
    </cfRule>
    <cfRule type="expression" dxfId="3660" priority="1165" stopIfTrue="1">
      <formula>$A71&lt;&gt;#REF!</formula>
    </cfRule>
  </conditionalFormatting>
  <conditionalFormatting sqref="D41:F41 O38">
    <cfRule type="expression" dxfId="3659" priority="1250" stopIfTrue="1">
      <formula>#REF!=(LEFT(C$1,1)+0)</formula>
    </cfRule>
    <cfRule type="expression" dxfId="3658" priority="1251" stopIfTrue="1">
      <formula>$A38&lt;&gt;$A76</formula>
    </cfRule>
  </conditionalFormatting>
  <conditionalFormatting sqref="P38:P39">
    <cfRule type="expression" dxfId="3657" priority="1254" stopIfTrue="1">
      <formula>#REF!=(LEFT(N$1,1)+0)</formula>
    </cfRule>
    <cfRule type="expression" dxfId="3656" priority="1255" stopIfTrue="1">
      <formula>$A38&lt;&gt;$A76</formula>
    </cfRule>
  </conditionalFormatting>
  <conditionalFormatting sqref="L16:N16 L13:N13 P40:P41">
    <cfRule type="expression" dxfId="3655" priority="13120" stopIfTrue="1">
      <formula>#REF!=(LEFT(L$1,1)+0)</formula>
    </cfRule>
    <cfRule type="expression" dxfId="3654" priority="13121" stopIfTrue="1">
      <formula>$A13&lt;&gt;$A57</formula>
    </cfRule>
  </conditionalFormatting>
  <conditionalFormatting sqref="A12 D12:F12 A29 D29:F29 D15:F15 A63 C63:P63 L67:N67 C46:P46 L50:N50 L33:N33 D41:F41 A38:A39 A46">
    <cfRule type="expression" dxfId="3653" priority="13260" stopIfTrue="1">
      <formula>#REF!=(LEFT(A$1,1)+0)</formula>
    </cfRule>
    <cfRule type="expression" dxfId="3652" priority="13261" stopIfTrue="1">
      <formula>$A12&lt;&gt;$A53</formula>
    </cfRule>
  </conditionalFormatting>
  <conditionalFormatting sqref="P4:P5 P21:P22 P38:P39 P55:P58">
    <cfRule type="expression" dxfId="3651" priority="13370" stopIfTrue="1">
      <formula>#REF!=(LEFT(N$1,1)+0)</formula>
    </cfRule>
    <cfRule type="expression" dxfId="3650" priority="13371" stopIfTrue="1">
      <formula>$A4&lt;&gt;$A38</formula>
    </cfRule>
  </conditionalFormatting>
  <conditionalFormatting sqref="P22 P39 P56">
    <cfRule type="expression" dxfId="3649" priority="13606" stopIfTrue="1">
      <formula>#REF!=(LEFT(N$1,1)+0)</formula>
    </cfRule>
    <cfRule type="expression" dxfId="3648" priority="13607" stopIfTrue="1">
      <formula>$A22&lt;&gt;$A39</formula>
    </cfRule>
  </conditionalFormatting>
  <conditionalFormatting sqref="O59 O42">
    <cfRule type="expression" dxfId="3647" priority="13782" stopIfTrue="1">
      <formula>#REF!=(LEFT(N$1,1)+0)</formula>
    </cfRule>
    <cfRule type="expression" dxfId="3646" priority="13783" stopIfTrue="1">
      <formula>$A42&lt;&gt;$A85</formula>
    </cfRule>
  </conditionalFormatting>
  <conditionalFormatting sqref="L6:O6 L23:O23 L56:O56 O55 L40:O40">
    <cfRule type="expression" dxfId="3645" priority="13798" stopIfTrue="1">
      <formula>#REF!=(LEFT(K$1,1)+0)</formula>
    </cfRule>
    <cfRule type="expression" dxfId="3644" priority="13799" stopIfTrue="1">
      <formula>$A6&lt;&gt;$A39</formula>
    </cfRule>
  </conditionalFormatting>
  <conditionalFormatting sqref="P6:P7 P23:P24 P57:P58 P40:P41">
    <cfRule type="expression" dxfId="3643" priority="13804" stopIfTrue="1">
      <formula>#REF!=(LEFT(N$1,1)+0)</formula>
    </cfRule>
    <cfRule type="expression" dxfId="3642" priority="13805" stopIfTrue="1">
      <formula>$A6&lt;&gt;$A39</formula>
    </cfRule>
  </conditionalFormatting>
  <conditionalFormatting sqref="L5:O5 L22:O22 L57 L39:O39">
    <cfRule type="expression" dxfId="3641" priority="13910" stopIfTrue="1">
      <formula>#REF!=(LEFT(K$1,1)+0)</formula>
    </cfRule>
    <cfRule type="expression" dxfId="3640" priority="13911" stopIfTrue="1">
      <formula>$A5&lt;&gt;$A37</formula>
    </cfRule>
  </conditionalFormatting>
  <conditionalFormatting sqref="P5 P22 P39">
    <cfRule type="expression" dxfId="3639" priority="13914" stopIfTrue="1">
      <formula>#REF!=(LEFT(N$1,1)+0)</formula>
    </cfRule>
    <cfRule type="expression" dxfId="3638" priority="13915" stopIfTrue="1">
      <formula>$A5&lt;&gt;$A37</formula>
    </cfRule>
  </conditionalFormatting>
  <conditionalFormatting sqref="P21:P22">
    <cfRule type="expression" dxfId="3637" priority="20782" stopIfTrue="1">
      <formula>#REF!=(LEFT(P$1,1)+0)</formula>
    </cfRule>
    <cfRule type="expression" dxfId="3636" priority="20783" stopIfTrue="1">
      <formula>$A21&lt;&gt;$A79</formula>
    </cfRule>
  </conditionalFormatting>
  <conditionalFormatting sqref="A70 A19 C7 A53 A36">
    <cfRule type="expression" dxfId="3635" priority="20876" stopIfTrue="1">
      <formula>#REF!=(LEFT(A$1,1)+0)</formula>
    </cfRule>
    <cfRule type="expression" dxfId="3634" priority="20877" stopIfTrue="1">
      <formula>$A7&lt;&gt;$A72</formula>
    </cfRule>
  </conditionalFormatting>
  <conditionalFormatting sqref="L64:N64 F24:G24 P23:P24 L30:N30 D24 L47:N47">
    <cfRule type="expression" dxfId="3633" priority="20898" stopIfTrue="1">
      <formula>#REF!=(LEFT(D$1,1)+0)</formula>
    </cfRule>
    <cfRule type="expression" dxfId="3632" priority="20899" stopIfTrue="1">
      <formula>$A23&lt;&gt;$A79</formula>
    </cfRule>
  </conditionalFormatting>
  <conditionalFormatting sqref="P21:P24">
    <cfRule type="expression" dxfId="3631" priority="21398" stopIfTrue="1">
      <formula>#REF!=(LEFT(P$1,1)+0)</formula>
    </cfRule>
    <cfRule type="expression" dxfId="3630" priority="21399" stopIfTrue="1">
      <formula>$A21&lt;&gt;$A82</formula>
    </cfRule>
  </conditionalFormatting>
  <conditionalFormatting sqref="D13:F13 C14:P14 A14 D30:F30 A65 D63:F63 C65:P65 D46:F46 C48:P48 C31:P31 A31 C41:K41 A38:A41 A48">
    <cfRule type="expression" dxfId="3629" priority="22424" stopIfTrue="1">
      <formula>#REF!=(LEFT(A$1,1)+0)</formula>
    </cfRule>
    <cfRule type="expression" dxfId="3628" priority="22425" stopIfTrue="1">
      <formula>$A13&lt;&gt;$A53</formula>
    </cfRule>
  </conditionalFormatting>
  <conditionalFormatting sqref="P4:P7">
    <cfRule type="expression" dxfId="3627" priority="22474" stopIfTrue="1">
      <formula>#REF!=(LEFT(P$1,1)+0)</formula>
    </cfRule>
    <cfRule type="expression" dxfId="3626" priority="22475" stopIfTrue="1">
      <formula>$A4&lt;&gt;$A77</formula>
    </cfRule>
  </conditionalFormatting>
  <conditionalFormatting sqref="A6">
    <cfRule type="expression" dxfId="3625" priority="22664" stopIfTrue="1">
      <formula>#REF!=(LEFT(A$1,1)+0)</formula>
    </cfRule>
    <cfRule type="expression" dxfId="3624" priority="22665" stopIfTrue="1">
      <formula>$A6&lt;&gt;$A73</formula>
    </cfRule>
  </conditionalFormatting>
  <conditionalFormatting sqref="F7 L6:O6 D7 O38 D24 L23:O23 F24 L39:O39">
    <cfRule type="expression" dxfId="3623" priority="22760" stopIfTrue="1">
      <formula>#REF!=(LEFT(C$1,1)+0)</formula>
    </cfRule>
    <cfRule type="expression" dxfId="3622" priority="22761" stopIfTrue="1">
      <formula>$A6&lt;&gt;$A54</formula>
    </cfRule>
  </conditionalFormatting>
  <conditionalFormatting sqref="P4:P5 P21:P22">
    <cfRule type="expression" dxfId="3621" priority="22804" stopIfTrue="1">
      <formula>#REF!=(LEFT(N$1,1)+0)</formula>
    </cfRule>
    <cfRule type="expression" dxfId="3620" priority="22805" stopIfTrue="1">
      <formula>$A4&lt;&gt;$A54</formula>
    </cfRule>
  </conditionalFormatting>
  <conditionalFormatting sqref="G5:K5 A5:B5 C58 P38:P41">
    <cfRule type="expression" dxfId="3619" priority="22810" stopIfTrue="1">
      <formula>#REF!=(LEFT(A$1,1)+0)</formula>
    </cfRule>
    <cfRule type="expression" dxfId="3618" priority="22811" stopIfTrue="1">
      <formula>$A5&lt;&gt;$A54</formula>
    </cfRule>
  </conditionalFormatting>
  <conditionalFormatting sqref="O4 O21">
    <cfRule type="expression" dxfId="3617" priority="22936" stopIfTrue="1">
      <formula>#REF!=(LEFT(N$1,1)+0)</formula>
    </cfRule>
    <cfRule type="expression" dxfId="3616" priority="22937" stopIfTrue="1">
      <formula>$A4&lt;&gt;$A54</formula>
    </cfRule>
  </conditionalFormatting>
  <conditionalFormatting sqref="C5:C6 C22:C23 C39:C40 P55:P56">
    <cfRule type="expression" dxfId="3615" priority="23572" stopIfTrue="1">
      <formula>#REF!=(LEFT(C$1,1)+0)</formula>
    </cfRule>
    <cfRule type="expression" dxfId="3614" priority="23573" stopIfTrue="1">
      <formula>$A5&lt;&gt;$A39</formula>
    </cfRule>
  </conditionalFormatting>
  <conditionalFormatting sqref="A66 C66:P66 C49:P49 C32:P32 F24:K24 C24:D24 A21:A24 A32 A49">
    <cfRule type="expression" dxfId="3613" priority="23584" stopIfTrue="1">
      <formula>#REF!=(LEFT(A$1,1)+0)</formula>
    </cfRule>
    <cfRule type="expression" dxfId="3612" priority="23585" stopIfTrue="1">
      <formula>$A21&lt;&gt;$A75</formula>
    </cfRule>
  </conditionalFormatting>
  <conditionalFormatting sqref="F24 D24">
    <cfRule type="expression" dxfId="3611" priority="23586" stopIfTrue="1">
      <formula>#REF!=(LEFT(C$1,1)+0)</formula>
    </cfRule>
    <cfRule type="expression" dxfId="3610" priority="23587" stopIfTrue="1">
      <formula>$A24&lt;&gt;$A78</formula>
    </cfRule>
  </conditionalFormatting>
  <conditionalFormatting sqref="E8 D12:F12 E25 D29:F29 E42 D58:G58 C47:C53 J47:J53 C64:C70 J64:J70">
    <cfRule type="expression" dxfId="3609" priority="23598" stopIfTrue="1">
      <formula>#REF!=(LEFT(C$1,1)+0)</formula>
    </cfRule>
    <cfRule type="expression" dxfId="3608" priority="23599" stopIfTrue="1">
      <formula>$A8&lt;&gt;$A36</formula>
    </cfRule>
  </conditionalFormatting>
  <conditionalFormatting sqref="P21:P24">
    <cfRule type="expression" dxfId="3607" priority="23676" stopIfTrue="1">
      <formula>#REF!=(LEFT(P$1,1)+0)</formula>
    </cfRule>
    <cfRule type="expression" dxfId="3606" priority="23677" stopIfTrue="1">
      <formula>$A21&lt;&gt;$A78</formula>
    </cfRule>
  </conditionalFormatting>
  <conditionalFormatting sqref="O8 O59 O42 O25 L40:O40">
    <cfRule type="expression" dxfId="3605" priority="23836" stopIfTrue="1">
      <formula>#REF!=(LEFT(K$1,1)+0)</formula>
    </cfRule>
    <cfRule type="expression" dxfId="3604" priority="23837" stopIfTrue="1">
      <formula>$A8&lt;&gt;$A54</formula>
    </cfRule>
  </conditionalFormatting>
  <conditionalFormatting sqref="P8 C12:P12 A12 L13:N19 P25 C29:P29 A29 L30:N36 P59 P42">
    <cfRule type="expression" dxfId="3603" priority="24044" stopIfTrue="1">
      <formula>#REF!=(LEFT(A$1,1)+0)</formula>
    </cfRule>
    <cfRule type="expression" dxfId="3602" priority="24045" stopIfTrue="1">
      <formula>$A8&lt;&gt;$A37</formula>
    </cfRule>
  </conditionalFormatting>
  <conditionalFormatting sqref="D14:F14">
    <cfRule type="expression" dxfId="3601" priority="24154" stopIfTrue="1">
      <formula>#REF!=(LEFT(D$1,1)+0)</formula>
    </cfRule>
    <cfRule type="expression" dxfId="3600" priority="24155" stopIfTrue="1">
      <formula>$A14&lt;&gt;$A41</formula>
    </cfRule>
  </conditionalFormatting>
  <conditionalFormatting sqref="P6:P7 A5:A7 D33:F35 F7:K7 D50:F52 C7:D7 D67:F69">
    <cfRule type="expression" dxfId="3599" priority="24238" stopIfTrue="1">
      <formula>#REF!=(LEFT(A$1,1)+0)</formula>
    </cfRule>
    <cfRule type="expression" dxfId="3598" priority="24239" stopIfTrue="1">
      <formula>$A5&lt;&gt;$A73</formula>
    </cfRule>
  </conditionalFormatting>
  <conditionalFormatting sqref="A11 C11:P11 C15:P15 A15 A28 C28:P28 L19:N19 D41:G41">
    <cfRule type="expression" dxfId="3597" priority="24330" stopIfTrue="1">
      <formula>#REF!=(LEFT(A$1,1)+0)</formula>
    </cfRule>
    <cfRule type="expression" dxfId="3596" priority="24331" stopIfTrue="1">
      <formula>$A11&lt;&gt;$A53</formula>
    </cfRule>
  </conditionalFormatting>
  <conditionalFormatting sqref="P38:P41">
    <cfRule type="expression" dxfId="3595" priority="24340" stopIfTrue="1">
      <formula>#REF!=(LEFT(N$1,1)+0)</formula>
    </cfRule>
    <cfRule type="expression" dxfId="3594" priority="24341" stopIfTrue="1">
      <formula>$A38&lt;&gt;$A84</formula>
    </cfRule>
  </conditionalFormatting>
  <conditionalFormatting sqref="C6:C7 A6:B6 G6:K6 P40:P41 C23">
    <cfRule type="expression" dxfId="3593" priority="24346" stopIfTrue="1">
      <formula>#REF!=(LEFT(A$1,1)+0)</formula>
    </cfRule>
    <cfRule type="expression" dxfId="3592" priority="24347" stopIfTrue="1">
      <formula>$A6&lt;&gt;$A54</formula>
    </cfRule>
  </conditionalFormatting>
  <conditionalFormatting sqref="G55:K55 C55:D55 A55 C58:K58 A58 A71">
    <cfRule type="expression" dxfId="3591" priority="24354" stopIfTrue="1">
      <formula>#REF!=(LEFT(A$1,1)+0)</formula>
    </cfRule>
    <cfRule type="expression" dxfId="3590" priority="24355" stopIfTrue="1">
      <formula>$A55&lt;&gt;$A21</formula>
    </cfRule>
  </conditionalFormatting>
  <conditionalFormatting sqref="L5:O5 L22:O22">
    <cfRule type="expression" dxfId="3589" priority="24472" stopIfTrue="1">
      <formula>#REF!=(LEFT(K$1,1)+0)</formula>
    </cfRule>
    <cfRule type="expression" dxfId="3588" priority="24473" stopIfTrue="1">
      <formula>$A5&lt;&gt;$A54</formula>
    </cfRule>
  </conditionalFormatting>
  <conditionalFormatting sqref="L8:N8 B8:K19 O9:P19">
    <cfRule type="expression" dxfId="3587" priority="971" stopIfTrue="1">
      <formula>#REF!=(LEFT(B$1,1)+0)</formula>
    </cfRule>
    <cfRule type="expression" dxfId="3586" priority="972" stopIfTrue="1">
      <formula>#REF!&lt;&gt;#REF!</formula>
    </cfRule>
  </conditionalFormatting>
  <conditionalFormatting sqref="P8">
    <cfRule type="expression" dxfId="3585" priority="959" stopIfTrue="1">
      <formula>#REF!=(LEFT(P$1,1)+0)</formula>
    </cfRule>
    <cfRule type="expression" dxfId="3584" priority="960" stopIfTrue="1">
      <formula>#REF!&lt;&gt;#REF!</formula>
    </cfRule>
  </conditionalFormatting>
  <conditionalFormatting sqref="O8">
    <cfRule type="expression" dxfId="3583" priority="957" stopIfTrue="1">
      <formula>#REF!=(LEFT(N$1,1)+0)</formula>
    </cfRule>
    <cfRule type="expression" dxfId="3582" priority="958" stopIfTrue="1">
      <formula>#REF!&lt;&gt;#REF!</formula>
    </cfRule>
  </conditionalFormatting>
  <conditionalFormatting sqref="P8">
    <cfRule type="expression" dxfId="3581" priority="929" stopIfTrue="1">
      <formula>#REF!=(LEFT(N$1,1)+0)</formula>
    </cfRule>
    <cfRule type="expression" dxfId="3580" priority="930" stopIfTrue="1">
      <formula>#REF!&lt;&gt;#REF!</formula>
    </cfRule>
  </conditionalFormatting>
  <conditionalFormatting sqref="P8">
    <cfRule type="expression" dxfId="3579" priority="904" stopIfTrue="1">
      <formula>$A8&lt;&gt;#REF!</formula>
    </cfRule>
    <cfRule type="expression" dxfId="3578" priority="64617" stopIfTrue="1">
      <formula>#REF!=(LEFT(N$1,1)+0)</formula>
    </cfRule>
  </conditionalFormatting>
  <conditionalFormatting sqref="O8 O25 O42">
    <cfRule type="expression" dxfId="3577" priority="877" stopIfTrue="1">
      <formula>#REF!=(LEFT(N$1,1)+0)</formula>
    </cfRule>
    <cfRule type="expression" dxfId="3576" priority="878" stopIfTrue="1">
      <formula>$A25&lt;&gt;#REF!</formula>
    </cfRule>
  </conditionalFormatting>
  <conditionalFormatting sqref="A16:A18 A33:A35 A50:A52 A67:A69">
    <cfRule type="expression" dxfId="3575" priority="813" stopIfTrue="1">
      <formula>#REF!=(LEFT(A$1,1)+0)</formula>
    </cfRule>
    <cfRule type="expression" dxfId="3574" priority="814" stopIfTrue="1">
      <formula>$A16&lt;&gt;$A110</formula>
    </cfRule>
  </conditionalFormatting>
  <conditionalFormatting sqref="L25:N25 B25:K36 O26:P36">
    <cfRule type="expression" dxfId="3573" priority="771" stopIfTrue="1">
      <formula>#REF!=(LEFT(B$1,1)+0)</formula>
    </cfRule>
    <cfRule type="expression" dxfId="3572" priority="772" stopIfTrue="1">
      <formula>#REF!&lt;&gt;#REF!</formula>
    </cfRule>
  </conditionalFormatting>
  <conditionalFormatting sqref="F25:N25">
    <cfRule type="expression" dxfId="3571" priority="768" stopIfTrue="1">
      <formula>$A25&lt;&gt;#REF!</formula>
    </cfRule>
    <cfRule type="expression" dxfId="3570" priority="64626" stopIfTrue="1">
      <formula>#REF!=(LEFT(F$1,1)+0)</formula>
    </cfRule>
  </conditionalFormatting>
  <conditionalFormatting sqref="P25">
    <cfRule type="expression" dxfId="3569" priority="759" stopIfTrue="1">
      <formula>#REF!=(LEFT(P$1,1)+0)</formula>
    </cfRule>
    <cfRule type="expression" dxfId="3568" priority="760" stopIfTrue="1">
      <formula>#REF!&lt;&gt;#REF!</formula>
    </cfRule>
  </conditionalFormatting>
  <conditionalFormatting sqref="O25">
    <cfRule type="expression" dxfId="3567" priority="757" stopIfTrue="1">
      <formula>#REF!=(LEFT(N$1,1)+0)</formula>
    </cfRule>
    <cfRule type="expression" dxfId="3566" priority="758" stopIfTrue="1">
      <formula>#REF!&lt;&gt;#REF!</formula>
    </cfRule>
  </conditionalFormatting>
  <conditionalFormatting sqref="O25">
    <cfRule type="expression" dxfId="3565" priority="752" stopIfTrue="1">
      <formula>$A25&lt;&gt;#REF!</formula>
    </cfRule>
    <cfRule type="expression" dxfId="3564" priority="64628" stopIfTrue="1">
      <formula>#REF!=(LEFT(N$1,1)+0)</formula>
    </cfRule>
  </conditionalFormatting>
  <conditionalFormatting sqref="P25">
    <cfRule type="expression" dxfId="3563" priority="729" stopIfTrue="1">
      <formula>#REF!=(LEFT(N$1,1)+0)</formula>
    </cfRule>
    <cfRule type="expression" dxfId="3562" priority="730" stopIfTrue="1">
      <formula>#REF!&lt;&gt;#REF!</formula>
    </cfRule>
  </conditionalFormatting>
  <conditionalFormatting sqref="L5:O5 L22:O22 L39:O39 M56:O56">
    <cfRule type="expression" dxfId="3561" priority="671" stopIfTrue="1">
      <formula>#REF!=(LEFT(K$1,1)+0)</formula>
    </cfRule>
    <cfRule type="expression" dxfId="3560" priority="672" stopIfTrue="1">
      <formula>$A20&lt;&gt;$A22</formula>
    </cfRule>
  </conditionalFormatting>
  <conditionalFormatting sqref="P25 P42">
    <cfRule type="expression" dxfId="3559" priority="669" stopIfTrue="1">
      <formula>#REF!=(LEFT(N$1,1)+0)</formula>
    </cfRule>
    <cfRule type="expression" dxfId="3558" priority="670" stopIfTrue="1">
      <formula>$A25&lt;&gt;$A42</formula>
    </cfRule>
  </conditionalFormatting>
  <conditionalFormatting sqref="L42:N42 B42:K53 O43:P53">
    <cfRule type="expression" dxfId="3557" priority="571" stopIfTrue="1">
      <formula>#REF!=(LEFT(B$1,1)+0)</formula>
    </cfRule>
    <cfRule type="expression" dxfId="3556" priority="572" stopIfTrue="1">
      <formula>#REF!&lt;&gt;#REF!</formula>
    </cfRule>
  </conditionalFormatting>
  <conditionalFormatting sqref="P42">
    <cfRule type="expression" dxfId="3555" priority="559" stopIfTrue="1">
      <formula>#REF!=(LEFT(P$1,1)+0)</formula>
    </cfRule>
    <cfRule type="expression" dxfId="3554" priority="560" stopIfTrue="1">
      <formula>#REF!&lt;&gt;#REF!</formula>
    </cfRule>
  </conditionalFormatting>
  <conditionalFormatting sqref="O42">
    <cfRule type="expression" dxfId="3553" priority="557" stopIfTrue="1">
      <formula>#REF!=(LEFT(N$1,1)+0)</formula>
    </cfRule>
    <cfRule type="expression" dxfId="3552" priority="558" stopIfTrue="1">
      <formula>#REF!&lt;&gt;#REF!</formula>
    </cfRule>
  </conditionalFormatting>
  <conditionalFormatting sqref="P42">
    <cfRule type="expression" dxfId="3551" priority="529" stopIfTrue="1">
      <formula>#REF!=(LEFT(N$1,1)+0)</formula>
    </cfRule>
    <cfRule type="expression" dxfId="3550" priority="530" stopIfTrue="1">
      <formula>#REF!&lt;&gt;#REF!</formula>
    </cfRule>
  </conditionalFormatting>
  <conditionalFormatting sqref="L59:N59 B59:K70 O60:P70">
    <cfRule type="expression" dxfId="3549" priority="371" stopIfTrue="1">
      <formula>#REF!=(LEFT(B$1,1)+0)</formula>
    </cfRule>
    <cfRule type="expression" dxfId="3548" priority="372" stopIfTrue="1">
      <formula>#REF!&lt;&gt;#REF!</formula>
    </cfRule>
  </conditionalFormatting>
  <conditionalFormatting sqref="P59">
    <cfRule type="expression" dxfId="3547" priority="359" stopIfTrue="1">
      <formula>#REF!=(LEFT(P$1,1)+0)</formula>
    </cfRule>
    <cfRule type="expression" dxfId="3546" priority="360" stopIfTrue="1">
      <formula>#REF!&lt;&gt;#REF!</formula>
    </cfRule>
  </conditionalFormatting>
  <conditionalFormatting sqref="O59">
    <cfRule type="expression" dxfId="3545" priority="357" stopIfTrue="1">
      <formula>#REF!=(LEFT(N$1,1)+0)</formula>
    </cfRule>
    <cfRule type="expression" dxfId="3544" priority="358" stopIfTrue="1">
      <formula>#REF!&lt;&gt;#REF!</formula>
    </cfRule>
  </conditionalFormatting>
  <conditionalFormatting sqref="P59">
    <cfRule type="expression" dxfId="3543" priority="329" stopIfTrue="1">
      <formula>#REF!=(LEFT(N$1,1)+0)</formula>
    </cfRule>
    <cfRule type="expression" dxfId="3542" priority="330" stopIfTrue="1">
      <formula>#REF!&lt;&gt;#REF!</formula>
    </cfRule>
  </conditionalFormatting>
  <conditionalFormatting sqref="L10:N19">
    <cfRule type="expression" dxfId="3541" priority="173" stopIfTrue="1">
      <formula>#REF!=(LEFT(L$1,1)+0)</formula>
    </cfRule>
    <cfRule type="expression" dxfId="3540" priority="174" stopIfTrue="1">
      <formula>#REF!&lt;&gt;#REF!</formula>
    </cfRule>
  </conditionalFormatting>
  <conditionalFormatting sqref="A65 A14 A31 A48">
    <cfRule type="expression" dxfId="3539" priority="149" stopIfTrue="1">
      <formula>#REF!=(LEFT(A$1,1)+0)</formula>
    </cfRule>
    <cfRule type="expression" dxfId="3538" priority="150" stopIfTrue="1">
      <formula>$A14&lt;&gt;$A103</formula>
    </cfRule>
  </conditionalFormatting>
  <conditionalFormatting sqref="L27:N36">
    <cfRule type="expression" dxfId="3537" priority="139" stopIfTrue="1">
      <formula>#REF!=(LEFT(L$1,1)+0)</formula>
    </cfRule>
    <cfRule type="expression" dxfId="3536" priority="140" stopIfTrue="1">
      <formula>#REF!&lt;&gt;#REF!</formula>
    </cfRule>
  </conditionalFormatting>
  <conditionalFormatting sqref="L44:N53">
    <cfRule type="expression" dxfId="3535" priority="105" stopIfTrue="1">
      <formula>#REF!=(LEFT(L$1,1)+0)</formula>
    </cfRule>
    <cfRule type="expression" dxfId="3534" priority="106" stopIfTrue="1">
      <formula>#REF!&lt;&gt;#REF!</formula>
    </cfRule>
  </conditionalFormatting>
  <conditionalFormatting sqref="L61:N70">
    <cfRule type="expression" dxfId="3533" priority="71" stopIfTrue="1">
      <formula>#REF!=(LEFT(L$1,1)+0)</formula>
    </cfRule>
    <cfRule type="expression" dxfId="3532" priority="72" stopIfTrue="1">
      <formula>#REF!&lt;&gt;#REF!</formula>
    </cfRule>
  </conditionalFormatting>
  <conditionalFormatting sqref="D56:F57">
    <cfRule type="expression" dxfId="3531" priority="108626" stopIfTrue="1">
      <formula>#REF!=(LEFT(D$1,1)+0)</formula>
    </cfRule>
    <cfRule type="expression" dxfId="3530" priority="108627" stopIfTrue="1">
      <formula>#REF!&lt;&gt;$A22</formula>
    </cfRule>
  </conditionalFormatting>
  <conditionalFormatting sqref="E1:F1">
    <cfRule type="expression" dxfId="3529" priority="109286" stopIfTrue="1">
      <formula>#REF!=(LEFT(#REF!,1)+0)</formula>
    </cfRule>
    <cfRule type="expression" dxfId="3528" priority="109287" stopIfTrue="1">
      <formula>$A1&lt;&gt;$A7</formula>
    </cfRule>
  </conditionalFormatting>
  <conditionalFormatting sqref="E8 E25 E42 E59">
    <cfRule type="expression" dxfId="3527" priority="110304" stopIfTrue="1">
      <formula>#REF!=(LEFT(E$1,1)+0)</formula>
    </cfRule>
    <cfRule type="expression" dxfId="3526" priority="110305" stopIfTrue="1">
      <formula>$A8&lt;&gt;$A7</formula>
    </cfRule>
  </conditionalFormatting>
  <conditionalFormatting sqref="O8 O25 O42 O59">
    <cfRule type="expression" dxfId="3525" priority="111094" stopIfTrue="1">
      <formula>#REF!=(LEFT(N$1,1)+0)</formula>
    </cfRule>
    <cfRule type="expression" dxfId="3524" priority="111095" stopIfTrue="1">
      <formula>$A20&lt;&gt;#REF!</formula>
    </cfRule>
  </conditionalFormatting>
  <conditionalFormatting sqref="L6:O6 L23:O23 L40:O40 L57 O59">
    <cfRule type="expression" dxfId="3523" priority="111948" stopIfTrue="1">
      <formula>#REF!=(LEFT(K$1,1)+0)</formula>
    </cfRule>
    <cfRule type="expression" dxfId="3522" priority="111949" stopIfTrue="1">
      <formula>$A20&lt;&gt;#REF!</formula>
    </cfRule>
  </conditionalFormatting>
  <conditionalFormatting sqref="P8 P25 P42 P59">
    <cfRule type="expression" dxfId="3521" priority="111958" stopIfTrue="1">
      <formula>#REF!=(LEFT(N$1,1)+0)</formula>
    </cfRule>
    <cfRule type="expression" dxfId="3520" priority="111959" stopIfTrue="1">
      <formula>$A8&lt;&gt;$A21</formula>
    </cfRule>
  </conditionalFormatting>
  <conditionalFormatting sqref="O8">
    <cfRule type="expression" dxfId="3519" priority="111966" stopIfTrue="1">
      <formula>$A20&lt;&gt;$A25</formula>
    </cfRule>
    <cfRule type="expression" dxfId="3518" priority="111967" stopIfTrue="1">
      <formula>#REF!=(LEFT(N$1,1)+0)</formula>
    </cfRule>
  </conditionalFormatting>
  <conditionalFormatting sqref="P8">
    <cfRule type="expression" dxfId="3517" priority="111968" stopIfTrue="1">
      <formula>#REF!=(LEFT(N$1,1)+0)</formula>
    </cfRule>
    <cfRule type="expression" dxfId="3516" priority="111969" stopIfTrue="1">
      <formula>$A8&lt;&gt;$A25</formula>
    </cfRule>
  </conditionalFormatting>
  <conditionalFormatting sqref="G7:K7 G24:K24 G41:K41 G58:K58">
    <cfRule type="expression" dxfId="3515" priority="112172" stopIfTrue="1">
      <formula>#REF!=(LEFT(D$1,1)+0)</formula>
    </cfRule>
    <cfRule type="expression" dxfId="3514" priority="112173" stopIfTrue="1">
      <formula>$A7&lt;&gt;$A20</formula>
    </cfRule>
  </conditionalFormatting>
  <conditionalFormatting sqref="E7">
    <cfRule type="expression" dxfId="3513" priority="112174" stopIfTrue="1">
      <formula>#REF!=(LEFT(#REF!,1)+0)</formula>
    </cfRule>
    <cfRule type="expression" dxfId="3512" priority="112175" stopIfTrue="1">
      <formula>$A7&lt;&gt;$A20</formula>
    </cfRule>
  </conditionalFormatting>
  <conditionalFormatting sqref="L6:O6 L57:O57">
    <cfRule type="expression" dxfId="3511" priority="112176" stopIfTrue="1">
      <formula>#REF!=(LEFT(K$1,1)+0)</formula>
    </cfRule>
    <cfRule type="expression" dxfId="3510" priority="112177" stopIfTrue="1">
      <formula>$A20&lt;&gt;#REF!</formula>
    </cfRule>
  </conditionalFormatting>
  <conditionalFormatting sqref="L5:O5 L22:O22 L39:O39">
    <cfRule type="expression" dxfId="3509" priority="112178" stopIfTrue="1">
      <formula>#REF!=(LEFT(K$1,1)+0)</formula>
    </cfRule>
    <cfRule type="expression" dxfId="3508" priority="112179" stopIfTrue="1">
      <formula>$A20&lt;&gt;#REF!</formula>
    </cfRule>
  </conditionalFormatting>
  <conditionalFormatting sqref="L5:O5 L22:O22 L39:O39 L56:O56">
    <cfRule type="expression" dxfId="3507" priority="112180" stopIfTrue="1">
      <formula>#REF!=(LEFT(K$1,1)+0)</formula>
    </cfRule>
    <cfRule type="expression" dxfId="3506" priority="112181" stopIfTrue="1">
      <formula>$A20&lt;&gt;#REF!</formula>
    </cfRule>
  </conditionalFormatting>
  <conditionalFormatting sqref="O4 O21 O38 O55">
    <cfRule type="expression" dxfId="3505" priority="112184" stopIfTrue="1">
      <formula>#REF!=(LEFT(N$1,1)+0)</formula>
    </cfRule>
    <cfRule type="expression" dxfId="3504" priority="112185" stopIfTrue="1">
      <formula>$A7&lt;&gt;$A21</formula>
    </cfRule>
  </conditionalFormatting>
  <conditionalFormatting sqref="P6:P8 P23:P25 P40:P41">
    <cfRule type="expression" dxfId="3503" priority="112188" stopIfTrue="1">
      <formula>#REF!=(LEFT(N$1,1)+0)</formula>
    </cfRule>
    <cfRule type="expression" dxfId="3502" priority="112189" stopIfTrue="1">
      <formula>$A6&lt;&gt;$A37</formula>
    </cfRule>
  </conditionalFormatting>
  <conditionalFormatting sqref="D38:F38 D41:F41 D54:F54">
    <cfRule type="expression" dxfId="3501" priority="112452" stopIfTrue="1">
      <formula>#REF!=(LEFT(D$1,1)+0)</formula>
    </cfRule>
    <cfRule type="expression" dxfId="3500" priority="112453" stopIfTrue="1">
      <formula>$A38&lt;&gt;$A21</formula>
    </cfRule>
  </conditionalFormatting>
  <conditionalFormatting sqref="L22:O22 O21">
    <cfRule type="expression" dxfId="3499" priority="112600" stopIfTrue="1">
      <formula>#REF!=(LEFT(K$1,1)+0)</formula>
    </cfRule>
    <cfRule type="expression" dxfId="3498" priority="112601" stopIfTrue="1">
      <formula>$A21&lt;&gt;$A78</formula>
    </cfRule>
  </conditionalFormatting>
  <conditionalFormatting sqref="P6:P7 C7 G6:K6 A6:B6 C13:C19 J13:J19 C24 P23:P24 A23 C30:C36 J30:J36 C41 A40 P40:P41 G40:K40">
    <cfRule type="expression" dxfId="3497" priority="112624" stopIfTrue="1">
      <formula>#REF!=(LEFT(A$1,1)+0)</formula>
    </cfRule>
    <cfRule type="expression" dxfId="3496" priority="112625" stopIfTrue="1">
      <formula>$A6&lt;&gt;$A37</formula>
    </cfRule>
  </conditionalFormatting>
  <conditionalFormatting sqref="M6:O6 O8 L23 O25 L40:O40">
    <cfRule type="expression" dxfId="3495" priority="112628" stopIfTrue="1">
      <formula>#REF!=(LEFT(K$1,1)+0)</formula>
    </cfRule>
    <cfRule type="expression" dxfId="3494" priority="112629" stopIfTrue="1">
      <formula>$A6&lt;&gt;$A37</formula>
    </cfRule>
  </conditionalFormatting>
  <conditionalFormatting sqref="P23:P24">
    <cfRule type="expression" dxfId="3493" priority="112630" stopIfTrue="1">
      <formula>#REF!=(LEFT(P$1,1)+0)</formula>
    </cfRule>
    <cfRule type="expression" dxfId="3492" priority="112631" stopIfTrue="1">
      <formula>$A23&lt;&gt;$A83</formula>
    </cfRule>
  </conditionalFormatting>
  <conditionalFormatting sqref="L23:O23">
    <cfRule type="expression" dxfId="3491" priority="112742" stopIfTrue="1">
      <formula>#REF!=(LEFT(K$1,1)+0)</formula>
    </cfRule>
    <cfRule type="expression" dxfId="3490" priority="112743" stopIfTrue="1">
      <formula>$A23&lt;&gt;$A81</formula>
    </cfRule>
  </conditionalFormatting>
  <conditionalFormatting sqref="D71:F71">
    <cfRule type="expression" dxfId="3489" priority="113162" stopIfTrue="1">
      <formula>#REF!=(LEFT(D$1,1)+0)</formula>
    </cfRule>
    <cfRule type="expression" dxfId="3488" priority="113163" stopIfTrue="1">
      <formula>#REF!&lt;&gt;$A24</formula>
    </cfRule>
  </conditionalFormatting>
  <conditionalFormatting sqref="E21">
    <cfRule type="expression" dxfId="3487" priority="113564" stopIfTrue="1">
      <formula>$A21&lt;&gt;$A24</formula>
    </cfRule>
    <cfRule type="expression" dxfId="3486" priority="113565" stopIfTrue="1">
      <formula>#REF!=(LEFT(C$1,1)+0)</formula>
    </cfRule>
  </conditionalFormatting>
  <conditionalFormatting sqref="L6">
    <cfRule type="expression" dxfId="3485" priority="113608" stopIfTrue="1">
      <formula>#REF!=(LEFT(K$1,1)+0)</formula>
    </cfRule>
    <cfRule type="expression" dxfId="3484" priority="113609" stopIfTrue="1">
      <formula>$A6&lt;&gt;$A37</formula>
    </cfRule>
  </conditionalFormatting>
  <conditionalFormatting sqref="L22:O22 O21">
    <cfRule type="expression" dxfId="3483" priority="114024" stopIfTrue="1">
      <formula>#REF!=(LEFT(K$1,1)+0)</formula>
    </cfRule>
    <cfRule type="expression" dxfId="3482" priority="114025" stopIfTrue="1">
      <formula>$A21&lt;&gt;$A81</formula>
    </cfRule>
  </conditionalFormatting>
  <conditionalFormatting sqref="C19:K19 O19:P19 A19 A36 C36:K36 O36:P36">
    <cfRule type="expression" dxfId="3481" priority="114374" stopIfTrue="1">
      <formula>$A19&lt;&gt;$A23</formula>
    </cfRule>
    <cfRule type="expression" dxfId="3480" priority="114375" stopIfTrue="1">
      <formula>#REF!=(LEFT(A$1,1)+0)</formula>
    </cfRule>
  </conditionalFormatting>
  <conditionalFormatting sqref="D13:F13 A13 D30:F30 A30 D47:F47 A47">
    <cfRule type="expression" dxfId="3479" priority="114404" stopIfTrue="1">
      <formula>#REF!=(LEFT(A$1,1)+0)</formula>
    </cfRule>
    <cfRule type="expression" dxfId="3478" priority="114405" stopIfTrue="1">
      <formula>$A13&lt;&gt;$A24</formula>
    </cfRule>
  </conditionalFormatting>
  <conditionalFormatting sqref="L6 L23:O23 L40:O40 L57:O57">
    <cfRule type="expression" dxfId="3477" priority="114634" stopIfTrue="1">
      <formula>#REF!=(LEFT(K$1,1)+0)</formula>
    </cfRule>
    <cfRule type="expression" dxfId="3476" priority="114635" stopIfTrue="1">
      <formula>$A20&lt;&gt;$A22</formula>
    </cfRule>
  </conditionalFormatting>
  <conditionalFormatting sqref="M6:O6">
    <cfRule type="expression" dxfId="3475" priority="114640" stopIfTrue="1">
      <formula>#REF!=(LEFT(L$1,1)+0)</formula>
    </cfRule>
    <cfRule type="expression" dxfId="3474" priority="114641" stopIfTrue="1">
      <formula>$A20&lt;&gt;$A22</formula>
    </cfRule>
  </conditionalFormatting>
  <conditionalFormatting sqref="M6:O6">
    <cfRule type="expression" dxfId="3473" priority="114642" stopIfTrue="1">
      <formula>$A6&lt;&gt;$A22</formula>
    </cfRule>
    <cfRule type="expression" dxfId="3472" priority="114643" stopIfTrue="1">
      <formula>#REF!=(LEFT(L$1,1)+0)</formula>
    </cfRule>
  </conditionalFormatting>
  <conditionalFormatting sqref="O8 O25">
    <cfRule type="expression" dxfId="3471" priority="115432" stopIfTrue="1">
      <formula>#REF!=(LEFT(N$1,1)+0)</formula>
    </cfRule>
    <cfRule type="expression" dxfId="3470" priority="115433" stopIfTrue="1">
      <formula>$A8&lt;&gt;$A37</formula>
    </cfRule>
  </conditionalFormatting>
  <conditionalFormatting sqref="P8 P25 P59 P42">
    <cfRule type="expression" dxfId="3469" priority="115450" stopIfTrue="1">
      <formula>#REF!=(LEFT(N$1,1)+0)</formula>
    </cfRule>
    <cfRule type="expression" dxfId="3468" priority="115451" stopIfTrue="1">
      <formula>$A8&lt;&gt;$A37</formula>
    </cfRule>
  </conditionalFormatting>
  <conditionalFormatting sqref="O25 O42">
    <cfRule type="expression" dxfId="3467" priority="116074" stopIfTrue="1">
      <formula>#REF!=(LEFT(N$1,1)+0)</formula>
    </cfRule>
    <cfRule type="expression" dxfId="3466" priority="116075" stopIfTrue="1">
      <formula>$A37&lt;&gt;$A42</formula>
    </cfRule>
  </conditionalFormatting>
  <conditionalFormatting sqref="G24:K24">
    <cfRule type="expression" dxfId="3465" priority="116182" stopIfTrue="1">
      <formula>#REF!=(LEFT(D$1,1)+0)</formula>
    </cfRule>
    <cfRule type="expression" dxfId="3464" priority="116183" stopIfTrue="1">
      <formula>$A24&lt;&gt;$A78</formula>
    </cfRule>
  </conditionalFormatting>
  <conditionalFormatting sqref="O4 L5:O5">
    <cfRule type="expression" dxfId="3463" priority="116206" stopIfTrue="1">
      <formula>#REF!=(LEFT(K$1,1)+0)</formula>
    </cfRule>
    <cfRule type="expression" dxfId="3462" priority="116207" stopIfTrue="1">
      <formula>$A4&lt;&gt;$A76</formula>
    </cfRule>
  </conditionalFormatting>
  <conditionalFormatting sqref="P22 P39">
    <cfRule type="expression" dxfId="3461" priority="116328" stopIfTrue="1">
      <formula>#REF!=(LEFT(N$1,1)+0)</formula>
    </cfRule>
    <cfRule type="expression" dxfId="3460" priority="116329" stopIfTrue="1">
      <formula>$A22&lt;&gt;$A38</formula>
    </cfRule>
  </conditionalFormatting>
  <conditionalFormatting sqref="C5:C6 C22:C23 C39:C40">
    <cfRule type="expression" dxfId="3459" priority="116528" stopIfTrue="1">
      <formula>#REF!=(LEFT(C$1,1)+0)</formula>
    </cfRule>
    <cfRule type="expression" dxfId="3458" priority="116529" stopIfTrue="1">
      <formula>$A5&lt;&gt;$A40</formula>
    </cfRule>
  </conditionalFormatting>
  <conditionalFormatting sqref="O4 O21 L39:O39 D41:F41 O38">
    <cfRule type="expression" dxfId="3457" priority="116544" stopIfTrue="1">
      <formula>#REF!=(LEFT(C$1,1)+0)</formula>
    </cfRule>
    <cfRule type="expression" dxfId="3456" priority="116545" stopIfTrue="1">
      <formula>$A4&lt;&gt;$A41</formula>
    </cfRule>
  </conditionalFormatting>
  <conditionalFormatting sqref="P38:P39 L21:N21 L4:N4">
    <cfRule type="expression" dxfId="3455" priority="116580" stopIfTrue="1">
      <formula>#REF!=(LEFT(L$1,1)+0)</formula>
    </cfRule>
    <cfRule type="expression" dxfId="3454" priority="116581" stopIfTrue="1">
      <formula>$A4&lt;&gt;$A50</formula>
    </cfRule>
  </conditionalFormatting>
  <conditionalFormatting sqref="P40:P41">
    <cfRule type="expression" dxfId="3453" priority="116608" stopIfTrue="1">
      <formula>#REF!=(LEFT(N$1,1)+0)</formula>
    </cfRule>
    <cfRule type="expression" dxfId="3452" priority="116609" stopIfTrue="1">
      <formula>$A40&lt;&gt;$A77</formula>
    </cfRule>
  </conditionalFormatting>
  <conditionalFormatting sqref="P6:P7 P23:P24">
    <cfRule type="expression" dxfId="3451" priority="116828" stopIfTrue="1">
      <formula>#REF!=(LEFT(N$1,1)+0)</formula>
    </cfRule>
    <cfRule type="expression" dxfId="3450" priority="116829" stopIfTrue="1">
      <formula>$A6&lt;&gt;$A55</formula>
    </cfRule>
  </conditionalFormatting>
  <conditionalFormatting sqref="F24 D24">
    <cfRule type="expression" dxfId="3449" priority="116844" stopIfTrue="1">
      <formula>#REF!=(LEFT(C$1,1)+0)</formula>
    </cfRule>
    <cfRule type="expression" dxfId="3448" priority="116845" stopIfTrue="1">
      <formula>$A24&lt;&gt;$A79</formula>
    </cfRule>
  </conditionalFormatting>
  <conditionalFormatting sqref="C41:K41 A41 A57 G57:K57">
    <cfRule type="expression" dxfId="3447" priority="116922" stopIfTrue="1">
      <formula>#REF!=(LEFT(A$1,1)+0)</formula>
    </cfRule>
    <cfRule type="expression" dxfId="3446" priority="116923" stopIfTrue="1">
      <formula>$A41&lt;&gt;$A21</formula>
    </cfRule>
  </conditionalFormatting>
  <conditionalFormatting sqref="D49:F49 D32:F32 A23 D66:F66">
    <cfRule type="expression" dxfId="3445" priority="117008" stopIfTrue="1">
      <formula>#REF!=(LEFT(A$1,1)+0)</formula>
    </cfRule>
    <cfRule type="expression" dxfId="3444" priority="117009" stopIfTrue="1">
      <formula>$A23&lt;&gt;$A76</formula>
    </cfRule>
  </conditionalFormatting>
  <conditionalFormatting sqref="D15:F15 L15:N15 A15 A66 A62 C62:P62 L66:N66 L70:N70 D65:F66 A49 A45 C45:P45 L49:N49 L53:N53 D48:F49 L32:N32 L36:N36 D32:F32 A32 A40">
    <cfRule type="expression" dxfId="3443" priority="117464" stopIfTrue="1">
      <formula>#REF!=(LEFT(A$1,1)+0)</formula>
    </cfRule>
    <cfRule type="expression" dxfId="3442" priority="117465" stopIfTrue="1">
      <formula>$A15&lt;&gt;$A54</formula>
    </cfRule>
  </conditionalFormatting>
  <conditionalFormatting sqref="F7 O8 D7 O59 L39:O40 O25 O38 O42 F24 D24">
    <cfRule type="expression" dxfId="3441" priority="117772" stopIfTrue="1">
      <formula>#REF!=(LEFT(C$1,1)+0)</formula>
    </cfRule>
    <cfRule type="expression" dxfId="3440" priority="117773" stopIfTrue="1">
      <formula>$A7&lt;&gt;$A54</formula>
    </cfRule>
  </conditionalFormatting>
  <conditionalFormatting sqref="P38:P41">
    <cfRule type="expression" dxfId="3439" priority="118072" stopIfTrue="1">
      <formula>#REF!=(LEFT(P$1,1)+0)</formula>
    </cfRule>
    <cfRule type="expression" dxfId="3438" priority="118073" stopIfTrue="1">
      <formula>$A38&lt;&gt;$A83</formula>
    </cfRule>
  </conditionalFormatting>
  <conditionalFormatting sqref="D39:F40">
    <cfRule type="expression" dxfId="3437" priority="118370" stopIfTrue="1">
      <formula>#REF!=(LEFT(D$1,1)+0)</formula>
    </cfRule>
    <cfRule type="expression" dxfId="3436" priority="118371" stopIfTrue="1">
      <formula>#REF!&lt;&gt;$A5</formula>
    </cfRule>
  </conditionalFormatting>
  <conditionalFormatting sqref="O8 O25">
    <cfRule type="expression" dxfId="3435" priority="118498" stopIfTrue="1">
      <formula>#REF!=(LEFT(N$1,1)+0)</formula>
    </cfRule>
    <cfRule type="expression" dxfId="3434" priority="118499" stopIfTrue="1">
      <formula>$A25&lt;&gt;$A39</formula>
    </cfRule>
  </conditionalFormatting>
  <conditionalFormatting sqref="G7:K7 G24:K24">
    <cfRule type="expression" dxfId="3433" priority="118548" stopIfTrue="1">
      <formula>#REF!=(LEFT(D$1,1)+0)</formula>
    </cfRule>
    <cfRule type="expression" dxfId="3432" priority="118549" stopIfTrue="1">
      <formula>$A7&lt;&gt;$A41</formula>
    </cfRule>
  </conditionalFormatting>
  <conditionalFormatting sqref="L23">
    <cfRule type="expression" dxfId="3431" priority="118590" stopIfTrue="1">
      <formula>#REF!=(LEFT(K$1,1)+0)</formula>
    </cfRule>
    <cfRule type="expression" dxfId="3430" priority="118591" stopIfTrue="1">
      <formula>$A23&lt;&gt;$A39</formula>
    </cfRule>
  </conditionalFormatting>
  <conditionalFormatting sqref="E55:F55">
    <cfRule type="expression" dxfId="3429" priority="119114" stopIfTrue="1">
      <formula>#REF!=(LEFT(#REF!,1)+0)</formula>
    </cfRule>
    <cfRule type="expression" dxfId="3428" priority="119115" stopIfTrue="1">
      <formula>$A55&lt;&gt;$A38</formula>
    </cfRule>
  </conditionalFormatting>
  <conditionalFormatting sqref="P8 P59 P38:P39 P42 P25">
    <cfRule type="expression" dxfId="3427" priority="119208" stopIfTrue="1">
      <formula>#REF!=(LEFT(N$1,1)+0)</formula>
    </cfRule>
    <cfRule type="expression" dxfId="3426" priority="119209" stopIfTrue="1">
      <formula>$A8&lt;&gt;$A55</formula>
    </cfRule>
  </conditionalFormatting>
  <conditionalFormatting sqref="C55:D55 A55 G55:K55">
    <cfRule type="expression" dxfId="3425" priority="119498" stopIfTrue="1">
      <formula>#REF!=(LEFT(A$1,1)+0)</formula>
    </cfRule>
    <cfRule type="expression" dxfId="3424" priority="119499" stopIfTrue="1">
      <formula>$A55&lt;&gt;$A24</formula>
    </cfRule>
  </conditionalFormatting>
  <conditionalFormatting sqref="O8 O25 O42">
    <cfRule type="expression" dxfId="3423" priority="119610" stopIfTrue="1">
      <formula>#REF!=(LEFT(N$1,1)+0)</formula>
    </cfRule>
    <cfRule type="expression" dxfId="3422" priority="119611" stopIfTrue="1">
      <formula>$A25&lt;&gt;$A55</formula>
    </cfRule>
  </conditionalFormatting>
  <conditionalFormatting sqref="A54 C54:K54 A71">
    <cfRule type="expression" dxfId="3421" priority="119754" stopIfTrue="1">
      <formula>#REF!=(LEFT(A$1,1)+0)</formula>
    </cfRule>
    <cfRule type="expression" dxfId="3420" priority="119755" stopIfTrue="1">
      <formula>$A54&lt;&gt;$A24</formula>
    </cfRule>
  </conditionalFormatting>
  <conditionalFormatting sqref="D55">
    <cfRule type="expression" dxfId="3419" priority="119764" stopIfTrue="1">
      <formula>#REF!=(LEFT(D$1,1)+0)</formula>
    </cfRule>
    <cfRule type="expression" dxfId="3418" priority="119765" stopIfTrue="1">
      <formula>$A55&lt;&gt;$A4</formula>
    </cfRule>
  </conditionalFormatting>
  <conditionalFormatting sqref="L66:N66 P6:P7 L32:N32 L15:N15 L49:N49">
    <cfRule type="expression" dxfId="3417" priority="119766" stopIfTrue="1">
      <formula>#REF!=(LEFT(L$1,1)+0)</formula>
    </cfRule>
    <cfRule type="expression" dxfId="3416" priority="119767" stopIfTrue="1">
      <formula>$A6&lt;&gt;$A78</formula>
    </cfRule>
  </conditionalFormatting>
  <conditionalFormatting sqref="G7:K7 G24:K24">
    <cfRule type="expression" dxfId="3415" priority="119802" stopIfTrue="1">
      <formula>#REF!=(LEFT(D$1,1)+0)</formula>
    </cfRule>
    <cfRule type="expression" dxfId="3414" priority="119803" stopIfTrue="1">
      <formula>$A7&lt;&gt;$A55</formula>
    </cfRule>
  </conditionalFormatting>
  <conditionalFormatting sqref="G7:K7 G24:K24">
    <cfRule type="expression" dxfId="3413" priority="119806" stopIfTrue="1">
      <formula>#REF!=(LEFT(D$1,1)+0)</formula>
    </cfRule>
    <cfRule type="expression" dxfId="3412" priority="119807" stopIfTrue="1">
      <formula>$A7&lt;&gt;$A54</formula>
    </cfRule>
  </conditionalFormatting>
  <conditionalFormatting sqref="O4 L5:O6">
    <cfRule type="expression" dxfId="3411" priority="119814" stopIfTrue="1">
      <formula>#REF!=(LEFT(K$1,1)+0)</formula>
    </cfRule>
    <cfRule type="expression" dxfId="3410" priority="119815" stopIfTrue="1">
      <formula>$A4&lt;&gt;$A75</formula>
    </cfRule>
  </conditionalFormatting>
  <conditionalFormatting sqref="F7 L5:O5 D7 O4">
    <cfRule type="expression" dxfId="3409" priority="119824" stopIfTrue="1">
      <formula>#REF!=(LEFT(C$1,1)+0)</formula>
    </cfRule>
    <cfRule type="expression" dxfId="3408" priority="119825" stopIfTrue="1">
      <formula>$A4&lt;&gt;$A73</formula>
    </cfRule>
  </conditionalFormatting>
  <conditionalFormatting sqref="G7:K7">
    <cfRule type="expression" dxfId="3407" priority="119828" stopIfTrue="1">
      <formula>#REF!=(LEFT(D$1,1)+0)</formula>
    </cfRule>
    <cfRule type="expression" dxfId="3406" priority="119829" stopIfTrue="1">
      <formula>$A7&lt;&gt;$A76</formula>
    </cfRule>
  </conditionalFormatting>
  <conditionalFormatting sqref="M23:O23">
    <cfRule type="expression" dxfId="3405" priority="119836" stopIfTrue="1">
      <formula>#REF!=(LEFT(L$1,1)+0)</formula>
    </cfRule>
    <cfRule type="expression" dxfId="3404" priority="119837" stopIfTrue="1">
      <formula>$A23&lt;&gt;$A54</formula>
    </cfRule>
  </conditionalFormatting>
  <conditionalFormatting sqref="G24:K24">
    <cfRule type="expression" dxfId="3403" priority="119838" stopIfTrue="1">
      <formula>#REF!=(LEFT(D$1,1)+0)</formula>
    </cfRule>
    <cfRule type="expression" dxfId="3402" priority="119839" stopIfTrue="1">
      <formula>$A24&lt;&gt;$A79</formula>
    </cfRule>
  </conditionalFormatting>
  <conditionalFormatting sqref="O21 L22:O23">
    <cfRule type="expression" dxfId="3401" priority="119848" stopIfTrue="1">
      <formula>#REF!=(LEFT(K$1,1)+0)</formula>
    </cfRule>
    <cfRule type="expression" dxfId="3400" priority="119849" stopIfTrue="1">
      <formula>$A21&lt;&gt;$A80</formula>
    </cfRule>
  </conditionalFormatting>
  <conditionalFormatting sqref="C39">
    <cfRule type="expression" dxfId="3399" priority="119958" stopIfTrue="1">
      <formula>#REF!=(LEFT(C$1,1)+0)</formula>
    </cfRule>
    <cfRule type="expression" dxfId="3398" priority="119959" stopIfTrue="1">
      <formula>$A39&lt;&gt;$A55</formula>
    </cfRule>
  </conditionalFormatting>
  <conditionalFormatting sqref="G41:K41">
    <cfRule type="expression" dxfId="3397" priority="119982" stopIfTrue="1">
      <formula>#REF!=(LEFT(D$1,1)+0)</formula>
    </cfRule>
    <cfRule type="expression" dxfId="3396" priority="119983" stopIfTrue="1">
      <formula>$A41&lt;&gt;$A82</formula>
    </cfRule>
  </conditionalFormatting>
  <conditionalFormatting sqref="D72:F72">
    <cfRule type="expression" dxfId="3395" priority="119984" stopIfTrue="1">
      <formula>#REF!=(LEFT(D$1,1)+0)</formula>
    </cfRule>
    <cfRule type="expression" dxfId="3394" priority="119985" stopIfTrue="1">
      <formula>$A71&lt;&gt;$A38</formula>
    </cfRule>
  </conditionalFormatting>
  <conditionalFormatting sqref="G41:K41">
    <cfRule type="expression" dxfId="3393" priority="119994" stopIfTrue="1">
      <formula>#REF!=(LEFT(D$1,1)+0)</formula>
    </cfRule>
    <cfRule type="expression" dxfId="3392" priority="119995" stopIfTrue="1">
      <formula>$A41&lt;&gt;$A81</formula>
    </cfRule>
  </conditionalFormatting>
  <conditionalFormatting sqref="D58:F58 C56:C58">
    <cfRule type="expression" dxfId="3391" priority="120030" stopIfTrue="1">
      <formula>#REF!=(LEFT(C$1,1)+0)</formula>
    </cfRule>
    <cfRule type="expression" dxfId="3390" priority="120031" stopIfTrue="1">
      <formula>$A56&lt;&gt;$A79</formula>
    </cfRule>
  </conditionalFormatting>
  <conditionalFormatting sqref="P55:P56">
    <cfRule type="expression" dxfId="3389" priority="120080" stopIfTrue="1">
      <formula>#REF!=(LEFT(N$1,1)+0)</formula>
    </cfRule>
    <cfRule type="expression" dxfId="3388" priority="120081" stopIfTrue="1">
      <formula>$A55&lt;&gt;$A77</formula>
    </cfRule>
  </conditionalFormatting>
  <conditionalFormatting sqref="L56:O56 O55">
    <cfRule type="expression" dxfId="3387" priority="120096" stopIfTrue="1">
      <formula>#REF!=(LEFT(K$1,1)+0)</formula>
    </cfRule>
    <cfRule type="expression" dxfId="3386" priority="120097" stopIfTrue="1">
      <formula>$A55&lt;&gt;$A80</formula>
    </cfRule>
  </conditionalFormatting>
  <conditionalFormatting sqref="L57:O57">
    <cfRule type="expression" dxfId="3385" priority="120146" stopIfTrue="1">
      <formula>#REF!=(LEFT(K$1,1)+0)</formula>
    </cfRule>
    <cfRule type="expression" dxfId="3384" priority="120147" stopIfTrue="1">
      <formula>$A57&lt;&gt;$A76</formula>
    </cfRule>
  </conditionalFormatting>
  <conditionalFormatting sqref="P57:P58">
    <cfRule type="expression" dxfId="3383" priority="120152" stopIfTrue="1">
      <formula>#REF!=(LEFT(N$1,1)+0)</formula>
    </cfRule>
    <cfRule type="expression" dxfId="3382" priority="120153" stopIfTrue="1">
      <formula>$A57&lt;&gt;$A76</formula>
    </cfRule>
  </conditionalFormatting>
  <conditionalFormatting sqref="L56:O56 O55 L40:O40">
    <cfRule type="expression" dxfId="3381" priority="120190" stopIfTrue="1">
      <formula>#REF!=(LEFT(K$1,1)+0)</formula>
    </cfRule>
    <cfRule type="expression" dxfId="3380" priority="120191" stopIfTrue="1">
      <formula>$A40&lt;&gt;$A76</formula>
    </cfRule>
  </conditionalFormatting>
  <conditionalFormatting sqref="L56:O57 O55">
    <cfRule type="expression" dxfId="3379" priority="120196" stopIfTrue="1">
      <formula>#REF!=(LEFT(K$1,1)+0)</formula>
    </cfRule>
    <cfRule type="expression" dxfId="3378" priority="120197" stopIfTrue="1">
      <formula>$A55&lt;&gt;$A90</formula>
    </cfRule>
  </conditionalFormatting>
  <conditionalFormatting sqref="P55:P56">
    <cfRule type="expression" dxfId="3377" priority="120200" stopIfTrue="1">
      <formula>#REF!=(LEFT(N$1,1)+0)</formula>
    </cfRule>
    <cfRule type="expression" dxfId="3376" priority="120201" stopIfTrue="1">
      <formula>$A55&lt;&gt;$A90</formula>
    </cfRule>
  </conditionalFormatting>
  <conditionalFormatting sqref="A59 A8 A42 A25">
    <cfRule type="expression" dxfId="3375" priority="120224" stopIfTrue="1">
      <formula>#REF!=(LEFT(A$1,1)+0)</formula>
    </cfRule>
    <cfRule type="expression" dxfId="3374" priority="120225" stopIfTrue="1">
      <formula>$A8&lt;&gt;$A72</formula>
    </cfRule>
  </conditionalFormatting>
  <conditionalFormatting sqref="A62 A28 A11 A45">
    <cfRule type="expression" dxfId="3373" priority="120244" stopIfTrue="1">
      <formula>#REF!=(LEFT(A$1,1)+0)</formula>
    </cfRule>
    <cfRule type="expression" dxfId="3372" priority="120245" stopIfTrue="1">
      <formula>$A11&lt;&gt;$A87</formula>
    </cfRule>
  </conditionalFormatting>
  <conditionalFormatting sqref="L65:N65 P4:P5 D7 L14:N14 F7:G7 L31:N31 L48:N48">
    <cfRule type="expression" dxfId="3371" priority="120246" stopIfTrue="1">
      <formula>#REF!=(LEFT(D$1,1)+0)</formula>
    </cfRule>
    <cfRule type="expression" dxfId="3370" priority="120247" stopIfTrue="1">
      <formula>$A4&lt;&gt;$A74</formula>
    </cfRule>
  </conditionalFormatting>
  <conditionalFormatting sqref="D24 F24">
    <cfRule type="expression" dxfId="3369" priority="120248" stopIfTrue="1">
      <formula>#REF!=(LEFT(C$1,1)+0)</formula>
    </cfRule>
    <cfRule type="expression" dxfId="3368" priority="120249" stopIfTrue="1">
      <formula>$A24&lt;&gt;$A75</formula>
    </cfRule>
  </conditionalFormatting>
  <conditionalFormatting sqref="F24 C24:D24 L38:N38">
    <cfRule type="expression" dxfId="3367" priority="120352" stopIfTrue="1">
      <formula>#REF!=(LEFT(C$1,1)+0)</formula>
    </cfRule>
    <cfRule type="expression" dxfId="3366" priority="120353" stopIfTrue="1">
      <formula>$A24&lt;&gt;$A75</formula>
    </cfRule>
  </conditionalFormatting>
  <conditionalFormatting sqref="D58:F58">
    <cfRule type="expression" dxfId="3365" priority="120356" stopIfTrue="1">
      <formula>#REF!=(LEFT(D$1,1)+0)</formula>
    </cfRule>
    <cfRule type="expression" dxfId="3364" priority="120357" stopIfTrue="1">
      <formula>$A58&lt;&gt;$A21</formula>
    </cfRule>
  </conditionalFormatting>
  <conditionalFormatting sqref="D24 F24">
    <cfRule type="expression" dxfId="3363" priority="120358" stopIfTrue="1">
      <formula>#REF!=(LEFT(C$1,1)+0)</formula>
    </cfRule>
    <cfRule type="expression" dxfId="3362" priority="120359" stopIfTrue="1">
      <formula>$A24&lt;&gt;$A76</formula>
    </cfRule>
  </conditionalFormatting>
  <conditionalFormatting sqref="C41">
    <cfRule type="expression" dxfId="3361" priority="120406" stopIfTrue="1">
      <formula>#REF!=(LEFT(C$1,1)+0)</formula>
    </cfRule>
    <cfRule type="expression" dxfId="3360" priority="120407" stopIfTrue="1">
      <formula>$A41&lt;&gt;$A104</formula>
    </cfRule>
  </conditionalFormatting>
  <conditionalFormatting sqref="C20 D63:F63 C64:P64 A63:A64 C47:P47 A46:A47 P55:P56 D46:F46">
    <cfRule type="expression" dxfId="3359" priority="120442" stopIfTrue="1">
      <formula>#REF!=(LEFT(A$1,1)+0)</formula>
    </cfRule>
    <cfRule type="expression" dxfId="3358" priority="120443" stopIfTrue="1">
      <formula>$A20&lt;&gt;$A58</formula>
    </cfRule>
  </conditionalFormatting>
  <conditionalFormatting sqref="D41:F41">
    <cfRule type="expression" dxfId="3357" priority="120444" stopIfTrue="1">
      <formula>#REF!=(LEFT(C$1,1)+0)</formula>
    </cfRule>
    <cfRule type="expression" dxfId="3356" priority="120445" stopIfTrue="1">
      <formula>$A41&lt;&gt;$A81</formula>
    </cfRule>
  </conditionalFormatting>
  <conditionalFormatting sqref="A63 A12 A29 A46">
    <cfRule type="expression" dxfId="3355" priority="120504" stopIfTrue="1">
      <formula>#REF!=(LEFT(A$1,1)+0)</formula>
    </cfRule>
    <cfRule type="expression" dxfId="3354" priority="120505" stopIfTrue="1">
      <formula>$A12&lt;&gt;$A102</formula>
    </cfRule>
  </conditionalFormatting>
  <conditionalFormatting sqref="G57:K57 A57 A71">
    <cfRule type="expression" dxfId="3353" priority="120620" stopIfTrue="1">
      <formula>#REF!=(LEFT(A$1,1)+0)</formula>
    </cfRule>
    <cfRule type="expression" dxfId="3352" priority="120621" stopIfTrue="1">
      <formula>$A57&lt;&gt;$A24</formula>
    </cfRule>
  </conditionalFormatting>
  <conditionalFormatting sqref="G24:K24">
    <cfRule type="expression" dxfId="3351" priority="120640" stopIfTrue="1">
      <formula>#REF!=(LEFT(D$1,1)+0)</formula>
    </cfRule>
    <cfRule type="expression" dxfId="3350" priority="120641" stopIfTrue="1">
      <formula>$A24&lt;&gt;$A75</formula>
    </cfRule>
  </conditionalFormatting>
  <conditionalFormatting sqref="C24">
    <cfRule type="expression" dxfId="3349" priority="120672" stopIfTrue="1">
      <formula>#REF!=(LEFT(C$1,1)+0)</formula>
    </cfRule>
    <cfRule type="expression" dxfId="3348" priority="120673" stopIfTrue="1">
      <formula>$A24&lt;&gt;$A101</formula>
    </cfRule>
  </conditionalFormatting>
  <conditionalFormatting sqref="D58:F58 O55">
    <cfRule type="expression" dxfId="3347" priority="120784" stopIfTrue="1">
      <formula>#REF!=(LEFT(C$1,1)+0)</formula>
    </cfRule>
    <cfRule type="expression" dxfId="3346" priority="120785" stopIfTrue="1">
      <formula>$A55&lt;&gt;$A81</formula>
    </cfRule>
  </conditionalFormatting>
  <conditionalFormatting sqref="D58:F58">
    <cfRule type="expression" dxfId="3345" priority="120824" stopIfTrue="1">
      <formula>#REF!=(LEFT(C$1,1)+0)</formula>
    </cfRule>
    <cfRule type="expression" dxfId="3344" priority="120825" stopIfTrue="1">
      <formula>$A58&lt;&gt;$A85</formula>
    </cfRule>
  </conditionalFormatting>
  <conditionalFormatting sqref="G58:K58">
    <cfRule type="expression" dxfId="3343" priority="120850" stopIfTrue="1">
      <formula>#REF!=(LEFT(D$1,1)+0)</formula>
    </cfRule>
    <cfRule type="expression" dxfId="3342" priority="120851" stopIfTrue="1">
      <formula>$A58&lt;&gt;$A85</formula>
    </cfRule>
  </conditionalFormatting>
  <conditionalFormatting sqref="G58:K58">
    <cfRule type="expression" dxfId="3341" priority="120860" stopIfTrue="1">
      <formula>#REF!=(LEFT(D$1,1)+0)</formula>
    </cfRule>
    <cfRule type="expression" dxfId="3340" priority="120861" stopIfTrue="1">
      <formula>$A58&lt;&gt;$A84</formula>
    </cfRule>
  </conditionalFormatting>
  <conditionalFormatting sqref="D56:F57">
    <cfRule type="expression" dxfId="3339" priority="120946" stopIfTrue="1">
      <formula>#REF!=(LEFT(D$1,1)+0)</formula>
    </cfRule>
    <cfRule type="expression" dxfId="3338" priority="120947" stopIfTrue="1">
      <formula>#REF!&lt;&gt;$A4</formula>
    </cfRule>
  </conditionalFormatting>
  <conditionalFormatting sqref="G56:K56 A56">
    <cfRule type="expression" dxfId="3337" priority="121352" stopIfTrue="1">
      <formula>#REF!=(LEFT(A$1,1)+0)</formula>
    </cfRule>
    <cfRule type="expression" dxfId="3336" priority="121353" stopIfTrue="1">
      <formula>$A56&lt;&gt;$A37</formula>
    </cfRule>
  </conditionalFormatting>
  <conditionalFormatting sqref="A16 D16:F16">
    <cfRule type="expression" dxfId="3335" priority="121450" stopIfTrue="1">
      <formula>#REF!=(LEFT(A$1,1)+0)</formula>
    </cfRule>
    <cfRule type="expression" dxfId="3334" priority="121451" stopIfTrue="1">
      <formula>$A16&lt;&gt;$A58</formula>
    </cfRule>
  </conditionalFormatting>
  <conditionalFormatting sqref="C58">
    <cfRule type="expression" dxfId="3333" priority="121698" stopIfTrue="1">
      <formula>#REF!=(LEFT(C$1,1)+0)</formula>
    </cfRule>
    <cfRule type="expression" dxfId="3332" priority="121699" stopIfTrue="1">
      <formula>$A58&lt;&gt;$A4</formula>
    </cfRule>
  </conditionalFormatting>
  <conditionalFormatting sqref="D24 F24">
    <cfRule type="expression" dxfId="3331" priority="121742" stopIfTrue="1">
      <formula>#REF!=(LEFT(C$1,1)+0)</formula>
    </cfRule>
    <cfRule type="expression" dxfId="3330" priority="121743" stopIfTrue="1">
      <formula>$A24&lt;&gt;$A58</formula>
    </cfRule>
  </conditionalFormatting>
  <conditionalFormatting sqref="A56 G56:K56">
    <cfRule type="expression" dxfId="3329" priority="121748" stopIfTrue="1">
      <formula>#REF!=(LEFT(A$1,1)+0)</formula>
    </cfRule>
    <cfRule type="expression" dxfId="3328" priority="121749" stopIfTrue="1">
      <formula>$A56&lt;&gt;$A24</formula>
    </cfRule>
  </conditionalFormatting>
  <conditionalFormatting sqref="C56:C57 A62 D62:F62">
    <cfRule type="expression" dxfId="3327" priority="121814" stopIfTrue="1">
      <formula>#REF!=(LEFT(A$1,1)+0)</formula>
    </cfRule>
    <cfRule type="expression" dxfId="3326" priority="121815" stopIfTrue="1">
      <formula>$A56&lt;&gt;$A80</formula>
    </cfRule>
  </conditionalFormatting>
  <conditionalFormatting sqref="L57:O57">
    <cfRule type="expression" dxfId="3325" priority="121836" stopIfTrue="1">
      <formula>#REF!=(LEFT(K$1,1)+0)</formula>
    </cfRule>
    <cfRule type="expression" dxfId="3324" priority="121837" stopIfTrue="1">
      <formula>$A57&lt;&gt;$A78</formula>
    </cfRule>
  </conditionalFormatting>
  <conditionalFormatting sqref="P55:P58">
    <cfRule type="expression" dxfId="3323" priority="121842" stopIfTrue="1">
      <formula>#REF!=(LEFT(P$1,1)+0)</formula>
    </cfRule>
    <cfRule type="expression" dxfId="3322" priority="121843" stopIfTrue="1">
      <formula>$A55&lt;&gt;$A88</formula>
    </cfRule>
  </conditionalFormatting>
  <conditionalFormatting sqref="A21:A22 F24 D24">
    <cfRule type="expression" dxfId="3321" priority="121962" stopIfTrue="1">
      <formula>#REF!=(LEFT(A$1,1)+0)</formula>
    </cfRule>
    <cfRule type="expression" dxfId="3320" priority="121963" stopIfTrue="1">
      <formula>$A21&lt;&gt;$A76</formula>
    </cfRule>
  </conditionalFormatting>
  <conditionalFormatting sqref="P21:P22 L55:N55">
    <cfRule type="expression" dxfId="3319" priority="121968" stopIfTrue="1">
      <formula>#REF!=(LEFT(L$1,1)+0)</formula>
    </cfRule>
    <cfRule type="expression" dxfId="3318" priority="121969" stopIfTrue="1">
      <formula>$A21&lt;&gt;$A83</formula>
    </cfRule>
  </conditionalFormatting>
  <conditionalFormatting sqref="O38 L39:O39">
    <cfRule type="expression" dxfId="3317" priority="122020" stopIfTrue="1">
      <formula>#REF!=(LEFT(K$1,1)+0)</formula>
    </cfRule>
    <cfRule type="expression" dxfId="3316" priority="122021" stopIfTrue="1">
      <formula>$A38&lt;&gt;$A83</formula>
    </cfRule>
  </conditionalFormatting>
  <conditionalFormatting sqref="P55">
    <cfRule type="expression" dxfId="3315" priority="122150" stopIfTrue="1">
      <formula>#REF!=(LEFT(N$1,1)+0)</formula>
    </cfRule>
    <cfRule type="expression" dxfId="3314" priority="122151" stopIfTrue="1">
      <formula>$A55&lt;&gt;$A81</formula>
    </cfRule>
  </conditionalFormatting>
  <conditionalFormatting sqref="P59 P42">
    <cfRule type="expression" dxfId="3313" priority="122196" stopIfTrue="1">
      <formula>#REF!=(LEFT(N$1,1)+0)</formula>
    </cfRule>
    <cfRule type="expression" dxfId="3312" priority="122197" stopIfTrue="1">
      <formula>$A42&lt;&gt;$A85</formula>
    </cfRule>
  </conditionalFormatting>
  <conditionalFormatting sqref="A64 D64:F64">
    <cfRule type="expression" dxfId="3311" priority="122224" stopIfTrue="1">
      <formula>#REF!=(LEFT(A$1,1)+0)</formula>
    </cfRule>
    <cfRule type="expression" dxfId="3310" priority="122225" stopIfTrue="1">
      <formula>$A64&lt;&gt;$A87</formula>
    </cfRule>
  </conditionalFormatting>
  <conditionalFormatting sqref="O59">
    <cfRule type="expression" dxfId="3309" priority="122228" stopIfTrue="1">
      <formula>#REF!=(LEFT(N$1,1)+0)</formula>
    </cfRule>
    <cfRule type="expression" dxfId="3308" priority="122229" stopIfTrue="1">
      <formula>$A73&lt;&gt;$A102</formula>
    </cfRule>
  </conditionalFormatting>
  <conditionalFormatting sqref="O42">
    <cfRule type="expression" dxfId="3307" priority="122230" stopIfTrue="1">
      <formula>#REF!=(LEFT(N$1,1)+0)</formula>
    </cfRule>
    <cfRule type="expression" dxfId="3306" priority="122231" stopIfTrue="1">
      <formula>$A59&lt;&gt;$A85</formula>
    </cfRule>
  </conditionalFormatting>
  <conditionalFormatting sqref="A64 A60:A61 A43:A44 A26:A27 A9:A10 A13 A30 A47">
    <cfRule type="expression" dxfId="3305" priority="122232" stopIfTrue="1">
      <formula>#REF!=(LEFT(A$1,1)+0)</formula>
    </cfRule>
    <cfRule type="expression" dxfId="3304" priority="122233" stopIfTrue="1">
      <formula>$A9&lt;&gt;$A84</formula>
    </cfRule>
  </conditionalFormatting>
  <conditionalFormatting sqref="A66 A15 C7 A32 A49">
    <cfRule type="expression" dxfId="3303" priority="122248" stopIfTrue="1">
      <formula>#REF!=(LEFT(A$1,1)+0)</formula>
    </cfRule>
    <cfRule type="expression" dxfId="3302" priority="122249" stopIfTrue="1">
      <formula>$A7&lt;&gt;$A98</formula>
    </cfRule>
  </conditionalFormatting>
  <conditionalFormatting sqref="O59">
    <cfRule type="expression" dxfId="3301" priority="122282" stopIfTrue="1">
      <formula>#REF!=(LEFT(N$1,1)+0)</formula>
    </cfRule>
    <cfRule type="expression" dxfId="3300" priority="122283" stopIfTrue="1">
      <formula>$A73&lt;&gt;$A106</formula>
    </cfRule>
  </conditionalFormatting>
  <conditionalFormatting sqref="A67:A69 D67:F69 A50:A52 D50:F52 A33:A35 D33:F35 A17:A18 D17:F18">
    <cfRule type="expression" dxfId="3299" priority="122288" stopIfTrue="1">
      <formula>#REF!=(LEFT(A$1,1)+0)</formula>
    </cfRule>
    <cfRule type="expression" dxfId="3298" priority="122289" stopIfTrue="1">
      <formula>$A17&lt;&gt;$A71</formula>
    </cfRule>
  </conditionalFormatting>
  <conditionalFormatting sqref="O59">
    <cfRule type="expression" dxfId="3297" priority="122304" stopIfTrue="1">
      <formula>#REF!=(LEFT(N$1,1)+0)</formula>
    </cfRule>
    <cfRule type="expression" dxfId="3296" priority="122305" stopIfTrue="1">
      <formula>$A71&lt;&gt;$A73</formula>
    </cfRule>
  </conditionalFormatting>
  <conditionalFormatting sqref="P59">
    <cfRule type="expression" dxfId="3295" priority="122306" stopIfTrue="1">
      <formula>#REF!=(LEFT(N$1,1)+0)</formula>
    </cfRule>
    <cfRule type="expression" dxfId="3294" priority="122307" stopIfTrue="1">
      <formula>$A59&lt;&gt;$A73</formula>
    </cfRule>
  </conditionalFormatting>
  <conditionalFormatting sqref="L70:N70 L19:N19 L36:N36 L53:N53">
    <cfRule type="expression" dxfId="3293" priority="122334" stopIfTrue="1">
      <formula>#REF!=(LEFT(L$1,1)+0)</formula>
    </cfRule>
    <cfRule type="expression" dxfId="3292" priority="122335" stopIfTrue="1">
      <formula>$A19&lt;&gt;$A105</formula>
    </cfRule>
  </conditionalFormatting>
  <conditionalFormatting sqref="P56">
    <cfRule type="expression" dxfId="3291" priority="122378" stopIfTrue="1">
      <formula>#REF!=(LEFT(N$1,1)+0)</formula>
    </cfRule>
    <cfRule type="expression" dxfId="3290" priority="122379" stopIfTrue="1">
      <formula>$A56&lt;&gt;$A82</formula>
    </cfRule>
  </conditionalFormatting>
  <conditionalFormatting sqref="F24:G24 P38:P39 D24">
    <cfRule type="expression" dxfId="3289" priority="122432" stopIfTrue="1">
      <formula>#REF!=(LEFT(D$1,1)+0)</formula>
    </cfRule>
    <cfRule type="expression" dxfId="3288" priority="122433" stopIfTrue="1">
      <formula>$A24&lt;&gt;$A74</formula>
    </cfRule>
  </conditionalFormatting>
  <conditionalFormatting sqref="L40">
    <cfRule type="expression" dxfId="3287" priority="122448" stopIfTrue="1">
      <formula>#REF!=(LEFT(K$1,1)+0)</formula>
    </cfRule>
    <cfRule type="expression" dxfId="3286" priority="122449" stopIfTrue="1">
      <formula>$A40&lt;&gt;$A84</formula>
    </cfRule>
  </conditionalFormatting>
  <conditionalFormatting sqref="K72">
    <cfRule type="expression" dxfId="3285" priority="122462" stopIfTrue="1">
      <formula>#REF!=(LEFT(K$1,1)+0)</formula>
    </cfRule>
    <cfRule type="expression" dxfId="3284" priority="122463" stopIfTrue="1">
      <formula>$A71&lt;&gt;$A20</formula>
    </cfRule>
  </conditionalFormatting>
  <conditionalFormatting sqref="C72">
    <cfRule type="expression" dxfId="3283" priority="122464" stopIfTrue="1">
      <formula>#REF!=(LEFT(C$1,1)+0)</formula>
    </cfRule>
    <cfRule type="expression" dxfId="3282" priority="122465" stopIfTrue="1">
      <formula>$A71&lt;&gt;$A21</formula>
    </cfRule>
  </conditionalFormatting>
  <conditionalFormatting sqref="F7 A67:A69 C67:P69 A50:A52 C50:P52 A33:A35 C33:P35 A16:A18 C16:P18 A4:A5 P4:P7 D7">
    <cfRule type="expression" dxfId="3281" priority="122466" stopIfTrue="1">
      <formula>#REF!=(LEFT(A$1,1)+0)</formula>
    </cfRule>
    <cfRule type="expression" dxfId="3280" priority="122467" stopIfTrue="1">
      <formula>$A4&lt;&gt;$A73</formula>
    </cfRule>
  </conditionalFormatting>
  <conditionalFormatting sqref="K72">
    <cfRule type="expression" dxfId="3279" priority="122490" stopIfTrue="1">
      <formula>#REF!=(LEFT(K$1,1)+0)</formula>
    </cfRule>
    <cfRule type="expression" dxfId="3278" priority="122491" stopIfTrue="1">
      <formula>$A71&lt;&gt;$A3</formula>
    </cfRule>
  </conditionalFormatting>
  <conditionalFormatting sqref="A4">
    <cfRule type="expression" dxfId="3277" priority="122492" stopIfTrue="1">
      <formula>#REF!=(LEFT(A$1,1)+0)</formula>
    </cfRule>
    <cfRule type="expression" dxfId="3276" priority="122493" stopIfTrue="1">
      <formula>$A4&lt;&gt;$A72</formula>
    </cfRule>
  </conditionalFormatting>
  <conditionalFormatting sqref="L6:O6">
    <cfRule type="expression" dxfId="3275" priority="122494" stopIfTrue="1">
      <formula>#REF!=(LEFT(K$1,1)+0)</formula>
    </cfRule>
    <cfRule type="expression" dxfId="3274" priority="122495" stopIfTrue="1">
      <formula>$A6&lt;&gt;$A76</formula>
    </cfRule>
  </conditionalFormatting>
  <conditionalFormatting sqref="P6">
    <cfRule type="expression" dxfId="3273" priority="122496" stopIfTrue="1">
      <formula>#REF!=(LEFT(N$1,1)+0)</formula>
    </cfRule>
    <cfRule type="expression" dxfId="3272" priority="122497" stopIfTrue="1">
      <formula>$A6&lt;&gt;$A75</formula>
    </cfRule>
  </conditionalFormatting>
  <conditionalFormatting sqref="D7 F7 L6:O6">
    <cfRule type="expression" dxfId="3271" priority="122498" stopIfTrue="1">
      <formula>#REF!=(LEFT(C$1,1)+0)</formula>
    </cfRule>
    <cfRule type="expression" dxfId="3270" priority="122499" stopIfTrue="1">
      <formula>$A6&lt;&gt;$A74</formula>
    </cfRule>
  </conditionalFormatting>
  <conditionalFormatting sqref="G7:K7">
    <cfRule type="expression" dxfId="3269" priority="122504" stopIfTrue="1">
      <formula>#REF!=(LEFT(D$1,1)+0)</formula>
    </cfRule>
    <cfRule type="expression" dxfId="3268" priority="122505" stopIfTrue="1">
      <formula>$A7&lt;&gt;$A75</formula>
    </cfRule>
  </conditionalFormatting>
  <conditionalFormatting sqref="P7">
    <cfRule type="expression" dxfId="3267" priority="122506" stopIfTrue="1">
      <formula>#REF!=(LEFT(N$1,1)+0)</formula>
    </cfRule>
    <cfRule type="expression" dxfId="3266" priority="122507" stopIfTrue="1">
      <formula>$A7&lt;&gt;$A76</formula>
    </cfRule>
  </conditionalFormatting>
  <conditionalFormatting sqref="F7 D7">
    <cfRule type="expression" dxfId="3265" priority="122508" stopIfTrue="1">
      <formula>#REF!=(LEFT(C$1,1)+0)</formula>
    </cfRule>
    <cfRule type="expression" dxfId="3264" priority="122509" stopIfTrue="1">
      <formula>$A7&lt;&gt;$A73</formula>
    </cfRule>
  </conditionalFormatting>
  <conditionalFormatting sqref="G7:K7">
    <cfRule type="expression" dxfId="3263" priority="122512" stopIfTrue="1">
      <formula>#REF!=(LEFT(D$1,1)+0)</formula>
    </cfRule>
    <cfRule type="expression" dxfId="3262" priority="122513" stopIfTrue="1">
      <formula>$A7&lt;&gt;$A73</formula>
    </cfRule>
  </conditionalFormatting>
  <conditionalFormatting sqref="G24:K24">
    <cfRule type="expression" dxfId="3261" priority="122514" stopIfTrue="1">
      <formula>#REF!=(LEFT(D$1,1)+0)</formula>
    </cfRule>
    <cfRule type="expression" dxfId="3260" priority="122515" stopIfTrue="1">
      <formula>$A24&lt;&gt;$A76</formula>
    </cfRule>
  </conditionalFormatting>
  <conditionalFormatting sqref="L23:O23">
    <cfRule type="expression" dxfId="3259" priority="122516" stopIfTrue="1">
      <formula>#REF!=(LEFT(K$1,1)+0)</formula>
    </cfRule>
    <cfRule type="expression" dxfId="3258" priority="122517" stopIfTrue="1">
      <formula>$A23&lt;&gt;$A79</formula>
    </cfRule>
  </conditionalFormatting>
  <conditionalFormatting sqref="G41:K41">
    <cfRule type="expression" dxfId="3257" priority="122518" stopIfTrue="1">
      <formula>#REF!=(LEFT(D$1,1)+0)</formula>
    </cfRule>
    <cfRule type="expression" dxfId="3256" priority="122519" stopIfTrue="1">
      <formula>$A41&lt;&gt;$A79</formula>
    </cfRule>
  </conditionalFormatting>
  <conditionalFormatting sqref="C72:K72">
    <cfRule type="expression" dxfId="3255" priority="122520" stopIfTrue="1">
      <formula>#REF!=(LEFT(C$1,1)+0)</formula>
    </cfRule>
    <cfRule type="expression" dxfId="3254" priority="122521" stopIfTrue="1">
      <formula>$A71&lt;&gt;$A41</formula>
    </cfRule>
  </conditionalFormatting>
  <conditionalFormatting sqref="D41:F41">
    <cfRule type="expression" dxfId="3253" priority="122522" stopIfTrue="1">
      <formula>#REF!=(LEFT(C$1,1)+0)</formula>
    </cfRule>
    <cfRule type="expression" dxfId="3252" priority="122523" stopIfTrue="1">
      <formula>$A41&lt;&gt;$A82</formula>
    </cfRule>
  </conditionalFormatting>
  <conditionalFormatting sqref="G41:K41">
    <cfRule type="expression" dxfId="3251" priority="122524" stopIfTrue="1">
      <formula>#REF!=(LEFT(D$1,1)+0)</formula>
    </cfRule>
    <cfRule type="expression" dxfId="3250" priority="122525" stopIfTrue="1">
      <formula>$A41&lt;&gt;$A78</formula>
    </cfRule>
  </conditionalFormatting>
  <conditionalFormatting sqref="M40:O40">
    <cfRule type="expression" dxfId="3249" priority="122526" stopIfTrue="1">
      <formula>#REF!=(LEFT(L$1,1)+0)</formula>
    </cfRule>
    <cfRule type="expression" dxfId="3248" priority="122527" stopIfTrue="1">
      <formula>$A40&lt;&gt;$A84</formula>
    </cfRule>
  </conditionalFormatting>
  <conditionalFormatting sqref="L67:N69 L50:N52 L33:N35 L16:N18">
    <cfRule type="expression" dxfId="3247" priority="122610" stopIfTrue="1">
      <formula>#REF!=(LEFT(L$1,1)+0)</formula>
    </cfRule>
    <cfRule type="expression" dxfId="3246" priority="122611" stopIfTrue="1">
      <formula>$A16&lt;&gt;$A103</formula>
    </cfRule>
  </conditionalFormatting>
  <conditionalFormatting sqref="P21:P22">
    <cfRule type="expression" dxfId="3245" priority="122626" stopIfTrue="1">
      <formula>#REF!=(LEFT(N$1,1)+0)</formula>
    </cfRule>
    <cfRule type="expression" dxfId="3244" priority="122627" stopIfTrue="1">
      <formula>$A21&lt;&gt;$A80</formula>
    </cfRule>
  </conditionalFormatting>
  <conditionalFormatting sqref="P21:P24">
    <cfRule type="expression" dxfId="3243" priority="122628" stopIfTrue="1">
      <formula>#REF!=(LEFT(N$1,1)+0)</formula>
    </cfRule>
    <cfRule type="expression" dxfId="3242" priority="122629" stopIfTrue="1">
      <formula>$A21&lt;&gt;$A79</formula>
    </cfRule>
  </conditionalFormatting>
  <conditionalFormatting sqref="P40:P41">
    <cfRule type="expression" dxfId="3241" priority="122630" stopIfTrue="1">
      <formula>#REF!=(LEFT(N$1,1)+0)</formula>
    </cfRule>
    <cfRule type="expression" dxfId="3240" priority="122631" stopIfTrue="1">
      <formula>$A40&lt;&gt;$A85</formula>
    </cfRule>
  </conditionalFormatting>
  <conditionalFormatting sqref="P4:P5">
    <cfRule type="expression" dxfId="3239" priority="122632" stopIfTrue="1">
      <formula>#REF!=(LEFT(P$1,1)+0)</formula>
    </cfRule>
    <cfRule type="expression" dxfId="3238" priority="122633" stopIfTrue="1">
      <formula>$A4&lt;&gt;$A78</formula>
    </cfRule>
  </conditionalFormatting>
  <conditionalFormatting sqref="P4:P5">
    <cfRule type="expression" dxfId="3237" priority="122634" stopIfTrue="1">
      <formula>#REF!=(LEFT(N$1,1)+0)</formula>
    </cfRule>
    <cfRule type="expression" dxfId="3236" priority="122635" stopIfTrue="1">
      <formula>$A4&lt;&gt;$A75</formula>
    </cfRule>
  </conditionalFormatting>
  <conditionalFormatting sqref="P4:P7">
    <cfRule type="expression" dxfId="3235" priority="122636" stopIfTrue="1">
      <formula>#REF!=(LEFT(N$1,1)+0)</formula>
    </cfRule>
    <cfRule type="expression" dxfId="3234" priority="122637" stopIfTrue="1">
      <formula>$A4&lt;&gt;$A74</formula>
    </cfRule>
  </conditionalFormatting>
  <conditionalFormatting sqref="D16:F18">
    <cfRule type="expression" dxfId="3233" priority="122638" stopIfTrue="1">
      <formula>$A16&lt;&gt;$A84</formula>
    </cfRule>
    <cfRule type="expression" dxfId="3232" priority="122639" stopIfTrue="1">
      <formula>#REF!=(LEFT(D$1,1)+0)</formula>
    </cfRule>
  </conditionalFormatting>
  <conditionalFormatting sqref="P23:P24">
    <cfRule type="expression" dxfId="3231" priority="122640" stopIfTrue="1">
      <formula>#REF!=(LEFT(N$1,1)+0)</formula>
    </cfRule>
    <cfRule type="expression" dxfId="3230" priority="122641" stopIfTrue="1">
      <formula>$A23&lt;&gt;$A80</formula>
    </cfRule>
  </conditionalFormatting>
  <conditionalFormatting sqref="G58:K58">
    <cfRule type="expression" dxfId="3229" priority="122652" stopIfTrue="1">
      <formula>#REF!=(LEFT(D$1,1)+0)</formula>
    </cfRule>
    <cfRule type="expression" dxfId="3228" priority="122653" stopIfTrue="1">
      <formula>$A58&lt;&gt;$A82</formula>
    </cfRule>
  </conditionalFormatting>
  <conditionalFormatting sqref="G58:K58">
    <cfRule type="expression" dxfId="3227" priority="122662" stopIfTrue="1">
      <formula>#REF!=(LEFT(D$1,1)+0)</formula>
    </cfRule>
    <cfRule type="expression" dxfId="3226" priority="122663" stopIfTrue="1">
      <formula>$A58&lt;&gt;$A81</formula>
    </cfRule>
  </conditionalFormatting>
  <conditionalFormatting sqref="P57">
    <cfRule type="expression" dxfId="3225" priority="122670" stopIfTrue="1">
      <formula>#REF!=(LEFT(N$1,1)+0)</formula>
    </cfRule>
    <cfRule type="expression" dxfId="3224" priority="122671" stopIfTrue="1">
      <formula>$A57&lt;&gt;$A78</formula>
    </cfRule>
  </conditionalFormatting>
  <conditionalFormatting sqref="L56">
    <cfRule type="expression" dxfId="3223" priority="122672" stopIfTrue="1">
      <formula>#REF!=(LEFT(K$1,1)+0)</formula>
    </cfRule>
    <cfRule type="expression" dxfId="3222" priority="122673" stopIfTrue="1">
      <formula>$A71&lt;&gt;$A73</formula>
    </cfRule>
  </conditionalFormatting>
  <conditionalFormatting sqref="P58">
    <cfRule type="expression" dxfId="3221" priority="122678" stopIfTrue="1">
      <formula>#REF!=(LEFT(N$1,1)+0)</formula>
    </cfRule>
    <cfRule type="expression" dxfId="3220" priority="122679" stopIfTrue="1">
      <formula>$A58&lt;&gt;$A79</formula>
    </cfRule>
  </conditionalFormatting>
  <conditionalFormatting sqref="M57:O57">
    <cfRule type="expression" dxfId="3219" priority="122682" stopIfTrue="1">
      <formula>#REF!=(LEFT(L$1,1)+0)</formula>
    </cfRule>
    <cfRule type="expression" dxfId="3218" priority="122683" stopIfTrue="1">
      <formula>$A57&lt;&gt;$A89</formula>
    </cfRule>
  </conditionalFormatting>
  <conditionalFormatting sqref="L9:N9">
    <cfRule type="expression" dxfId="3217" priority="37" stopIfTrue="1">
      <formula>#REF!=(LEFT(L$1,1)+0)</formula>
    </cfRule>
    <cfRule type="expression" dxfId="3216" priority="38" stopIfTrue="1">
      <formula>$A9&lt;&gt;#REF!</formula>
    </cfRule>
  </conditionalFormatting>
  <conditionalFormatting sqref="L9:N9">
    <cfRule type="expression" dxfId="3215" priority="35" stopIfTrue="1">
      <formula>#REF!=(LEFT(L$1,1)+0)</formula>
    </cfRule>
    <cfRule type="expression" dxfId="3214" priority="36" stopIfTrue="1">
      <formula>$A9&lt;&gt;#REF!</formula>
    </cfRule>
  </conditionalFormatting>
  <conditionalFormatting sqref="L9:N9">
    <cfRule type="expression" dxfId="3213" priority="39" stopIfTrue="1">
      <formula>#REF!=(LEFT(L$1,1)+0)</formula>
    </cfRule>
    <cfRule type="expression" dxfId="3212" priority="40" stopIfTrue="1">
      <formula>$A9&lt;&gt;$A23</formula>
    </cfRule>
  </conditionalFormatting>
  <conditionalFormatting sqref="L9:N9">
    <cfRule type="expression" dxfId="3211" priority="33" stopIfTrue="1">
      <formula>#REF!=(LEFT(L$1,1)+0)</formula>
    </cfRule>
    <cfRule type="expression" dxfId="3210" priority="34" stopIfTrue="1">
      <formula>#REF!&lt;&gt;#REF!</formula>
    </cfRule>
  </conditionalFormatting>
  <conditionalFormatting sqref="L9:N9">
    <cfRule type="expression" dxfId="3209" priority="31" stopIfTrue="1">
      <formula>#REF!=(LEFT(L$1,1)+0)</formula>
    </cfRule>
    <cfRule type="expression" dxfId="3208" priority="32" stopIfTrue="1">
      <formula>#REF!&lt;&gt;#REF!</formula>
    </cfRule>
  </conditionalFormatting>
  <conditionalFormatting sqref="L26:N26">
    <cfRule type="expression" dxfId="3207" priority="27" stopIfTrue="1">
      <formula>#REF!=(LEFT(L$1,1)+0)</formula>
    </cfRule>
    <cfRule type="expression" dxfId="3206" priority="28" stopIfTrue="1">
      <formula>$A26&lt;&gt;#REF!</formula>
    </cfRule>
  </conditionalFormatting>
  <conditionalFormatting sqref="L26:N26">
    <cfRule type="expression" dxfId="3205" priority="25" stopIfTrue="1">
      <formula>#REF!=(LEFT(L$1,1)+0)</formula>
    </cfRule>
    <cfRule type="expression" dxfId="3204" priority="26" stopIfTrue="1">
      <formula>$A26&lt;&gt;#REF!</formula>
    </cfRule>
  </conditionalFormatting>
  <conditionalFormatting sqref="L26:N26">
    <cfRule type="expression" dxfId="3203" priority="29" stopIfTrue="1">
      <formula>#REF!=(LEFT(L$1,1)+0)</formula>
    </cfRule>
    <cfRule type="expression" dxfId="3202" priority="30" stopIfTrue="1">
      <formula>$A26&lt;&gt;$A40</formula>
    </cfRule>
  </conditionalFormatting>
  <conditionalFormatting sqref="L26:N26">
    <cfRule type="expression" dxfId="3201" priority="23" stopIfTrue="1">
      <formula>#REF!=(LEFT(L$1,1)+0)</formula>
    </cfRule>
    <cfRule type="expression" dxfId="3200" priority="24" stopIfTrue="1">
      <formula>#REF!&lt;&gt;#REF!</formula>
    </cfRule>
  </conditionalFormatting>
  <conditionalFormatting sqref="L26:N26">
    <cfRule type="expression" dxfId="3199" priority="21" stopIfTrue="1">
      <formula>#REF!=(LEFT(L$1,1)+0)</formula>
    </cfRule>
    <cfRule type="expression" dxfId="3198" priority="22" stopIfTrue="1">
      <formula>#REF!&lt;&gt;#REF!</formula>
    </cfRule>
  </conditionalFormatting>
  <conditionalFormatting sqref="L43:N43">
    <cfRule type="expression" dxfId="3197" priority="17" stopIfTrue="1">
      <formula>#REF!=(LEFT(L$1,1)+0)</formula>
    </cfRule>
    <cfRule type="expression" dxfId="3196" priority="18" stopIfTrue="1">
      <formula>$A43&lt;&gt;#REF!</formula>
    </cfRule>
  </conditionalFormatting>
  <conditionalFormatting sqref="L43:N43">
    <cfRule type="expression" dxfId="3195" priority="15" stopIfTrue="1">
      <formula>#REF!=(LEFT(L$1,1)+0)</formula>
    </cfRule>
    <cfRule type="expression" dxfId="3194" priority="16" stopIfTrue="1">
      <formula>$A43&lt;&gt;#REF!</formula>
    </cfRule>
  </conditionalFormatting>
  <conditionalFormatting sqref="L43:N43">
    <cfRule type="expression" dxfId="3193" priority="19" stopIfTrue="1">
      <formula>#REF!=(LEFT(L$1,1)+0)</formula>
    </cfRule>
    <cfRule type="expression" dxfId="3192" priority="20" stopIfTrue="1">
      <formula>$A43&lt;&gt;$A57</formula>
    </cfRule>
  </conditionalFormatting>
  <conditionalFormatting sqref="L43:N43">
    <cfRule type="expression" dxfId="3191" priority="13" stopIfTrue="1">
      <formula>#REF!=(LEFT(L$1,1)+0)</formula>
    </cfRule>
    <cfRule type="expression" dxfId="3190" priority="14" stopIfTrue="1">
      <formula>#REF!&lt;&gt;#REF!</formula>
    </cfRule>
  </conditionalFormatting>
  <conditionalFormatting sqref="L43:N43">
    <cfRule type="expression" dxfId="3189" priority="11" stopIfTrue="1">
      <formula>#REF!=(LEFT(L$1,1)+0)</formula>
    </cfRule>
    <cfRule type="expression" dxfId="3188" priority="12" stopIfTrue="1">
      <formula>#REF!&lt;&gt;#REF!</formula>
    </cfRule>
  </conditionalFormatting>
  <conditionalFormatting sqref="L60:N60">
    <cfRule type="expression" dxfId="3187" priority="7" stopIfTrue="1">
      <formula>#REF!=(LEFT(L$1,1)+0)</formula>
    </cfRule>
    <cfRule type="expression" dxfId="3186" priority="8" stopIfTrue="1">
      <formula>$A60&lt;&gt;#REF!</formula>
    </cfRule>
  </conditionalFormatting>
  <conditionalFormatting sqref="L60:N60">
    <cfRule type="expression" dxfId="3185" priority="5" stopIfTrue="1">
      <formula>#REF!=(LEFT(L$1,1)+0)</formula>
    </cfRule>
    <cfRule type="expression" dxfId="3184" priority="6" stopIfTrue="1">
      <formula>$A60&lt;&gt;#REF!</formula>
    </cfRule>
  </conditionalFormatting>
  <conditionalFormatting sqref="L60:N60">
    <cfRule type="expression" dxfId="3183" priority="9" stopIfTrue="1">
      <formula>#REF!=(LEFT(L$1,1)+0)</formula>
    </cfRule>
    <cfRule type="expression" dxfId="3182" priority="10" stopIfTrue="1">
      <formula>$A60&lt;&gt;$A74</formula>
    </cfRule>
  </conditionalFormatting>
  <conditionalFormatting sqref="L60:N60">
    <cfRule type="expression" dxfId="3181" priority="3" stopIfTrue="1">
      <formula>#REF!=(LEFT(L$1,1)+0)</formula>
    </cfRule>
    <cfRule type="expression" dxfId="3180" priority="4" stopIfTrue="1">
      <formula>#REF!&lt;&gt;#REF!</formula>
    </cfRule>
  </conditionalFormatting>
  <conditionalFormatting sqref="L60:N60">
    <cfRule type="expression" dxfId="3179" priority="1" stopIfTrue="1">
      <formula>#REF!=(LEFT(L$1,1)+0)</formula>
    </cfRule>
    <cfRule type="expression" dxfId="3178" priority="2" stopIfTrue="1">
      <formula>#REF!&lt;&gt;#REF!</formula>
    </cfRule>
  </conditionalFormatting>
  <dataValidations count="1">
    <dataValidation type="list" allowBlank="1" showInputMessage="1" showErrorMessage="1" promptTitle="Levels" prompt="N/A = Not Applicable_x000a_0     = Ad hoc_x000a_1     = Foundation_x000a_2     = Embedded_x000a_3     = Practised_x000a_4     = Enhanced_x000a_5     = Leadership" sqref="O4 O38 O21 L5:O6 L22:O23 L39:O40 L56:O57 O55">
      <formula1>Levels2</formula1>
    </dataValidation>
  </dataValidations>
  <pageMargins left="0.27" right="0.27559055118110237" top="0.35433070866141736" bottom="0.23622047244094491" header="0.27" footer="0.19685039370078741"/>
  <pageSetup paperSize="9" scale="20" fitToHeight="0" orientation="landscape" horizontalDpi="4294967292" r:id="rId1"/>
  <headerFooter alignWithMargins="0">
    <oddHeader>&amp;CUK HMG Draft Green ICT Maturity Model</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Title</vt:lpstr>
      <vt:lpstr>Foreword</vt:lpstr>
      <vt:lpstr>Guidance</vt:lpstr>
      <vt:lpstr>Cover note for return</vt:lpstr>
      <vt:lpstr>Overall scores</vt:lpstr>
      <vt:lpstr>Composite scores</vt:lpstr>
      <vt:lpstr>Managing Services</vt:lpstr>
      <vt:lpstr>Managing technology</vt:lpstr>
      <vt:lpstr>Changing services </vt:lpstr>
      <vt:lpstr>Exploiting ICT</vt:lpstr>
      <vt:lpstr>Roadmap Outcome assessment</vt:lpstr>
      <vt:lpstr>Roadmap Overall Scores</vt:lpstr>
      <vt:lpstr>Workbook Refs for RM </vt:lpstr>
      <vt:lpstr>Commitments assessment</vt:lpstr>
      <vt:lpstr>Commitments Overall Scores </vt:lpstr>
      <vt:lpstr>GBS contracts </vt:lpstr>
      <vt:lpstr>Rationalising ICT </vt:lpstr>
      <vt:lpstr>GDU Cloud transitions</vt:lpstr>
      <vt:lpstr>Re-use &amp; shared solns</vt:lpstr>
      <vt:lpstr>Collaboration &amp; Smart Working </vt:lpstr>
      <vt:lpstr>Disposal &amp; recycling stats</vt:lpstr>
      <vt:lpstr>Roadmap Lists</vt:lpstr>
      <vt:lpstr>MM Lists</vt:lpstr>
      <vt:lpstr>'Commitments assessment'!_ftn1</vt:lpstr>
      <vt:lpstr>'Commitments assessment'!_ftnref1</vt:lpstr>
      <vt:lpstr>Levels</vt:lpstr>
      <vt:lpstr>Levels2</vt:lpstr>
      <vt:lpstr>LIST3</vt:lpstr>
      <vt:lpstr>'Roadmap Lists'!LIST4</vt:lpstr>
      <vt:lpstr>Maturity</vt:lpstr>
      <vt:lpstr>Maturitylevels</vt:lpstr>
      <vt:lpstr>'Collaboration &amp; Smart Working '!Print_Area</vt:lpstr>
      <vt:lpstr>'Cover note for return'!Print_Area</vt:lpstr>
      <vt:lpstr>'Disposal &amp; recycling stats'!Print_Area</vt:lpstr>
      <vt:lpstr>Foreword!Print_Area</vt:lpstr>
      <vt:lpstr>'GBS contracts '!Print_Area</vt:lpstr>
      <vt:lpstr>Guidance!Print_Area</vt:lpstr>
      <vt:lpstr>'Rationalising ICT '!Print_Area</vt:lpstr>
      <vt:lpstr>'Re-use &amp; shared solns'!Print_Area</vt:lpstr>
      <vt:lpstr>'Roadmap Outcome assessment'!Print_Area</vt:lpstr>
    </vt:vector>
  </TitlesOfParts>
  <Manager>Chris Chant</Manager>
  <Company>HM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Framework for Green ICT Maturity</dc:title>
  <dc:creator>CIO Council Green Delivery Unit</dc:creator>
  <cp:lastModifiedBy>Crooks, Bob (Defra)</cp:lastModifiedBy>
  <cp:lastPrinted>2015-01-19T10:30:17Z</cp:lastPrinted>
  <dcterms:created xsi:type="dcterms:W3CDTF">2011-03-25T12:52:57Z</dcterms:created>
  <dcterms:modified xsi:type="dcterms:W3CDTF">2015-01-21T15:39:23Z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