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5240" windowHeight="7410"/>
  </bookViews>
  <sheets>
    <sheet name="Title Page" sheetId="1" r:id="rId1"/>
    <sheet name="Summary Page" sheetId="2" r:id="rId2"/>
    <sheet name="Data Page" sheetId="3" r:id="rId3"/>
    <sheet name="Lookup Table" sheetId="4" state="hidden" r:id="rId4"/>
  </sheets>
  <externalReferences>
    <externalReference r:id="rId5"/>
  </externalReferences>
  <definedNames>
    <definedName name="_xlnm._FilterDatabase" localSheetId="2" hidden="1">'Data Page'!$A$2:$V$328</definedName>
  </definedNames>
  <calcPr calcId="145621"/>
</workbook>
</file>

<file path=xl/calcChain.xml><?xml version="1.0" encoding="utf-8"?>
<calcChain xmlns="http://schemas.openxmlformats.org/spreadsheetml/2006/main">
  <c r="E9" i="2" l="1"/>
  <c r="C9" i="2" s="1"/>
  <c r="C328" i="3"/>
  <c r="C327" i="3"/>
  <c r="C326" i="3"/>
  <c r="C325" i="3"/>
  <c r="C324" i="3"/>
  <c r="C323" i="3"/>
  <c r="C322" i="3"/>
  <c r="C321" i="3"/>
  <c r="C320" i="3"/>
  <c r="C319" i="3"/>
  <c r="C318" i="3"/>
  <c r="C317" i="3"/>
  <c r="C316" i="3"/>
  <c r="C315" i="3"/>
  <c r="C314" i="3"/>
  <c r="C313" i="3"/>
  <c r="C312" i="3"/>
  <c r="C311" i="3"/>
  <c r="C310" i="3"/>
  <c r="C309" i="3"/>
  <c r="C308" i="3"/>
  <c r="C307" i="3"/>
  <c r="C306" i="3"/>
  <c r="C305" i="3"/>
  <c r="C304" i="3"/>
  <c r="C303" i="3"/>
  <c r="C302" i="3"/>
  <c r="C301" i="3"/>
  <c r="C300" i="3"/>
  <c r="C299" i="3"/>
  <c r="C298" i="3"/>
  <c r="C297" i="3"/>
  <c r="C296" i="3"/>
  <c r="C295" i="3"/>
  <c r="C294" i="3"/>
  <c r="C293" i="3"/>
  <c r="C292" i="3"/>
  <c r="C291" i="3"/>
  <c r="C290" i="3"/>
  <c r="C289" i="3"/>
  <c r="C288" i="3"/>
  <c r="C287" i="3"/>
  <c r="C286" i="3"/>
  <c r="C285" i="3"/>
  <c r="C284" i="3"/>
  <c r="C283" i="3"/>
  <c r="C282" i="3"/>
  <c r="C281" i="3"/>
  <c r="C280" i="3"/>
  <c r="C279" i="3"/>
  <c r="C278" i="3"/>
  <c r="C277" i="3"/>
  <c r="C276" i="3"/>
  <c r="C275" i="3"/>
  <c r="C274" i="3"/>
  <c r="C273" i="3"/>
  <c r="C272" i="3"/>
  <c r="C271" i="3"/>
  <c r="C270"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C243" i="3"/>
  <c r="C242" i="3"/>
  <c r="C241" i="3"/>
  <c r="C240" i="3"/>
  <c r="C239" i="3"/>
  <c r="C238" i="3"/>
  <c r="C237" i="3"/>
  <c r="C236" i="3"/>
  <c r="C235" i="3"/>
  <c r="C234" i="3"/>
  <c r="C233" i="3"/>
  <c r="C232" i="3"/>
  <c r="C231" i="3"/>
  <c r="C230" i="3"/>
  <c r="C229" i="3"/>
  <c r="C228" i="3"/>
  <c r="C227" i="3"/>
  <c r="C226" i="3"/>
  <c r="C225" i="3"/>
  <c r="C224" i="3"/>
  <c r="C223" i="3"/>
  <c r="C222" i="3"/>
  <c r="C221" i="3"/>
  <c r="C220" i="3"/>
  <c r="C219" i="3"/>
  <c r="C218" i="3"/>
  <c r="C217" i="3"/>
  <c r="C216" i="3"/>
  <c r="C215" i="3"/>
  <c r="C214" i="3"/>
  <c r="C213" i="3"/>
  <c r="C212" i="3"/>
  <c r="C211" i="3"/>
  <c r="C210" i="3"/>
  <c r="C209" i="3"/>
  <c r="C208" i="3"/>
  <c r="C207" i="3"/>
  <c r="C206" i="3"/>
  <c r="C205" i="3"/>
  <c r="C204" i="3"/>
  <c r="C203" i="3"/>
  <c r="C202" i="3"/>
  <c r="C201" i="3"/>
  <c r="C200" i="3"/>
  <c r="C199" i="3"/>
  <c r="C198" i="3"/>
  <c r="C197" i="3"/>
  <c r="C196" i="3"/>
  <c r="C195" i="3"/>
  <c r="C194" i="3"/>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C6" i="3"/>
  <c r="C5" i="3"/>
  <c r="C4" i="3"/>
  <c r="C3" i="3"/>
  <c r="G18" i="2" l="1"/>
  <c r="G11" i="2"/>
  <c r="G17" i="2"/>
  <c r="G12" i="2"/>
  <c r="G16" i="2"/>
  <c r="G21" i="2"/>
  <c r="G13" i="2"/>
</calcChain>
</file>

<file path=xl/sharedStrings.xml><?xml version="1.0" encoding="utf-8"?>
<sst xmlns="http://schemas.openxmlformats.org/spreadsheetml/2006/main" count="1451" uniqueCount="693">
  <si>
    <t>Adur</t>
  </si>
  <si>
    <t>Allerdale</t>
  </si>
  <si>
    <t>Amber Valley</t>
  </si>
  <si>
    <t>Arun</t>
  </si>
  <si>
    <t>Ashfield</t>
  </si>
  <si>
    <t>Ashford</t>
  </si>
  <si>
    <t>Aylesbury Vale</t>
  </si>
  <si>
    <t>Babergh</t>
  </si>
  <si>
    <t>Barking &amp; Dagenham</t>
  </si>
  <si>
    <t>Barnet</t>
  </si>
  <si>
    <t>Barnsley</t>
  </si>
  <si>
    <t>Basildon</t>
  </si>
  <si>
    <t>Bassetlaw</t>
  </si>
  <si>
    <t>Bexley</t>
  </si>
  <si>
    <t>Birmingham</t>
  </si>
  <si>
    <t>Blaby</t>
  </si>
  <si>
    <t>Bolsover</t>
  </si>
  <si>
    <t>Bolton</t>
  </si>
  <si>
    <t>Boston</t>
  </si>
  <si>
    <t>Bradford</t>
  </si>
  <si>
    <t>Braintree</t>
  </si>
  <si>
    <t>Breckland</t>
  </si>
  <si>
    <t>Brent</t>
  </si>
  <si>
    <t>Brentwood</t>
  </si>
  <si>
    <t>Broadland</t>
  </si>
  <si>
    <t>Bromley</t>
  </si>
  <si>
    <t>Bromsgrove</t>
  </si>
  <si>
    <t>Broxbourne</t>
  </si>
  <si>
    <t>Broxtowe</t>
  </si>
  <si>
    <t>Burnley</t>
  </si>
  <si>
    <t>Bury</t>
  </si>
  <si>
    <t>Calderdale</t>
  </si>
  <si>
    <t>Cambridge</t>
  </si>
  <si>
    <t>Camden</t>
  </si>
  <si>
    <t>Cannock Chase</t>
  </si>
  <si>
    <t>Canterbury</t>
  </si>
  <si>
    <t>Carlisle</t>
  </si>
  <si>
    <t>Castle Point</t>
  </si>
  <si>
    <t>Charnwood</t>
  </si>
  <si>
    <t>Chelmsford</t>
  </si>
  <si>
    <t>Cheltenham</t>
  </si>
  <si>
    <t>Cherwell</t>
  </si>
  <si>
    <t>Chesterfield</t>
  </si>
  <si>
    <t>Chichester</t>
  </si>
  <si>
    <t>Chiltern</t>
  </si>
  <si>
    <t>Chorley</t>
  </si>
  <si>
    <t>Christchurch</t>
  </si>
  <si>
    <t>City of London</t>
  </si>
  <si>
    <t>Colchester</t>
  </si>
  <si>
    <t>Copeland</t>
  </si>
  <si>
    <t>Corby</t>
  </si>
  <si>
    <t>Cotswold</t>
  </si>
  <si>
    <t>Coventry</t>
  </si>
  <si>
    <t>Craven</t>
  </si>
  <si>
    <t>Crawley</t>
  </si>
  <si>
    <t>Croydon</t>
  </si>
  <si>
    <t>Dacorum</t>
  </si>
  <si>
    <t>Dartford</t>
  </si>
  <si>
    <t>Daventry</t>
  </si>
  <si>
    <t>Derbyshire Dales</t>
  </si>
  <si>
    <t>Doncaster</t>
  </si>
  <si>
    <t>Dover</t>
  </si>
  <si>
    <t>Dudley</t>
  </si>
  <si>
    <t>Ealing</t>
  </si>
  <si>
    <t>East Cambridgeshire</t>
  </si>
  <si>
    <t>East Devon</t>
  </si>
  <si>
    <t>East Dorset</t>
  </si>
  <si>
    <t>East Hampshire</t>
  </si>
  <si>
    <t>East Hertfordshire</t>
  </si>
  <si>
    <t>East Lindsey</t>
  </si>
  <si>
    <t>East Northamptonshire</t>
  </si>
  <si>
    <t>East Staffordshire</t>
  </si>
  <si>
    <t>Eastbourne</t>
  </si>
  <si>
    <t>Eastleigh</t>
  </si>
  <si>
    <t>Eden</t>
  </si>
  <si>
    <t>Elmbridge</t>
  </si>
  <si>
    <t>Enfield</t>
  </si>
  <si>
    <t>Epping Forest</t>
  </si>
  <si>
    <t>Erewash</t>
  </si>
  <si>
    <t>Exeter</t>
  </si>
  <si>
    <t>Fareham</t>
  </si>
  <si>
    <t>Fenland</t>
  </si>
  <si>
    <t>Forest Heath</t>
  </si>
  <si>
    <t>Forest of Dean</t>
  </si>
  <si>
    <t>Fylde</t>
  </si>
  <si>
    <t>Gateshead</t>
  </si>
  <si>
    <t>Gedling</t>
  </si>
  <si>
    <t>Gloucester</t>
  </si>
  <si>
    <t>Gosport</t>
  </si>
  <si>
    <t>Gravesham</t>
  </si>
  <si>
    <t>Great Yarmouth</t>
  </si>
  <si>
    <t>Greenwich</t>
  </si>
  <si>
    <t>Guildford</t>
  </si>
  <si>
    <t>Hackney</t>
  </si>
  <si>
    <t>Hambleton</t>
  </si>
  <si>
    <t>Harborough</t>
  </si>
  <si>
    <t>Haringey</t>
  </si>
  <si>
    <t>Harlow</t>
  </si>
  <si>
    <t>Harrogate</t>
  </si>
  <si>
    <t>Harrow</t>
  </si>
  <si>
    <t>Hart</t>
  </si>
  <si>
    <t>Hastings</t>
  </si>
  <si>
    <t>Havant</t>
  </si>
  <si>
    <t>Havering</t>
  </si>
  <si>
    <t>Hertsmere</t>
  </si>
  <si>
    <t>High Peak</t>
  </si>
  <si>
    <t>Hillingdon</t>
  </si>
  <si>
    <t>Horsham</t>
  </si>
  <si>
    <t>Hounslow</t>
  </si>
  <si>
    <t>Huntingdonshire</t>
  </si>
  <si>
    <t>Hyndburn</t>
  </si>
  <si>
    <t>Ipswich</t>
  </si>
  <si>
    <t>Isles of Scilly</t>
  </si>
  <si>
    <t>Islington</t>
  </si>
  <si>
    <t>Kettering</t>
  </si>
  <si>
    <t>King's Lynn &amp; West Norfolk</t>
  </si>
  <si>
    <t>Kingston upon Thames</t>
  </si>
  <si>
    <t>Kirklees</t>
  </si>
  <si>
    <t>Knowsley</t>
  </si>
  <si>
    <t>Lambeth</t>
  </si>
  <si>
    <t>Lancaster</t>
  </si>
  <si>
    <t>Leeds</t>
  </si>
  <si>
    <t>Lewes</t>
  </si>
  <si>
    <t>Lewisham</t>
  </si>
  <si>
    <t>Lichfield</t>
  </si>
  <si>
    <t>Lincoln</t>
  </si>
  <si>
    <t>Liverpool</t>
  </si>
  <si>
    <t>Maidstone</t>
  </si>
  <si>
    <t>Maldon</t>
  </si>
  <si>
    <t>Malvern Hills</t>
  </si>
  <si>
    <t>Manchester</t>
  </si>
  <si>
    <t>Mansfield</t>
  </si>
  <si>
    <t>Melton</t>
  </si>
  <si>
    <t>Mendip</t>
  </si>
  <si>
    <t>Merton</t>
  </si>
  <si>
    <t>Mid Devon</t>
  </si>
  <si>
    <t>Mid Suffolk</t>
  </si>
  <si>
    <t>Mid Sussex</t>
  </si>
  <si>
    <t>Mole Valley</t>
  </si>
  <si>
    <t>New Forest</t>
  </si>
  <si>
    <t>Newcastle upon Tyne</t>
  </si>
  <si>
    <t>Newham</t>
  </si>
  <si>
    <t>North Devon</t>
  </si>
  <si>
    <t>North Dorset</t>
  </si>
  <si>
    <t>North East Derbyshire</t>
  </si>
  <si>
    <t>North Hertfordshire</t>
  </si>
  <si>
    <t>North Kesteven</t>
  </si>
  <si>
    <t>North Norfolk</t>
  </si>
  <si>
    <t>North Tyneside</t>
  </si>
  <si>
    <t>North Warwickshire</t>
  </si>
  <si>
    <t>North West Leicestershire</t>
  </si>
  <si>
    <t>Northampton</t>
  </si>
  <si>
    <t>Norwich</t>
  </si>
  <si>
    <t>Oldham</t>
  </si>
  <si>
    <t>Oxford</t>
  </si>
  <si>
    <t>Pendle</t>
  </si>
  <si>
    <t>Preston</t>
  </si>
  <si>
    <t>Purbeck</t>
  </si>
  <si>
    <t>Redbridge</t>
  </si>
  <si>
    <t>Redditch</t>
  </si>
  <si>
    <t>Ribble Valley</t>
  </si>
  <si>
    <t>Richmond upon Thames</t>
  </si>
  <si>
    <t>Richmondshire</t>
  </si>
  <si>
    <t>Rochdale</t>
  </si>
  <si>
    <t>Rochford</t>
  </si>
  <si>
    <t>Rossendale</t>
  </si>
  <si>
    <t>Rother</t>
  </si>
  <si>
    <t>Rotherham</t>
  </si>
  <si>
    <t>Rugby</t>
  </si>
  <si>
    <t>Runnymede</t>
  </si>
  <si>
    <t>Rushcliffe</t>
  </si>
  <si>
    <t>Rushmoor</t>
  </si>
  <si>
    <t>Ryedale</t>
  </si>
  <si>
    <t>Salford</t>
  </si>
  <si>
    <t>Sandwell</t>
  </si>
  <si>
    <t>Scarborough</t>
  </si>
  <si>
    <t>Sedgemoor</t>
  </si>
  <si>
    <t>Sefton</t>
  </si>
  <si>
    <t>Selby</t>
  </si>
  <si>
    <t>Sevenoaks</t>
  </si>
  <si>
    <t>Sheffield</t>
  </si>
  <si>
    <t>Shepway</t>
  </si>
  <si>
    <t>Solihull</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</si>
  <si>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</si>
  <si>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</si>
  <si>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</si>
  <si>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</si>
  <si>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</si>
  <si>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</si>
  <si>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</si>
  <si>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</si>
  <si>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</si>
  <si>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</si>
  <si>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</si>
  <si>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</si>
  <si>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</si>
  <si>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</si>
  <si>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Southwark</t>
  </si>
  <si>
    <t>Spelthorne</t>
  </si>
  <si>
    <t>St Albans</t>
  </si>
  <si>
    <t>St Edmundsbury</t>
  </si>
  <si>
    <t>St Helens</t>
  </si>
  <si>
    <t>Stafford</t>
  </si>
  <si>
    <t>Staffordshire Moorlands</t>
  </si>
  <si>
    <t>Stevenage</t>
  </si>
  <si>
    <t>Stockport</t>
  </si>
  <si>
    <t>Stroud</t>
  </si>
  <si>
    <t>Suffolk Coastal</t>
  </si>
  <si>
    <t>Sunderland</t>
  </si>
  <si>
    <t>Surrey Heath</t>
  </si>
  <si>
    <t>Sutton</t>
  </si>
  <si>
    <t>Swale</t>
  </si>
  <si>
    <t>Tameside</t>
  </si>
  <si>
    <t>Tamworth</t>
  </si>
  <si>
    <t>Tandridge</t>
  </si>
  <si>
    <t>Taunton Deane</t>
  </si>
  <si>
    <t>Teignbridge</t>
  </si>
  <si>
    <t>Tendring</t>
  </si>
  <si>
    <t>Test Valley</t>
  </si>
  <si>
    <t>Tewkesbury</t>
  </si>
  <si>
    <t>Thanet</t>
  </si>
  <si>
    <t>Three Rivers</t>
  </si>
  <si>
    <t>Torridge</t>
  </si>
  <si>
    <t>Tower Hamlets</t>
  </si>
  <si>
    <t>Trafford</t>
  </si>
  <si>
    <t>Tunbridge Wells</t>
  </si>
  <si>
    <t>Uttlesford</t>
  </si>
  <si>
    <t>Vale of White Horse</t>
  </si>
  <si>
    <t>Wakefield</t>
  </si>
  <si>
    <t>Walsall</t>
  </si>
  <si>
    <t>Waltham Forest</t>
  </si>
  <si>
    <t>Wandsworth</t>
  </si>
  <si>
    <t>Warwick</t>
  </si>
  <si>
    <t>Watford</t>
  </si>
  <si>
    <t>Waveney</t>
  </si>
  <si>
    <t>Waverley</t>
  </si>
  <si>
    <t>Wealden</t>
  </si>
  <si>
    <t>Wellingborough</t>
  </si>
  <si>
    <t>Welwyn Hatfield</t>
  </si>
  <si>
    <t>West Devon</t>
  </si>
  <si>
    <t>West Dorset</t>
  </si>
  <si>
    <t>West Lancashire</t>
  </si>
  <si>
    <t>West Lindsey</t>
  </si>
  <si>
    <t>West Oxfordshire</t>
  </si>
  <si>
    <t>West Somerset</t>
  </si>
  <si>
    <t>Westminster</t>
  </si>
  <si>
    <t>Wigan</t>
  </si>
  <si>
    <t>Winchester</t>
  </si>
  <si>
    <t>Wirral</t>
  </si>
  <si>
    <t>Woking</t>
  </si>
  <si>
    <t>Wolverhampton</t>
  </si>
  <si>
    <t>Worcester</t>
  </si>
  <si>
    <t>Worthing</t>
  </si>
  <si>
    <t>Wychavon</t>
  </si>
  <si>
    <t>Wycombe</t>
  </si>
  <si>
    <t>Wyre</t>
  </si>
  <si>
    <t>Wyre Forest</t>
  </si>
  <si>
    <t>LA Code</t>
  </si>
  <si>
    <t>LA Name</t>
  </si>
  <si>
    <t>Authority Type</t>
  </si>
  <si>
    <t>Number of pensioners in receipt of council tax support</t>
  </si>
  <si>
    <t>Number of working age people in receipt of council tax support</t>
  </si>
  <si>
    <t>Total number of pensioners and working age people in receipt of council tax support</t>
  </si>
  <si>
    <t>Total council tax revenue foregone -pensioners
£000's</t>
  </si>
  <si>
    <t>Total council tax revenue foregone -working age people
£000's</t>
  </si>
  <si>
    <t>Total amount of council tax revenue foregone
£000's</t>
  </si>
  <si>
    <t>The total amount paid to local parishes [by the billing authority] with respect to their council tax support allocation
£000's</t>
  </si>
  <si>
    <t>E3831</t>
  </si>
  <si>
    <t>E0931</t>
  </si>
  <si>
    <t>E1031</t>
  </si>
  <si>
    <t>E3832</t>
  </si>
  <si>
    <t>E3031</t>
  </si>
  <si>
    <t>E2231</t>
  </si>
  <si>
    <t>E0431</t>
  </si>
  <si>
    <t>E3531</t>
  </si>
  <si>
    <t>E5030</t>
  </si>
  <si>
    <t>-</t>
  </si>
  <si>
    <t>E5031</t>
  </si>
  <si>
    <t>E4401</t>
  </si>
  <si>
    <t>E0932</t>
  </si>
  <si>
    <t>Barrow-in-Furness</t>
  </si>
  <si>
    <t>E1531</t>
  </si>
  <si>
    <t>E1731</t>
  </si>
  <si>
    <t>Basingstoke &amp; Deane</t>
  </si>
  <si>
    <t>E3032</t>
  </si>
  <si>
    <t>E0101</t>
  </si>
  <si>
    <t>Bath &amp; North East Somerset UA</t>
  </si>
  <si>
    <t>E0202</t>
  </si>
  <si>
    <t>Bedford UA</t>
  </si>
  <si>
    <t>E5032</t>
  </si>
  <si>
    <t>E4601</t>
  </si>
  <si>
    <t>E2431</t>
  </si>
  <si>
    <t>E2301</t>
  </si>
  <si>
    <t>Blackburn with Darwen UA</t>
  </si>
  <si>
    <t>E2302</t>
  </si>
  <si>
    <t>Blackpool UA</t>
  </si>
  <si>
    <t>E1032</t>
  </si>
  <si>
    <t>E4201</t>
  </si>
  <si>
    <t>E2531</t>
  </si>
  <si>
    <t>E1202</t>
  </si>
  <si>
    <t>Bournemouth UA</t>
  </si>
  <si>
    <t>E0301</t>
  </si>
  <si>
    <t>Bracknell Forest UA</t>
  </si>
  <si>
    <t>E4701</t>
  </si>
  <si>
    <t>E1532</t>
  </si>
  <si>
    <t>E2631</t>
  </si>
  <si>
    <t>E5033</t>
  </si>
  <si>
    <t>E1533</t>
  </si>
  <si>
    <t>E1401</t>
  </si>
  <si>
    <t>Brighton &amp; Hove UA</t>
  </si>
  <si>
    <t>E0102</t>
  </si>
  <si>
    <t>Bristol UA</t>
  </si>
  <si>
    <t>E2632</t>
  </si>
  <si>
    <t>E5034</t>
  </si>
  <si>
    <t>E1831</t>
  </si>
  <si>
    <t>E1931</t>
  </si>
  <si>
    <t>E3033</t>
  </si>
  <si>
    <t>E2333</t>
  </si>
  <si>
    <t>E4202</t>
  </si>
  <si>
    <t>E4702</t>
  </si>
  <si>
    <t>E0531</t>
  </si>
  <si>
    <t>E5011</t>
  </si>
  <si>
    <t>E3431</t>
  </si>
  <si>
    <t>E2232</t>
  </si>
  <si>
    <t>E0933</t>
  </si>
  <si>
    <t>E1534</t>
  </si>
  <si>
    <t>E0203</t>
  </si>
  <si>
    <t>Central Bedfordshire UA</t>
  </si>
  <si>
    <t>E2432</t>
  </si>
  <si>
    <t>E1535</t>
  </si>
  <si>
    <t>E1631</t>
  </si>
  <si>
    <t>E3131</t>
  </si>
  <si>
    <t>E0603</t>
  </si>
  <si>
    <t>Cheshire East UA</t>
  </si>
  <si>
    <t>E0604</t>
  </si>
  <si>
    <t>Cheshire West and Chester UA</t>
  </si>
  <si>
    <t>E1033</t>
  </si>
  <si>
    <t>E3833</t>
  </si>
  <si>
    <t>E0432</t>
  </si>
  <si>
    <t>E2334</t>
  </si>
  <si>
    <t>E1232</t>
  </si>
  <si>
    <t>E5010</t>
  </si>
  <si>
    <t>E3001</t>
  </si>
  <si>
    <t>City of Nottingham UA</t>
  </si>
  <si>
    <t>E1536</t>
  </si>
  <si>
    <t>E0934</t>
  </si>
  <si>
    <t>E2831</t>
  </si>
  <si>
    <t>E0801</t>
  </si>
  <si>
    <t>Cornwall UA</t>
  </si>
  <si>
    <t>E1632</t>
  </si>
  <si>
    <t>E4602</t>
  </si>
  <si>
    <t>E2731</t>
  </si>
  <si>
    <t>E3834</t>
  </si>
  <si>
    <t>E5035</t>
  </si>
  <si>
    <t>E1932</t>
  </si>
  <si>
    <t>E1301</t>
  </si>
  <si>
    <t>Darlington UA</t>
  </si>
  <si>
    <t>E2233</t>
  </si>
  <si>
    <t>E2832</t>
  </si>
  <si>
    <t>E1001</t>
  </si>
  <si>
    <t>Derby City UA</t>
  </si>
  <si>
    <t>E1035</t>
  </si>
  <si>
    <t>E4402</t>
  </si>
  <si>
    <t>E2234</t>
  </si>
  <si>
    <t>E4603</t>
  </si>
  <si>
    <t>E1302</t>
  </si>
  <si>
    <t>Durham UA</t>
  </si>
  <si>
    <t>E5036</t>
  </si>
  <si>
    <t>E0532</t>
  </si>
  <si>
    <t>E1131</t>
  </si>
  <si>
    <t>E1233</t>
  </si>
  <si>
    <t>E1732</t>
  </si>
  <si>
    <t>E1933</t>
  </si>
  <si>
    <t>E2532</t>
  </si>
  <si>
    <t>E2833</t>
  </si>
  <si>
    <t>E2001</t>
  </si>
  <si>
    <t>East Riding of Yorkshire UA</t>
  </si>
  <si>
    <t>E3432</t>
  </si>
  <si>
    <t>E1432</t>
  </si>
  <si>
    <t>E1733</t>
  </si>
  <si>
    <t>E0935</t>
  </si>
  <si>
    <t>E3631</t>
  </si>
  <si>
    <t>E5037</t>
  </si>
  <si>
    <t>E1537</t>
  </si>
  <si>
    <t>E3632</t>
  </si>
  <si>
    <t>Epsom &amp; Ewell</t>
  </si>
  <si>
    <t>E1036</t>
  </si>
  <si>
    <t>E1132</t>
  </si>
  <si>
    <t>E1734</t>
  </si>
  <si>
    <t>E0533</t>
  </si>
  <si>
    <t>E3532</t>
  </si>
  <si>
    <t>E1633</t>
  </si>
  <si>
    <t>E2335</t>
  </si>
  <si>
    <t>E4501</t>
  </si>
  <si>
    <t>E3034</t>
  </si>
  <si>
    <t>E1634</t>
  </si>
  <si>
    <t>E1735</t>
  </si>
  <si>
    <t>E2236</t>
  </si>
  <si>
    <t>E2633</t>
  </si>
  <si>
    <t>E5012</t>
  </si>
  <si>
    <t>E3633</t>
  </si>
  <si>
    <t>E5013</t>
  </si>
  <si>
    <t>E0601</t>
  </si>
  <si>
    <t>Halton UA</t>
  </si>
  <si>
    <t>E2732</t>
  </si>
  <si>
    <t>E5014</t>
  </si>
  <si>
    <t>Hammersmith &amp; Fulham</t>
  </si>
  <si>
    <t>E2433</t>
  </si>
  <si>
    <t>E5038</t>
  </si>
  <si>
    <t>E1538</t>
  </si>
  <si>
    <t>E2753</t>
  </si>
  <si>
    <t>E5039</t>
  </si>
  <si>
    <t>E1736</t>
  </si>
  <si>
    <t>E0701</t>
  </si>
  <si>
    <t>Hartlepool UA</t>
  </si>
  <si>
    <t>E1433</t>
  </si>
  <si>
    <t>E1737</t>
  </si>
  <si>
    <t>E5040</t>
  </si>
  <si>
    <t>E1801</t>
  </si>
  <si>
    <t>Herefordshire UA</t>
  </si>
  <si>
    <t>E1934</t>
  </si>
  <si>
    <t>E1037</t>
  </si>
  <si>
    <t>E5041</t>
  </si>
  <si>
    <t>E2434</t>
  </si>
  <si>
    <t>Hinckley &amp; Bosworth</t>
  </si>
  <si>
    <t>E3835</t>
  </si>
  <si>
    <t>E5042</t>
  </si>
  <si>
    <t>E0551</t>
  </si>
  <si>
    <t>E2336</t>
  </si>
  <si>
    <t>E3533</t>
  </si>
  <si>
    <t>E2101</t>
  </si>
  <si>
    <t>Isle of Wight UA</t>
  </si>
  <si>
    <t>E4001</t>
  </si>
  <si>
    <t>E5015</t>
  </si>
  <si>
    <t>E5016</t>
  </si>
  <si>
    <t>Kensington &amp; Chelsea</t>
  </si>
  <si>
    <t>E2834</t>
  </si>
  <si>
    <t>E2634</t>
  </si>
  <si>
    <t>E2002</t>
  </si>
  <si>
    <t>Kingston upon Hull UA</t>
  </si>
  <si>
    <t>E5043</t>
  </si>
  <si>
    <t>E4703</t>
  </si>
  <si>
    <t>E4301</t>
  </si>
  <si>
    <t>E5017</t>
  </si>
  <si>
    <t>E2337</t>
  </si>
  <si>
    <t>E4704</t>
  </si>
  <si>
    <t>E2401</t>
  </si>
  <si>
    <t>Leicester City UA</t>
  </si>
  <si>
    <t>E1435</t>
  </si>
  <si>
    <t>E5018</t>
  </si>
  <si>
    <t>E3433</t>
  </si>
  <si>
    <t>E2533</t>
  </si>
  <si>
    <t>E4302</t>
  </si>
  <si>
    <t>E0201</t>
  </si>
  <si>
    <t>Luton UA</t>
  </si>
  <si>
    <t>E2237</t>
  </si>
  <si>
    <t>E1539</t>
  </si>
  <si>
    <t>E1851</t>
  </si>
  <si>
    <t>E4203</t>
  </si>
  <si>
    <t>E3035</t>
  </si>
  <si>
    <t>E2436</t>
  </si>
  <si>
    <t>E3331</t>
  </si>
  <si>
    <t>E5044</t>
  </si>
  <si>
    <t>E1133</t>
  </si>
  <si>
    <t>E3534</t>
  </si>
  <si>
    <t>E3836</t>
  </si>
  <si>
    <t>E0702</t>
  </si>
  <si>
    <t>Middlesbrough UA</t>
  </si>
  <si>
    <t>E0401</t>
  </si>
  <si>
    <t>Milton Keynes UA</t>
  </si>
  <si>
    <t>E3634</t>
  </si>
  <si>
    <t>E1738</t>
  </si>
  <si>
    <t>E3036</t>
  </si>
  <si>
    <t>Newark &amp; Sherwood</t>
  </si>
  <si>
    <t>E4502</t>
  </si>
  <si>
    <t>E3434</t>
  </si>
  <si>
    <t>Newcastle-under-Lyme</t>
  </si>
  <si>
    <t>E5045</t>
  </si>
  <si>
    <t>E1134</t>
  </si>
  <si>
    <t>E1234</t>
  </si>
  <si>
    <t>E1038</t>
  </si>
  <si>
    <t>E2003</t>
  </si>
  <si>
    <t>North East Lincolnshire UA</t>
  </si>
  <si>
    <t>E1935</t>
  </si>
  <si>
    <t>E2534</t>
  </si>
  <si>
    <t>E2004</t>
  </si>
  <si>
    <t>North Lincolnshire UA</t>
  </si>
  <si>
    <t>E2635</t>
  </si>
  <si>
    <t>E0104</t>
  </si>
  <si>
    <t>North Somerset UA</t>
  </si>
  <si>
    <t>E4503</t>
  </si>
  <si>
    <t>E3731</t>
  </si>
  <si>
    <t>E2437</t>
  </si>
  <si>
    <t>E2835</t>
  </si>
  <si>
    <t>E2901</t>
  </si>
  <si>
    <t>Northumberland UA</t>
  </si>
  <si>
    <t>E2636</t>
  </si>
  <si>
    <t>E3732</t>
  </si>
  <si>
    <t>Nuneaton &amp; Bedworth</t>
  </si>
  <si>
    <t>E2438</t>
  </si>
  <si>
    <t>Oadby &amp; Wigston</t>
  </si>
  <si>
    <t>E4204</t>
  </si>
  <si>
    <t>E3132</t>
  </si>
  <si>
    <t>E2338</t>
  </si>
  <si>
    <t>E0501</t>
  </si>
  <si>
    <t>Peterborough UA</t>
  </si>
  <si>
    <t>E1101</t>
  </si>
  <si>
    <t>Plymouth UA</t>
  </si>
  <si>
    <t>E1201</t>
  </si>
  <si>
    <t>Poole UA</t>
  </si>
  <si>
    <t>E1701</t>
  </si>
  <si>
    <t>Portsmouth UA</t>
  </si>
  <si>
    <t>E2339</t>
  </si>
  <si>
    <t>E1236</t>
  </si>
  <si>
    <t>E0303</t>
  </si>
  <si>
    <t>Reading UA</t>
  </si>
  <si>
    <t>E5046</t>
  </si>
  <si>
    <t>E0703</t>
  </si>
  <si>
    <t>Redcar &amp; Cleveland UA</t>
  </si>
  <si>
    <t>E1835</t>
  </si>
  <si>
    <t>E3635</t>
  </si>
  <si>
    <t>Reigate &amp; Banstead</t>
  </si>
  <si>
    <t>E2340</t>
  </si>
  <si>
    <t>E5047</t>
  </si>
  <si>
    <t>E2734</t>
  </si>
  <si>
    <t>E4205</t>
  </si>
  <si>
    <t>E1540</t>
  </si>
  <si>
    <t>E2341</t>
  </si>
  <si>
    <t>E1436</t>
  </si>
  <si>
    <t>E4403</t>
  </si>
  <si>
    <t>E3733</t>
  </si>
  <si>
    <t>E3636</t>
  </si>
  <si>
    <t>E3038</t>
  </si>
  <si>
    <t>E1740</t>
  </si>
  <si>
    <t>E2402</t>
  </si>
  <si>
    <t>Rutland UA</t>
  </si>
  <si>
    <t>E2755</t>
  </si>
  <si>
    <t>E4206</t>
  </si>
  <si>
    <t>E4604</t>
  </si>
  <si>
    <t>E2736</t>
  </si>
  <si>
    <t>E3332</t>
  </si>
  <si>
    <t>E4304</t>
  </si>
  <si>
    <t>E2757</t>
  </si>
  <si>
    <t>E2239</t>
  </si>
  <si>
    <t>E4404</t>
  </si>
  <si>
    <t>E2240</t>
  </si>
  <si>
    <t>E3202</t>
  </si>
  <si>
    <t>Shropshire UA</t>
  </si>
  <si>
    <t>E0304</t>
  </si>
  <si>
    <t>Slough UA</t>
  </si>
  <si>
    <t>E4605</t>
  </si>
  <si>
    <t>E0434</t>
  </si>
  <si>
    <t>E0536</t>
  </si>
  <si>
    <t>E1039</t>
  </si>
  <si>
    <t>E0103</t>
  </si>
  <si>
    <t>South Gloucestershire UA</t>
  </si>
  <si>
    <t>E1136</t>
  </si>
  <si>
    <t>E2535</t>
  </si>
  <si>
    <t>E2536</t>
  </si>
  <si>
    <t>E0936</t>
  </si>
  <si>
    <t>E2637</t>
  </si>
  <si>
    <t>E2836</t>
  </si>
  <si>
    <t>E3133</t>
  </si>
  <si>
    <t>E2342</t>
  </si>
  <si>
    <t>E3334</t>
  </si>
  <si>
    <t>E3435</t>
  </si>
  <si>
    <t>E4504</t>
  </si>
  <si>
    <t>E1702</t>
  </si>
  <si>
    <t>Southampton UA</t>
  </si>
  <si>
    <t>E1501</t>
  </si>
  <si>
    <t>Southend-on-Sea UA</t>
  </si>
  <si>
    <t>E5019</t>
  </si>
  <si>
    <t>E3637</t>
  </si>
  <si>
    <t>E1936</t>
  </si>
  <si>
    <t>E3535</t>
  </si>
  <si>
    <t>E4303</t>
  </si>
  <si>
    <t>E3436</t>
  </si>
  <si>
    <t>E3437</t>
  </si>
  <si>
    <t>E1937</t>
  </si>
  <si>
    <t>E4207</t>
  </si>
  <si>
    <t>E0704</t>
  </si>
  <si>
    <t>Stockton-on-Tees UA</t>
  </si>
  <si>
    <t>E3401</t>
  </si>
  <si>
    <t>Stoke-on-Trent UA</t>
  </si>
  <si>
    <t>E3734</t>
  </si>
  <si>
    <t>Stratford-on-Avon</t>
  </si>
  <si>
    <t>E1635</t>
  </si>
  <si>
    <t>E3536</t>
  </si>
  <si>
    <t>E4505</t>
  </si>
  <si>
    <t>E3638</t>
  </si>
  <si>
    <t>E5048</t>
  </si>
  <si>
    <t>E2241</t>
  </si>
  <si>
    <t>E3901</t>
  </si>
  <si>
    <t>Swindon UA</t>
  </si>
  <si>
    <t>E4208</t>
  </si>
  <si>
    <t>E3439</t>
  </si>
  <si>
    <t>E3639</t>
  </si>
  <si>
    <t>E3333</t>
  </si>
  <si>
    <t>E1137</t>
  </si>
  <si>
    <t>E3201</t>
  </si>
  <si>
    <t>Telford and the Wrekin UA</t>
  </si>
  <si>
    <t>E1542</t>
  </si>
  <si>
    <t>E1742</t>
  </si>
  <si>
    <t>E1636</t>
  </si>
  <si>
    <t>E2242</t>
  </si>
  <si>
    <t>E2201</t>
  </si>
  <si>
    <t>The Medway Towns UA</t>
  </si>
  <si>
    <t>E1938</t>
  </si>
  <si>
    <t>E1502</t>
  </si>
  <si>
    <t>Thurrock UA</t>
  </si>
  <si>
    <t>E2243</t>
  </si>
  <si>
    <t>Tonbridge &amp; Malling</t>
  </si>
  <si>
    <t>E1102</t>
  </si>
  <si>
    <t>Torbay UA</t>
  </si>
  <si>
    <t>E1139</t>
  </si>
  <si>
    <t>E5020</t>
  </si>
  <si>
    <t>E4209</t>
  </si>
  <si>
    <t>E2244</t>
  </si>
  <si>
    <t>E1544</t>
  </si>
  <si>
    <t>E3134</t>
  </si>
  <si>
    <t>E4705</t>
  </si>
  <si>
    <t>E4606</t>
  </si>
  <si>
    <t>E5049</t>
  </si>
  <si>
    <t>E5021</t>
  </si>
  <si>
    <t>E0602</t>
  </si>
  <si>
    <t>Warrington UA</t>
  </si>
  <si>
    <t>E3735</t>
  </si>
  <si>
    <t>E1939</t>
  </si>
  <si>
    <t>E3537</t>
  </si>
  <si>
    <t>E3640</t>
  </si>
  <si>
    <t>E1437</t>
  </si>
  <si>
    <t>E2837</t>
  </si>
  <si>
    <t>E1940</t>
  </si>
  <si>
    <t>E0302</t>
  </si>
  <si>
    <t>West Berkshire UA</t>
  </si>
  <si>
    <t>E1140</t>
  </si>
  <si>
    <t>E1237</t>
  </si>
  <si>
    <t>E2343</t>
  </si>
  <si>
    <t>E2537</t>
  </si>
  <si>
    <t>E3135</t>
  </si>
  <si>
    <t>E3335</t>
  </si>
  <si>
    <t>E5022</t>
  </si>
  <si>
    <t>E1238</t>
  </si>
  <si>
    <t>Weymouth &amp; Portland</t>
  </si>
  <si>
    <t>E4210</t>
  </si>
  <si>
    <t>E3902</t>
  </si>
  <si>
    <t>Wiltshire UA</t>
  </si>
  <si>
    <t>E1743</t>
  </si>
  <si>
    <t>E0305</t>
  </si>
  <si>
    <t>Windsor &amp; Maidenhead UA</t>
  </si>
  <si>
    <t>E4305</t>
  </si>
  <si>
    <t>E3641</t>
  </si>
  <si>
    <t>E0306</t>
  </si>
  <si>
    <t>Wokingham UA</t>
  </si>
  <si>
    <t>E4607</t>
  </si>
  <si>
    <t>E1837</t>
  </si>
  <si>
    <t>E3837</t>
  </si>
  <si>
    <t>E1838</t>
  </si>
  <si>
    <t>E0435</t>
  </si>
  <si>
    <t>E2344</t>
  </si>
  <si>
    <t>E1839</t>
  </si>
  <si>
    <t>E2701</t>
  </si>
  <si>
    <t>York UA</t>
  </si>
  <si>
    <t>Summary</t>
  </si>
  <si>
    <t xml:space="preserve">These experimental statistics provide the Revenue Outturn figures for the number of council tax support claimants and the associated council tax foregone for the financial year April 2013 to March 2014. It also provides the outturn figures for the total amount paid to local parishes by the billing authority with respect to their council tax support allocation. </t>
  </si>
  <si>
    <t>Background Notes</t>
  </si>
  <si>
    <r>
      <t xml:space="preserve">The Local Government Finance Act 2012 brought in arrangements for localised council tax support schemes to replace council tax benefit from April 2013 in England.  This is the second year that local authorities have been asked to provided information regarding their Local Council Tax Support schemes.
</t>
    </r>
    <r>
      <rPr>
        <sz val="10"/>
        <color rgb="FFFF0000"/>
        <rFont val="Arial"/>
        <family val="2"/>
      </rPr>
      <t xml:space="preserve">
</t>
    </r>
    <r>
      <rPr>
        <sz val="10"/>
        <rFont val="Arial"/>
        <family val="2"/>
      </rPr>
      <t>This is the first time local authorities have provided revenue outturn statistics about the number of people receiving council tax support and the amount of council tax forgone. 325 out of 326 authorities have provided all of the information requested. To estimate an England total for the amount of Council Tax Forgone, the figures provided at Budget (RA 2013-14) have been imputed for the missing authority. While validating the number of pensioners and working age people in receipt of council tax support it was identified that local authorities had answered this in different ways. The majority of our resources have been spent on ensuring that these figures were provided by local authorities on a consistent basis - the number of live cases in September 2014. This has limited the amount of validation work that has been spent on the amount of council tax forgone. For this reason these statistics are badged as experimental.</t>
    </r>
    <r>
      <rPr>
        <sz val="10"/>
        <color rgb="FFFF0000"/>
        <rFont val="Arial"/>
        <family val="2"/>
      </rPr>
      <t xml:space="preserve">
</t>
    </r>
  </si>
  <si>
    <t>Enquiries</t>
  </si>
  <si>
    <r>
      <t xml:space="preserve">Council tax support: number of claimants, council tax foregone and total amounts paid to parishes
Revenue Outturn for the financial year April 2013 to March 2014, England
</t>
    </r>
    <r>
      <rPr>
        <b/>
        <sz val="16"/>
        <color theme="1"/>
        <rFont val="Arial"/>
        <family val="2"/>
      </rPr>
      <t>Experimental Statistics - Revised</t>
    </r>
  </si>
  <si>
    <t>ENG</t>
  </si>
  <si>
    <t>England</t>
  </si>
  <si>
    <t>Local Council Tax Support Scheme (LCTS)</t>
  </si>
  <si>
    <t>Total amount of council tax revenue foregone</t>
  </si>
  <si>
    <r>
      <t xml:space="preserve">Total number of Pensioners and Working Age people in receipt of a reduced council tax bill </t>
    </r>
    <r>
      <rPr>
        <b/>
        <vertAlign val="superscript"/>
        <sz val="12"/>
        <rFont val="Arial"/>
        <family val="2"/>
      </rPr>
      <t>(a)</t>
    </r>
  </si>
  <si>
    <t>Total council tax revenue foregone - Pensioners</t>
  </si>
  <si>
    <t>Total council tax revenue foregone - Working Age people</t>
  </si>
  <si>
    <r>
      <t xml:space="preserve">Number of Pensioners in receipt of a reduced council tax bill </t>
    </r>
    <r>
      <rPr>
        <b/>
        <vertAlign val="superscript"/>
        <sz val="12"/>
        <rFont val="Arial"/>
        <family val="2"/>
      </rPr>
      <t>(a)</t>
    </r>
  </si>
  <si>
    <r>
      <t xml:space="preserve">Number of Working Age people in receipt of a reduced council tax bill </t>
    </r>
    <r>
      <rPr>
        <b/>
        <vertAlign val="superscript"/>
        <sz val="12"/>
        <rFont val="Arial"/>
        <family val="2"/>
      </rPr>
      <t>(a)</t>
    </r>
  </si>
  <si>
    <t>Experimental Statistics - Revised</t>
  </si>
  <si>
    <t>Number</t>
  </si>
  <si>
    <t>£ 000</t>
  </si>
  <si>
    <r>
      <t xml:space="preserve">The Total amount paid to local parishes [by the billing authority] with respect to their council tax support allocation </t>
    </r>
    <r>
      <rPr>
        <b/>
        <vertAlign val="superscript"/>
        <sz val="12"/>
        <rFont val="Arial"/>
        <family val="2"/>
      </rPr>
      <t>(a)</t>
    </r>
  </si>
  <si>
    <t>(a) = Number of live claims as at September 2014</t>
  </si>
  <si>
    <t>…  = not available</t>
  </si>
  <si>
    <t>0   = zero or negligible</t>
  </si>
  <si>
    <t>-    = not relevant. In the case of amounts paid to parishes, this denotes those billing authorities with no precepting parishes in their area.</t>
  </si>
  <si>
    <r>
      <rPr>
        <sz val="16"/>
        <rFont val="Arial"/>
        <family val="2"/>
      </rPr>
      <t>Council tax support: number of claimants, council tax foregone and total amounts paid to parishes
Revenue Outturn for the financial year April 2013 to March 2014, England</t>
    </r>
    <r>
      <rPr>
        <sz val="16"/>
        <color theme="1"/>
        <rFont val="Arial"/>
        <family val="2"/>
      </rPr>
      <t xml:space="preserve">
</t>
    </r>
    <r>
      <rPr>
        <b/>
        <sz val="16"/>
        <color rgb="FFFF0000"/>
        <rFont val="Arial"/>
        <family val="2"/>
      </rPr>
      <t>Experimental Statistics - Revised</t>
    </r>
  </si>
  <si>
    <t>(R)</t>
  </si>
  <si>
    <t>(R)  = A Local Authority which has provided revised figures since the original Revenue Outturn 1314 publication</t>
  </si>
  <si>
    <t>England Total:</t>
  </si>
  <si>
    <t>(R)   = A Local Authority which has provided revised figures since the original Revenue Outturn 1314 publication</t>
  </si>
  <si>
    <r>
      <t>Media enquiries:
office hours:   0303 444 1157
                    0303 444 1159
out of hours:  0303 444 1201
Email: press.office@communities.gsi.gov.uk
Public enquiries and Responsible Statistician:
Allan Cox
0303 444 1333
Email: lgf1.revenue@communities.gsi.gov.uk
The full statistical release relating to the RO (Revenue Outturn) forms was published on 28th August and can be found at the following web address:
https://www.gov.uk/government/organisations/department-for-communities-and-local-government/series/local-authority-revenue-expenditure-and-financing</t>
    </r>
    <r>
      <rPr>
        <sz val="10"/>
        <color rgb="FFFF0000"/>
        <rFont val="Arial"/>
        <family val="2"/>
      </rPr>
      <t xml:space="preserve">
</t>
    </r>
    <r>
      <rPr>
        <sz val="10"/>
        <rFont val="Arial"/>
        <family val="2"/>
      </rPr>
      <t>Information about statistics at DCLG is available via the Department’s website: 
www.gov.uk/government/organisations/department-for-communities-and-local-government/about/statistics</t>
    </r>
  </si>
  <si>
    <t>Revised figure since original publication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</si>
</sst>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quot;£&quot;* #,##0.00_);_(&quot;£&quot;* \(#,##0.00\);_(&quot;£&quot;* &quot;-&quot;??_);_(@_)"/>
    <numFmt numFmtId="165" formatCode="0_)"/>
  </numFmts>
  <fonts count="22" x14ac:knownFonts="1">
    <font>
      <sz val="12"/>
      <color theme="1"/>
      <name val="Arial"/>
      <family val="2"/>
    </font>
    <font>
      <sz val="12"/>
      <color theme="1"/>
      <name val="Arial"/>
      <family val="2"/>
    </font>
    <font>
      <b/>
      <sz val="12"/>
      <color theme="1"/>
      <name val="Arial"/>
      <family val="2"/>
    </font>
    <font>
      <sz val="10"/>
      <name val="Arial"/>
      <family val="2"/>
    </font>
    <font>
      <sz val="10"/>
      <color theme="1"/>
      <name val="Arial"/>
      <family val="2"/>
    </font>
    <font>
      <sz val="16"/>
      <color theme="1"/>
      <name val="Arial"/>
      <family val="2"/>
    </font>
    <font>
      <b/>
      <sz val="11"/>
      <color theme="1"/>
      <name val="Arial"/>
      <family val="2"/>
    </font>
    <font>
      <b/>
      <sz val="11"/>
      <name val="Arial"/>
      <family val="2"/>
    </font>
    <font>
      <sz val="12"/>
      <name val="Arial"/>
      <family val="2"/>
    </font>
    <font>
      <sz val="10"/>
      <color rgb="FFFF0000"/>
      <name val="Arial"/>
      <family val="2"/>
    </font>
    <font>
      <b/>
      <sz val="12"/>
      <color rgb="FF008080"/>
      <name val="Arial"/>
      <family val="2"/>
    </font>
    <font>
      <b/>
      <sz val="16"/>
      <color theme="1"/>
      <name val="Arial"/>
      <family val="2"/>
    </font>
    <font>
      <b/>
      <sz val="12"/>
      <name val="Arial"/>
      <family val="2"/>
    </font>
    <font>
      <b/>
      <vertAlign val="superscript"/>
      <sz val="12"/>
      <name val="Arial"/>
      <family val="2"/>
    </font>
    <font>
      <b/>
      <sz val="10"/>
      <color theme="1"/>
      <name val="Arial"/>
      <family val="2"/>
    </font>
    <font>
      <sz val="12"/>
      <color theme="0"/>
      <name val="Arial"/>
      <family val="2"/>
    </font>
    <font>
      <sz val="10"/>
      <color indexed="8"/>
      <name val="Arial"/>
      <family val="2"/>
    </font>
    <font>
      <b/>
      <sz val="16"/>
      <color rgb="FFFF0000"/>
      <name val="Arial"/>
      <family val="2"/>
    </font>
    <font>
      <b/>
      <sz val="12"/>
      <color rgb="FFFF0000"/>
      <name val="Arial"/>
      <family val="2"/>
    </font>
    <font>
      <b/>
      <sz val="12"/>
      <color theme="0"/>
      <name val="Arial"/>
      <family val="2"/>
    </font>
    <font>
      <sz val="16"/>
      <name val="Arial"/>
      <family val="2"/>
    </font>
    <font>
      <b/>
      <sz val="12"/>
      <color indexed="12"/>
      <name val="Arial"/>
      <family val="2"/>
    </font>
  </fonts>
  <fills count="4">
    <fill>
      <patternFill patternType="none"/>
    </fill>
    <fill>
      <patternFill patternType="gray125"/>
    </fill>
    <fill>
      <patternFill patternType="solid">
        <fgColor theme="0"/>
        <bgColor indexed="64"/>
      </patternFill>
    </fill>
    <fill>
      <patternFill patternType="solid">
        <fgColor rgb="FFFFFFCC"/>
        <bgColor indexed="64"/>
      </patternFill>
    </fill>
  </fills>
  <borders count="10">
    <border>
      <left/>
      <right/>
      <top/>
      <bottom/>
      <diagonal/>
    </border>
    <border>
      <left style="medium">
        <color indexed="64"/>
      </left>
      <right style="medium">
        <color indexed="64"/>
      </right>
      <top style="medium">
        <color indexed="64"/>
      </top>
      <bottom style="medium">
        <color indexed="64"/>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s>
  <cellStyleXfs count="3">
    <xf numFmtId="0" fontId="0" fillId="0" borderId="0"/>
    <xf numFmtId="164" fontId="1" fillId="0" borderId="0" applyFont="0" applyFill="0" applyBorder="0" applyAlignment="0" applyProtection="0"/>
    <xf numFmtId="0" fontId="3" fillId="0" borderId="0"/>
  </cellStyleXfs>
  <cellXfs count="68">
    <xf numFmtId="0" fontId="0" fillId="0" borderId="0" xfId="0"/>
    <xf numFmtId="0" fontId="4" fillId="0" borderId="0" xfId="0" applyFont="1" applyFill="1" applyBorder="1"/>
    <xf numFmtId="0" fontId="6" fillId="0" borderId="0" xfId="0" applyFont="1" applyFill="1" applyBorder="1"/>
    <xf numFmtId="0" fontId="7" fillId="0" borderId="0" xfId="0" applyFont="1" applyFill="1" applyBorder="1" applyAlignment="1">
      <alignment wrapText="1"/>
    </xf>
    <xf numFmtId="1" fontId="7" fillId="0" borderId="0" xfId="0" applyNumberFormat="1" applyFont="1" applyFill="1" applyBorder="1" applyAlignment="1">
      <alignment wrapText="1"/>
    </xf>
    <xf numFmtId="0" fontId="0" fillId="2" borderId="0" xfId="0" applyFill="1"/>
    <xf numFmtId="0" fontId="5" fillId="2" borderId="0" xfId="1" applyNumberFormat="1" applyFont="1" applyFill="1" applyAlignment="1">
      <alignment vertical="top" wrapText="1"/>
    </xf>
    <xf numFmtId="0" fontId="10" fillId="2" borderId="0" xfId="0" applyFont="1" applyFill="1" applyAlignment="1">
      <alignment vertical="center"/>
    </xf>
    <xf numFmtId="0" fontId="0" fillId="0" borderId="0" xfId="0" applyFill="1"/>
    <xf numFmtId="0" fontId="14" fillId="0" borderId="0" xfId="0" applyFont="1" applyFill="1" applyBorder="1"/>
    <xf numFmtId="0" fontId="4" fillId="2" borderId="0" xfId="0" applyFont="1" applyFill="1" applyBorder="1" applyProtection="1"/>
    <xf numFmtId="0" fontId="16" fillId="2" borderId="0" xfId="0" applyFont="1" applyFill="1" applyBorder="1"/>
    <xf numFmtId="0" fontId="3" fillId="2" borderId="0" xfId="0" quotePrefix="1" applyFont="1" applyFill="1" applyBorder="1"/>
    <xf numFmtId="0" fontId="16" fillId="0" borderId="0" xfId="0" applyFont="1" applyFill="1" applyBorder="1"/>
    <xf numFmtId="0" fontId="3" fillId="0" borderId="0" xfId="0" quotePrefix="1" applyFont="1" applyFill="1" applyBorder="1"/>
    <xf numFmtId="165" fontId="8" fillId="2" borderId="0" xfId="2" applyNumberFormat="1" applyFont="1" applyFill="1" applyBorder="1" applyAlignment="1" applyProtection="1">
      <alignment horizontal="left"/>
    </xf>
    <xf numFmtId="165" fontId="12" fillId="2" borderId="0" xfId="2" applyNumberFormat="1" applyFont="1" applyFill="1" applyBorder="1" applyAlignment="1" applyProtection="1">
      <alignment horizontal="left"/>
    </xf>
    <xf numFmtId="165" fontId="8" fillId="2" borderId="0" xfId="2" applyNumberFormat="1" applyFont="1" applyFill="1" applyBorder="1" applyAlignment="1" applyProtection="1">
      <alignment horizontal="left" vertical="top" wrapText="1"/>
    </xf>
    <xf numFmtId="0" fontId="0" fillId="2" borderId="0" xfId="0" applyFill="1" applyBorder="1"/>
    <xf numFmtId="0" fontId="2" fillId="2" borderId="0" xfId="0" applyFont="1" applyFill="1" applyBorder="1"/>
    <xf numFmtId="0" fontId="2" fillId="2" borderId="0" xfId="0" applyFont="1" applyFill="1" applyBorder="1" applyAlignment="1">
      <alignment horizontal="right"/>
    </xf>
    <xf numFmtId="0" fontId="0" fillId="2" borderId="0" xfId="0" applyFill="1" applyBorder="1" applyAlignment="1">
      <alignment horizontal="right"/>
    </xf>
    <xf numFmtId="49" fontId="2" fillId="2" borderId="0" xfId="0" applyNumberFormat="1" applyFont="1" applyFill="1" applyBorder="1" applyAlignment="1">
      <alignment horizontal="right"/>
    </xf>
    <xf numFmtId="0" fontId="0" fillId="2" borderId="0" xfId="0" applyFill="1" applyBorder="1" applyAlignment="1">
      <alignment horizontal="left" vertical="center"/>
    </xf>
    <xf numFmtId="0" fontId="2" fillId="2" borderId="0" xfId="0" applyFont="1" applyFill="1" applyBorder="1" applyAlignment="1">
      <alignment horizontal="left" vertical="center"/>
    </xf>
    <xf numFmtId="0" fontId="0" fillId="2" borderId="0" xfId="0" applyFill="1" applyBorder="1" applyAlignment="1">
      <alignment horizontal="left"/>
    </xf>
    <xf numFmtId="0" fontId="0" fillId="3" borderId="1" xfId="0" applyFill="1" applyBorder="1"/>
    <xf numFmtId="0" fontId="15" fillId="2" borderId="0" xfId="0" applyFont="1" applyFill="1" applyBorder="1"/>
    <xf numFmtId="0" fontId="18" fillId="2" borderId="0" xfId="0" applyFont="1" applyFill="1" applyBorder="1" applyAlignment="1">
      <alignment horizontal="left"/>
    </xf>
    <xf numFmtId="0" fontId="0" fillId="2" borderId="2" xfId="0" applyFill="1" applyBorder="1"/>
    <xf numFmtId="0" fontId="0" fillId="2" borderId="3" xfId="0" applyFill="1" applyBorder="1"/>
    <xf numFmtId="0" fontId="0" fillId="2" borderId="4" xfId="0" applyFill="1" applyBorder="1"/>
    <xf numFmtId="0" fontId="0" fillId="2" borderId="5" xfId="0" applyFill="1" applyBorder="1"/>
    <xf numFmtId="0" fontId="0" fillId="2" borderId="7" xfId="0" applyFill="1" applyBorder="1"/>
    <xf numFmtId="0" fontId="0" fillId="2" borderId="8" xfId="0" applyFill="1" applyBorder="1"/>
    <xf numFmtId="0" fontId="0" fillId="2" borderId="9" xfId="0" applyFill="1" applyBorder="1"/>
    <xf numFmtId="0" fontId="0" fillId="2" borderId="6" xfId="0" applyFill="1" applyBorder="1"/>
    <xf numFmtId="0" fontId="4" fillId="2" borderId="0" xfId="0" applyFont="1" applyFill="1" applyBorder="1"/>
    <xf numFmtId="3" fontId="4" fillId="0" borderId="0" xfId="0" applyNumberFormat="1" applyFont="1" applyFill="1"/>
    <xf numFmtId="3" fontId="4" fillId="0" borderId="0" xfId="0" applyNumberFormat="1" applyFont="1" applyFill="1" applyAlignment="1">
      <alignment horizontal="right"/>
    </xf>
    <xf numFmtId="0" fontId="4" fillId="0" borderId="0" xfId="0" applyFont="1" applyFill="1"/>
    <xf numFmtId="0" fontId="2" fillId="2" borderId="0" xfId="0" applyFont="1" applyFill="1" applyBorder="1" applyAlignment="1">
      <alignment horizontal="left"/>
    </xf>
    <xf numFmtId="0" fontId="0" fillId="0" borderId="0" xfId="0" applyFill="1" applyBorder="1"/>
    <xf numFmtId="3" fontId="8" fillId="0" borderId="0" xfId="0" applyNumberFormat="1" applyFont="1" applyFill="1" applyBorder="1"/>
    <xf numFmtId="3" fontId="0" fillId="0" borderId="0" xfId="0" applyNumberFormat="1" applyFill="1" applyBorder="1"/>
    <xf numFmtId="49" fontId="4" fillId="0" borderId="0" xfId="0" applyNumberFormat="1" applyFont="1" applyFill="1" applyBorder="1"/>
    <xf numFmtId="0" fontId="19" fillId="0" borderId="0" xfId="0" applyFont="1" applyFill="1" applyBorder="1" applyAlignment="1"/>
    <xf numFmtId="165" fontId="8" fillId="0" borderId="0" xfId="2" applyNumberFormat="1" applyFont="1" applyFill="1" applyBorder="1" applyProtection="1">
      <protection locked="0"/>
    </xf>
    <xf numFmtId="165" fontId="21" fillId="0" borderId="0" xfId="2" applyNumberFormat="1" applyFont="1" applyFill="1" applyBorder="1" applyProtection="1">
      <protection hidden="1"/>
    </xf>
    <xf numFmtId="3" fontId="4" fillId="0" borderId="0" xfId="0" applyNumberFormat="1" applyFont="1" applyFill="1" applyBorder="1"/>
    <xf numFmtId="3" fontId="4" fillId="0" borderId="0" xfId="0" applyNumberFormat="1" applyFont="1" applyFill="1" applyBorder="1" applyAlignment="1">
      <alignment horizontal="right"/>
    </xf>
    <xf numFmtId="0" fontId="0" fillId="0" borderId="0" xfId="0" applyFill="1" applyBorder="1" applyAlignment="1">
      <alignment vertical="top" wrapText="1"/>
    </xf>
    <xf numFmtId="0" fontId="4" fillId="0" borderId="0" xfId="0" applyFont="1" applyFill="1" applyAlignment="1"/>
    <xf numFmtId="1" fontId="4" fillId="0" borderId="0" xfId="0" applyNumberFormat="1" applyFont="1" applyFill="1"/>
    <xf numFmtId="3" fontId="8" fillId="2" borderId="0" xfId="0" applyNumberFormat="1" applyFont="1" applyFill="1" applyBorder="1" applyAlignment="1">
      <alignment horizontal="right"/>
    </xf>
    <xf numFmtId="3" fontId="12" fillId="2" borderId="0" xfId="0" applyNumberFormat="1" applyFont="1" applyFill="1" applyBorder="1" applyAlignment="1">
      <alignment horizontal="right"/>
    </xf>
    <xf numFmtId="3" fontId="8" fillId="2" borderId="0" xfId="0" applyNumberFormat="1" applyFont="1" applyFill="1" applyBorder="1" applyAlignment="1">
      <alignment horizontal="right" vertical="center"/>
    </xf>
    <xf numFmtId="3" fontId="3" fillId="0" borderId="0" xfId="0" applyNumberFormat="1" applyFont="1" applyFill="1" applyAlignment="1">
      <alignment horizontal="right"/>
    </xf>
    <xf numFmtId="3" fontId="3" fillId="0" borderId="0" xfId="0" applyNumberFormat="1" applyFont="1" applyFill="1" applyBorder="1" applyAlignment="1">
      <alignment horizontal="right"/>
    </xf>
    <xf numFmtId="0" fontId="0" fillId="0" borderId="0" xfId="0" applyFill="1" applyAlignment="1">
      <alignment horizontal="right"/>
    </xf>
    <xf numFmtId="3" fontId="8" fillId="0" borderId="0" xfId="0" applyNumberFormat="1" applyFont="1" applyFill="1"/>
    <xf numFmtId="0" fontId="4" fillId="0" borderId="0" xfId="0" applyFont="1" applyFill="1" applyAlignment="1">
      <alignment horizontal="center"/>
    </xf>
    <xf numFmtId="0" fontId="5" fillId="2" borderId="0" xfId="1" applyNumberFormat="1" applyFont="1" applyFill="1" applyAlignment="1">
      <alignment horizontal="left" vertical="top" wrapText="1"/>
    </xf>
    <xf numFmtId="0" fontId="3" fillId="2" borderId="0" xfId="0" applyFont="1" applyFill="1" applyAlignment="1">
      <alignment horizontal="left" vertical="top" wrapText="1"/>
    </xf>
    <xf numFmtId="0" fontId="3" fillId="2" borderId="0" xfId="0" applyFont="1" applyFill="1" applyAlignment="1">
      <alignment horizontal="left" wrapText="1"/>
    </xf>
    <xf numFmtId="0" fontId="5" fillId="2" borderId="0" xfId="1" applyNumberFormat="1" applyFont="1" applyFill="1" applyBorder="1" applyAlignment="1">
      <alignment horizontal="left" vertical="top" wrapText="1"/>
    </xf>
    <xf numFmtId="0" fontId="5" fillId="2" borderId="6" xfId="1" applyNumberFormat="1" applyFont="1" applyFill="1" applyBorder="1" applyAlignment="1">
      <alignment horizontal="left" vertical="top" wrapText="1"/>
    </xf>
    <xf numFmtId="0" fontId="5" fillId="0" borderId="0" xfId="1" applyNumberFormat="1" applyFont="1" applyFill="1" applyAlignment="1">
      <alignment horizontal="left" vertical="top" wrapText="1"/>
    </xf>
  </cellXfs>
  <cellStyles count="3">
    <cellStyle name="%" xfId="2"/>
    <cellStyle name="Currency" xfId="1" builtinId="4"/>
    <cellStyle name="Normal" xfId="0" builtinId="0"/>
  </cellStyles>
  <dxfs count="0"/>
  <tableStyles count="0" defaultTableStyle="TableStyleMedium2" defaultPivotStyle="PivotStyleLight16"/>
  <colors>
    <mruColors>
      <color rgb="FFFFFFCC"/>
      <color rgb="FF008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38100</xdr:rowOff>
    </xdr:from>
    <xdr:to>
      <xdr:col>1</xdr:col>
      <xdr:colOff>1162050</xdr:colOff>
      <xdr:row>6</xdr:row>
      <xdr:rowOff>104775</xdr:rowOff>
    </xdr:to>
    <xdr:pic>
      <xdr:nvPicPr>
        <xdr:cNvPr id="9" name="Picture 8" descr="DCLG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8100"/>
          <a:ext cx="2181224"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257016/RA_2013-14_LCTS_Pub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Table"/>
    </sheetNames>
    <sheetDataSet>
      <sheetData sheetId="0"/>
      <sheetData sheetId="1">
        <row r="1">
          <cell r="A1" t="str">
            <v>Council tax support: number of claimants, council tax foregone and total amounts paid to parishes
Budget estimates for the financial year April 2013 to March 2014, England
Experimental Statistics</v>
          </cell>
        </row>
        <row r="2">
          <cell r="A2" t="str">
            <v>LA Code</v>
          </cell>
          <cell r="B2" t="str">
            <v>LA Name</v>
          </cell>
          <cell r="C2" t="str">
            <v>Authority Type</v>
          </cell>
          <cell r="D2" t="str">
            <v>Number of pensioners in receipt of council tax support</v>
          </cell>
          <cell r="E2" t="str">
            <v>Number of working age people in receipt of council tax support</v>
          </cell>
          <cell r="F2" t="str">
            <v>Total number of pensioners and working age people in receipt of council tax support</v>
          </cell>
          <cell r="G2" t="str">
            <v>Total council tax revenue foregone -pensioners
£000's</v>
          </cell>
          <cell r="H2" t="str">
            <v>Total council tax revenue foregone -working age people
£000's</v>
          </cell>
          <cell r="I2" t="str">
            <v>Total amount of council tax revenue foregone
£000's</v>
          </cell>
          <cell r="J2" t="str">
            <v>The total amount paid to local parishes [by the billing authority] with respect to their council tax support allocation
£000's</v>
          </cell>
        </row>
        <row r="3">
          <cell r="A3" t="str">
            <v>E3831</v>
          </cell>
          <cell r="B3" t="str">
            <v>Adur</v>
          </cell>
          <cell r="C3" t="str">
            <v>Billing Authority</v>
          </cell>
          <cell r="D3">
            <v>2673</v>
          </cell>
          <cell r="E3">
            <v>2786</v>
          </cell>
          <cell r="F3">
            <v>5459</v>
          </cell>
          <cell r="G3">
            <v>2571</v>
          </cell>
          <cell r="H3">
            <v>2628</v>
          </cell>
          <cell r="I3">
            <v>5199</v>
          </cell>
          <cell r="J3">
            <v>0</v>
          </cell>
        </row>
        <row r="4">
          <cell r="A4" t="str">
            <v>E0931</v>
          </cell>
          <cell r="B4" t="str">
            <v>Allerdale</v>
          </cell>
          <cell r="C4" t="str">
            <v>Billing Authority</v>
          </cell>
          <cell r="D4">
            <v>4311</v>
          </cell>
          <cell r="E4">
            <v>4522</v>
          </cell>
          <cell r="F4">
            <v>8833</v>
          </cell>
          <cell r="G4">
            <v>3554</v>
          </cell>
          <cell r="H4">
            <v>3710</v>
          </cell>
          <cell r="I4">
            <v>7265</v>
          </cell>
          <cell r="J4">
            <v>192</v>
          </cell>
        </row>
        <row r="5">
          <cell r="A5" t="str">
            <v>E1031</v>
          </cell>
          <cell r="B5" t="str">
            <v>Amber Valley</v>
          </cell>
          <cell r="C5" t="str">
            <v>Billing Authority</v>
          </cell>
          <cell r="D5">
            <v>5264</v>
          </cell>
          <cell r="E5">
            <v>5114</v>
          </cell>
          <cell r="F5">
            <v>10378</v>
          </cell>
          <cell r="G5">
            <v>4284</v>
          </cell>
          <cell r="H5">
            <v>3806</v>
          </cell>
          <cell r="I5">
            <v>8090</v>
          </cell>
          <cell r="J5">
            <v>186</v>
          </cell>
        </row>
        <row r="6">
          <cell r="A6" t="str">
            <v>E3832</v>
          </cell>
          <cell r="B6" t="str">
            <v>Arun</v>
          </cell>
          <cell r="C6" t="str">
            <v>Billing Authority</v>
          </cell>
          <cell r="D6">
            <v>6883</v>
          </cell>
          <cell r="E6">
            <v>6334</v>
          </cell>
          <cell r="F6">
            <v>13217</v>
          </cell>
          <cell r="G6">
            <v>6496</v>
          </cell>
          <cell r="H6">
            <v>5564</v>
          </cell>
          <cell r="I6">
            <v>12060</v>
          </cell>
          <cell r="J6">
            <v>431</v>
          </cell>
        </row>
        <row r="7">
          <cell r="A7" t="str">
            <v>E3031</v>
          </cell>
          <cell r="B7" t="str">
            <v>Ashfield</v>
          </cell>
          <cell r="C7" t="str">
            <v>Billing Authority</v>
          </cell>
          <cell r="D7">
            <v>5602</v>
          </cell>
          <cell r="E7">
            <v>7708</v>
          </cell>
          <cell r="F7">
            <v>13310</v>
          </cell>
          <cell r="G7">
            <v>4577</v>
          </cell>
          <cell r="H7">
            <v>6298</v>
          </cell>
          <cell r="I7">
            <v>10875</v>
          </cell>
          <cell r="J7">
            <v>33</v>
          </cell>
        </row>
        <row r="8">
          <cell r="A8" t="str">
            <v>E2231</v>
          </cell>
          <cell r="B8" t="str">
            <v>Ashford</v>
          </cell>
          <cell r="C8" t="str">
            <v>Billing Authority</v>
          </cell>
          <cell r="D8">
            <v>3928</v>
          </cell>
          <cell r="E8">
            <v>4991</v>
          </cell>
          <cell r="F8">
            <v>8919</v>
          </cell>
          <cell r="G8">
            <v>2627</v>
          </cell>
          <cell r="H8">
            <v>3343</v>
          </cell>
          <cell r="I8">
            <v>5970</v>
          </cell>
          <cell r="J8">
            <v>82</v>
          </cell>
        </row>
        <row r="9">
          <cell r="A9" t="str">
            <v>E0431</v>
          </cell>
          <cell r="B9" t="str">
            <v>Aylesbury Vale</v>
          </cell>
          <cell r="C9" t="str">
            <v>Billing Authority</v>
          </cell>
          <cell r="D9">
            <v>4183</v>
          </cell>
          <cell r="E9">
            <v>5381</v>
          </cell>
          <cell r="F9">
            <v>9564</v>
          </cell>
          <cell r="G9">
            <v>3726</v>
          </cell>
          <cell r="H9">
            <v>4374</v>
          </cell>
          <cell r="I9">
            <v>8100</v>
          </cell>
          <cell r="J9">
            <v>366</v>
          </cell>
        </row>
        <row r="10">
          <cell r="A10" t="str">
            <v>E3531</v>
          </cell>
          <cell r="B10" t="str">
            <v>Babergh</v>
          </cell>
          <cell r="C10" t="str">
            <v>Billing Authority</v>
          </cell>
          <cell r="D10">
            <v>3286</v>
          </cell>
          <cell r="E10">
            <v>2769</v>
          </cell>
          <cell r="F10">
            <v>6055</v>
          </cell>
          <cell r="G10">
            <v>2929</v>
          </cell>
          <cell r="H10">
            <v>2217</v>
          </cell>
          <cell r="I10">
            <v>5146</v>
          </cell>
          <cell r="J10">
            <v>215</v>
          </cell>
        </row>
        <row r="11">
          <cell r="A11" t="str">
            <v>E5030</v>
          </cell>
          <cell r="B11" t="str">
            <v>Barking &amp; Dagenham</v>
          </cell>
          <cell r="C11" t="str">
            <v>Billing Authority</v>
          </cell>
          <cell r="D11">
            <v>7496</v>
          </cell>
          <cell r="E11">
            <v>16810</v>
          </cell>
          <cell r="F11">
            <v>24306</v>
          </cell>
          <cell r="G11">
            <v>4846</v>
          </cell>
          <cell r="H11">
            <v>9266</v>
          </cell>
          <cell r="I11">
            <v>14112</v>
          </cell>
          <cell r="J11" t="str">
            <v>-</v>
          </cell>
        </row>
        <row r="12">
          <cell r="A12" t="str">
            <v>E5031</v>
          </cell>
          <cell r="B12" t="str">
            <v>Barnet</v>
          </cell>
          <cell r="C12" t="str">
            <v>Billing Authority</v>
          </cell>
          <cell r="D12">
            <v>10000</v>
          </cell>
          <cell r="E12">
            <v>22273</v>
          </cell>
          <cell r="F12">
            <v>32273</v>
          </cell>
          <cell r="G12">
            <v>10303</v>
          </cell>
          <cell r="H12">
            <v>18701</v>
          </cell>
          <cell r="I12">
            <v>29004</v>
          </cell>
          <cell r="J12" t="str">
            <v>-</v>
          </cell>
        </row>
        <row r="13">
          <cell r="A13" t="str">
            <v>E4401</v>
          </cell>
          <cell r="B13" t="str">
            <v>Barnsley</v>
          </cell>
          <cell r="C13" t="str">
            <v>Billing Authority</v>
          </cell>
          <cell r="D13">
            <v>11711</v>
          </cell>
          <cell r="E13">
            <v>14270</v>
          </cell>
          <cell r="F13">
            <v>25981</v>
          </cell>
          <cell r="G13">
            <v>8441</v>
          </cell>
          <cell r="H13">
            <v>9007</v>
          </cell>
          <cell r="I13">
            <v>17448</v>
          </cell>
          <cell r="J13">
            <v>88</v>
          </cell>
        </row>
        <row r="14">
          <cell r="A14" t="str">
            <v>E0932</v>
          </cell>
          <cell r="B14" t="str">
            <v>Barrow-in-Furness</v>
          </cell>
          <cell r="C14" t="str">
            <v>Billing Authority</v>
          </cell>
          <cell r="D14">
            <v>3345</v>
          </cell>
          <cell r="E14">
            <v>4051</v>
          </cell>
          <cell r="F14">
            <v>7396</v>
          </cell>
          <cell r="G14">
            <v>2745</v>
          </cell>
          <cell r="H14">
            <v>3204</v>
          </cell>
          <cell r="I14">
            <v>5949</v>
          </cell>
          <cell r="J14">
            <v>13</v>
          </cell>
        </row>
        <row r="15">
          <cell r="A15" t="str">
            <v>E1531</v>
          </cell>
          <cell r="B15" t="str">
            <v>Basildon</v>
          </cell>
          <cell r="C15" t="str">
            <v>Billing Authority</v>
          </cell>
          <cell r="D15">
            <v>7455</v>
          </cell>
          <cell r="E15">
            <v>9740</v>
          </cell>
          <cell r="F15">
            <v>17195</v>
          </cell>
          <cell r="G15">
            <v>7007</v>
          </cell>
          <cell r="H15">
            <v>7894</v>
          </cell>
          <cell r="I15">
            <v>14901</v>
          </cell>
          <cell r="J15">
            <v>13</v>
          </cell>
        </row>
        <row r="16">
          <cell r="A16" t="str">
            <v>E1731</v>
          </cell>
          <cell r="B16" t="str">
            <v>Basingstoke &amp; Deane</v>
          </cell>
          <cell r="C16" t="str">
            <v>Billing Authority</v>
          </cell>
          <cell r="D16">
            <v>3949</v>
          </cell>
          <cell r="E16">
            <v>5675</v>
          </cell>
          <cell r="F16">
            <v>9624</v>
          </cell>
          <cell r="G16">
            <v>3428</v>
          </cell>
          <cell r="H16">
            <v>4691</v>
          </cell>
          <cell r="I16">
            <v>8119</v>
          </cell>
          <cell r="J16">
            <v>53</v>
          </cell>
        </row>
        <row r="17">
          <cell r="A17" t="str">
            <v>E3032</v>
          </cell>
          <cell r="B17" t="str">
            <v>Bassetlaw</v>
          </cell>
          <cell r="C17" t="str">
            <v>Billing Authority</v>
          </cell>
          <cell r="D17">
            <v>5076</v>
          </cell>
          <cell r="E17">
            <v>5498</v>
          </cell>
          <cell r="F17">
            <v>10574</v>
          </cell>
          <cell r="G17">
            <v>4205</v>
          </cell>
          <cell r="H17">
            <v>4176</v>
          </cell>
          <cell r="I17">
            <v>8381</v>
          </cell>
          <cell r="J17">
            <v>116</v>
          </cell>
        </row>
        <row r="18">
          <cell r="A18" t="str">
            <v>E0101</v>
          </cell>
          <cell r="B18" t="str">
            <v>Bath &amp; North East Somerset UA</v>
          </cell>
          <cell r="C18" t="str">
            <v>Billing Authority</v>
          </cell>
          <cell r="D18">
            <v>5577</v>
          </cell>
          <cell r="E18">
            <v>6008</v>
          </cell>
          <cell r="F18">
            <v>11585</v>
          </cell>
          <cell r="G18">
            <v>4894</v>
          </cell>
          <cell r="H18">
            <v>4194</v>
          </cell>
          <cell r="I18">
            <v>9088</v>
          </cell>
          <cell r="J18">
            <v>215</v>
          </cell>
        </row>
        <row r="19">
          <cell r="A19" t="str">
            <v>E0202</v>
          </cell>
          <cell r="B19" t="str">
            <v>Bedford UA</v>
          </cell>
          <cell r="C19" t="str">
            <v>Billing Authority</v>
          </cell>
          <cell r="D19">
            <v>5013</v>
          </cell>
          <cell r="E19">
            <v>8038</v>
          </cell>
          <cell r="F19">
            <v>13051</v>
          </cell>
          <cell r="G19">
            <v>4642</v>
          </cell>
          <cell r="H19">
            <v>7341</v>
          </cell>
          <cell r="I19">
            <v>11983</v>
          </cell>
          <cell r="J19">
            <v>91</v>
          </cell>
        </row>
        <row r="20">
          <cell r="A20" t="str">
            <v>E5032</v>
          </cell>
          <cell r="B20" t="str">
            <v>Bexley</v>
          </cell>
          <cell r="C20" t="str">
            <v>Billing Authority</v>
          </cell>
          <cell r="D20">
            <v>8185</v>
          </cell>
          <cell r="E20">
            <v>10985</v>
          </cell>
          <cell r="F20">
            <v>19170</v>
          </cell>
          <cell r="G20">
            <v>7603</v>
          </cell>
          <cell r="H20">
            <v>9401</v>
          </cell>
          <cell r="I20">
            <v>17004</v>
          </cell>
          <cell r="J20" t="str">
            <v>-</v>
          </cell>
        </row>
        <row r="21">
          <cell r="A21" t="str">
            <v>E4601</v>
          </cell>
          <cell r="B21" t="str">
            <v>Birmingham</v>
          </cell>
          <cell r="C21" t="str">
            <v>Billing Authority</v>
          </cell>
          <cell r="D21">
            <v>28635</v>
          </cell>
          <cell r="E21">
            <v>44974</v>
          </cell>
          <cell r="F21">
            <v>73609</v>
          </cell>
          <cell r="G21">
            <v>36335</v>
          </cell>
          <cell r="H21">
            <v>57068</v>
          </cell>
          <cell r="I21">
            <v>93403</v>
          </cell>
          <cell r="J21">
            <v>41</v>
          </cell>
        </row>
        <row r="22">
          <cell r="A22" t="str">
            <v>E2431</v>
          </cell>
          <cell r="B22" t="str">
            <v>Blaby</v>
          </cell>
          <cell r="C22" t="str">
            <v>Billing Authority</v>
          </cell>
          <cell r="D22">
            <v>2921</v>
          </cell>
          <cell r="E22">
            <v>2221</v>
          </cell>
          <cell r="F22">
            <v>5142</v>
          </cell>
          <cell r="G22">
            <v>2503</v>
          </cell>
          <cell r="H22">
            <v>1533</v>
          </cell>
          <cell r="I22">
            <v>4036</v>
          </cell>
          <cell r="J22">
            <v>216</v>
          </cell>
        </row>
        <row r="23">
          <cell r="A23" t="str">
            <v>E2301</v>
          </cell>
          <cell r="B23" t="str">
            <v>Blackburn with Darwen UA</v>
          </cell>
          <cell r="C23" t="str">
            <v>Billing Authority</v>
          </cell>
          <cell r="D23">
            <v>7500</v>
          </cell>
          <cell r="E23">
            <v>11300</v>
          </cell>
          <cell r="F23">
            <v>18800</v>
          </cell>
          <cell r="G23">
            <v>5078</v>
          </cell>
          <cell r="H23">
            <v>7617</v>
          </cell>
          <cell r="I23">
            <v>12695</v>
          </cell>
          <cell r="J23">
            <v>27</v>
          </cell>
        </row>
        <row r="24">
          <cell r="A24" t="str">
            <v>E2302</v>
          </cell>
          <cell r="B24" t="str">
            <v>Blackpool UA</v>
          </cell>
          <cell r="C24" t="str">
            <v>Billing Authority</v>
          </cell>
          <cell r="D24">
            <v>9104</v>
          </cell>
          <cell r="E24">
            <v>15059</v>
          </cell>
          <cell r="F24">
            <v>24163</v>
          </cell>
          <cell r="G24">
            <v>7722</v>
          </cell>
          <cell r="H24">
            <v>8736</v>
          </cell>
          <cell r="I24">
            <v>16458</v>
          </cell>
          <cell r="J24" t="str">
            <v>-</v>
          </cell>
        </row>
        <row r="25">
          <cell r="A25" t="str">
            <v>E1032</v>
          </cell>
          <cell r="B25" t="str">
            <v>Bolsover</v>
          </cell>
          <cell r="C25" t="str">
            <v>Billing Authority</v>
          </cell>
          <cell r="D25">
            <v>3820</v>
          </cell>
          <cell r="E25">
            <v>4208</v>
          </cell>
          <cell r="F25">
            <v>8028</v>
          </cell>
          <cell r="G25">
            <v>2870</v>
          </cell>
          <cell r="H25">
            <v>3161</v>
          </cell>
          <cell r="I25">
            <v>6031</v>
          </cell>
          <cell r="J25">
            <v>424</v>
          </cell>
        </row>
        <row r="26">
          <cell r="A26" t="str">
            <v>E4201</v>
          </cell>
          <cell r="B26" t="str">
            <v>Bolton</v>
          </cell>
          <cell r="C26" t="str">
            <v>Billing Authority</v>
          </cell>
          <cell r="D26">
            <v>13153</v>
          </cell>
          <cell r="E26">
            <v>18742</v>
          </cell>
          <cell r="F26">
            <v>31895</v>
          </cell>
          <cell r="G26">
            <v>10018</v>
          </cell>
          <cell r="H26">
            <v>14431</v>
          </cell>
          <cell r="I26">
            <v>24449</v>
          </cell>
          <cell r="J26">
            <v>76</v>
          </cell>
        </row>
        <row r="27">
          <cell r="A27" t="str">
            <v>E2531</v>
          </cell>
          <cell r="B27" t="str">
            <v>Boston</v>
          </cell>
          <cell r="C27" t="str">
            <v>Billing Authority</v>
          </cell>
          <cell r="D27">
            <v>3709</v>
          </cell>
          <cell r="E27">
            <v>4066</v>
          </cell>
          <cell r="F27">
            <v>7775</v>
          </cell>
          <cell r="G27">
            <v>2555</v>
          </cell>
          <cell r="H27">
            <v>2155</v>
          </cell>
          <cell r="I27">
            <v>4710</v>
          </cell>
          <cell r="J27">
            <v>38</v>
          </cell>
        </row>
        <row r="28">
          <cell r="A28" t="str">
            <v>E1202</v>
          </cell>
          <cell r="B28" t="str">
            <v>Bournemouth UA</v>
          </cell>
          <cell r="C28" t="str">
            <v>Billing Authority</v>
          </cell>
          <cell r="D28">
            <v>8445</v>
          </cell>
          <cell r="E28">
            <v>10834</v>
          </cell>
          <cell r="F28">
            <v>19279</v>
          </cell>
          <cell r="G28">
            <v>7582</v>
          </cell>
          <cell r="H28">
            <v>7313</v>
          </cell>
          <cell r="I28">
            <v>14895</v>
          </cell>
          <cell r="J28" t="str">
            <v>-</v>
          </cell>
        </row>
        <row r="29">
          <cell r="A29" t="str">
            <v>E0301</v>
          </cell>
          <cell r="B29" t="str">
            <v>Bracknell Forest UA</v>
          </cell>
          <cell r="C29" t="str">
            <v>Billing Authority</v>
          </cell>
          <cell r="D29">
            <v>2706</v>
          </cell>
          <cell r="E29">
            <v>3434</v>
          </cell>
          <cell r="F29">
            <v>6140</v>
          </cell>
          <cell r="G29">
            <v>2408</v>
          </cell>
          <cell r="H29">
            <v>2908</v>
          </cell>
          <cell r="I29">
            <v>5316</v>
          </cell>
          <cell r="J29">
            <v>277</v>
          </cell>
        </row>
        <row r="30">
          <cell r="A30" t="str">
            <v>E4701</v>
          </cell>
          <cell r="B30" t="str">
            <v>Bradford</v>
          </cell>
          <cell r="C30" t="str">
            <v>Billing Authority</v>
          </cell>
          <cell r="D30">
            <v>11584</v>
          </cell>
          <cell r="E30">
            <v>14974</v>
          </cell>
          <cell r="F30">
            <v>26558</v>
          </cell>
          <cell r="G30">
            <v>15163</v>
          </cell>
          <cell r="H30">
            <v>19301</v>
          </cell>
          <cell r="I30">
            <v>34464</v>
          </cell>
          <cell r="J30">
            <v>161</v>
          </cell>
        </row>
        <row r="31">
          <cell r="A31" t="str">
            <v>E1532</v>
          </cell>
          <cell r="B31" t="str">
            <v>Braintree</v>
          </cell>
          <cell r="C31" t="str">
            <v>Billing Authority</v>
          </cell>
          <cell r="D31">
            <v>5500</v>
          </cell>
          <cell r="E31">
            <v>5500</v>
          </cell>
          <cell r="F31">
            <v>11000</v>
          </cell>
          <cell r="G31">
            <v>4870</v>
          </cell>
          <cell r="H31">
            <v>3860</v>
          </cell>
          <cell r="I31">
            <v>8730</v>
          </cell>
          <cell r="J31">
            <v>174</v>
          </cell>
        </row>
        <row r="32">
          <cell r="A32" t="str">
            <v>E2631</v>
          </cell>
          <cell r="B32" t="str">
            <v>Breckland</v>
          </cell>
          <cell r="C32" t="str">
            <v>Billing Authority</v>
          </cell>
          <cell r="D32">
            <v>5724</v>
          </cell>
          <cell r="E32">
            <v>5201</v>
          </cell>
          <cell r="F32">
            <v>10925</v>
          </cell>
          <cell r="G32">
            <v>4756</v>
          </cell>
          <cell r="H32">
            <v>3915</v>
          </cell>
          <cell r="I32">
            <v>8671</v>
          </cell>
          <cell r="J32">
            <v>305</v>
          </cell>
        </row>
        <row r="33">
          <cell r="A33" t="str">
            <v>E5033</v>
          </cell>
          <cell r="B33" t="str">
            <v>Brent</v>
          </cell>
          <cell r="C33" t="str">
            <v>Billing Authority</v>
          </cell>
          <cell r="D33">
            <v>10771</v>
          </cell>
          <cell r="E33">
            <v>23037</v>
          </cell>
          <cell r="F33">
            <v>33808</v>
          </cell>
          <cell r="G33">
            <v>10848</v>
          </cell>
          <cell r="H33">
            <v>17985</v>
          </cell>
          <cell r="I33">
            <v>28833</v>
          </cell>
          <cell r="J33" t="str">
            <v>-</v>
          </cell>
        </row>
        <row r="34">
          <cell r="A34" t="str">
            <v>E1533</v>
          </cell>
          <cell r="B34" t="str">
            <v>Brentwood</v>
          </cell>
          <cell r="C34" t="str">
            <v>Billing Authority</v>
          </cell>
          <cell r="D34">
            <v>1993</v>
          </cell>
          <cell r="E34">
            <v>2238</v>
          </cell>
          <cell r="F34">
            <v>4231</v>
          </cell>
          <cell r="G34">
            <v>1961</v>
          </cell>
          <cell r="H34">
            <v>1878</v>
          </cell>
          <cell r="I34">
            <v>3839</v>
          </cell>
          <cell r="J34">
            <v>14</v>
          </cell>
        </row>
        <row r="35">
          <cell r="A35" t="str">
            <v>E1401</v>
          </cell>
          <cell r="B35" t="str">
            <v>Brighton &amp; Hove UA</v>
          </cell>
          <cell r="C35" t="str">
            <v>Billing Authority</v>
          </cell>
          <cell r="D35">
            <v>10032</v>
          </cell>
          <cell r="E35">
            <v>16828</v>
          </cell>
          <cell r="F35">
            <v>26860</v>
          </cell>
          <cell r="G35">
            <v>9200</v>
          </cell>
          <cell r="H35">
            <v>13106</v>
          </cell>
          <cell r="I35">
            <v>22306</v>
          </cell>
          <cell r="J35">
            <v>3</v>
          </cell>
        </row>
        <row r="36">
          <cell r="A36" t="str">
            <v>E0102</v>
          </cell>
          <cell r="B36" t="str">
            <v>Bristol UA</v>
          </cell>
          <cell r="C36" t="str">
            <v>Billing Authority</v>
          </cell>
          <cell r="D36">
            <v>15626</v>
          </cell>
          <cell r="E36">
            <v>28632</v>
          </cell>
          <cell r="F36">
            <v>44258</v>
          </cell>
          <cell r="G36">
            <v>12694</v>
          </cell>
          <cell r="H36">
            <v>22980</v>
          </cell>
          <cell r="I36">
            <v>35674</v>
          </cell>
          <cell r="J36" t="str">
            <v>-</v>
          </cell>
        </row>
        <row r="37">
          <cell r="A37" t="str">
            <v>E2632</v>
          </cell>
          <cell r="B37" t="str">
            <v>Broadland</v>
          </cell>
          <cell r="C37" t="str">
            <v>Billing Authority</v>
          </cell>
          <cell r="D37">
            <v>4130</v>
          </cell>
          <cell r="E37">
            <v>3023</v>
          </cell>
          <cell r="F37">
            <v>7153</v>
          </cell>
          <cell r="G37">
            <v>3666</v>
          </cell>
          <cell r="H37">
            <v>2400</v>
          </cell>
          <cell r="I37">
            <v>6066</v>
          </cell>
          <cell r="J37">
            <v>223</v>
          </cell>
        </row>
        <row r="38">
          <cell r="A38" t="str">
            <v>E5034</v>
          </cell>
          <cell r="B38" t="str">
            <v>Bromley</v>
          </cell>
          <cell r="C38" t="str">
            <v>Billing Authority</v>
          </cell>
          <cell r="D38">
            <v>7941</v>
          </cell>
          <cell r="E38">
            <v>12541</v>
          </cell>
          <cell r="F38">
            <v>20482</v>
          </cell>
          <cell r="G38">
            <v>7341</v>
          </cell>
          <cell r="H38">
            <v>10313</v>
          </cell>
          <cell r="I38">
            <v>17654</v>
          </cell>
          <cell r="J38" t="str">
            <v>-</v>
          </cell>
        </row>
        <row r="39">
          <cell r="A39" t="str">
            <v>E1831</v>
          </cell>
          <cell r="B39" t="str">
            <v>Bromsgrove</v>
          </cell>
          <cell r="C39" t="str">
            <v>Billing Authority</v>
          </cell>
          <cell r="D39">
            <v>2773</v>
          </cell>
          <cell r="E39">
            <v>2562</v>
          </cell>
          <cell r="F39">
            <v>5335</v>
          </cell>
          <cell r="G39">
            <v>2508</v>
          </cell>
          <cell r="H39">
            <v>2162</v>
          </cell>
          <cell r="I39">
            <v>4671</v>
          </cell>
          <cell r="J39">
            <v>40</v>
          </cell>
        </row>
        <row r="40">
          <cell r="A40" t="str">
            <v>E1931</v>
          </cell>
          <cell r="B40" t="str">
            <v>Broxbourne</v>
          </cell>
          <cell r="C40" t="str">
            <v>Billing Authority</v>
          </cell>
          <cell r="D40">
            <v>3109</v>
          </cell>
          <cell r="E40">
            <v>4101</v>
          </cell>
          <cell r="F40">
            <v>7210</v>
          </cell>
          <cell r="G40">
            <v>2961</v>
          </cell>
          <cell r="H40">
            <v>3230</v>
          </cell>
          <cell r="I40">
            <v>6191</v>
          </cell>
          <cell r="J40" t="str">
            <v>-</v>
          </cell>
        </row>
        <row r="41">
          <cell r="A41" t="str">
            <v>E3033</v>
          </cell>
          <cell r="B41" t="str">
            <v>Broxtowe</v>
          </cell>
          <cell r="C41" t="str">
            <v>Billing Authority</v>
          </cell>
          <cell r="D41">
            <v>3885</v>
          </cell>
          <cell r="E41">
            <v>4749</v>
          </cell>
          <cell r="F41">
            <v>8634</v>
          </cell>
          <cell r="G41">
            <v>3366</v>
          </cell>
          <cell r="H41">
            <v>4017</v>
          </cell>
          <cell r="I41">
            <v>7383</v>
          </cell>
          <cell r="J41">
            <v>89</v>
          </cell>
        </row>
        <row r="42">
          <cell r="A42" t="str">
            <v>E2333</v>
          </cell>
          <cell r="B42" t="str">
            <v>Burnley</v>
          </cell>
          <cell r="C42" t="str">
            <v>Billing Authority</v>
          </cell>
          <cell r="D42">
            <v>4364</v>
          </cell>
          <cell r="E42">
            <v>7207</v>
          </cell>
          <cell r="F42">
            <v>11571</v>
          </cell>
          <cell r="G42">
            <v>3480</v>
          </cell>
          <cell r="H42">
            <v>5226</v>
          </cell>
          <cell r="I42">
            <v>8706</v>
          </cell>
          <cell r="J42">
            <v>9</v>
          </cell>
        </row>
        <row r="43">
          <cell r="A43" t="str">
            <v>E4202</v>
          </cell>
          <cell r="B43" t="str">
            <v>Bury</v>
          </cell>
          <cell r="C43" t="str">
            <v>Billing Authority</v>
          </cell>
          <cell r="D43">
            <v>7506</v>
          </cell>
          <cell r="E43">
            <v>10516</v>
          </cell>
          <cell r="F43">
            <v>18022</v>
          </cell>
          <cell r="G43">
            <v>6199</v>
          </cell>
          <cell r="H43">
            <v>8381</v>
          </cell>
          <cell r="I43">
            <v>14580</v>
          </cell>
          <cell r="J43" t="str">
            <v>-</v>
          </cell>
        </row>
        <row r="44">
          <cell r="A44" t="str">
            <v>E4702</v>
          </cell>
          <cell r="B44" t="str">
            <v>Calderdale</v>
          </cell>
          <cell r="C44" t="str">
            <v>Billing Authority</v>
          </cell>
          <cell r="D44">
            <v>8648</v>
          </cell>
          <cell r="E44">
            <v>12376</v>
          </cell>
          <cell r="F44">
            <v>21024</v>
          </cell>
          <cell r="G44">
            <v>6807</v>
          </cell>
          <cell r="H44">
            <v>9796</v>
          </cell>
          <cell r="I44">
            <v>16603</v>
          </cell>
          <cell r="J44">
            <v>74</v>
          </cell>
        </row>
        <row r="45">
          <cell r="A45" t="str">
            <v>E0531</v>
          </cell>
          <cell r="B45" t="str">
            <v>Cambridge</v>
          </cell>
          <cell r="C45" t="str">
            <v>Billing Authority</v>
          </cell>
          <cell r="D45">
            <v>2676</v>
          </cell>
          <cell r="E45">
            <v>4333</v>
          </cell>
          <cell r="F45">
            <v>7009</v>
          </cell>
          <cell r="G45" t="str">
            <v>…</v>
          </cell>
          <cell r="H45" t="str">
            <v>…</v>
          </cell>
          <cell r="I45">
            <v>6584</v>
          </cell>
          <cell r="J45" t="str">
            <v>-</v>
          </cell>
        </row>
        <row r="46">
          <cell r="A46" t="str">
            <v>E5011</v>
          </cell>
          <cell r="B46" t="str">
            <v>Camden</v>
          </cell>
          <cell r="C46" t="str">
            <v>Billing Authority</v>
          </cell>
          <cell r="D46">
            <v>8368</v>
          </cell>
          <cell r="E46">
            <v>16841</v>
          </cell>
          <cell r="F46">
            <v>25209</v>
          </cell>
          <cell r="G46">
            <v>8560</v>
          </cell>
          <cell r="H46">
            <v>15234</v>
          </cell>
          <cell r="I46">
            <v>23794</v>
          </cell>
          <cell r="J46" t="str">
            <v>-</v>
          </cell>
        </row>
        <row r="47">
          <cell r="A47" t="str">
            <v>E3431</v>
          </cell>
          <cell r="B47" t="str">
            <v>Cannock Chase</v>
          </cell>
          <cell r="C47" t="str">
            <v>Billing Authority</v>
          </cell>
          <cell r="D47">
            <v>4998</v>
          </cell>
          <cell r="E47">
            <v>3894</v>
          </cell>
          <cell r="F47">
            <v>8892</v>
          </cell>
          <cell r="G47">
            <v>4117</v>
          </cell>
          <cell r="H47">
            <v>2418</v>
          </cell>
          <cell r="I47">
            <v>6535</v>
          </cell>
          <cell r="J47">
            <v>91</v>
          </cell>
        </row>
        <row r="48">
          <cell r="A48" t="str">
            <v>E2232</v>
          </cell>
          <cell r="B48" t="str">
            <v>Canterbury</v>
          </cell>
          <cell r="C48" t="str">
            <v>Billing Authority</v>
          </cell>
          <cell r="D48">
            <v>5474</v>
          </cell>
          <cell r="E48">
            <v>5548</v>
          </cell>
          <cell r="F48">
            <v>11022</v>
          </cell>
          <cell r="G48">
            <v>4852</v>
          </cell>
          <cell r="H48">
            <v>4655</v>
          </cell>
          <cell r="I48">
            <v>9507</v>
          </cell>
          <cell r="J48">
            <v>55</v>
          </cell>
        </row>
        <row r="49">
          <cell r="A49" t="str">
            <v>E0933</v>
          </cell>
          <cell r="B49" t="str">
            <v>Carlisle</v>
          </cell>
          <cell r="C49" t="str">
            <v>Billing Authority</v>
          </cell>
          <cell r="D49">
            <v>4228</v>
          </cell>
          <cell r="E49">
            <v>7568</v>
          </cell>
          <cell r="F49">
            <v>11796</v>
          </cell>
          <cell r="G49">
            <v>3277</v>
          </cell>
          <cell r="H49">
            <v>4203</v>
          </cell>
          <cell r="I49">
            <v>7480</v>
          </cell>
          <cell r="J49">
            <v>54</v>
          </cell>
        </row>
        <row r="50">
          <cell r="A50" t="str">
            <v>E1534</v>
          </cell>
          <cell r="B50" t="str">
            <v>Castle Point</v>
          </cell>
          <cell r="C50" t="str">
            <v>Billing Authority</v>
          </cell>
          <cell r="D50">
            <v>3138</v>
          </cell>
          <cell r="E50">
            <v>1613</v>
          </cell>
          <cell r="F50">
            <v>4751</v>
          </cell>
          <cell r="G50">
            <v>4164</v>
          </cell>
          <cell r="H50">
            <v>2068</v>
          </cell>
          <cell r="I50">
            <v>6232</v>
          </cell>
          <cell r="J50">
            <v>47</v>
          </cell>
        </row>
        <row r="51">
          <cell r="A51" t="str">
            <v>E0203</v>
          </cell>
          <cell r="B51" t="str">
            <v>Central Bedfordshire UA</v>
          </cell>
          <cell r="C51" t="str">
            <v>Billing Authority</v>
          </cell>
          <cell r="D51">
            <v>7721</v>
          </cell>
          <cell r="E51">
            <v>9099</v>
          </cell>
          <cell r="F51">
            <v>16820</v>
          </cell>
          <cell r="G51">
            <v>6961</v>
          </cell>
          <cell r="H51">
            <v>8203</v>
          </cell>
          <cell r="I51">
            <v>15164</v>
          </cell>
          <cell r="J51">
            <v>801</v>
          </cell>
        </row>
        <row r="52">
          <cell r="A52" t="str">
            <v>E2432</v>
          </cell>
          <cell r="B52" t="str">
            <v>Charnwood</v>
          </cell>
          <cell r="C52" t="str">
            <v>Billing Authority</v>
          </cell>
          <cell r="D52">
            <v>5066</v>
          </cell>
          <cell r="E52">
            <v>5492</v>
          </cell>
          <cell r="F52">
            <v>10558</v>
          </cell>
          <cell r="G52">
            <v>4279</v>
          </cell>
          <cell r="H52">
            <v>4299</v>
          </cell>
          <cell r="I52">
            <v>8578</v>
          </cell>
          <cell r="J52">
            <v>206</v>
          </cell>
        </row>
        <row r="53">
          <cell r="A53" t="str">
            <v>E1535</v>
          </cell>
          <cell r="B53" t="str">
            <v>Chelmsford</v>
          </cell>
          <cell r="C53" t="str">
            <v>Billing Authority</v>
          </cell>
          <cell r="D53">
            <v>4569</v>
          </cell>
          <cell r="E53">
            <v>5651</v>
          </cell>
          <cell r="F53">
            <v>10220</v>
          </cell>
          <cell r="G53">
            <v>4177</v>
          </cell>
          <cell r="H53">
            <v>3671</v>
          </cell>
          <cell r="I53">
            <v>7848</v>
          </cell>
          <cell r="J53">
            <v>182</v>
          </cell>
        </row>
        <row r="54">
          <cell r="A54" t="str">
            <v>E1631</v>
          </cell>
          <cell r="B54" t="str">
            <v>Cheltenham</v>
          </cell>
          <cell r="C54" t="str">
            <v>Billing Authority</v>
          </cell>
          <cell r="D54">
            <v>3236</v>
          </cell>
          <cell r="E54">
            <v>4924</v>
          </cell>
          <cell r="F54">
            <v>8160</v>
          </cell>
          <cell r="G54">
            <v>2728</v>
          </cell>
          <cell r="H54">
            <v>3993</v>
          </cell>
          <cell r="I54">
            <v>6721</v>
          </cell>
          <cell r="J54">
            <v>10</v>
          </cell>
        </row>
        <row r="55">
          <cell r="A55" t="str">
            <v>E3131</v>
          </cell>
          <cell r="B55" t="str">
            <v>Cherwell</v>
          </cell>
          <cell r="C55" t="str">
            <v>Billing Authority</v>
          </cell>
          <cell r="D55">
            <v>3565</v>
          </cell>
          <cell r="E55">
            <v>4318</v>
          </cell>
          <cell r="F55">
            <v>7883</v>
          </cell>
          <cell r="G55">
            <v>3866</v>
          </cell>
          <cell r="H55">
            <v>3263</v>
          </cell>
          <cell r="I55">
            <v>7130</v>
          </cell>
          <cell r="J55">
            <v>388</v>
          </cell>
        </row>
        <row r="56">
          <cell r="A56" t="str">
            <v>E0603</v>
          </cell>
          <cell r="B56" t="str">
            <v>Cheshire East UA</v>
          </cell>
          <cell r="C56" t="str">
            <v>Billing Authority</v>
          </cell>
          <cell r="D56">
            <v>11886</v>
          </cell>
          <cell r="E56">
            <v>12221</v>
          </cell>
          <cell r="F56">
            <v>24107</v>
          </cell>
          <cell r="G56">
            <v>10637</v>
          </cell>
          <cell r="H56">
            <v>8161</v>
          </cell>
          <cell r="I56">
            <v>18798</v>
          </cell>
          <cell r="J56">
            <v>450</v>
          </cell>
        </row>
        <row r="57">
          <cell r="A57" t="str">
            <v>E0604</v>
          </cell>
          <cell r="B57" t="str">
            <v>Cheshire West and Chester UA</v>
          </cell>
          <cell r="C57" t="str">
            <v>Billing Authority</v>
          </cell>
          <cell r="D57">
            <v>12000</v>
          </cell>
          <cell r="E57">
            <v>14000</v>
          </cell>
          <cell r="F57">
            <v>26000</v>
          </cell>
          <cell r="G57">
            <v>10500</v>
          </cell>
          <cell r="H57">
            <v>9600</v>
          </cell>
          <cell r="I57">
            <v>20100</v>
          </cell>
          <cell r="J57">
            <v>275</v>
          </cell>
        </row>
        <row r="58">
          <cell r="A58" t="str">
            <v>E1033</v>
          </cell>
          <cell r="B58" t="str">
            <v>Chesterfield</v>
          </cell>
          <cell r="C58" t="str">
            <v>Billing Authority</v>
          </cell>
          <cell r="D58">
            <v>5310</v>
          </cell>
          <cell r="E58">
            <v>6379</v>
          </cell>
          <cell r="F58">
            <v>11689</v>
          </cell>
          <cell r="G58">
            <v>3992</v>
          </cell>
          <cell r="H58">
            <v>4451</v>
          </cell>
          <cell r="I58">
            <v>8443</v>
          </cell>
          <cell r="J58">
            <v>68</v>
          </cell>
        </row>
        <row r="59">
          <cell r="A59" t="str">
            <v>E3833</v>
          </cell>
          <cell r="B59" t="str">
            <v>Chichester</v>
          </cell>
          <cell r="C59" t="str">
            <v>Billing Authority</v>
          </cell>
          <cell r="D59">
            <v>4015</v>
          </cell>
          <cell r="E59">
            <v>3805</v>
          </cell>
          <cell r="F59">
            <v>7820</v>
          </cell>
          <cell r="G59">
            <v>3924</v>
          </cell>
          <cell r="H59">
            <v>3505</v>
          </cell>
          <cell r="I59">
            <v>7429</v>
          </cell>
          <cell r="J59">
            <v>198</v>
          </cell>
        </row>
        <row r="60">
          <cell r="A60" t="str">
            <v>E0432</v>
          </cell>
          <cell r="B60" t="str">
            <v>Chiltern</v>
          </cell>
          <cell r="C60" t="str">
            <v>Billing Authority</v>
          </cell>
          <cell r="D60">
            <v>2044</v>
          </cell>
          <cell r="E60">
            <v>2494</v>
          </cell>
          <cell r="F60">
            <v>4538</v>
          </cell>
          <cell r="G60">
            <v>2105</v>
          </cell>
          <cell r="H60">
            <v>2234</v>
          </cell>
          <cell r="I60">
            <v>4339</v>
          </cell>
          <cell r="J60">
            <v>207</v>
          </cell>
        </row>
        <row r="61">
          <cell r="A61" t="str">
            <v>E2334</v>
          </cell>
          <cell r="B61" t="str">
            <v>Chorley</v>
          </cell>
          <cell r="C61" t="str">
            <v>Billing Authority</v>
          </cell>
          <cell r="D61">
            <v>3784</v>
          </cell>
          <cell r="E61">
            <v>4351</v>
          </cell>
          <cell r="F61">
            <v>8135</v>
          </cell>
          <cell r="G61">
            <v>3105</v>
          </cell>
          <cell r="H61">
            <v>3133</v>
          </cell>
          <cell r="I61">
            <v>6238</v>
          </cell>
          <cell r="J61">
            <v>38</v>
          </cell>
        </row>
        <row r="62">
          <cell r="A62" t="str">
            <v>E1232</v>
          </cell>
          <cell r="B62" t="str">
            <v>Christchurch</v>
          </cell>
          <cell r="C62" t="str">
            <v>Billing Authority</v>
          </cell>
          <cell r="D62">
            <v>2409</v>
          </cell>
          <cell r="E62">
            <v>2995</v>
          </cell>
          <cell r="F62">
            <v>5404</v>
          </cell>
          <cell r="G62">
            <v>2392</v>
          </cell>
          <cell r="H62">
            <v>1616</v>
          </cell>
          <cell r="I62">
            <v>4008</v>
          </cell>
          <cell r="J62">
            <v>3</v>
          </cell>
        </row>
        <row r="63">
          <cell r="A63" t="str">
            <v>E5010</v>
          </cell>
          <cell r="B63" t="str">
            <v>City of London</v>
          </cell>
          <cell r="C63" t="str">
            <v>Billing Authority</v>
          </cell>
          <cell r="D63">
            <v>148</v>
          </cell>
          <cell r="E63">
            <v>207</v>
          </cell>
          <cell r="F63">
            <v>355</v>
          </cell>
          <cell r="G63">
            <v>98</v>
          </cell>
          <cell r="H63">
            <v>132</v>
          </cell>
          <cell r="I63">
            <v>230</v>
          </cell>
          <cell r="J63">
            <v>12</v>
          </cell>
        </row>
        <row r="64">
          <cell r="A64" t="str">
            <v>E3001</v>
          </cell>
          <cell r="B64" t="str">
            <v>City of Nottingham UA</v>
          </cell>
          <cell r="C64" t="str">
            <v>Billing Authority</v>
          </cell>
          <cell r="D64">
            <v>13665</v>
          </cell>
          <cell r="E64">
            <v>26997</v>
          </cell>
          <cell r="F64">
            <v>40662</v>
          </cell>
          <cell r="G64">
            <v>11488</v>
          </cell>
          <cell r="H64">
            <v>20134</v>
          </cell>
          <cell r="I64">
            <v>31622</v>
          </cell>
          <cell r="J64" t="str">
            <v>-</v>
          </cell>
        </row>
        <row r="65">
          <cell r="A65" t="str">
            <v>E1536</v>
          </cell>
          <cell r="B65" t="str">
            <v>Colchester</v>
          </cell>
          <cell r="C65" t="str">
            <v>Billing Authority</v>
          </cell>
          <cell r="D65">
            <v>5118</v>
          </cell>
          <cell r="E65">
            <v>7292</v>
          </cell>
          <cell r="F65">
            <v>12410</v>
          </cell>
          <cell r="G65">
            <v>4548</v>
          </cell>
          <cell r="H65">
            <v>4918</v>
          </cell>
          <cell r="I65">
            <v>9466</v>
          </cell>
          <cell r="J65">
            <v>120</v>
          </cell>
        </row>
        <row r="66">
          <cell r="A66" t="str">
            <v>E0934</v>
          </cell>
          <cell r="B66" t="str">
            <v>Copeland</v>
          </cell>
          <cell r="C66" t="str">
            <v>Billing Authority</v>
          </cell>
          <cell r="D66">
            <v>3132</v>
          </cell>
          <cell r="E66">
            <v>5321</v>
          </cell>
          <cell r="F66">
            <v>8453</v>
          </cell>
          <cell r="G66">
            <v>2374</v>
          </cell>
          <cell r="H66">
            <v>3073</v>
          </cell>
          <cell r="I66">
            <v>5447</v>
          </cell>
          <cell r="J66">
            <v>83</v>
          </cell>
        </row>
        <row r="67">
          <cell r="A67" t="str">
            <v>E2831</v>
          </cell>
          <cell r="B67" t="str">
            <v>Corby</v>
          </cell>
          <cell r="C67" t="str">
            <v>Billing Authority</v>
          </cell>
          <cell r="D67" t="str">
            <v>…</v>
          </cell>
          <cell r="E67" t="str">
            <v>…</v>
          </cell>
          <cell r="F67" t="str">
            <v>…</v>
          </cell>
          <cell r="G67" t="str">
            <v>…</v>
          </cell>
          <cell r="H67" t="str">
            <v>…</v>
          </cell>
          <cell r="I67" t="str">
            <v>…</v>
          </cell>
          <cell r="J67" t="str">
            <v>…</v>
          </cell>
        </row>
        <row r="68">
          <cell r="A68" t="str">
            <v>E0801</v>
          </cell>
          <cell r="B68" t="str">
            <v>Cornwall UA</v>
          </cell>
          <cell r="C68" t="str">
            <v>Billing Authority</v>
          </cell>
          <cell r="D68">
            <v>26661</v>
          </cell>
          <cell r="E68">
            <v>25824</v>
          </cell>
          <cell r="F68">
            <v>52485</v>
          </cell>
          <cell r="G68">
            <v>23425</v>
          </cell>
          <cell r="H68">
            <v>15976</v>
          </cell>
          <cell r="I68">
            <v>39401</v>
          </cell>
          <cell r="J68">
            <v>1754</v>
          </cell>
        </row>
        <row r="69">
          <cell r="A69" t="str">
            <v>E1632</v>
          </cell>
          <cell r="B69" t="str">
            <v>Cotswold</v>
          </cell>
          <cell r="C69" t="str">
            <v>Billing Authority</v>
          </cell>
          <cell r="D69">
            <v>2909</v>
          </cell>
          <cell r="E69">
            <v>2291</v>
          </cell>
          <cell r="F69">
            <v>5200</v>
          </cell>
          <cell r="G69">
            <v>2699</v>
          </cell>
          <cell r="H69">
            <v>2020</v>
          </cell>
          <cell r="I69">
            <v>4719</v>
          </cell>
          <cell r="J69">
            <v>165</v>
          </cell>
        </row>
        <row r="70">
          <cell r="A70" t="str">
            <v>E4602</v>
          </cell>
          <cell r="B70" t="str">
            <v>Coventry</v>
          </cell>
          <cell r="C70" t="str">
            <v>Billing Authority</v>
          </cell>
          <cell r="D70">
            <v>14184</v>
          </cell>
          <cell r="E70">
            <v>22201</v>
          </cell>
          <cell r="F70">
            <v>36385</v>
          </cell>
          <cell r="G70">
            <v>11574</v>
          </cell>
          <cell r="H70">
            <v>17654</v>
          </cell>
          <cell r="I70">
            <v>29228</v>
          </cell>
          <cell r="J70">
            <v>1</v>
          </cell>
        </row>
        <row r="71">
          <cell r="A71" t="str">
            <v>E2731</v>
          </cell>
          <cell r="B71" t="str">
            <v>Craven</v>
          </cell>
          <cell r="C71" t="str">
            <v>Billing Authority</v>
          </cell>
          <cell r="D71">
            <v>2210</v>
          </cell>
          <cell r="E71">
            <v>1685</v>
          </cell>
          <cell r="F71">
            <v>3895</v>
          </cell>
          <cell r="G71">
            <v>1772</v>
          </cell>
          <cell r="H71">
            <v>1109</v>
          </cell>
          <cell r="I71">
            <v>2881</v>
          </cell>
          <cell r="J71">
            <v>89</v>
          </cell>
        </row>
        <row r="72">
          <cell r="A72" t="str">
            <v>E3834</v>
          </cell>
          <cell r="B72" t="str">
            <v>Crawley</v>
          </cell>
          <cell r="C72" t="str">
            <v>Billing Authority</v>
          </cell>
          <cell r="D72">
            <v>3493</v>
          </cell>
          <cell r="E72">
            <v>4874</v>
          </cell>
          <cell r="F72">
            <v>8367</v>
          </cell>
          <cell r="G72">
            <v>3178</v>
          </cell>
          <cell r="H72">
            <v>4919</v>
          </cell>
          <cell r="I72">
            <v>8097</v>
          </cell>
          <cell r="J72" t="str">
            <v>-</v>
          </cell>
        </row>
        <row r="73">
          <cell r="A73" t="str">
            <v>E5035</v>
          </cell>
          <cell r="B73" t="str">
            <v>Croydon</v>
          </cell>
          <cell r="C73" t="str">
            <v>Billing Authority</v>
          </cell>
          <cell r="D73">
            <v>6603</v>
          </cell>
          <cell r="E73">
            <v>6636</v>
          </cell>
          <cell r="F73">
            <v>13239</v>
          </cell>
          <cell r="G73">
            <v>17298</v>
          </cell>
          <cell r="H73">
            <v>17032</v>
          </cell>
          <cell r="I73">
            <v>34330</v>
          </cell>
          <cell r="J73" t="str">
            <v>-</v>
          </cell>
        </row>
        <row r="74">
          <cell r="A74" t="str">
            <v>E1932</v>
          </cell>
          <cell r="B74" t="str">
            <v>Dacorum</v>
          </cell>
          <cell r="C74" t="str">
            <v>Billing Authority</v>
          </cell>
          <cell r="D74">
            <v>4168</v>
          </cell>
          <cell r="E74">
            <v>5327</v>
          </cell>
          <cell r="F74">
            <v>9495</v>
          </cell>
          <cell r="G74" t="str">
            <v>…</v>
          </cell>
          <cell r="H74" t="str">
            <v>…</v>
          </cell>
          <cell r="I74">
            <v>9028</v>
          </cell>
          <cell r="J74">
            <v>60</v>
          </cell>
        </row>
        <row r="75">
          <cell r="A75" t="str">
            <v>E1301</v>
          </cell>
          <cell r="B75" t="str">
            <v>Darlington UA</v>
          </cell>
          <cell r="C75" t="str">
            <v>Billing Authority</v>
          </cell>
          <cell r="D75">
            <v>5245</v>
          </cell>
          <cell r="E75">
            <v>6770</v>
          </cell>
          <cell r="F75">
            <v>12015</v>
          </cell>
          <cell r="G75">
            <v>4015</v>
          </cell>
          <cell r="H75">
            <v>3239</v>
          </cell>
          <cell r="I75">
            <v>7254</v>
          </cell>
          <cell r="J75">
            <v>12</v>
          </cell>
        </row>
        <row r="76">
          <cell r="A76" t="str">
            <v>E2233</v>
          </cell>
          <cell r="B76" t="str">
            <v>Dartford</v>
          </cell>
          <cell r="C76" t="str">
            <v>Billing Authority</v>
          </cell>
          <cell r="D76">
            <v>2697</v>
          </cell>
          <cell r="E76">
            <v>4137</v>
          </cell>
          <cell r="F76">
            <v>6834</v>
          </cell>
          <cell r="G76">
            <v>2423</v>
          </cell>
          <cell r="H76">
            <v>3451</v>
          </cell>
          <cell r="I76">
            <v>5874</v>
          </cell>
          <cell r="J76">
            <v>109</v>
          </cell>
        </row>
        <row r="77">
          <cell r="A77" t="str">
            <v>E2832</v>
          </cell>
          <cell r="B77" t="str">
            <v>Daventry</v>
          </cell>
          <cell r="C77" t="str">
            <v>Billing Authority</v>
          </cell>
          <cell r="D77">
            <v>1210</v>
          </cell>
          <cell r="E77">
            <v>1036</v>
          </cell>
          <cell r="F77">
            <v>2246</v>
          </cell>
          <cell r="G77">
            <v>235</v>
          </cell>
          <cell r="H77">
            <v>201</v>
          </cell>
          <cell r="I77">
            <v>436</v>
          </cell>
          <cell r="J77">
            <v>123</v>
          </cell>
        </row>
        <row r="78">
          <cell r="A78" t="str">
            <v>E1001</v>
          </cell>
          <cell r="B78" t="str">
            <v>Derby City UA</v>
          </cell>
          <cell r="C78" t="str">
            <v>Billing Authority</v>
          </cell>
          <cell r="D78">
            <v>9642</v>
          </cell>
          <cell r="E78">
            <v>14112</v>
          </cell>
          <cell r="F78">
            <v>23754</v>
          </cell>
          <cell r="G78">
            <v>6969</v>
          </cell>
          <cell r="H78">
            <v>8379</v>
          </cell>
          <cell r="I78">
            <v>15348</v>
          </cell>
          <cell r="J78" t="str">
            <v>-</v>
          </cell>
        </row>
        <row r="79">
          <cell r="A79" t="str">
            <v>E1035</v>
          </cell>
          <cell r="B79" t="str">
            <v>Derbyshire Dales</v>
          </cell>
          <cell r="C79" t="str">
            <v>Billing Authority</v>
          </cell>
          <cell r="D79">
            <v>2339</v>
          </cell>
          <cell r="E79">
            <v>1876</v>
          </cell>
          <cell r="F79">
            <v>4215</v>
          </cell>
          <cell r="G79">
            <v>2146</v>
          </cell>
          <cell r="H79">
            <v>1394</v>
          </cell>
          <cell r="I79">
            <v>3540</v>
          </cell>
          <cell r="J79">
            <v>96</v>
          </cell>
        </row>
        <row r="80">
          <cell r="A80" t="str">
            <v>E4402</v>
          </cell>
          <cell r="B80" t="str">
            <v>Doncaster</v>
          </cell>
          <cell r="C80" t="str">
            <v>Billing Authority</v>
          </cell>
          <cell r="D80">
            <v>14291</v>
          </cell>
          <cell r="E80">
            <v>18076</v>
          </cell>
          <cell r="F80">
            <v>32367</v>
          </cell>
          <cell r="G80">
            <v>9748</v>
          </cell>
          <cell r="H80">
            <v>11495</v>
          </cell>
          <cell r="I80">
            <v>21243</v>
          </cell>
          <cell r="J80">
            <v>315</v>
          </cell>
        </row>
        <row r="81">
          <cell r="A81" t="str">
            <v>E2234</v>
          </cell>
          <cell r="B81" t="str">
            <v>Dover</v>
          </cell>
          <cell r="C81" t="str">
            <v>Billing Authority</v>
          </cell>
          <cell r="D81">
            <v>5293</v>
          </cell>
          <cell r="E81">
            <v>7924</v>
          </cell>
          <cell r="F81">
            <v>13217</v>
          </cell>
          <cell r="G81">
            <v>4282</v>
          </cell>
          <cell r="H81">
            <v>5000</v>
          </cell>
          <cell r="I81">
            <v>9282</v>
          </cell>
          <cell r="J81">
            <v>284</v>
          </cell>
        </row>
        <row r="82">
          <cell r="A82" t="str">
            <v>E4603</v>
          </cell>
          <cell r="B82" t="str">
            <v>Dudley</v>
          </cell>
          <cell r="C82" t="str">
            <v>Billing Authority</v>
          </cell>
          <cell r="D82">
            <v>16032</v>
          </cell>
          <cell r="E82">
            <v>17345</v>
          </cell>
          <cell r="F82">
            <v>33377</v>
          </cell>
          <cell r="G82">
            <v>11408</v>
          </cell>
          <cell r="H82">
            <v>12027</v>
          </cell>
          <cell r="I82">
            <v>23435</v>
          </cell>
          <cell r="J82" t="str">
            <v>-</v>
          </cell>
        </row>
        <row r="83">
          <cell r="A83" t="str">
            <v>E1302</v>
          </cell>
          <cell r="B83" t="str">
            <v>Durham UA</v>
          </cell>
          <cell r="C83" t="str">
            <v>Billing Authority</v>
          </cell>
          <cell r="D83">
            <v>34497</v>
          </cell>
          <cell r="E83">
            <v>30435</v>
          </cell>
          <cell r="F83">
            <v>64932</v>
          </cell>
          <cell r="G83">
            <v>21392</v>
          </cell>
          <cell r="H83">
            <v>21392</v>
          </cell>
          <cell r="I83">
            <v>42784</v>
          </cell>
          <cell r="J83">
            <v>2396</v>
          </cell>
        </row>
        <row r="84">
          <cell r="A84" t="str">
            <v>E5036</v>
          </cell>
          <cell r="B84" t="str">
            <v>Ealing</v>
          </cell>
          <cell r="C84" t="str">
            <v>Billing Authority</v>
          </cell>
          <cell r="D84">
            <v>5800</v>
          </cell>
          <cell r="E84">
            <v>10200</v>
          </cell>
          <cell r="F84">
            <v>16000</v>
          </cell>
          <cell r="G84">
            <v>10435</v>
          </cell>
          <cell r="H84">
            <v>17000</v>
          </cell>
          <cell r="I84">
            <v>27435</v>
          </cell>
          <cell r="J84" t="str">
            <v>-</v>
          </cell>
        </row>
        <row r="85">
          <cell r="A85" t="str">
            <v>E0532</v>
          </cell>
          <cell r="B85" t="str">
            <v>East Cambridgeshire</v>
          </cell>
          <cell r="C85" t="str">
            <v>Billing Authority</v>
          </cell>
          <cell r="D85">
            <v>2761</v>
          </cell>
          <cell r="E85">
            <v>2411</v>
          </cell>
          <cell r="F85">
            <v>5172</v>
          </cell>
          <cell r="G85">
            <v>2461</v>
          </cell>
          <cell r="H85">
            <v>1926</v>
          </cell>
          <cell r="I85">
            <v>4387</v>
          </cell>
          <cell r="J85">
            <v>139</v>
          </cell>
        </row>
        <row r="86">
          <cell r="A86" t="str">
            <v>E1131</v>
          </cell>
          <cell r="B86" t="str">
            <v>East Devon</v>
          </cell>
          <cell r="C86" t="str">
            <v>Billing Authority</v>
          </cell>
          <cell r="D86">
            <v>5713</v>
          </cell>
          <cell r="E86">
            <v>4620</v>
          </cell>
          <cell r="F86">
            <v>10333</v>
          </cell>
          <cell r="G86">
            <v>5093</v>
          </cell>
          <cell r="H86">
            <v>2707</v>
          </cell>
          <cell r="I86">
            <v>7800</v>
          </cell>
          <cell r="J86">
            <v>184</v>
          </cell>
        </row>
        <row r="87">
          <cell r="A87" t="str">
            <v>E1233</v>
          </cell>
          <cell r="B87" t="str">
            <v>East Dorset</v>
          </cell>
          <cell r="C87" t="str">
            <v>Billing Authority</v>
          </cell>
          <cell r="D87">
            <v>3220</v>
          </cell>
          <cell r="E87">
            <v>3296</v>
          </cell>
          <cell r="F87">
            <v>6516</v>
          </cell>
          <cell r="G87">
            <v>3396</v>
          </cell>
          <cell r="H87">
            <v>1891</v>
          </cell>
          <cell r="I87">
            <v>5287</v>
          </cell>
          <cell r="J87">
            <v>124</v>
          </cell>
        </row>
        <row r="88">
          <cell r="A88" t="str">
            <v>E1732</v>
          </cell>
          <cell r="B88" t="str">
            <v>East Hampshire</v>
          </cell>
          <cell r="C88" t="str">
            <v>Billing Authority</v>
          </cell>
          <cell r="D88" t="str">
            <v>…</v>
          </cell>
          <cell r="E88" t="str">
            <v>…</v>
          </cell>
          <cell r="F88" t="str">
            <v>…</v>
          </cell>
          <cell r="G88" t="str">
            <v>…</v>
          </cell>
          <cell r="H88" t="str">
            <v>…</v>
          </cell>
          <cell r="I88" t="str">
            <v>…</v>
          </cell>
          <cell r="J88">
            <v>186</v>
          </cell>
        </row>
        <row r="89">
          <cell r="A89" t="str">
            <v>E1933</v>
          </cell>
          <cell r="B89" t="str">
            <v>East Hertfordshire</v>
          </cell>
          <cell r="C89" t="str">
            <v>Billing Authority</v>
          </cell>
          <cell r="D89">
            <v>3399</v>
          </cell>
          <cell r="E89">
            <v>3775</v>
          </cell>
          <cell r="F89">
            <v>7174</v>
          </cell>
          <cell r="G89">
            <v>3298</v>
          </cell>
          <cell r="H89">
            <v>3285</v>
          </cell>
          <cell r="I89">
            <v>6583</v>
          </cell>
          <cell r="J89">
            <v>255</v>
          </cell>
        </row>
        <row r="90">
          <cell r="A90" t="str">
            <v>E2532</v>
          </cell>
          <cell r="B90" t="str">
            <v>East Lindsey</v>
          </cell>
          <cell r="C90" t="str">
            <v>Billing Authority</v>
          </cell>
          <cell r="D90">
            <v>8715</v>
          </cell>
          <cell r="E90">
            <v>7163</v>
          </cell>
          <cell r="F90">
            <v>15878</v>
          </cell>
          <cell r="G90">
            <v>6854</v>
          </cell>
          <cell r="H90">
            <v>4091</v>
          </cell>
          <cell r="I90">
            <v>10945</v>
          </cell>
          <cell r="J90">
            <v>244</v>
          </cell>
        </row>
        <row r="91">
          <cell r="A91" t="str">
            <v>E2833</v>
          </cell>
          <cell r="B91" t="str">
            <v>East Northamptonshire</v>
          </cell>
          <cell r="C91" t="str">
            <v>Billing Authority</v>
          </cell>
          <cell r="D91">
            <v>2912</v>
          </cell>
          <cell r="E91">
            <v>2809</v>
          </cell>
          <cell r="F91">
            <v>5721</v>
          </cell>
          <cell r="G91">
            <v>2249</v>
          </cell>
          <cell r="H91">
            <v>2023</v>
          </cell>
          <cell r="I91">
            <v>4272</v>
          </cell>
          <cell r="J91">
            <v>195</v>
          </cell>
        </row>
        <row r="92">
          <cell r="A92" t="str">
            <v>E2001</v>
          </cell>
          <cell r="B92" t="str">
            <v>East Riding of Yorkshire UA</v>
          </cell>
          <cell r="C92" t="str">
            <v>Billing Authority</v>
          </cell>
          <cell r="D92">
            <v>14387</v>
          </cell>
          <cell r="E92">
            <v>12904</v>
          </cell>
          <cell r="F92">
            <v>27291</v>
          </cell>
          <cell r="G92">
            <v>9407</v>
          </cell>
          <cell r="H92">
            <v>7691</v>
          </cell>
          <cell r="I92">
            <v>17098</v>
          </cell>
          <cell r="J92">
            <v>553</v>
          </cell>
        </row>
        <row r="93">
          <cell r="A93" t="str">
            <v>E3432</v>
          </cell>
          <cell r="B93" t="str">
            <v>East Staffordshire</v>
          </cell>
          <cell r="C93" t="str">
            <v>Billing Authority</v>
          </cell>
          <cell r="D93">
            <v>3657</v>
          </cell>
          <cell r="E93">
            <v>4879</v>
          </cell>
          <cell r="F93">
            <v>8536</v>
          </cell>
          <cell r="G93">
            <v>2988</v>
          </cell>
          <cell r="H93">
            <v>3237</v>
          </cell>
          <cell r="I93">
            <v>6225</v>
          </cell>
          <cell r="J93">
            <v>130</v>
          </cell>
        </row>
        <row r="94">
          <cell r="A94" t="str">
            <v>E1432</v>
          </cell>
          <cell r="B94" t="str">
            <v>Eastbourne</v>
          </cell>
          <cell r="C94" t="str">
            <v>Billing Authority</v>
          </cell>
          <cell r="D94">
            <v>4601</v>
          </cell>
          <cell r="E94">
            <v>6243</v>
          </cell>
          <cell r="F94">
            <v>10844</v>
          </cell>
          <cell r="G94">
            <v>3485</v>
          </cell>
          <cell r="H94">
            <v>2867</v>
          </cell>
          <cell r="I94">
            <v>6352</v>
          </cell>
          <cell r="J94" t="str">
            <v>-</v>
          </cell>
        </row>
        <row r="95">
          <cell r="A95" t="str">
            <v>E1733</v>
          </cell>
          <cell r="B95" t="str">
            <v>Eastleigh</v>
          </cell>
          <cell r="C95" t="str">
            <v>Billing Authority</v>
          </cell>
          <cell r="D95">
            <v>3255</v>
          </cell>
          <cell r="E95">
            <v>3652</v>
          </cell>
          <cell r="F95">
            <v>6907</v>
          </cell>
          <cell r="G95">
            <v>2700</v>
          </cell>
          <cell r="H95">
            <v>3070</v>
          </cell>
          <cell r="I95">
            <v>5770</v>
          </cell>
          <cell r="J95">
            <v>215</v>
          </cell>
        </row>
        <row r="96">
          <cell r="A96" t="str">
            <v>E0935</v>
          </cell>
          <cell r="B96" t="str">
            <v>Eden</v>
          </cell>
          <cell r="C96" t="str">
            <v>Billing Authority</v>
          </cell>
          <cell r="D96">
            <v>1642</v>
          </cell>
          <cell r="E96">
            <v>1469</v>
          </cell>
          <cell r="F96">
            <v>3111</v>
          </cell>
          <cell r="G96">
            <v>1461</v>
          </cell>
          <cell r="H96">
            <v>1136</v>
          </cell>
          <cell r="I96">
            <v>2597</v>
          </cell>
          <cell r="J96">
            <v>33</v>
          </cell>
        </row>
        <row r="97">
          <cell r="A97" t="str">
            <v>E3631</v>
          </cell>
          <cell r="B97" t="str">
            <v>Elmbridge</v>
          </cell>
          <cell r="C97" t="str">
            <v>Billing Authority</v>
          </cell>
          <cell r="D97">
            <v>3014</v>
          </cell>
          <cell r="E97">
            <v>3291</v>
          </cell>
          <cell r="F97">
            <v>6305</v>
          </cell>
          <cell r="G97">
            <v>3300</v>
          </cell>
          <cell r="H97">
            <v>3602</v>
          </cell>
          <cell r="I97">
            <v>6902</v>
          </cell>
          <cell r="J97">
            <v>2</v>
          </cell>
        </row>
        <row r="98">
          <cell r="A98" t="str">
            <v>E5037</v>
          </cell>
          <cell r="B98" t="str">
            <v>Enfield</v>
          </cell>
          <cell r="C98" t="str">
            <v>Billing Authority</v>
          </cell>
          <cell r="D98">
            <v>10978</v>
          </cell>
          <cell r="E98">
            <v>28868</v>
          </cell>
          <cell r="F98">
            <v>39846</v>
          </cell>
          <cell r="G98">
            <v>8672</v>
          </cell>
          <cell r="H98">
            <v>16238</v>
          </cell>
          <cell r="I98">
            <v>24910</v>
          </cell>
          <cell r="J98" t="str">
            <v>-</v>
          </cell>
        </row>
        <row r="99">
          <cell r="A99" t="str">
            <v>E1537</v>
          </cell>
          <cell r="B99" t="str">
            <v>Epping Forest</v>
          </cell>
          <cell r="C99" t="str">
            <v>Billing Authority</v>
          </cell>
          <cell r="D99" t="str">
            <v>…</v>
          </cell>
          <cell r="E99" t="str">
            <v>…</v>
          </cell>
          <cell r="F99">
            <v>4500</v>
          </cell>
          <cell r="G99" t="str">
            <v>…</v>
          </cell>
          <cell r="H99" t="str">
            <v>…</v>
          </cell>
          <cell r="I99">
            <v>1200</v>
          </cell>
          <cell r="J99">
            <v>320</v>
          </cell>
        </row>
        <row r="100">
          <cell r="A100" t="str">
            <v>E3632</v>
          </cell>
          <cell r="B100" t="str">
            <v>Epsom &amp; Ewell</v>
          </cell>
          <cell r="C100" t="str">
            <v>Billing Authority</v>
          </cell>
          <cell r="D100" t="str">
            <v>…</v>
          </cell>
          <cell r="E100" t="str">
            <v>…</v>
          </cell>
          <cell r="F100" t="str">
            <v>…</v>
          </cell>
          <cell r="G100" t="str">
            <v>…</v>
          </cell>
          <cell r="H100" t="str">
            <v>…</v>
          </cell>
          <cell r="I100" t="str">
            <v>…</v>
          </cell>
          <cell r="J100" t="str">
            <v>-</v>
          </cell>
        </row>
        <row r="101">
          <cell r="A101" t="str">
            <v>E1036</v>
          </cell>
          <cell r="B101" t="str">
            <v>Erewash</v>
          </cell>
          <cell r="C101" t="str">
            <v>Billing Authority</v>
          </cell>
          <cell r="D101">
            <v>4992</v>
          </cell>
          <cell r="E101">
            <v>5661</v>
          </cell>
          <cell r="F101">
            <v>10653</v>
          </cell>
          <cell r="G101">
            <v>4037</v>
          </cell>
          <cell r="H101">
            <v>3927</v>
          </cell>
          <cell r="I101">
            <v>7964</v>
          </cell>
          <cell r="J101">
            <v>20</v>
          </cell>
        </row>
        <row r="102">
          <cell r="A102" t="str">
            <v>E1132</v>
          </cell>
          <cell r="B102" t="str">
            <v>Exeter</v>
          </cell>
          <cell r="C102" t="str">
            <v>Billing Authority</v>
          </cell>
          <cell r="D102">
            <v>4101</v>
          </cell>
          <cell r="E102">
            <v>5398</v>
          </cell>
          <cell r="F102">
            <v>9499</v>
          </cell>
          <cell r="G102">
            <v>299</v>
          </cell>
          <cell r="H102">
            <v>304</v>
          </cell>
          <cell r="I102">
            <v>603</v>
          </cell>
          <cell r="J102" t="str">
            <v>-</v>
          </cell>
        </row>
        <row r="103">
          <cell r="A103" t="str">
            <v>E1734</v>
          </cell>
          <cell r="B103" t="str">
            <v>Fareham</v>
          </cell>
          <cell r="C103" t="str">
            <v>Billing Authority</v>
          </cell>
          <cell r="D103">
            <v>2810</v>
          </cell>
          <cell r="E103">
            <v>2293</v>
          </cell>
          <cell r="F103">
            <v>5103</v>
          </cell>
          <cell r="G103">
            <v>2290</v>
          </cell>
          <cell r="H103">
            <v>1758</v>
          </cell>
          <cell r="I103">
            <v>4048</v>
          </cell>
          <cell r="J103" t="str">
            <v>-</v>
          </cell>
        </row>
        <row r="104">
          <cell r="A104" t="str">
            <v>E0533</v>
          </cell>
          <cell r="B104" t="str">
            <v>Fenland</v>
          </cell>
          <cell r="C104" t="str">
            <v>Billing Authority</v>
          </cell>
          <cell r="D104" t="str">
            <v>…</v>
          </cell>
          <cell r="E104" t="str">
            <v>…</v>
          </cell>
          <cell r="F104" t="str">
            <v>…</v>
          </cell>
          <cell r="G104" t="str">
            <v>…</v>
          </cell>
          <cell r="H104" t="str">
            <v>…</v>
          </cell>
          <cell r="I104" t="str">
            <v>…</v>
          </cell>
          <cell r="J104">
            <v>120</v>
          </cell>
        </row>
        <row r="105">
          <cell r="A105" t="str">
            <v>E3532</v>
          </cell>
          <cell r="B105" t="str">
            <v>Forest Heath</v>
          </cell>
          <cell r="C105" t="str">
            <v>Billing Authority</v>
          </cell>
          <cell r="D105">
            <v>2369</v>
          </cell>
          <cell r="E105">
            <v>2434</v>
          </cell>
          <cell r="F105">
            <v>4803</v>
          </cell>
          <cell r="G105">
            <v>236</v>
          </cell>
          <cell r="H105">
            <v>233</v>
          </cell>
          <cell r="I105">
            <v>469</v>
          </cell>
          <cell r="J105" t="str">
            <v>…</v>
          </cell>
        </row>
        <row r="106">
          <cell r="A106" t="str">
            <v>E1633</v>
          </cell>
          <cell r="B106" t="str">
            <v>Forest of Dean</v>
          </cell>
          <cell r="C106" t="str">
            <v>Billing Authority</v>
          </cell>
          <cell r="D106">
            <v>3000</v>
          </cell>
          <cell r="E106">
            <v>4000</v>
          </cell>
          <cell r="F106">
            <v>7000</v>
          </cell>
          <cell r="G106">
            <v>3000</v>
          </cell>
          <cell r="H106">
            <v>3000</v>
          </cell>
          <cell r="I106">
            <v>6000</v>
          </cell>
          <cell r="J106">
            <v>205</v>
          </cell>
        </row>
        <row r="107">
          <cell r="A107" t="str">
            <v>E2335</v>
          </cell>
          <cell r="B107" t="str">
            <v>Fylde</v>
          </cell>
          <cell r="C107" t="str">
            <v>Billing Authority</v>
          </cell>
          <cell r="D107">
            <v>3385</v>
          </cell>
          <cell r="E107">
            <v>2764</v>
          </cell>
          <cell r="F107">
            <v>6149</v>
          </cell>
          <cell r="G107">
            <v>3062</v>
          </cell>
          <cell r="H107">
            <v>2322</v>
          </cell>
          <cell r="I107">
            <v>5384</v>
          </cell>
          <cell r="J107">
            <v>74</v>
          </cell>
        </row>
        <row r="108">
          <cell r="A108" t="str">
            <v>E4501</v>
          </cell>
          <cell r="B108" t="str">
            <v>Gateshead</v>
          </cell>
          <cell r="C108" t="str">
            <v>Billing Authority</v>
          </cell>
          <cell r="D108">
            <v>12683</v>
          </cell>
          <cell r="E108">
            <v>13906</v>
          </cell>
          <cell r="F108">
            <v>26589</v>
          </cell>
          <cell r="G108">
            <v>10243</v>
          </cell>
          <cell r="H108">
            <v>10428</v>
          </cell>
          <cell r="I108">
            <v>20671</v>
          </cell>
          <cell r="J108" t="str">
            <v>…</v>
          </cell>
        </row>
        <row r="109">
          <cell r="A109" t="str">
            <v>E3034</v>
          </cell>
          <cell r="B109" t="str">
            <v>Gedling</v>
          </cell>
          <cell r="C109" t="str">
            <v>Billing Authority</v>
          </cell>
          <cell r="D109">
            <v>4305</v>
          </cell>
          <cell r="E109">
            <v>5024</v>
          </cell>
          <cell r="F109">
            <v>9329</v>
          </cell>
          <cell r="G109">
            <v>3721</v>
          </cell>
          <cell r="H109">
            <v>4065</v>
          </cell>
          <cell r="I109">
            <v>7786</v>
          </cell>
          <cell r="J109">
            <v>28</v>
          </cell>
        </row>
        <row r="110">
          <cell r="A110" t="str">
            <v>E1634</v>
          </cell>
          <cell r="B110" t="str">
            <v>Gloucester</v>
          </cell>
          <cell r="C110" t="str">
            <v>Billing Authority</v>
          </cell>
          <cell r="D110">
            <v>4232</v>
          </cell>
          <cell r="E110">
            <v>7668</v>
          </cell>
          <cell r="F110">
            <v>11900</v>
          </cell>
          <cell r="G110">
            <v>5427</v>
          </cell>
          <cell r="H110">
            <v>3283</v>
          </cell>
          <cell r="I110">
            <v>8710</v>
          </cell>
          <cell r="J110">
            <v>27</v>
          </cell>
        </row>
        <row r="111">
          <cell r="A111" t="str">
            <v>E1735</v>
          </cell>
          <cell r="B111" t="str">
            <v>Gosport</v>
          </cell>
          <cell r="C111" t="str">
            <v>Billing Authority</v>
          </cell>
          <cell r="D111" t="str">
            <v>…</v>
          </cell>
          <cell r="E111" t="str">
            <v>…</v>
          </cell>
          <cell r="F111">
            <v>2848</v>
          </cell>
          <cell r="G111">
            <v>2155</v>
          </cell>
          <cell r="H111">
            <v>2493</v>
          </cell>
          <cell r="I111">
            <v>4648</v>
          </cell>
          <cell r="J111" t="str">
            <v>-</v>
          </cell>
        </row>
        <row r="112">
          <cell r="A112" t="str">
            <v>E2236</v>
          </cell>
          <cell r="B112" t="str">
            <v>Gravesham</v>
          </cell>
          <cell r="C112" t="str">
            <v>Billing Authority</v>
          </cell>
          <cell r="D112">
            <v>3720</v>
          </cell>
          <cell r="E112">
            <v>5237</v>
          </cell>
          <cell r="F112">
            <v>8957</v>
          </cell>
          <cell r="G112">
            <v>2047</v>
          </cell>
          <cell r="H112">
            <v>2578</v>
          </cell>
          <cell r="I112">
            <v>4625</v>
          </cell>
          <cell r="J112">
            <v>12</v>
          </cell>
        </row>
        <row r="113">
          <cell r="A113" t="str">
            <v>E2633</v>
          </cell>
          <cell r="B113" t="str">
            <v>Great Yarmouth</v>
          </cell>
          <cell r="C113" t="str">
            <v>Billing Authority</v>
          </cell>
          <cell r="D113">
            <v>2956</v>
          </cell>
          <cell r="E113">
            <v>853</v>
          </cell>
          <cell r="F113">
            <v>3809</v>
          </cell>
          <cell r="G113">
            <v>2541</v>
          </cell>
          <cell r="H113">
            <v>620</v>
          </cell>
          <cell r="I113">
            <v>3161</v>
          </cell>
          <cell r="J113">
            <v>59</v>
          </cell>
        </row>
        <row r="114">
          <cell r="A114" t="str">
            <v>E5012</v>
          </cell>
          <cell r="B114" t="str">
            <v>Greenwich</v>
          </cell>
          <cell r="C114" t="str">
            <v>Billing Authority</v>
          </cell>
          <cell r="D114">
            <v>9075</v>
          </cell>
          <cell r="E114">
            <v>18425</v>
          </cell>
          <cell r="F114">
            <v>27500</v>
          </cell>
          <cell r="G114">
            <v>7500</v>
          </cell>
          <cell r="H114">
            <v>13000</v>
          </cell>
          <cell r="I114">
            <v>20500</v>
          </cell>
          <cell r="J114" t="str">
            <v>-</v>
          </cell>
        </row>
        <row r="115">
          <cell r="A115" t="str">
            <v>E3633</v>
          </cell>
          <cell r="B115" t="str">
            <v>Guildford</v>
          </cell>
          <cell r="C115" t="str">
            <v>Billing Authority</v>
          </cell>
          <cell r="D115">
            <v>3599</v>
          </cell>
          <cell r="E115">
            <v>2984</v>
          </cell>
          <cell r="F115">
            <v>6583</v>
          </cell>
          <cell r="G115">
            <v>3131</v>
          </cell>
          <cell r="H115">
            <v>3632</v>
          </cell>
          <cell r="I115">
            <v>6763</v>
          </cell>
          <cell r="J115">
            <v>92</v>
          </cell>
        </row>
        <row r="116">
          <cell r="A116" t="str">
            <v>E5013</v>
          </cell>
          <cell r="B116" t="str">
            <v>Hackney</v>
          </cell>
          <cell r="C116" t="str">
            <v>Billing Authority</v>
          </cell>
          <cell r="D116" t="str">
            <v>…</v>
          </cell>
          <cell r="E116" t="str">
            <v>…</v>
          </cell>
          <cell r="F116">
            <v>7000</v>
          </cell>
          <cell r="G116" t="str">
            <v>…</v>
          </cell>
          <cell r="H116" t="str">
            <v>…</v>
          </cell>
          <cell r="I116">
            <v>31104</v>
          </cell>
          <cell r="J116" t="str">
            <v>-</v>
          </cell>
        </row>
        <row r="117">
          <cell r="A117" t="str">
            <v>E0601</v>
          </cell>
          <cell r="B117" t="str">
            <v>Halton UA</v>
          </cell>
          <cell r="C117" t="str">
            <v>Billing Authority</v>
          </cell>
          <cell r="D117">
            <v>6183</v>
          </cell>
          <cell r="E117">
            <v>9148</v>
          </cell>
          <cell r="F117">
            <v>15331</v>
          </cell>
          <cell r="G117">
            <v>4549</v>
          </cell>
          <cell r="H117">
            <v>5277</v>
          </cell>
          <cell r="I117">
            <v>9826</v>
          </cell>
          <cell r="J117">
            <v>0</v>
          </cell>
        </row>
        <row r="118">
          <cell r="A118" t="str">
            <v>E2732</v>
          </cell>
          <cell r="B118" t="str">
            <v>Hambleton</v>
          </cell>
          <cell r="C118" t="str">
            <v>Billing Authority</v>
          </cell>
          <cell r="D118">
            <v>2820</v>
          </cell>
          <cell r="E118">
            <v>2227</v>
          </cell>
          <cell r="F118">
            <v>5047</v>
          </cell>
          <cell r="G118">
            <v>2497</v>
          </cell>
          <cell r="H118">
            <v>1771</v>
          </cell>
          <cell r="I118">
            <v>4268</v>
          </cell>
          <cell r="J118">
            <v>92</v>
          </cell>
        </row>
        <row r="119">
          <cell r="A119" t="str">
            <v>E5014</v>
          </cell>
          <cell r="B119" t="str">
            <v>Hammersmith &amp; Fulham</v>
          </cell>
          <cell r="C119" t="str">
            <v>Billing Authority</v>
          </cell>
          <cell r="D119">
            <v>5040</v>
          </cell>
          <cell r="E119">
            <v>13873</v>
          </cell>
          <cell r="F119">
            <v>18913</v>
          </cell>
          <cell r="G119">
            <v>3955</v>
          </cell>
          <cell r="H119">
            <v>10759</v>
          </cell>
          <cell r="I119">
            <v>14714</v>
          </cell>
          <cell r="J119" t="str">
            <v>-</v>
          </cell>
        </row>
        <row r="120">
          <cell r="A120" t="str">
            <v>E2433</v>
          </cell>
          <cell r="B120" t="str">
            <v>Harborough</v>
          </cell>
          <cell r="C120" t="str">
            <v>Billing Authority</v>
          </cell>
          <cell r="D120">
            <v>2308</v>
          </cell>
          <cell r="E120">
            <v>1685</v>
          </cell>
          <cell r="F120">
            <v>3993</v>
          </cell>
          <cell r="G120">
            <v>1993</v>
          </cell>
          <cell r="H120">
            <v>1211</v>
          </cell>
          <cell r="I120">
            <v>3204</v>
          </cell>
          <cell r="J120">
            <v>74</v>
          </cell>
        </row>
        <row r="121">
          <cell r="A121" t="str">
            <v>E5038</v>
          </cell>
          <cell r="B121" t="str">
            <v>Haringey</v>
          </cell>
          <cell r="C121" t="str">
            <v>Billing Authority</v>
          </cell>
          <cell r="D121">
            <v>7637</v>
          </cell>
          <cell r="E121">
            <v>17821</v>
          </cell>
          <cell r="F121">
            <v>25458</v>
          </cell>
          <cell r="G121">
            <v>11359</v>
          </cell>
          <cell r="H121">
            <v>26506</v>
          </cell>
          <cell r="I121">
            <v>37865</v>
          </cell>
          <cell r="J121" t="str">
            <v>-</v>
          </cell>
        </row>
        <row r="122">
          <cell r="A122" t="str">
            <v>E1538</v>
          </cell>
          <cell r="B122" t="str">
            <v>Harlow</v>
          </cell>
          <cell r="C122" t="str">
            <v>Billing Authority</v>
          </cell>
          <cell r="D122">
            <v>3758</v>
          </cell>
          <cell r="E122">
            <v>5178</v>
          </cell>
          <cell r="F122">
            <v>8936</v>
          </cell>
          <cell r="G122">
            <v>3471</v>
          </cell>
          <cell r="H122">
            <v>3635</v>
          </cell>
          <cell r="I122">
            <v>7106</v>
          </cell>
          <cell r="J122" t="str">
            <v>-</v>
          </cell>
        </row>
        <row r="123">
          <cell r="A123" t="str">
            <v>E2753</v>
          </cell>
          <cell r="B123" t="str">
            <v>Harrogate</v>
          </cell>
          <cell r="C123" t="str">
            <v>Billing Authority</v>
          </cell>
          <cell r="D123">
            <v>4706</v>
          </cell>
          <cell r="E123">
            <v>4280</v>
          </cell>
          <cell r="F123">
            <v>8986</v>
          </cell>
          <cell r="G123">
            <v>4179</v>
          </cell>
          <cell r="H123">
            <v>3622</v>
          </cell>
          <cell r="I123">
            <v>7801</v>
          </cell>
          <cell r="J123">
            <v>45</v>
          </cell>
        </row>
        <row r="124">
          <cell r="A124" t="str">
            <v>E5039</v>
          </cell>
          <cell r="B124" t="str">
            <v>Harrow</v>
          </cell>
          <cell r="C124" t="str">
            <v>Billing Authority</v>
          </cell>
          <cell r="D124">
            <v>6452</v>
          </cell>
          <cell r="E124">
            <v>11275</v>
          </cell>
          <cell r="F124">
            <v>17727</v>
          </cell>
          <cell r="G124">
            <v>7228</v>
          </cell>
          <cell r="H124">
            <v>9191</v>
          </cell>
          <cell r="I124">
            <v>16419</v>
          </cell>
          <cell r="J124" t="str">
            <v>-</v>
          </cell>
        </row>
        <row r="125">
          <cell r="A125" t="str">
            <v>E1736</v>
          </cell>
          <cell r="B125" t="str">
            <v>Hart</v>
          </cell>
          <cell r="C125" t="str">
            <v>Billing Authority</v>
          </cell>
          <cell r="D125">
            <v>606</v>
          </cell>
          <cell r="E125">
            <v>225</v>
          </cell>
          <cell r="F125">
            <v>831</v>
          </cell>
          <cell r="G125">
            <v>1367</v>
          </cell>
          <cell r="H125">
            <v>1583</v>
          </cell>
          <cell r="I125">
            <v>2950</v>
          </cell>
          <cell r="J125">
            <v>107</v>
          </cell>
        </row>
        <row r="126">
          <cell r="A126" t="str">
            <v>E0701</v>
          </cell>
          <cell r="B126" t="str">
            <v>Hartlepool UA</v>
          </cell>
          <cell r="C126" t="str">
            <v>Billing Authority</v>
          </cell>
          <cell r="D126">
            <v>6417</v>
          </cell>
          <cell r="E126">
            <v>8822</v>
          </cell>
          <cell r="F126">
            <v>15239</v>
          </cell>
          <cell r="G126">
            <v>4718</v>
          </cell>
          <cell r="H126">
            <v>5952</v>
          </cell>
          <cell r="I126">
            <v>10670</v>
          </cell>
          <cell r="J126">
            <v>4</v>
          </cell>
        </row>
        <row r="127">
          <cell r="A127" t="str">
            <v>E1433</v>
          </cell>
          <cell r="B127" t="str">
            <v>Hastings</v>
          </cell>
          <cell r="C127" t="str">
            <v>Billing Authority</v>
          </cell>
          <cell r="D127">
            <v>4557</v>
          </cell>
          <cell r="E127">
            <v>7603</v>
          </cell>
          <cell r="F127">
            <v>12160</v>
          </cell>
          <cell r="G127">
            <v>4390</v>
          </cell>
          <cell r="H127">
            <v>7325</v>
          </cell>
          <cell r="I127">
            <v>11715</v>
          </cell>
          <cell r="J127" t="str">
            <v>-</v>
          </cell>
        </row>
        <row r="128">
          <cell r="A128" t="str">
            <v>E1737</v>
          </cell>
          <cell r="B128" t="str">
            <v>Havant</v>
          </cell>
          <cell r="C128" t="str">
            <v>Billing Authority</v>
          </cell>
          <cell r="D128">
            <v>4957</v>
          </cell>
          <cell r="E128">
            <v>5744</v>
          </cell>
          <cell r="F128">
            <v>10701</v>
          </cell>
          <cell r="G128" t="str">
            <v>…</v>
          </cell>
          <cell r="H128" t="str">
            <v>…</v>
          </cell>
          <cell r="I128" t="str">
            <v>…</v>
          </cell>
          <cell r="J128" t="str">
            <v>-</v>
          </cell>
        </row>
        <row r="129">
          <cell r="A129" t="str">
            <v>E5040</v>
          </cell>
          <cell r="B129" t="str">
            <v>Havering</v>
          </cell>
          <cell r="C129" t="str">
            <v>Billing Authority</v>
          </cell>
          <cell r="D129">
            <v>8494</v>
          </cell>
          <cell r="E129">
            <v>10644</v>
          </cell>
          <cell r="F129">
            <v>19138</v>
          </cell>
          <cell r="G129">
            <v>8218</v>
          </cell>
          <cell r="H129">
            <v>10171</v>
          </cell>
          <cell r="I129">
            <v>18389</v>
          </cell>
          <cell r="J129" t="str">
            <v>-</v>
          </cell>
        </row>
        <row r="130">
          <cell r="A130" t="str">
            <v>E1801</v>
          </cell>
          <cell r="B130" t="str">
            <v>Herefordshire UA</v>
          </cell>
          <cell r="C130" t="str">
            <v>Billing Authority</v>
          </cell>
          <cell r="D130">
            <v>7371</v>
          </cell>
          <cell r="E130">
            <v>7493</v>
          </cell>
          <cell r="F130">
            <v>14864</v>
          </cell>
          <cell r="G130">
            <v>6873</v>
          </cell>
          <cell r="H130">
            <v>5797</v>
          </cell>
          <cell r="I130">
            <v>12670</v>
          </cell>
          <cell r="J130">
            <v>289</v>
          </cell>
        </row>
        <row r="131">
          <cell r="A131" t="str">
            <v>E1934</v>
          </cell>
          <cell r="B131" t="str">
            <v>Hertsmere</v>
          </cell>
          <cell r="C131" t="str">
            <v>Billing Authority</v>
          </cell>
          <cell r="D131">
            <v>2954</v>
          </cell>
          <cell r="E131">
            <v>3730</v>
          </cell>
          <cell r="F131">
            <v>6684</v>
          </cell>
          <cell r="G131">
            <v>361</v>
          </cell>
          <cell r="H131">
            <v>212</v>
          </cell>
          <cell r="I131">
            <v>573</v>
          </cell>
          <cell r="J131">
            <v>76</v>
          </cell>
        </row>
        <row r="132">
          <cell r="A132" t="str">
            <v>E1037</v>
          </cell>
          <cell r="B132" t="str">
            <v>High Peak</v>
          </cell>
          <cell r="C132" t="str">
            <v>Billing Authority</v>
          </cell>
          <cell r="D132">
            <v>3570</v>
          </cell>
          <cell r="E132">
            <v>4400</v>
          </cell>
          <cell r="F132">
            <v>7970</v>
          </cell>
          <cell r="G132">
            <v>2671</v>
          </cell>
          <cell r="H132">
            <v>3265</v>
          </cell>
          <cell r="I132">
            <v>5936</v>
          </cell>
          <cell r="J132">
            <v>51</v>
          </cell>
        </row>
        <row r="133">
          <cell r="A133" t="str">
            <v>E5041</v>
          </cell>
          <cell r="B133" t="str">
            <v>Hillingdon</v>
          </cell>
          <cell r="C133" t="str">
            <v>Billing Authority</v>
          </cell>
          <cell r="D133">
            <v>7340</v>
          </cell>
          <cell r="E133">
            <v>14266</v>
          </cell>
          <cell r="F133">
            <v>21606</v>
          </cell>
          <cell r="G133">
            <v>7426</v>
          </cell>
          <cell r="H133">
            <v>14608</v>
          </cell>
          <cell r="I133">
            <v>22034</v>
          </cell>
          <cell r="J133" t="str">
            <v>-</v>
          </cell>
        </row>
        <row r="134">
          <cell r="A134" t="str">
            <v>E2434</v>
          </cell>
          <cell r="B134" t="str">
            <v>Hinckley &amp; Bosworth</v>
          </cell>
          <cell r="C134" t="str">
            <v>Billing Authority</v>
          </cell>
          <cell r="D134">
            <v>3774</v>
          </cell>
          <cell r="E134">
            <v>3198</v>
          </cell>
          <cell r="F134">
            <v>6972</v>
          </cell>
          <cell r="G134">
            <v>3131</v>
          </cell>
          <cell r="H134">
            <v>2347</v>
          </cell>
          <cell r="I134">
            <v>5478</v>
          </cell>
          <cell r="J134">
            <v>143</v>
          </cell>
        </row>
        <row r="135">
          <cell r="A135" t="str">
            <v>E3835</v>
          </cell>
          <cell r="B135" t="str">
            <v>Horsham</v>
          </cell>
          <cell r="C135" t="str">
            <v>Billing Authority</v>
          </cell>
          <cell r="D135">
            <v>3346</v>
          </cell>
          <cell r="E135">
            <v>5512</v>
          </cell>
          <cell r="F135">
            <v>8858</v>
          </cell>
          <cell r="G135">
            <v>3053</v>
          </cell>
          <cell r="H135">
            <v>3200</v>
          </cell>
          <cell r="I135">
            <v>6253</v>
          </cell>
          <cell r="J135">
            <v>151</v>
          </cell>
        </row>
        <row r="136">
          <cell r="A136" t="str">
            <v>E5042</v>
          </cell>
          <cell r="B136" t="str">
            <v>Hounslow</v>
          </cell>
          <cell r="C136" t="str">
            <v>Billing Authority</v>
          </cell>
          <cell r="D136" t="str">
            <v>…</v>
          </cell>
          <cell r="E136" t="str">
            <v>…</v>
          </cell>
          <cell r="F136" t="str">
            <v>…</v>
          </cell>
          <cell r="G136" t="str">
            <v>…</v>
          </cell>
          <cell r="H136" t="str">
            <v>…</v>
          </cell>
          <cell r="I136" t="str">
            <v>…</v>
          </cell>
          <cell r="J136" t="str">
            <v>-</v>
          </cell>
        </row>
        <row r="137">
          <cell r="A137" t="str">
            <v>E0551</v>
          </cell>
          <cell r="B137" t="str">
            <v>Huntingdonshire</v>
          </cell>
          <cell r="C137" t="str">
            <v>Billing Authority</v>
          </cell>
          <cell r="D137" t="str">
            <v>…</v>
          </cell>
          <cell r="E137" t="str">
            <v>…</v>
          </cell>
          <cell r="F137" t="str">
            <v>…</v>
          </cell>
          <cell r="G137" t="str">
            <v>…</v>
          </cell>
          <cell r="H137" t="str">
            <v>…</v>
          </cell>
          <cell r="I137" t="str">
            <v>…</v>
          </cell>
          <cell r="J137">
            <v>357</v>
          </cell>
        </row>
        <row r="138">
          <cell r="A138" t="str">
            <v>E2336</v>
          </cell>
          <cell r="B138" t="str">
            <v>Hyndburn</v>
          </cell>
          <cell r="C138" t="str">
            <v>Billing Authority</v>
          </cell>
          <cell r="D138">
            <v>2070</v>
          </cell>
          <cell r="E138">
            <v>2253</v>
          </cell>
          <cell r="F138">
            <v>4323</v>
          </cell>
          <cell r="G138">
            <v>3174</v>
          </cell>
          <cell r="H138">
            <v>3455</v>
          </cell>
          <cell r="I138">
            <v>6629</v>
          </cell>
          <cell r="J138">
            <v>3</v>
          </cell>
        </row>
        <row r="139">
          <cell r="A139" t="str">
            <v>E3533</v>
          </cell>
          <cell r="B139" t="str">
            <v>Ipswich</v>
          </cell>
          <cell r="C139" t="str">
            <v>Billing Authority</v>
          </cell>
          <cell r="D139">
            <v>6715</v>
          </cell>
          <cell r="E139">
            <v>16256</v>
          </cell>
          <cell r="F139">
            <v>22971</v>
          </cell>
          <cell r="G139">
            <v>4718</v>
          </cell>
          <cell r="H139">
            <v>6827</v>
          </cell>
          <cell r="I139">
            <v>11545</v>
          </cell>
          <cell r="J139" t="str">
            <v>-</v>
          </cell>
        </row>
        <row r="140">
          <cell r="A140" t="str">
            <v>E2101</v>
          </cell>
          <cell r="B140" t="str">
            <v>Isle of Wight UA</v>
          </cell>
          <cell r="C140" t="str">
            <v>Billing Authority</v>
          </cell>
          <cell r="D140">
            <v>7386</v>
          </cell>
          <cell r="E140">
            <v>7873</v>
          </cell>
          <cell r="F140">
            <v>15259</v>
          </cell>
          <cell r="G140">
            <v>6757</v>
          </cell>
          <cell r="H140">
            <v>6650</v>
          </cell>
          <cell r="I140">
            <v>13407</v>
          </cell>
          <cell r="J140">
            <v>270</v>
          </cell>
        </row>
        <row r="141">
          <cell r="A141" t="str">
            <v>E4001</v>
          </cell>
          <cell r="B141" t="str">
            <v>Isles of Scilly</v>
          </cell>
          <cell r="C141" t="str">
            <v>Billing Authority</v>
          </cell>
          <cell r="D141">
            <v>51</v>
          </cell>
          <cell r="E141">
            <v>31</v>
          </cell>
          <cell r="F141">
            <v>82</v>
          </cell>
          <cell r="G141">
            <v>61</v>
          </cell>
          <cell r="H141">
            <v>36</v>
          </cell>
          <cell r="I141">
            <v>97</v>
          </cell>
          <cell r="J141" t="str">
            <v>-</v>
          </cell>
        </row>
        <row r="142">
          <cell r="A142" t="str">
            <v>E5015</v>
          </cell>
          <cell r="B142" t="str">
            <v>Islington</v>
          </cell>
          <cell r="C142" t="str">
            <v>Billing Authority</v>
          </cell>
          <cell r="D142">
            <v>9548</v>
          </cell>
          <cell r="E142">
            <v>21075</v>
          </cell>
          <cell r="F142">
            <v>30623</v>
          </cell>
          <cell r="G142">
            <v>9862</v>
          </cell>
          <cell r="H142">
            <v>18335</v>
          </cell>
          <cell r="I142">
            <v>28197</v>
          </cell>
          <cell r="J142" t="str">
            <v>-</v>
          </cell>
        </row>
        <row r="143">
          <cell r="A143" t="str">
            <v>E5016</v>
          </cell>
          <cell r="B143" t="str">
            <v>Kensington &amp; Chelsea</v>
          </cell>
          <cell r="C143" t="str">
            <v>Billing Authority</v>
          </cell>
          <cell r="D143">
            <v>5765</v>
          </cell>
          <cell r="E143">
            <v>9216</v>
          </cell>
          <cell r="F143">
            <v>14981</v>
          </cell>
          <cell r="G143">
            <v>5100</v>
          </cell>
          <cell r="H143">
            <v>8200</v>
          </cell>
          <cell r="I143">
            <v>13300</v>
          </cell>
          <cell r="J143" t="str">
            <v>-</v>
          </cell>
        </row>
        <row r="144">
          <cell r="A144" t="str">
            <v>E2834</v>
          </cell>
          <cell r="B144" t="str">
            <v>Kettering</v>
          </cell>
          <cell r="C144" t="str">
            <v>Billing Authority</v>
          </cell>
          <cell r="D144">
            <v>3315</v>
          </cell>
          <cell r="E144">
            <v>4394</v>
          </cell>
          <cell r="F144">
            <v>7709</v>
          </cell>
          <cell r="G144" t="str">
            <v>…</v>
          </cell>
          <cell r="H144" t="str">
            <v>…</v>
          </cell>
          <cell r="I144">
            <v>5660</v>
          </cell>
          <cell r="J144">
            <v>0</v>
          </cell>
        </row>
        <row r="145">
          <cell r="A145" t="str">
            <v>E2634</v>
          </cell>
          <cell r="B145" t="str">
            <v>King's Lynn &amp; West Norfolk</v>
          </cell>
          <cell r="C145" t="str">
            <v>Billing Authority</v>
          </cell>
          <cell r="D145">
            <v>6185</v>
          </cell>
          <cell r="E145">
            <v>7449</v>
          </cell>
          <cell r="F145">
            <v>13634</v>
          </cell>
          <cell r="G145">
            <v>5934</v>
          </cell>
          <cell r="H145">
            <v>5208</v>
          </cell>
          <cell r="I145">
            <v>11142</v>
          </cell>
          <cell r="J145">
            <v>214</v>
          </cell>
        </row>
        <row r="146">
          <cell r="A146" t="str">
            <v>E2002</v>
          </cell>
          <cell r="B146" t="str">
            <v>Kingston upon Hull UA</v>
          </cell>
          <cell r="C146" t="str">
            <v>Billing Authority</v>
          </cell>
          <cell r="D146">
            <v>15347</v>
          </cell>
          <cell r="E146">
            <v>23751</v>
          </cell>
          <cell r="F146">
            <v>39098</v>
          </cell>
          <cell r="G146">
            <v>10591</v>
          </cell>
          <cell r="H146">
            <v>15245</v>
          </cell>
          <cell r="I146">
            <v>25836</v>
          </cell>
          <cell r="J146" t="str">
            <v>-</v>
          </cell>
        </row>
        <row r="147">
          <cell r="A147" t="str">
            <v>E5043</v>
          </cell>
          <cell r="B147" t="str">
            <v>Kingston upon Thames</v>
          </cell>
          <cell r="C147" t="str">
            <v>Billing Authority</v>
          </cell>
          <cell r="D147">
            <v>3398</v>
          </cell>
          <cell r="E147">
            <v>5668</v>
          </cell>
          <cell r="F147">
            <v>9066</v>
          </cell>
          <cell r="G147">
            <v>4129</v>
          </cell>
          <cell r="H147">
            <v>6839</v>
          </cell>
          <cell r="I147">
            <v>10968</v>
          </cell>
          <cell r="J147" t="str">
            <v>-</v>
          </cell>
        </row>
        <row r="148">
          <cell r="A148" t="str">
            <v>E4703</v>
          </cell>
          <cell r="B148" t="str">
            <v>Kirklees</v>
          </cell>
          <cell r="C148" t="str">
            <v>Billing Authority</v>
          </cell>
          <cell r="D148">
            <v>17229</v>
          </cell>
          <cell r="E148">
            <v>24940</v>
          </cell>
          <cell r="F148">
            <v>42169</v>
          </cell>
          <cell r="G148">
            <v>13001</v>
          </cell>
          <cell r="H148">
            <v>14830</v>
          </cell>
          <cell r="I148">
            <v>27831</v>
          </cell>
          <cell r="J148">
            <v>72</v>
          </cell>
        </row>
        <row r="149">
          <cell r="A149" t="str">
            <v>E4301</v>
          </cell>
          <cell r="B149" t="str">
            <v>Knowsley</v>
          </cell>
          <cell r="C149" t="str">
            <v>Billing Authority</v>
          </cell>
          <cell r="D149">
            <v>10645</v>
          </cell>
          <cell r="E149">
            <v>14564</v>
          </cell>
          <cell r="F149">
            <v>25209</v>
          </cell>
          <cell r="G149">
            <v>8469</v>
          </cell>
          <cell r="H149">
            <v>8426</v>
          </cell>
          <cell r="I149">
            <v>16895</v>
          </cell>
          <cell r="J149">
            <v>324</v>
          </cell>
        </row>
        <row r="150">
          <cell r="A150" t="str">
            <v>E5017</v>
          </cell>
          <cell r="B150" t="str">
            <v>Lambeth</v>
          </cell>
          <cell r="C150" t="str">
            <v>Billing Authority</v>
          </cell>
          <cell r="D150">
            <v>10649</v>
          </cell>
          <cell r="E150">
            <v>23441</v>
          </cell>
          <cell r="F150">
            <v>34090</v>
          </cell>
          <cell r="G150">
            <v>9209</v>
          </cell>
          <cell r="H150">
            <v>17081</v>
          </cell>
          <cell r="I150">
            <v>26290</v>
          </cell>
          <cell r="J150" t="str">
            <v>-</v>
          </cell>
        </row>
        <row r="151">
          <cell r="A151" t="str">
            <v>E2337</v>
          </cell>
          <cell r="B151" t="str">
            <v>Lancaster</v>
          </cell>
          <cell r="C151" t="str">
            <v>Billing Authority</v>
          </cell>
          <cell r="D151">
            <v>5939</v>
          </cell>
          <cell r="E151">
            <v>6956</v>
          </cell>
          <cell r="F151">
            <v>12895</v>
          </cell>
          <cell r="G151">
            <v>4964</v>
          </cell>
          <cell r="H151">
            <v>5436</v>
          </cell>
          <cell r="I151">
            <v>10400</v>
          </cell>
          <cell r="J151">
            <v>76</v>
          </cell>
        </row>
        <row r="152">
          <cell r="A152" t="str">
            <v>E4704</v>
          </cell>
          <cell r="B152" t="str">
            <v>Leeds</v>
          </cell>
          <cell r="C152" t="str">
            <v>Billing Authority</v>
          </cell>
          <cell r="D152">
            <v>30894</v>
          </cell>
          <cell r="E152">
            <v>45925</v>
          </cell>
          <cell r="F152">
            <v>76819</v>
          </cell>
          <cell r="G152">
            <v>21586</v>
          </cell>
          <cell r="H152">
            <v>27503</v>
          </cell>
          <cell r="I152">
            <v>49089</v>
          </cell>
          <cell r="J152">
            <v>123</v>
          </cell>
        </row>
        <row r="153">
          <cell r="A153" t="str">
            <v>E2401</v>
          </cell>
          <cell r="B153" t="str">
            <v>Leicester City UA</v>
          </cell>
          <cell r="C153" t="str">
            <v>Billing Authority</v>
          </cell>
          <cell r="D153">
            <v>14751</v>
          </cell>
          <cell r="E153">
            <v>23219</v>
          </cell>
          <cell r="F153">
            <v>37970</v>
          </cell>
          <cell r="G153">
            <v>11768</v>
          </cell>
          <cell r="H153">
            <v>14894</v>
          </cell>
          <cell r="I153">
            <v>26662</v>
          </cell>
          <cell r="J153" t="str">
            <v>-</v>
          </cell>
        </row>
        <row r="154">
          <cell r="A154" t="str">
            <v>E1435</v>
          </cell>
          <cell r="B154" t="str">
            <v>Lewes</v>
          </cell>
          <cell r="C154" t="str">
            <v>Billing Authority</v>
          </cell>
          <cell r="D154">
            <v>4054</v>
          </cell>
          <cell r="E154">
            <v>4170</v>
          </cell>
          <cell r="F154">
            <v>8224</v>
          </cell>
          <cell r="G154">
            <v>3998</v>
          </cell>
          <cell r="H154">
            <v>3985</v>
          </cell>
          <cell r="I154">
            <v>7983</v>
          </cell>
          <cell r="J154">
            <v>338</v>
          </cell>
        </row>
        <row r="155">
          <cell r="A155" t="str">
            <v>E5018</v>
          </cell>
          <cell r="B155" t="str">
            <v>Lewisham</v>
          </cell>
          <cell r="C155" t="str">
            <v>Billing Authority</v>
          </cell>
          <cell r="D155">
            <v>23512</v>
          </cell>
          <cell r="E155">
            <v>9490</v>
          </cell>
          <cell r="F155">
            <v>33002</v>
          </cell>
          <cell r="G155">
            <v>16793</v>
          </cell>
          <cell r="H155">
            <v>6778</v>
          </cell>
          <cell r="I155">
            <v>23571</v>
          </cell>
          <cell r="J155" t="str">
            <v>-</v>
          </cell>
        </row>
        <row r="156">
          <cell r="A156" t="str">
            <v>E3433</v>
          </cell>
          <cell r="B156" t="str">
            <v>Lichfield</v>
          </cell>
          <cell r="C156" t="str">
            <v>Billing Authority</v>
          </cell>
          <cell r="D156" t="str">
            <v>…</v>
          </cell>
          <cell r="E156" t="str">
            <v>…</v>
          </cell>
          <cell r="F156">
            <v>2578</v>
          </cell>
          <cell r="G156" t="str">
            <v>…</v>
          </cell>
          <cell r="H156" t="str">
            <v>…</v>
          </cell>
          <cell r="I156">
            <v>4979</v>
          </cell>
          <cell r="J156">
            <v>135</v>
          </cell>
        </row>
        <row r="157">
          <cell r="A157" t="str">
            <v>E2533</v>
          </cell>
          <cell r="B157" t="str">
            <v>Lincoln</v>
          </cell>
          <cell r="C157" t="str">
            <v>Billing Authority</v>
          </cell>
          <cell r="D157">
            <v>4169</v>
          </cell>
          <cell r="E157">
            <v>6665</v>
          </cell>
          <cell r="F157">
            <v>10834</v>
          </cell>
          <cell r="G157">
            <v>505</v>
          </cell>
          <cell r="H157">
            <v>808</v>
          </cell>
          <cell r="I157">
            <v>1313</v>
          </cell>
          <cell r="J157" t="str">
            <v>-</v>
          </cell>
        </row>
        <row r="158">
          <cell r="A158" t="str">
            <v>E4302</v>
          </cell>
          <cell r="B158" t="str">
            <v>Liverpool</v>
          </cell>
          <cell r="C158" t="str">
            <v>Billing Authority</v>
          </cell>
          <cell r="D158">
            <v>31368</v>
          </cell>
          <cell r="E158">
            <v>45000</v>
          </cell>
          <cell r="F158">
            <v>76368</v>
          </cell>
          <cell r="G158">
            <v>22352</v>
          </cell>
          <cell r="H158">
            <v>37522</v>
          </cell>
          <cell r="I158">
            <v>59874</v>
          </cell>
          <cell r="J158" t="str">
            <v>-</v>
          </cell>
        </row>
        <row r="159">
          <cell r="A159" t="str">
            <v>E0201</v>
          </cell>
          <cell r="B159" t="str">
            <v>Luton UA</v>
          </cell>
          <cell r="C159" t="str">
            <v>Billing Authority</v>
          </cell>
          <cell r="D159">
            <v>6474</v>
          </cell>
          <cell r="E159">
            <v>12730</v>
          </cell>
          <cell r="F159">
            <v>19204</v>
          </cell>
          <cell r="G159">
            <v>6307</v>
          </cell>
          <cell r="H159">
            <v>12402</v>
          </cell>
          <cell r="I159">
            <v>18709</v>
          </cell>
          <cell r="J159" t="str">
            <v>-</v>
          </cell>
        </row>
        <row r="160">
          <cell r="A160" t="str">
            <v>E2237</v>
          </cell>
          <cell r="B160" t="str">
            <v>Maidstone</v>
          </cell>
          <cell r="C160" t="str">
            <v>Billing Authority</v>
          </cell>
          <cell r="D160">
            <v>4631</v>
          </cell>
          <cell r="E160">
            <v>6188</v>
          </cell>
          <cell r="F160">
            <v>10819</v>
          </cell>
          <cell r="G160">
            <v>4478</v>
          </cell>
          <cell r="H160">
            <v>5229</v>
          </cell>
          <cell r="I160">
            <v>9707</v>
          </cell>
          <cell r="J160">
            <v>111</v>
          </cell>
        </row>
        <row r="161">
          <cell r="A161" t="str">
            <v>E1539</v>
          </cell>
          <cell r="B161" t="str">
            <v>Maldon</v>
          </cell>
          <cell r="C161" t="str">
            <v>Billing Authority</v>
          </cell>
          <cell r="D161">
            <v>2281</v>
          </cell>
          <cell r="E161">
            <v>1871</v>
          </cell>
          <cell r="F161">
            <v>4152</v>
          </cell>
          <cell r="G161">
            <v>2182</v>
          </cell>
          <cell r="H161">
            <v>1361</v>
          </cell>
          <cell r="I161">
            <v>3543</v>
          </cell>
          <cell r="J161">
            <v>115</v>
          </cell>
        </row>
        <row r="162">
          <cell r="A162" t="str">
            <v>E1851</v>
          </cell>
          <cell r="B162" t="str">
            <v>Malvern Hills</v>
          </cell>
          <cell r="C162" t="str">
            <v>Billing Authority</v>
          </cell>
          <cell r="D162">
            <v>2739</v>
          </cell>
          <cell r="E162">
            <v>2620</v>
          </cell>
          <cell r="F162">
            <v>5359</v>
          </cell>
          <cell r="G162">
            <v>2525</v>
          </cell>
          <cell r="H162">
            <v>2239</v>
          </cell>
          <cell r="I162">
            <v>4764</v>
          </cell>
          <cell r="J162">
            <v>157</v>
          </cell>
        </row>
        <row r="163">
          <cell r="A163" t="str">
            <v>E4203</v>
          </cell>
          <cell r="B163" t="str">
            <v>Manchester</v>
          </cell>
          <cell r="C163" t="str">
            <v>Billing Authority</v>
          </cell>
          <cell r="D163">
            <v>23074</v>
          </cell>
          <cell r="E163">
            <v>45091</v>
          </cell>
          <cell r="F163">
            <v>68165</v>
          </cell>
          <cell r="G163">
            <v>16358</v>
          </cell>
          <cell r="H163">
            <v>23377</v>
          </cell>
          <cell r="I163">
            <v>39735</v>
          </cell>
          <cell r="J163" t="str">
            <v>-</v>
          </cell>
        </row>
        <row r="164">
          <cell r="A164" t="str">
            <v>E3035</v>
          </cell>
          <cell r="B164" t="str">
            <v>Mansfield</v>
          </cell>
          <cell r="C164" t="str">
            <v>Billing Authority</v>
          </cell>
          <cell r="D164">
            <v>4900</v>
          </cell>
          <cell r="E164">
            <v>6720</v>
          </cell>
          <cell r="F164">
            <v>11620</v>
          </cell>
          <cell r="G164">
            <v>4200</v>
          </cell>
          <cell r="H164">
            <v>4803</v>
          </cell>
          <cell r="I164">
            <v>9003</v>
          </cell>
          <cell r="J164">
            <v>17</v>
          </cell>
        </row>
        <row r="165">
          <cell r="A165" t="str">
            <v>E2436</v>
          </cell>
          <cell r="B165" t="str">
            <v>Melton</v>
          </cell>
          <cell r="C165" t="str">
            <v>Billing Authority</v>
          </cell>
          <cell r="D165">
            <v>1535</v>
          </cell>
          <cell r="E165">
            <v>1478</v>
          </cell>
          <cell r="F165">
            <v>3013</v>
          </cell>
          <cell r="G165">
            <v>1275</v>
          </cell>
          <cell r="H165">
            <v>1120</v>
          </cell>
          <cell r="I165">
            <v>2395</v>
          </cell>
          <cell r="J165">
            <v>35</v>
          </cell>
        </row>
        <row r="166">
          <cell r="A166" t="str">
            <v>E3331</v>
          </cell>
          <cell r="B166" t="str">
            <v>Mendip</v>
          </cell>
          <cell r="C166" t="str">
            <v>Billing Authority</v>
          </cell>
          <cell r="D166">
            <v>3747</v>
          </cell>
          <cell r="E166">
            <v>3975</v>
          </cell>
          <cell r="F166">
            <v>7722</v>
          </cell>
          <cell r="G166">
            <v>2947</v>
          </cell>
          <cell r="H166">
            <v>3126</v>
          </cell>
          <cell r="I166">
            <v>6073</v>
          </cell>
          <cell r="J166">
            <v>242</v>
          </cell>
        </row>
        <row r="167">
          <cell r="A167" t="str">
            <v>E5044</v>
          </cell>
          <cell r="B167" t="str">
            <v>Merton</v>
          </cell>
          <cell r="C167" t="str">
            <v>Billing Authority</v>
          </cell>
          <cell r="D167">
            <v>5265</v>
          </cell>
          <cell r="E167">
            <v>9461</v>
          </cell>
          <cell r="F167">
            <v>14726</v>
          </cell>
          <cell r="G167">
            <v>4954</v>
          </cell>
          <cell r="H167">
            <v>8574</v>
          </cell>
          <cell r="I167">
            <v>13528</v>
          </cell>
          <cell r="J167" t="str">
            <v>-</v>
          </cell>
        </row>
        <row r="168">
          <cell r="A168" t="str">
            <v>E1133</v>
          </cell>
          <cell r="B168" t="str">
            <v>Mid Devon</v>
          </cell>
          <cell r="C168" t="str">
            <v>Billing Authority</v>
          </cell>
          <cell r="D168">
            <v>2862</v>
          </cell>
          <cell r="E168">
            <v>2540</v>
          </cell>
          <cell r="F168">
            <v>5402</v>
          </cell>
          <cell r="G168" t="str">
            <v>…</v>
          </cell>
          <cell r="H168" t="str">
            <v>…</v>
          </cell>
          <cell r="I168" t="str">
            <v>…</v>
          </cell>
          <cell r="J168">
            <v>98</v>
          </cell>
        </row>
        <row r="169">
          <cell r="A169" t="str">
            <v>E3534</v>
          </cell>
          <cell r="B169" t="str">
            <v>Mid Suffolk</v>
          </cell>
          <cell r="C169" t="str">
            <v>Billing Authority</v>
          </cell>
          <cell r="D169">
            <v>3146</v>
          </cell>
          <cell r="E169">
            <v>2196</v>
          </cell>
          <cell r="F169">
            <v>5342</v>
          </cell>
          <cell r="G169">
            <v>2747</v>
          </cell>
          <cell r="H169">
            <v>1855</v>
          </cell>
          <cell r="I169">
            <v>4602</v>
          </cell>
          <cell r="J169">
            <v>160</v>
          </cell>
        </row>
        <row r="170">
          <cell r="A170" t="str">
            <v>E3836</v>
          </cell>
          <cell r="B170" t="str">
            <v>Mid Sussex</v>
          </cell>
          <cell r="C170" t="str">
            <v>Billing Authority</v>
          </cell>
          <cell r="D170">
            <v>3271</v>
          </cell>
          <cell r="E170">
            <v>3297</v>
          </cell>
          <cell r="F170">
            <v>6568</v>
          </cell>
          <cell r="G170">
            <v>2727</v>
          </cell>
          <cell r="H170">
            <v>2748</v>
          </cell>
          <cell r="I170">
            <v>5475</v>
          </cell>
          <cell r="J170">
            <v>137</v>
          </cell>
        </row>
        <row r="171">
          <cell r="A171" t="str">
            <v>E0702</v>
          </cell>
          <cell r="B171" t="str">
            <v>Middlesbrough UA</v>
          </cell>
          <cell r="C171" t="str">
            <v>Billing Authority</v>
          </cell>
          <cell r="D171">
            <v>7526</v>
          </cell>
          <cell r="E171">
            <v>13686</v>
          </cell>
          <cell r="F171">
            <v>21212</v>
          </cell>
          <cell r="G171">
            <v>6506</v>
          </cell>
          <cell r="H171">
            <v>9395</v>
          </cell>
          <cell r="I171">
            <v>15901</v>
          </cell>
          <cell r="J171">
            <v>2</v>
          </cell>
        </row>
        <row r="172">
          <cell r="A172" t="str">
            <v>E0401</v>
          </cell>
          <cell r="B172" t="str">
            <v>Milton Keynes UA</v>
          </cell>
          <cell r="C172" t="str">
            <v>Billing Authority</v>
          </cell>
          <cell r="D172">
            <v>7220</v>
          </cell>
          <cell r="E172">
            <v>14362</v>
          </cell>
          <cell r="F172">
            <v>21582</v>
          </cell>
          <cell r="G172">
            <v>589</v>
          </cell>
          <cell r="H172">
            <v>916</v>
          </cell>
          <cell r="I172">
            <v>1505</v>
          </cell>
          <cell r="J172">
            <v>676</v>
          </cell>
        </row>
        <row r="173">
          <cell r="A173" t="str">
            <v>E3634</v>
          </cell>
          <cell r="B173" t="str">
            <v>Mole Valley</v>
          </cell>
          <cell r="C173" t="str">
            <v>Billing Authority</v>
          </cell>
          <cell r="D173">
            <v>1992</v>
          </cell>
          <cell r="E173">
            <v>1975</v>
          </cell>
          <cell r="F173">
            <v>3967</v>
          </cell>
          <cell r="G173">
            <v>2015</v>
          </cell>
          <cell r="H173">
            <v>1993</v>
          </cell>
          <cell r="I173">
            <v>4008</v>
          </cell>
          <cell r="J173">
            <v>11</v>
          </cell>
        </row>
        <row r="174">
          <cell r="A174" t="str">
            <v>E1738</v>
          </cell>
          <cell r="B174" t="str">
            <v>New Forest</v>
          </cell>
          <cell r="C174" t="str">
            <v>Billing Authority</v>
          </cell>
          <cell r="D174">
            <v>5940</v>
          </cell>
          <cell r="E174">
            <v>4860</v>
          </cell>
          <cell r="F174">
            <v>10800</v>
          </cell>
          <cell r="G174">
            <v>5573</v>
          </cell>
          <cell r="H174">
            <v>4163</v>
          </cell>
          <cell r="I174">
            <v>9736</v>
          </cell>
          <cell r="J174">
            <v>403</v>
          </cell>
        </row>
        <row r="175">
          <cell r="A175" t="str">
            <v>E3036</v>
          </cell>
          <cell r="B175" t="str">
            <v>Newark &amp; Sherwood</v>
          </cell>
          <cell r="C175" t="str">
            <v>Billing Authority</v>
          </cell>
          <cell r="D175">
            <v>4401</v>
          </cell>
          <cell r="E175">
            <v>4576</v>
          </cell>
          <cell r="F175">
            <v>8977</v>
          </cell>
          <cell r="G175">
            <v>3870</v>
          </cell>
          <cell r="H175">
            <v>3148</v>
          </cell>
          <cell r="I175">
            <v>7018</v>
          </cell>
          <cell r="J175">
            <v>238</v>
          </cell>
        </row>
        <row r="176">
          <cell r="A176" t="str">
            <v>E4502</v>
          </cell>
          <cell r="B176" t="str">
            <v>Newcastle upon Tyne</v>
          </cell>
          <cell r="C176" t="str">
            <v>Billing Authority</v>
          </cell>
          <cell r="D176">
            <v>14309</v>
          </cell>
          <cell r="E176">
            <v>21871</v>
          </cell>
          <cell r="F176">
            <v>36180</v>
          </cell>
          <cell r="G176">
            <v>10982</v>
          </cell>
          <cell r="H176">
            <v>15278</v>
          </cell>
          <cell r="I176">
            <v>26260</v>
          </cell>
          <cell r="J176">
            <v>18</v>
          </cell>
        </row>
        <row r="177">
          <cell r="A177" t="str">
            <v>E3434</v>
          </cell>
          <cell r="B177" t="str">
            <v>Newcastle-under-Lyme</v>
          </cell>
          <cell r="C177" t="str">
            <v>Billing Authority</v>
          </cell>
          <cell r="D177">
            <v>5317</v>
          </cell>
          <cell r="E177">
            <v>5226</v>
          </cell>
          <cell r="F177">
            <v>10543</v>
          </cell>
          <cell r="G177">
            <v>4101</v>
          </cell>
          <cell r="H177">
            <v>3040</v>
          </cell>
          <cell r="I177">
            <v>7141</v>
          </cell>
          <cell r="J177">
            <v>34</v>
          </cell>
        </row>
        <row r="178">
          <cell r="A178" t="str">
            <v>E5045</v>
          </cell>
          <cell r="B178" t="str">
            <v>Newham</v>
          </cell>
          <cell r="C178" t="str">
            <v>Billing Authority</v>
          </cell>
          <cell r="D178">
            <v>10258</v>
          </cell>
          <cell r="E178">
            <v>23027</v>
          </cell>
          <cell r="F178">
            <v>33285</v>
          </cell>
          <cell r="G178">
            <v>14758</v>
          </cell>
          <cell r="H178">
            <v>8465</v>
          </cell>
          <cell r="I178">
            <v>23223</v>
          </cell>
          <cell r="J178" t="str">
            <v>-</v>
          </cell>
        </row>
        <row r="179">
          <cell r="A179" t="str">
            <v>E1134</v>
          </cell>
          <cell r="B179" t="str">
            <v>North Devon</v>
          </cell>
          <cell r="C179" t="str">
            <v>Billing Authority</v>
          </cell>
          <cell r="D179">
            <v>4272</v>
          </cell>
          <cell r="E179">
            <v>4407</v>
          </cell>
          <cell r="F179">
            <v>8679</v>
          </cell>
          <cell r="G179">
            <v>3880</v>
          </cell>
          <cell r="H179">
            <v>2474</v>
          </cell>
          <cell r="I179">
            <v>6354</v>
          </cell>
          <cell r="J179">
            <v>194</v>
          </cell>
        </row>
        <row r="180">
          <cell r="A180" t="str">
            <v>E1234</v>
          </cell>
          <cell r="B180" t="str">
            <v>North Dorset</v>
          </cell>
          <cell r="C180" t="str">
            <v>Billing Authority</v>
          </cell>
          <cell r="D180">
            <v>2292</v>
          </cell>
          <cell r="E180">
            <v>2094</v>
          </cell>
          <cell r="F180">
            <v>4386</v>
          </cell>
          <cell r="G180">
            <v>2263</v>
          </cell>
          <cell r="H180">
            <v>1878</v>
          </cell>
          <cell r="I180">
            <v>4141</v>
          </cell>
          <cell r="J180">
            <v>175</v>
          </cell>
        </row>
        <row r="181">
          <cell r="A181" t="str">
            <v>E1038</v>
          </cell>
          <cell r="B181" t="str">
            <v>North East Derbyshire</v>
          </cell>
          <cell r="C181" t="str">
            <v>Billing Authority</v>
          </cell>
          <cell r="D181">
            <v>4798</v>
          </cell>
          <cell r="E181">
            <v>4048</v>
          </cell>
          <cell r="F181">
            <v>8846</v>
          </cell>
          <cell r="G181">
            <v>3964</v>
          </cell>
          <cell r="H181">
            <v>3071</v>
          </cell>
          <cell r="I181">
            <v>7035</v>
          </cell>
          <cell r="J181">
            <v>397</v>
          </cell>
        </row>
        <row r="182">
          <cell r="A182" t="str">
            <v>E2003</v>
          </cell>
          <cell r="B182" t="str">
            <v>North East Lincolnshire UA</v>
          </cell>
          <cell r="C182" t="str">
            <v>Billing Authority</v>
          </cell>
          <cell r="D182">
            <v>11463</v>
          </cell>
          <cell r="E182">
            <v>8375</v>
          </cell>
          <cell r="F182">
            <v>19838</v>
          </cell>
          <cell r="G182">
            <v>6534</v>
          </cell>
          <cell r="H182">
            <v>8366</v>
          </cell>
          <cell r="I182">
            <v>14900</v>
          </cell>
          <cell r="J182">
            <v>102</v>
          </cell>
        </row>
        <row r="183">
          <cell r="A183" t="str">
            <v>E1935</v>
          </cell>
          <cell r="B183" t="str">
            <v>North Hertfordshire</v>
          </cell>
          <cell r="C183" t="str">
            <v>Billing Authority</v>
          </cell>
          <cell r="D183">
            <v>4190</v>
          </cell>
          <cell r="E183">
            <v>4898</v>
          </cell>
          <cell r="F183">
            <v>9088</v>
          </cell>
          <cell r="G183">
            <v>3744</v>
          </cell>
          <cell r="H183">
            <v>3380</v>
          </cell>
          <cell r="I183">
            <v>7124</v>
          </cell>
          <cell r="J183">
            <v>90</v>
          </cell>
        </row>
        <row r="184">
          <cell r="A184" t="str">
            <v>E2534</v>
          </cell>
          <cell r="B184" t="str">
            <v>North Kesteven</v>
          </cell>
          <cell r="C184" t="str">
            <v>Billing Authority</v>
          </cell>
          <cell r="D184">
            <v>4356</v>
          </cell>
          <cell r="E184">
            <v>3144</v>
          </cell>
          <cell r="F184">
            <v>7500</v>
          </cell>
          <cell r="G184">
            <v>3406</v>
          </cell>
          <cell r="H184">
            <v>2292</v>
          </cell>
          <cell r="I184">
            <v>5698</v>
          </cell>
          <cell r="J184">
            <v>224</v>
          </cell>
        </row>
        <row r="185">
          <cell r="A185" t="str">
            <v>E2004</v>
          </cell>
          <cell r="B185" t="str">
            <v>North Lincolnshire UA</v>
          </cell>
          <cell r="C185" t="str">
            <v>Billing Authority</v>
          </cell>
          <cell r="D185">
            <v>8226</v>
          </cell>
          <cell r="E185">
            <v>8700</v>
          </cell>
          <cell r="F185">
            <v>16926</v>
          </cell>
          <cell r="G185">
            <v>6776</v>
          </cell>
          <cell r="H185">
            <v>6754</v>
          </cell>
          <cell r="I185">
            <v>13530</v>
          </cell>
          <cell r="J185">
            <v>178</v>
          </cell>
        </row>
        <row r="186">
          <cell r="A186" t="str">
            <v>E2635</v>
          </cell>
          <cell r="B186" t="str">
            <v>North Norfolk</v>
          </cell>
          <cell r="C186" t="str">
            <v>Billing Authority</v>
          </cell>
          <cell r="D186">
            <v>5925</v>
          </cell>
          <cell r="E186">
            <v>4553</v>
          </cell>
          <cell r="F186">
            <v>10478</v>
          </cell>
          <cell r="G186">
            <v>5174</v>
          </cell>
          <cell r="H186">
            <v>2889</v>
          </cell>
          <cell r="I186">
            <v>8063</v>
          </cell>
          <cell r="J186">
            <v>192</v>
          </cell>
        </row>
        <row r="187">
          <cell r="A187" t="str">
            <v>E0104</v>
          </cell>
          <cell r="B187" t="str">
            <v>North Somerset UA</v>
          </cell>
          <cell r="C187" t="str">
            <v>Billing Authority</v>
          </cell>
          <cell r="D187">
            <v>7427</v>
          </cell>
          <cell r="E187">
            <v>8338</v>
          </cell>
          <cell r="F187">
            <v>15765</v>
          </cell>
          <cell r="G187">
            <v>6452</v>
          </cell>
          <cell r="H187">
            <v>5470</v>
          </cell>
          <cell r="I187">
            <v>11922</v>
          </cell>
          <cell r="J187">
            <v>398</v>
          </cell>
        </row>
        <row r="188">
          <cell r="A188" t="str">
            <v>E4503</v>
          </cell>
          <cell r="B188" t="str">
            <v>North Tyneside</v>
          </cell>
          <cell r="C188" t="str">
            <v>Billing Authority</v>
          </cell>
          <cell r="D188">
            <v>11163</v>
          </cell>
          <cell r="E188">
            <v>12599</v>
          </cell>
          <cell r="F188">
            <v>23762</v>
          </cell>
          <cell r="G188">
            <v>8302</v>
          </cell>
          <cell r="H188">
            <v>8483</v>
          </cell>
          <cell r="I188">
            <v>16785</v>
          </cell>
          <cell r="J188" t="str">
            <v>-</v>
          </cell>
        </row>
        <row r="189">
          <cell r="A189" t="str">
            <v>E3731</v>
          </cell>
          <cell r="B189" t="str">
            <v>North Warwickshire</v>
          </cell>
          <cell r="C189" t="str">
            <v>Billing Authority</v>
          </cell>
          <cell r="D189">
            <v>3247</v>
          </cell>
          <cell r="E189">
            <v>1940</v>
          </cell>
          <cell r="F189">
            <v>5187</v>
          </cell>
          <cell r="G189">
            <v>2498</v>
          </cell>
          <cell r="H189">
            <v>1695</v>
          </cell>
          <cell r="I189">
            <v>4193</v>
          </cell>
          <cell r="J189">
            <v>112</v>
          </cell>
        </row>
        <row r="190">
          <cell r="A190" t="str">
            <v>E2437</v>
          </cell>
          <cell r="B190" t="str">
            <v>North West Leicestershire</v>
          </cell>
          <cell r="C190" t="str">
            <v>Billing Authority</v>
          </cell>
          <cell r="D190">
            <v>3554</v>
          </cell>
          <cell r="E190">
            <v>4858</v>
          </cell>
          <cell r="F190">
            <v>8412</v>
          </cell>
          <cell r="G190">
            <v>2856</v>
          </cell>
          <cell r="H190">
            <v>2521</v>
          </cell>
          <cell r="I190">
            <v>5377</v>
          </cell>
          <cell r="J190">
            <v>118</v>
          </cell>
        </row>
        <row r="191">
          <cell r="A191" t="str">
            <v>E2835</v>
          </cell>
          <cell r="B191" t="str">
            <v>Northampton</v>
          </cell>
          <cell r="C191" t="str">
            <v>Billing Authority</v>
          </cell>
          <cell r="D191">
            <v>7276</v>
          </cell>
          <cell r="E191">
            <v>11715</v>
          </cell>
          <cell r="F191">
            <v>18991</v>
          </cell>
          <cell r="G191" t="str">
            <v>…</v>
          </cell>
          <cell r="H191" t="str">
            <v>…</v>
          </cell>
          <cell r="I191" t="str">
            <v>…</v>
          </cell>
          <cell r="J191">
            <v>132</v>
          </cell>
        </row>
        <row r="192">
          <cell r="A192" t="str">
            <v>E2901</v>
          </cell>
          <cell r="B192" t="str">
            <v>Northumberland UA</v>
          </cell>
          <cell r="C192" t="str">
            <v>Billing Authority</v>
          </cell>
          <cell r="D192">
            <v>15110</v>
          </cell>
          <cell r="E192">
            <v>15494</v>
          </cell>
          <cell r="F192">
            <v>30604</v>
          </cell>
          <cell r="G192">
            <v>11722</v>
          </cell>
          <cell r="H192">
            <v>11984</v>
          </cell>
          <cell r="I192">
            <v>23706</v>
          </cell>
          <cell r="J192">
            <v>627</v>
          </cell>
        </row>
        <row r="193">
          <cell r="A193" t="str">
            <v>E2636</v>
          </cell>
          <cell r="B193" t="str">
            <v>Norwich</v>
          </cell>
          <cell r="C193" t="str">
            <v>Billing Authority</v>
          </cell>
          <cell r="D193">
            <v>7192</v>
          </cell>
          <cell r="E193">
            <v>10939</v>
          </cell>
          <cell r="F193">
            <v>18131</v>
          </cell>
          <cell r="G193">
            <v>5964</v>
          </cell>
          <cell r="H193">
            <v>8823</v>
          </cell>
          <cell r="I193">
            <v>14787</v>
          </cell>
          <cell r="J193" t="str">
            <v>-</v>
          </cell>
        </row>
        <row r="194">
          <cell r="A194" t="str">
            <v>E3732</v>
          </cell>
          <cell r="B194" t="str">
            <v>Nuneaton &amp; Bedworth</v>
          </cell>
          <cell r="C194" t="str">
            <v>Billing Authority</v>
          </cell>
          <cell r="D194">
            <v>5300</v>
          </cell>
          <cell r="E194">
            <v>6279</v>
          </cell>
          <cell r="F194">
            <v>11579</v>
          </cell>
          <cell r="G194">
            <v>4423</v>
          </cell>
          <cell r="H194">
            <v>5240</v>
          </cell>
          <cell r="I194">
            <v>9663</v>
          </cell>
          <cell r="J194" t="str">
            <v>-</v>
          </cell>
        </row>
        <row r="195">
          <cell r="A195" t="str">
            <v>E2438</v>
          </cell>
          <cell r="B195" t="str">
            <v>Oadby &amp; Wigston</v>
          </cell>
          <cell r="C195" t="str">
            <v>Billing Authority</v>
          </cell>
          <cell r="D195">
            <v>1897</v>
          </cell>
          <cell r="E195">
            <v>1624</v>
          </cell>
          <cell r="F195">
            <v>3521</v>
          </cell>
          <cell r="G195">
            <v>1537</v>
          </cell>
          <cell r="H195">
            <v>1316</v>
          </cell>
          <cell r="I195">
            <v>2854</v>
          </cell>
          <cell r="J195" t="str">
            <v>-</v>
          </cell>
        </row>
        <row r="196">
          <cell r="A196" t="str">
            <v>E4204</v>
          </cell>
          <cell r="B196" t="str">
            <v>Oldham</v>
          </cell>
          <cell r="C196" t="str">
            <v>Billing Authority</v>
          </cell>
          <cell r="D196">
            <v>10476</v>
          </cell>
          <cell r="E196">
            <v>16639</v>
          </cell>
          <cell r="F196">
            <v>27115</v>
          </cell>
          <cell r="G196">
            <v>8799</v>
          </cell>
          <cell r="H196">
            <v>10057</v>
          </cell>
          <cell r="I196">
            <v>18856</v>
          </cell>
          <cell r="J196">
            <v>10</v>
          </cell>
        </row>
        <row r="197">
          <cell r="A197" t="str">
            <v>E3132</v>
          </cell>
          <cell r="B197" t="str">
            <v>Oxford</v>
          </cell>
          <cell r="C197" t="str">
            <v>Billing Authority</v>
          </cell>
          <cell r="D197" t="str">
            <v>…</v>
          </cell>
          <cell r="E197" t="str">
            <v>…</v>
          </cell>
          <cell r="F197" t="str">
            <v>…</v>
          </cell>
          <cell r="G197" t="str">
            <v>…</v>
          </cell>
          <cell r="H197" t="str">
            <v>…</v>
          </cell>
          <cell r="I197" t="str">
            <v>…</v>
          </cell>
          <cell r="J197" t="str">
            <v>…</v>
          </cell>
        </row>
        <row r="198">
          <cell r="A198" t="str">
            <v>E2338</v>
          </cell>
          <cell r="B198" t="str">
            <v>Pendle</v>
          </cell>
          <cell r="C198" t="str">
            <v>Billing Authority</v>
          </cell>
          <cell r="D198">
            <v>4419</v>
          </cell>
          <cell r="E198">
            <v>6038</v>
          </cell>
          <cell r="F198">
            <v>10457</v>
          </cell>
          <cell r="G198">
            <v>3770</v>
          </cell>
          <cell r="H198">
            <v>4116</v>
          </cell>
          <cell r="I198">
            <v>7886</v>
          </cell>
          <cell r="J198">
            <v>69</v>
          </cell>
        </row>
        <row r="199">
          <cell r="A199" t="str">
            <v>E0501</v>
          </cell>
          <cell r="B199" t="str">
            <v>Peterborough UA</v>
          </cell>
          <cell r="C199" t="str">
            <v>Billing Authority</v>
          </cell>
          <cell r="D199">
            <v>6602</v>
          </cell>
          <cell r="E199">
            <v>11299</v>
          </cell>
          <cell r="F199">
            <v>17901</v>
          </cell>
          <cell r="G199">
            <v>4801</v>
          </cell>
          <cell r="H199">
            <v>5846</v>
          </cell>
          <cell r="I199">
            <v>10647</v>
          </cell>
          <cell r="J199">
            <v>61</v>
          </cell>
        </row>
        <row r="200">
          <cell r="A200" t="str">
            <v>E1101</v>
          </cell>
          <cell r="B200" t="str">
            <v>Plymouth UA</v>
          </cell>
          <cell r="C200" t="str">
            <v>Billing Authority</v>
          </cell>
          <cell r="D200">
            <v>10866</v>
          </cell>
          <cell r="E200">
            <v>16024</v>
          </cell>
          <cell r="F200">
            <v>26890</v>
          </cell>
          <cell r="G200">
            <v>8679</v>
          </cell>
          <cell r="H200">
            <v>9428</v>
          </cell>
          <cell r="I200">
            <v>18107</v>
          </cell>
          <cell r="J200" t="str">
            <v>-</v>
          </cell>
        </row>
        <row r="201">
          <cell r="A201" t="str">
            <v>E1201</v>
          </cell>
          <cell r="B201" t="str">
            <v>Poole UA</v>
          </cell>
          <cell r="C201" t="str">
            <v>Billing Authority</v>
          </cell>
          <cell r="D201">
            <v>5759</v>
          </cell>
          <cell r="E201">
            <v>5987</v>
          </cell>
          <cell r="F201">
            <v>11746</v>
          </cell>
          <cell r="G201">
            <v>4506</v>
          </cell>
          <cell r="H201">
            <v>4149</v>
          </cell>
          <cell r="I201">
            <v>8655</v>
          </cell>
          <cell r="J201" t="str">
            <v>-</v>
          </cell>
        </row>
        <row r="202">
          <cell r="A202" t="str">
            <v>E1701</v>
          </cell>
          <cell r="B202" t="str">
            <v>Portsmouth UA</v>
          </cell>
          <cell r="C202" t="str">
            <v>Billing Authority</v>
          </cell>
          <cell r="D202">
            <v>7915</v>
          </cell>
          <cell r="E202">
            <v>11604</v>
          </cell>
          <cell r="F202">
            <v>19519</v>
          </cell>
          <cell r="G202">
            <v>5933</v>
          </cell>
          <cell r="H202">
            <v>7499</v>
          </cell>
          <cell r="I202">
            <v>13432</v>
          </cell>
          <cell r="J202" t="str">
            <v>-</v>
          </cell>
        </row>
        <row r="203">
          <cell r="A203" t="str">
            <v>E2339</v>
          </cell>
          <cell r="B203" t="str">
            <v>Preston</v>
          </cell>
          <cell r="C203" t="str">
            <v>Billing Authority</v>
          </cell>
          <cell r="D203">
            <v>5416</v>
          </cell>
          <cell r="E203">
            <v>9242</v>
          </cell>
          <cell r="F203">
            <v>14658</v>
          </cell>
          <cell r="G203">
            <v>4658</v>
          </cell>
          <cell r="H203">
            <v>7612</v>
          </cell>
          <cell r="I203">
            <v>12270</v>
          </cell>
          <cell r="J203">
            <v>0</v>
          </cell>
        </row>
        <row r="204">
          <cell r="A204" t="str">
            <v>E1236</v>
          </cell>
          <cell r="B204" t="str">
            <v>Purbeck</v>
          </cell>
          <cell r="C204" t="str">
            <v>Billing Authority</v>
          </cell>
          <cell r="D204">
            <v>1872</v>
          </cell>
          <cell r="E204">
            <v>1480</v>
          </cell>
          <cell r="F204">
            <v>3352</v>
          </cell>
          <cell r="G204">
            <v>1990</v>
          </cell>
          <cell r="H204">
            <v>1356</v>
          </cell>
          <cell r="I204">
            <v>3346</v>
          </cell>
          <cell r="J204">
            <v>91</v>
          </cell>
        </row>
        <row r="205">
          <cell r="A205" t="str">
            <v>E0303</v>
          </cell>
          <cell r="B205" t="str">
            <v>Reading UA</v>
          </cell>
          <cell r="C205" t="str">
            <v>Billing Authority</v>
          </cell>
          <cell r="D205" t="str">
            <v>…</v>
          </cell>
          <cell r="E205" t="str">
            <v>…</v>
          </cell>
          <cell r="F205" t="str">
            <v>…</v>
          </cell>
          <cell r="G205" t="str">
            <v>…</v>
          </cell>
          <cell r="H205" t="str">
            <v>…</v>
          </cell>
          <cell r="I205" t="str">
            <v>…</v>
          </cell>
          <cell r="J205" t="str">
            <v>-</v>
          </cell>
        </row>
        <row r="206">
          <cell r="A206" t="str">
            <v>E5046</v>
          </cell>
          <cell r="B206" t="str">
            <v>Redbridge</v>
          </cell>
          <cell r="C206" t="str">
            <v>Billing Authority</v>
          </cell>
          <cell r="D206">
            <v>7202</v>
          </cell>
          <cell r="E206">
            <v>14967</v>
          </cell>
          <cell r="F206">
            <v>22169</v>
          </cell>
          <cell r="G206">
            <v>5672</v>
          </cell>
          <cell r="H206">
            <v>10435</v>
          </cell>
          <cell r="I206">
            <v>16107</v>
          </cell>
          <cell r="J206" t="str">
            <v>-</v>
          </cell>
        </row>
        <row r="207">
          <cell r="A207" t="str">
            <v>E0703</v>
          </cell>
          <cell r="B207" t="str">
            <v>Redcar &amp; Cleveland UA</v>
          </cell>
          <cell r="C207" t="str">
            <v>Billing Authority</v>
          </cell>
          <cell r="D207">
            <v>8919</v>
          </cell>
          <cell r="E207">
            <v>9400</v>
          </cell>
          <cell r="F207">
            <v>18319</v>
          </cell>
          <cell r="G207">
            <v>6689</v>
          </cell>
          <cell r="H207">
            <v>5448</v>
          </cell>
          <cell r="I207">
            <v>12137</v>
          </cell>
          <cell r="J207">
            <v>100</v>
          </cell>
        </row>
        <row r="208">
          <cell r="A208" t="str">
            <v>E1835</v>
          </cell>
          <cell r="B208" t="str">
            <v>Redditch</v>
          </cell>
          <cell r="C208" t="str">
            <v>Billing Authority</v>
          </cell>
          <cell r="D208">
            <v>3501</v>
          </cell>
          <cell r="E208">
            <v>4181</v>
          </cell>
          <cell r="F208">
            <v>7682</v>
          </cell>
          <cell r="G208">
            <v>2940</v>
          </cell>
          <cell r="H208">
            <v>3444</v>
          </cell>
          <cell r="I208">
            <v>6384</v>
          </cell>
          <cell r="J208">
            <v>1</v>
          </cell>
        </row>
        <row r="209">
          <cell r="A209" t="str">
            <v>E3635</v>
          </cell>
          <cell r="B209" t="str">
            <v>Reigate &amp; Banstead</v>
          </cell>
          <cell r="C209" t="str">
            <v>Billing Authority</v>
          </cell>
          <cell r="D209">
            <v>2789</v>
          </cell>
          <cell r="E209">
            <v>3804</v>
          </cell>
          <cell r="F209">
            <v>6593</v>
          </cell>
          <cell r="G209">
            <v>2165</v>
          </cell>
          <cell r="H209">
            <v>2952</v>
          </cell>
          <cell r="I209">
            <v>5117</v>
          </cell>
          <cell r="J209">
            <v>22</v>
          </cell>
        </row>
        <row r="210">
          <cell r="A210" t="str">
            <v>E2340</v>
          </cell>
          <cell r="B210" t="str">
            <v>Ribble Valley</v>
          </cell>
          <cell r="C210" t="str">
            <v>Billing Authority</v>
          </cell>
          <cell r="D210">
            <v>1523</v>
          </cell>
          <cell r="E210">
            <v>1159</v>
          </cell>
          <cell r="F210">
            <v>2682</v>
          </cell>
          <cell r="G210">
            <v>1277</v>
          </cell>
          <cell r="H210">
            <v>825</v>
          </cell>
          <cell r="I210">
            <v>2102</v>
          </cell>
          <cell r="J210">
            <v>23</v>
          </cell>
        </row>
        <row r="211">
          <cell r="A211" t="str">
            <v>E5047</v>
          </cell>
          <cell r="B211" t="str">
            <v>Richmond upon Thames</v>
          </cell>
          <cell r="C211" t="str">
            <v>Billing Authority</v>
          </cell>
          <cell r="D211">
            <v>4183</v>
          </cell>
          <cell r="E211">
            <v>5660</v>
          </cell>
          <cell r="F211">
            <v>9843</v>
          </cell>
          <cell r="G211">
            <v>5018</v>
          </cell>
          <cell r="H211">
            <v>7028</v>
          </cell>
          <cell r="I211">
            <v>12046</v>
          </cell>
          <cell r="J211" t="str">
            <v>-</v>
          </cell>
        </row>
        <row r="212">
          <cell r="A212" t="str">
            <v>E2734</v>
          </cell>
          <cell r="B212" t="str">
            <v>Richmondshire</v>
          </cell>
          <cell r="C212" t="str">
            <v>Billing Authority</v>
          </cell>
          <cell r="D212">
            <v>1428</v>
          </cell>
          <cell r="E212">
            <v>1257</v>
          </cell>
          <cell r="F212">
            <v>2685</v>
          </cell>
          <cell r="G212">
            <v>1328</v>
          </cell>
          <cell r="H212">
            <v>1033</v>
          </cell>
          <cell r="I212">
            <v>2361</v>
          </cell>
          <cell r="J212">
            <v>40</v>
          </cell>
        </row>
        <row r="213">
          <cell r="A213" t="str">
            <v>E4205</v>
          </cell>
          <cell r="B213" t="str">
            <v>Rochdale</v>
          </cell>
          <cell r="C213" t="str">
            <v>Billing Authority</v>
          </cell>
          <cell r="D213">
            <v>10376</v>
          </cell>
          <cell r="E213">
            <v>15299</v>
          </cell>
          <cell r="F213">
            <v>25675</v>
          </cell>
          <cell r="G213">
            <v>8326</v>
          </cell>
          <cell r="H213">
            <v>8830</v>
          </cell>
          <cell r="I213">
            <v>17156</v>
          </cell>
          <cell r="J213" t="str">
            <v>-</v>
          </cell>
        </row>
        <row r="214">
          <cell r="A214" t="str">
            <v>E1540</v>
          </cell>
          <cell r="B214" t="str">
            <v>Rochford</v>
          </cell>
          <cell r="C214" t="str">
            <v>Billing Authority</v>
          </cell>
          <cell r="D214">
            <v>2959</v>
          </cell>
          <cell r="E214">
            <v>2053</v>
          </cell>
          <cell r="F214">
            <v>5012</v>
          </cell>
          <cell r="G214">
            <v>2853</v>
          </cell>
          <cell r="H214">
            <v>1588</v>
          </cell>
          <cell r="I214">
            <v>4441</v>
          </cell>
          <cell r="J214">
            <v>109</v>
          </cell>
        </row>
        <row r="215">
          <cell r="A215" t="str">
            <v>E2341</v>
          </cell>
          <cell r="B215" t="str">
            <v>Rossendale</v>
          </cell>
          <cell r="C215" t="str">
            <v>Billing Authority</v>
          </cell>
          <cell r="D215">
            <v>3144</v>
          </cell>
          <cell r="E215">
            <v>3909</v>
          </cell>
          <cell r="F215">
            <v>7053</v>
          </cell>
          <cell r="G215">
            <v>2463</v>
          </cell>
          <cell r="H215">
            <v>3029</v>
          </cell>
          <cell r="I215">
            <v>5492</v>
          </cell>
          <cell r="J215">
            <v>9</v>
          </cell>
        </row>
        <row r="216">
          <cell r="A216" t="str">
            <v>E1436</v>
          </cell>
          <cell r="B216" t="str">
            <v>Rother</v>
          </cell>
          <cell r="C216" t="str">
            <v>Billing Authority</v>
          </cell>
          <cell r="D216">
            <v>4346</v>
          </cell>
          <cell r="E216">
            <v>3639</v>
          </cell>
          <cell r="F216">
            <v>7985</v>
          </cell>
          <cell r="G216">
            <v>5148</v>
          </cell>
          <cell r="H216">
            <v>4082</v>
          </cell>
          <cell r="I216">
            <v>9230</v>
          </cell>
          <cell r="J216">
            <v>58</v>
          </cell>
        </row>
        <row r="217">
          <cell r="A217" t="str">
            <v>E4403</v>
          </cell>
          <cell r="B217" t="str">
            <v>Rotherham</v>
          </cell>
          <cell r="C217" t="str">
            <v>Billing Authority</v>
          </cell>
          <cell r="D217">
            <v>13093</v>
          </cell>
          <cell r="E217">
            <v>16028</v>
          </cell>
          <cell r="F217">
            <v>29121</v>
          </cell>
          <cell r="G217">
            <v>10015</v>
          </cell>
          <cell r="H217">
            <v>11280</v>
          </cell>
          <cell r="I217">
            <v>21295</v>
          </cell>
          <cell r="J217">
            <v>219</v>
          </cell>
        </row>
        <row r="218">
          <cell r="A218" t="str">
            <v>E3733</v>
          </cell>
          <cell r="B218" t="str">
            <v>Rugby</v>
          </cell>
          <cell r="C218" t="str">
            <v>Billing Authority</v>
          </cell>
          <cell r="D218">
            <v>3189</v>
          </cell>
          <cell r="E218">
            <v>3627</v>
          </cell>
          <cell r="F218">
            <v>6816</v>
          </cell>
          <cell r="G218">
            <v>2500</v>
          </cell>
          <cell r="H218">
            <v>2699</v>
          </cell>
          <cell r="I218">
            <v>5199</v>
          </cell>
          <cell r="J218">
            <v>54</v>
          </cell>
        </row>
        <row r="219">
          <cell r="A219" t="str">
            <v>E3636</v>
          </cell>
          <cell r="B219" t="str">
            <v>Runnymede</v>
          </cell>
          <cell r="C219" t="str">
            <v>Billing Authority</v>
          </cell>
          <cell r="D219">
            <v>2355</v>
          </cell>
          <cell r="E219">
            <v>2073</v>
          </cell>
          <cell r="F219">
            <v>4428</v>
          </cell>
          <cell r="G219">
            <v>334</v>
          </cell>
          <cell r="H219">
            <v>294</v>
          </cell>
          <cell r="I219">
            <v>628</v>
          </cell>
          <cell r="J219" t="str">
            <v>-</v>
          </cell>
        </row>
        <row r="220">
          <cell r="A220" t="str">
            <v>E3038</v>
          </cell>
          <cell r="B220" t="str">
            <v>Rushcliffe</v>
          </cell>
          <cell r="C220" t="str">
            <v>Billing Authority</v>
          </cell>
          <cell r="D220">
            <v>2510</v>
          </cell>
          <cell r="E220">
            <v>2226</v>
          </cell>
          <cell r="F220">
            <v>4736</v>
          </cell>
          <cell r="G220">
            <v>2862</v>
          </cell>
          <cell r="H220">
            <v>2390</v>
          </cell>
          <cell r="I220">
            <v>5252</v>
          </cell>
          <cell r="J220">
            <v>132</v>
          </cell>
        </row>
        <row r="221">
          <cell r="A221" t="str">
            <v>E1740</v>
          </cell>
          <cell r="B221" t="str">
            <v>Rushmoor</v>
          </cell>
          <cell r="C221" t="str">
            <v>Billing Authority</v>
          </cell>
          <cell r="D221">
            <v>2523</v>
          </cell>
          <cell r="E221">
            <v>3275</v>
          </cell>
          <cell r="F221">
            <v>5798</v>
          </cell>
          <cell r="G221">
            <v>2150</v>
          </cell>
          <cell r="H221">
            <v>2561</v>
          </cell>
          <cell r="I221">
            <v>4711</v>
          </cell>
          <cell r="J221" t="str">
            <v>-</v>
          </cell>
        </row>
        <row r="222">
          <cell r="A222" t="str">
            <v>E2402</v>
          </cell>
          <cell r="B222" t="str">
            <v>Rutland UA</v>
          </cell>
          <cell r="C222" t="str">
            <v>Billing Authority</v>
          </cell>
          <cell r="D222">
            <v>1096</v>
          </cell>
          <cell r="E222">
            <v>721</v>
          </cell>
          <cell r="F222">
            <v>1817</v>
          </cell>
          <cell r="G222">
            <v>1065</v>
          </cell>
          <cell r="H222">
            <v>489</v>
          </cell>
          <cell r="I222">
            <v>1554</v>
          </cell>
          <cell r="J222">
            <v>38</v>
          </cell>
        </row>
        <row r="223">
          <cell r="A223" t="str">
            <v>E2755</v>
          </cell>
          <cell r="B223" t="str">
            <v>Ryedale</v>
          </cell>
          <cell r="C223" t="str">
            <v>Billing Authority</v>
          </cell>
          <cell r="D223">
            <v>2167</v>
          </cell>
          <cell r="E223">
            <v>2237</v>
          </cell>
          <cell r="F223">
            <v>4404</v>
          </cell>
          <cell r="G223">
            <v>1892</v>
          </cell>
          <cell r="H223">
            <v>1149</v>
          </cell>
          <cell r="I223">
            <v>3041</v>
          </cell>
          <cell r="J223">
            <v>65</v>
          </cell>
        </row>
        <row r="224">
          <cell r="A224" t="str">
            <v>E4206</v>
          </cell>
          <cell r="B224" t="str">
            <v>Salford</v>
          </cell>
          <cell r="C224" t="str">
            <v>Billing Authority</v>
          </cell>
          <cell r="D224">
            <v>12649</v>
          </cell>
          <cell r="E224">
            <v>19225</v>
          </cell>
          <cell r="F224">
            <v>31874</v>
          </cell>
          <cell r="G224">
            <v>9976</v>
          </cell>
          <cell r="H224">
            <v>14103</v>
          </cell>
          <cell r="I224">
            <v>24079</v>
          </cell>
          <cell r="J224" t="str">
            <v>-</v>
          </cell>
        </row>
        <row r="225">
          <cell r="A225" t="str">
            <v>E4604</v>
          </cell>
          <cell r="B225" t="str">
            <v>Sandwell</v>
          </cell>
          <cell r="C225" t="str">
            <v>Billing Authority</v>
          </cell>
          <cell r="D225">
            <v>18298</v>
          </cell>
          <cell r="E225">
            <v>22831</v>
          </cell>
          <cell r="F225">
            <v>41129</v>
          </cell>
          <cell r="G225" t="str">
            <v>…</v>
          </cell>
          <cell r="H225" t="str">
            <v>…</v>
          </cell>
          <cell r="I225" t="str">
            <v>…</v>
          </cell>
          <cell r="J225" t="str">
            <v>-</v>
          </cell>
        </row>
        <row r="226">
          <cell r="A226" t="str">
            <v>E2736</v>
          </cell>
          <cell r="B226" t="str">
            <v>Scarborough</v>
          </cell>
          <cell r="C226" t="str">
            <v>Billing Authority</v>
          </cell>
          <cell r="D226">
            <v>5986</v>
          </cell>
          <cell r="E226">
            <v>6754</v>
          </cell>
          <cell r="F226">
            <v>12740</v>
          </cell>
          <cell r="G226">
            <v>5209</v>
          </cell>
          <cell r="H226">
            <v>5214</v>
          </cell>
          <cell r="I226">
            <v>10423</v>
          </cell>
          <cell r="J226">
            <v>82</v>
          </cell>
        </row>
        <row r="227">
          <cell r="A227" t="str">
            <v>E3332</v>
          </cell>
          <cell r="B227" t="str">
            <v>Sedgemoor</v>
          </cell>
          <cell r="C227" t="str">
            <v>Billing Authority</v>
          </cell>
          <cell r="D227">
            <v>4931</v>
          </cell>
          <cell r="E227">
            <v>5527</v>
          </cell>
          <cell r="F227">
            <v>10458</v>
          </cell>
          <cell r="G227">
            <v>3914</v>
          </cell>
          <cell r="H227">
            <v>3761</v>
          </cell>
          <cell r="I227">
            <v>7675</v>
          </cell>
          <cell r="J227">
            <v>254</v>
          </cell>
        </row>
        <row r="228">
          <cell r="A228" t="str">
            <v>E4304</v>
          </cell>
          <cell r="B228" t="str">
            <v>Sefton</v>
          </cell>
          <cell r="C228" t="str">
            <v>Billing Authority</v>
          </cell>
          <cell r="D228">
            <v>15566</v>
          </cell>
          <cell r="E228">
            <v>17757</v>
          </cell>
          <cell r="F228">
            <v>33323</v>
          </cell>
          <cell r="G228">
            <v>13261</v>
          </cell>
          <cell r="H228">
            <v>11648</v>
          </cell>
          <cell r="I228">
            <v>24909</v>
          </cell>
          <cell r="J228">
            <v>118</v>
          </cell>
        </row>
        <row r="229">
          <cell r="A229" t="str">
            <v>E2757</v>
          </cell>
          <cell r="B229" t="str">
            <v>Selby</v>
          </cell>
          <cell r="C229" t="str">
            <v>Billing Authority</v>
          </cell>
          <cell r="D229">
            <v>2714</v>
          </cell>
          <cell r="E229">
            <v>2634</v>
          </cell>
          <cell r="F229">
            <v>5348</v>
          </cell>
          <cell r="G229">
            <v>332</v>
          </cell>
          <cell r="H229">
            <v>314</v>
          </cell>
          <cell r="I229">
            <v>646</v>
          </cell>
          <cell r="J229">
            <v>160</v>
          </cell>
        </row>
        <row r="230">
          <cell r="A230" t="str">
            <v>E2239</v>
          </cell>
          <cell r="B230" t="str">
            <v>Sevenoaks</v>
          </cell>
          <cell r="C230" t="str">
            <v>Billing Authority</v>
          </cell>
          <cell r="D230">
            <v>3337</v>
          </cell>
          <cell r="E230">
            <v>3350</v>
          </cell>
          <cell r="F230">
            <v>6687</v>
          </cell>
          <cell r="G230">
            <v>3287</v>
          </cell>
          <cell r="H230">
            <v>3128</v>
          </cell>
          <cell r="I230">
            <v>6415</v>
          </cell>
          <cell r="J230">
            <v>274</v>
          </cell>
        </row>
        <row r="231">
          <cell r="A231" t="str">
            <v>E4404</v>
          </cell>
          <cell r="B231" t="str">
            <v>Sheffield</v>
          </cell>
          <cell r="C231" t="str">
            <v>Billing Authority</v>
          </cell>
          <cell r="D231">
            <v>27118</v>
          </cell>
          <cell r="E231">
            <v>33718</v>
          </cell>
          <cell r="F231">
            <v>60836</v>
          </cell>
          <cell r="G231">
            <v>13654</v>
          </cell>
          <cell r="H231">
            <v>13189</v>
          </cell>
          <cell r="I231">
            <v>26843</v>
          </cell>
          <cell r="J231">
            <v>82</v>
          </cell>
        </row>
        <row r="232">
          <cell r="A232" t="str">
            <v>E2240</v>
          </cell>
          <cell r="B232" t="str">
            <v>Shepway</v>
          </cell>
          <cell r="C232" t="str">
            <v>Billing Authority</v>
          </cell>
          <cell r="D232">
            <v>4905</v>
          </cell>
          <cell r="E232">
            <v>6215</v>
          </cell>
          <cell r="F232">
            <v>11120</v>
          </cell>
          <cell r="G232">
            <v>4622</v>
          </cell>
          <cell r="H232">
            <v>5164</v>
          </cell>
          <cell r="I232">
            <v>9786</v>
          </cell>
          <cell r="J232">
            <v>226</v>
          </cell>
        </row>
        <row r="233">
          <cell r="A233" t="str">
            <v>E3202</v>
          </cell>
          <cell r="B233" t="str">
            <v>Shropshire UA</v>
          </cell>
          <cell r="C233" t="str">
            <v>Billing Authority</v>
          </cell>
          <cell r="D233">
            <v>12392</v>
          </cell>
          <cell r="E233">
            <v>9934</v>
          </cell>
          <cell r="F233">
            <v>22326</v>
          </cell>
          <cell r="G233">
            <v>10689</v>
          </cell>
          <cell r="H233">
            <v>7612</v>
          </cell>
          <cell r="I233">
            <v>18301</v>
          </cell>
          <cell r="J233">
            <v>648</v>
          </cell>
        </row>
        <row r="234">
          <cell r="A234" t="str">
            <v>E0304</v>
          </cell>
          <cell r="B234" t="str">
            <v>Slough UA</v>
          </cell>
          <cell r="C234" t="str">
            <v>Billing Authority</v>
          </cell>
          <cell r="D234" t="str">
            <v>…</v>
          </cell>
          <cell r="E234" t="str">
            <v>…</v>
          </cell>
          <cell r="F234" t="str">
            <v>…</v>
          </cell>
          <cell r="G234" t="str">
            <v>…</v>
          </cell>
          <cell r="H234" t="str">
            <v>…</v>
          </cell>
          <cell r="I234" t="str">
            <v>…</v>
          </cell>
          <cell r="J234">
            <v>50</v>
          </cell>
        </row>
        <row r="235">
          <cell r="A235" t="str">
            <v>E4605</v>
          </cell>
          <cell r="B235" t="str">
            <v>Solihull</v>
          </cell>
          <cell r="C235" t="str">
            <v>Billing Authority</v>
          </cell>
          <cell r="D235">
            <v>7976</v>
          </cell>
          <cell r="E235">
            <v>9057</v>
          </cell>
          <cell r="F235">
            <v>17033</v>
          </cell>
          <cell r="G235">
            <v>6527</v>
          </cell>
          <cell r="H235">
            <v>7411</v>
          </cell>
          <cell r="I235">
            <v>13938</v>
          </cell>
          <cell r="J235">
            <v>155</v>
          </cell>
        </row>
        <row r="236">
          <cell r="A236" t="str">
            <v>E0434</v>
          </cell>
          <cell r="B236" t="str">
            <v>South Bucks</v>
          </cell>
          <cell r="C236" t="str">
            <v>Billing Authority</v>
          </cell>
          <cell r="D236">
            <v>1545</v>
          </cell>
          <cell r="E236">
            <v>1430</v>
          </cell>
          <cell r="F236">
            <v>2975</v>
          </cell>
          <cell r="G236">
            <v>1634</v>
          </cell>
          <cell r="H236">
            <v>1324</v>
          </cell>
          <cell r="I236">
            <v>2958</v>
          </cell>
          <cell r="J236">
            <v>108</v>
          </cell>
        </row>
        <row r="237">
          <cell r="A237" t="str">
            <v>E0536</v>
          </cell>
          <cell r="B237" t="str">
            <v>South Cambridgeshire</v>
          </cell>
          <cell r="C237" t="str">
            <v>Billing Authority</v>
          </cell>
          <cell r="D237">
            <v>3784</v>
          </cell>
          <cell r="E237">
            <v>3781</v>
          </cell>
          <cell r="F237">
            <v>7565</v>
          </cell>
          <cell r="G237">
            <v>3577</v>
          </cell>
          <cell r="H237">
            <v>2929</v>
          </cell>
          <cell r="I237">
            <v>6506</v>
          </cell>
          <cell r="J237">
            <v>228</v>
          </cell>
        </row>
        <row r="238">
          <cell r="A238" t="str">
            <v>E1039</v>
          </cell>
          <cell r="B238" t="str">
            <v>South Derbyshire</v>
          </cell>
          <cell r="C238" t="str">
            <v>Billing Authority</v>
          </cell>
          <cell r="D238">
            <v>2872</v>
          </cell>
          <cell r="E238">
            <v>3210</v>
          </cell>
          <cell r="F238">
            <v>6082</v>
          </cell>
          <cell r="G238">
            <v>2342</v>
          </cell>
          <cell r="H238">
            <v>2361</v>
          </cell>
          <cell r="I238">
            <v>4703</v>
          </cell>
          <cell r="J238">
            <v>44</v>
          </cell>
        </row>
        <row r="239">
          <cell r="A239" t="str">
            <v>E0103</v>
          </cell>
          <cell r="B239" t="str">
            <v>South Gloucestershire UA</v>
          </cell>
          <cell r="C239" t="str">
            <v>Billing Authority</v>
          </cell>
          <cell r="D239">
            <v>7440</v>
          </cell>
          <cell r="E239">
            <v>8033</v>
          </cell>
          <cell r="F239">
            <v>15473</v>
          </cell>
          <cell r="G239">
            <v>5074</v>
          </cell>
          <cell r="H239">
            <v>8013</v>
          </cell>
          <cell r="I239">
            <v>13087</v>
          </cell>
          <cell r="J239">
            <v>467</v>
          </cell>
        </row>
        <row r="240">
          <cell r="A240" t="str">
            <v>E1136</v>
          </cell>
          <cell r="B240" t="str">
            <v>South Hams</v>
          </cell>
          <cell r="C240" t="str">
            <v>Billing Authority</v>
          </cell>
          <cell r="D240">
            <v>3371</v>
          </cell>
          <cell r="E240">
            <v>2761</v>
          </cell>
          <cell r="F240">
            <v>6132</v>
          </cell>
          <cell r="G240">
            <v>3190</v>
          </cell>
          <cell r="H240">
            <v>2450</v>
          </cell>
          <cell r="I240">
            <v>5640</v>
          </cell>
          <cell r="J240">
            <v>145</v>
          </cell>
        </row>
        <row r="241">
          <cell r="A241" t="str">
            <v>E2535</v>
          </cell>
          <cell r="B241" t="str">
            <v>South Holland</v>
          </cell>
          <cell r="C241" t="str">
            <v>Billing Authority</v>
          </cell>
          <cell r="D241">
            <v>4161</v>
          </cell>
          <cell r="E241">
            <v>3114</v>
          </cell>
          <cell r="F241">
            <v>7275</v>
          </cell>
          <cell r="G241">
            <v>3199</v>
          </cell>
          <cell r="H241">
            <v>2152</v>
          </cell>
          <cell r="I241">
            <v>5351</v>
          </cell>
          <cell r="J241">
            <v>78</v>
          </cell>
        </row>
        <row r="242">
          <cell r="A242" t="str">
            <v>E2536</v>
          </cell>
          <cell r="B242" t="str">
            <v>South Kesteven</v>
          </cell>
          <cell r="C242" t="str">
            <v>Billing Authority</v>
          </cell>
          <cell r="D242">
            <v>4924</v>
          </cell>
          <cell r="E242">
            <v>5125</v>
          </cell>
          <cell r="F242">
            <v>10049</v>
          </cell>
          <cell r="G242">
            <v>2677</v>
          </cell>
          <cell r="H242">
            <v>2787</v>
          </cell>
          <cell r="I242">
            <v>5464</v>
          </cell>
          <cell r="J242">
            <v>98</v>
          </cell>
        </row>
        <row r="243">
          <cell r="A243" t="str">
            <v>E0936</v>
          </cell>
          <cell r="B243" t="str">
            <v>South Lakeland</v>
          </cell>
          <cell r="C243" t="str">
            <v>Billing Authority</v>
          </cell>
          <cell r="D243">
            <v>3437</v>
          </cell>
          <cell r="E243">
            <v>3193</v>
          </cell>
          <cell r="F243">
            <v>6630</v>
          </cell>
          <cell r="G243">
            <v>3204</v>
          </cell>
          <cell r="H243">
            <v>2342</v>
          </cell>
          <cell r="I243">
            <v>5546</v>
          </cell>
          <cell r="J243">
            <v>92</v>
          </cell>
        </row>
        <row r="244">
          <cell r="A244" t="str">
            <v>E2637</v>
          </cell>
          <cell r="B244" t="str">
            <v>South Norfolk</v>
          </cell>
          <cell r="C244" t="str">
            <v>Billing Authority</v>
          </cell>
          <cell r="D244">
            <v>5007</v>
          </cell>
          <cell r="E244">
            <v>5229</v>
          </cell>
          <cell r="F244">
            <v>10236</v>
          </cell>
          <cell r="G244">
            <v>4213</v>
          </cell>
          <cell r="H244">
            <v>3186</v>
          </cell>
          <cell r="I244">
            <v>7399</v>
          </cell>
          <cell r="J244">
            <v>5</v>
          </cell>
        </row>
        <row r="245">
          <cell r="A245" t="str">
            <v>E2836</v>
          </cell>
          <cell r="B245" t="str">
            <v>South Northamptonshire</v>
          </cell>
          <cell r="C245" t="str">
            <v>Billing Authority</v>
          </cell>
          <cell r="D245" t="str">
            <v>…</v>
          </cell>
          <cell r="E245" t="str">
            <v>…</v>
          </cell>
          <cell r="F245" t="str">
            <v>…</v>
          </cell>
          <cell r="G245" t="str">
            <v>…</v>
          </cell>
          <cell r="H245" t="str">
            <v>…</v>
          </cell>
          <cell r="I245" t="str">
            <v>…</v>
          </cell>
          <cell r="J245" t="str">
            <v>…</v>
          </cell>
        </row>
        <row r="246">
          <cell r="A246" t="str">
            <v>E3133</v>
          </cell>
          <cell r="B246" t="str">
            <v>South Oxfordshire</v>
          </cell>
          <cell r="C246" t="str">
            <v>Billing Authority</v>
          </cell>
          <cell r="D246">
            <v>2927</v>
          </cell>
          <cell r="E246">
            <v>3133</v>
          </cell>
          <cell r="F246">
            <v>6060</v>
          </cell>
          <cell r="G246">
            <v>2848</v>
          </cell>
          <cell r="H246">
            <v>2919</v>
          </cell>
          <cell r="I246">
            <v>5767</v>
          </cell>
          <cell r="J246">
            <v>246</v>
          </cell>
        </row>
        <row r="247">
          <cell r="A247" t="str">
            <v>E2342</v>
          </cell>
          <cell r="B247" t="str">
            <v>South Ribble</v>
          </cell>
          <cell r="C247" t="str">
            <v>Billing Authority</v>
          </cell>
          <cell r="D247">
            <v>3792</v>
          </cell>
          <cell r="E247">
            <v>3616</v>
          </cell>
          <cell r="F247">
            <v>7408</v>
          </cell>
          <cell r="G247">
            <v>3240</v>
          </cell>
          <cell r="H247">
            <v>2903</v>
          </cell>
          <cell r="I247">
            <v>6143</v>
          </cell>
          <cell r="J247">
            <v>19</v>
          </cell>
        </row>
        <row r="248">
          <cell r="A248" t="str">
            <v>E3334</v>
          </cell>
          <cell r="B248" t="str">
            <v>South Somerset</v>
          </cell>
          <cell r="C248" t="str">
            <v>Billing Authority</v>
          </cell>
          <cell r="D248">
            <v>5994</v>
          </cell>
          <cell r="E248">
            <v>6178</v>
          </cell>
          <cell r="F248">
            <v>12172</v>
          </cell>
          <cell r="G248">
            <v>5497</v>
          </cell>
          <cell r="H248">
            <v>4267</v>
          </cell>
          <cell r="I248">
            <v>9764</v>
          </cell>
          <cell r="J248">
            <v>416</v>
          </cell>
        </row>
        <row r="249">
          <cell r="A249" t="str">
            <v>E3435</v>
          </cell>
          <cell r="B249" t="str">
            <v>South Staffordshire</v>
          </cell>
          <cell r="C249" t="str">
            <v>Billing Authority</v>
          </cell>
          <cell r="D249">
            <v>4557</v>
          </cell>
          <cell r="E249">
            <v>2944</v>
          </cell>
          <cell r="F249">
            <v>7501</v>
          </cell>
          <cell r="G249">
            <v>3831</v>
          </cell>
          <cell r="H249">
            <v>1995</v>
          </cell>
          <cell r="I249">
            <v>5826</v>
          </cell>
          <cell r="J249">
            <v>202</v>
          </cell>
        </row>
        <row r="250">
          <cell r="A250" t="str">
            <v>E4504</v>
          </cell>
          <cell r="B250" t="str">
            <v>South Tyneside</v>
          </cell>
          <cell r="C250" t="str">
            <v>Billing Authority</v>
          </cell>
          <cell r="D250">
            <v>10824</v>
          </cell>
          <cell r="E250">
            <v>12608</v>
          </cell>
          <cell r="F250">
            <v>23432</v>
          </cell>
          <cell r="G250">
            <v>7871</v>
          </cell>
          <cell r="H250">
            <v>7500</v>
          </cell>
          <cell r="I250">
            <v>15371</v>
          </cell>
          <cell r="J250" t="str">
            <v>-</v>
          </cell>
        </row>
        <row r="251">
          <cell r="A251" t="str">
            <v>E1702</v>
          </cell>
          <cell r="B251" t="str">
            <v>Southampton UA</v>
          </cell>
          <cell r="C251" t="str">
            <v>Billing Authority</v>
          </cell>
          <cell r="D251">
            <v>9096</v>
          </cell>
          <cell r="E251">
            <v>15049</v>
          </cell>
          <cell r="F251">
            <v>24145</v>
          </cell>
          <cell r="G251">
            <v>7199</v>
          </cell>
          <cell r="H251">
            <v>10507</v>
          </cell>
          <cell r="I251">
            <v>17706</v>
          </cell>
          <cell r="J251" t="str">
            <v>-</v>
          </cell>
        </row>
        <row r="252">
          <cell r="A252" t="str">
            <v>E1501</v>
          </cell>
          <cell r="B252" t="str">
            <v>Southend-on-Sea UA</v>
          </cell>
          <cell r="C252" t="str">
            <v>Billing Authority</v>
          </cell>
          <cell r="D252">
            <v>7375</v>
          </cell>
          <cell r="E252">
            <v>11451</v>
          </cell>
          <cell r="F252">
            <v>18826</v>
          </cell>
          <cell r="G252">
            <v>5361</v>
          </cell>
          <cell r="H252">
            <v>6676</v>
          </cell>
          <cell r="I252">
            <v>12037</v>
          </cell>
          <cell r="J252">
            <v>33</v>
          </cell>
        </row>
        <row r="253">
          <cell r="A253" t="str">
            <v>E5019</v>
          </cell>
          <cell r="B253" t="str">
            <v>Southwark</v>
          </cell>
          <cell r="C253" t="str">
            <v>Billing Authority</v>
          </cell>
          <cell r="D253">
            <v>12189</v>
          </cell>
          <cell r="E253">
            <v>23689</v>
          </cell>
          <cell r="F253">
            <v>35878</v>
          </cell>
          <cell r="G253">
            <v>6890</v>
          </cell>
          <cell r="H253">
            <v>11735</v>
          </cell>
          <cell r="I253">
            <v>18625</v>
          </cell>
          <cell r="J253" t="str">
            <v>-</v>
          </cell>
        </row>
        <row r="254">
          <cell r="A254" t="str">
            <v>E3637</v>
          </cell>
          <cell r="B254" t="str">
            <v>Spelthorne</v>
          </cell>
          <cell r="C254" t="str">
            <v>Billing Authority</v>
          </cell>
          <cell r="D254">
            <v>2326</v>
          </cell>
          <cell r="E254">
            <v>3176</v>
          </cell>
          <cell r="F254">
            <v>5502</v>
          </cell>
          <cell r="G254" t="str">
            <v>…</v>
          </cell>
          <cell r="H254" t="str">
            <v>…</v>
          </cell>
          <cell r="I254">
            <v>5700</v>
          </cell>
          <cell r="J254" t="str">
            <v>-</v>
          </cell>
        </row>
        <row r="255">
          <cell r="A255" t="str">
            <v>E1936</v>
          </cell>
          <cell r="B255" t="str">
            <v>St Albans</v>
          </cell>
          <cell r="C255" t="str">
            <v>Billing Authority</v>
          </cell>
          <cell r="D255">
            <v>2697</v>
          </cell>
          <cell r="E255">
            <v>3880</v>
          </cell>
          <cell r="F255">
            <v>6577</v>
          </cell>
          <cell r="G255">
            <v>2444</v>
          </cell>
          <cell r="H255">
            <v>3504</v>
          </cell>
          <cell r="I255">
            <v>5948</v>
          </cell>
          <cell r="J255">
            <v>163</v>
          </cell>
        </row>
        <row r="256">
          <cell r="A256" t="str">
            <v>E3535</v>
          </cell>
          <cell r="B256" t="str">
            <v>St Edmundsbury</v>
          </cell>
          <cell r="C256" t="str">
            <v>Billing Authority</v>
          </cell>
          <cell r="D256">
            <v>3988</v>
          </cell>
          <cell r="E256">
            <v>4097</v>
          </cell>
          <cell r="F256">
            <v>8085</v>
          </cell>
          <cell r="G256">
            <v>3389</v>
          </cell>
          <cell r="H256">
            <v>3064</v>
          </cell>
          <cell r="I256">
            <v>6453</v>
          </cell>
          <cell r="J256">
            <v>192</v>
          </cell>
        </row>
        <row r="257">
          <cell r="A257" t="str">
            <v>E4303</v>
          </cell>
          <cell r="B257" t="str">
            <v>St Helens</v>
          </cell>
          <cell r="C257" t="str">
            <v>Billing Authority</v>
          </cell>
          <cell r="D257">
            <v>9800</v>
          </cell>
          <cell r="E257">
            <v>12000</v>
          </cell>
          <cell r="F257">
            <v>21800</v>
          </cell>
          <cell r="G257">
            <v>7240</v>
          </cell>
          <cell r="H257">
            <v>6990</v>
          </cell>
          <cell r="I257">
            <v>14230</v>
          </cell>
          <cell r="J257">
            <v>0</v>
          </cell>
        </row>
        <row r="258">
          <cell r="A258" t="str">
            <v>E3436</v>
          </cell>
          <cell r="B258" t="str">
            <v>Stafford</v>
          </cell>
          <cell r="C258" t="str">
            <v>Billing Authority</v>
          </cell>
          <cell r="D258">
            <v>4425</v>
          </cell>
          <cell r="E258">
            <v>3025</v>
          </cell>
          <cell r="F258">
            <v>7450</v>
          </cell>
          <cell r="G258">
            <v>1732</v>
          </cell>
          <cell r="H258">
            <v>3438</v>
          </cell>
          <cell r="I258">
            <v>5170</v>
          </cell>
          <cell r="J258">
            <v>59</v>
          </cell>
        </row>
        <row r="259">
          <cell r="A259" t="str">
            <v>E3437</v>
          </cell>
          <cell r="B259" t="str">
            <v>Staffordshire Moorlands</v>
          </cell>
          <cell r="C259" t="str">
            <v>Billing Authority</v>
          </cell>
          <cell r="D259">
            <v>3876</v>
          </cell>
          <cell r="E259">
            <v>3121</v>
          </cell>
          <cell r="F259">
            <v>6997</v>
          </cell>
          <cell r="G259">
            <v>2784</v>
          </cell>
          <cell r="H259">
            <v>2277</v>
          </cell>
          <cell r="I259">
            <v>5061</v>
          </cell>
          <cell r="J259">
            <v>99</v>
          </cell>
        </row>
        <row r="260">
          <cell r="A260" t="str">
            <v>E1937</v>
          </cell>
          <cell r="B260" t="str">
            <v>Stevenage</v>
          </cell>
          <cell r="C260" t="str">
            <v>Billing Authority</v>
          </cell>
          <cell r="D260">
            <v>3239</v>
          </cell>
          <cell r="E260">
            <v>4737</v>
          </cell>
          <cell r="F260">
            <v>7976</v>
          </cell>
          <cell r="G260">
            <v>2849</v>
          </cell>
          <cell r="H260">
            <v>3914</v>
          </cell>
          <cell r="I260">
            <v>6763</v>
          </cell>
          <cell r="J260" t="str">
            <v>-</v>
          </cell>
        </row>
        <row r="261">
          <cell r="A261" t="str">
            <v>E4207</v>
          </cell>
          <cell r="B261" t="str">
            <v>Stockport</v>
          </cell>
          <cell r="C261" t="str">
            <v>Billing Authority</v>
          </cell>
          <cell r="D261">
            <v>11431</v>
          </cell>
          <cell r="E261">
            <v>12986</v>
          </cell>
          <cell r="F261">
            <v>24417</v>
          </cell>
          <cell r="G261">
            <v>10209</v>
          </cell>
          <cell r="H261">
            <v>10393</v>
          </cell>
          <cell r="I261">
            <v>20602</v>
          </cell>
          <cell r="J261" t="str">
            <v>-</v>
          </cell>
        </row>
        <row r="262">
          <cell r="A262" t="str">
            <v>E0704</v>
          </cell>
          <cell r="B262" t="str">
            <v>Stockton-on-Tees UA</v>
          </cell>
          <cell r="C262" t="str">
            <v>Billing Authority</v>
          </cell>
          <cell r="D262">
            <v>9438</v>
          </cell>
          <cell r="E262">
            <v>15043</v>
          </cell>
          <cell r="F262">
            <v>24481</v>
          </cell>
          <cell r="G262">
            <v>7351</v>
          </cell>
          <cell r="H262">
            <v>8475</v>
          </cell>
          <cell r="I262">
            <v>15826</v>
          </cell>
          <cell r="J262">
            <v>78</v>
          </cell>
        </row>
        <row r="263">
          <cell r="A263" t="str">
            <v>E3401</v>
          </cell>
          <cell r="B263" t="str">
            <v>Stoke-on-Trent UA</v>
          </cell>
          <cell r="C263" t="str">
            <v>Billing Authority</v>
          </cell>
          <cell r="D263">
            <v>13342</v>
          </cell>
          <cell r="E263">
            <v>19521</v>
          </cell>
          <cell r="F263">
            <v>32863</v>
          </cell>
          <cell r="G263">
            <v>9957</v>
          </cell>
          <cell r="H263">
            <v>14827</v>
          </cell>
          <cell r="I263">
            <v>24784</v>
          </cell>
          <cell r="J263" t="str">
            <v>-</v>
          </cell>
        </row>
        <row r="264">
          <cell r="A264" t="str">
            <v>E3734</v>
          </cell>
          <cell r="B264" t="str">
            <v>Stratford-on-Avon</v>
          </cell>
          <cell r="C264" t="str">
            <v>Billing Authority</v>
          </cell>
          <cell r="D264">
            <v>4794</v>
          </cell>
          <cell r="E264">
            <v>2906</v>
          </cell>
          <cell r="F264">
            <v>7700</v>
          </cell>
          <cell r="G264">
            <v>4524</v>
          </cell>
          <cell r="H264">
            <v>2742</v>
          </cell>
          <cell r="I264">
            <v>7266</v>
          </cell>
          <cell r="J264">
            <v>251</v>
          </cell>
        </row>
        <row r="265">
          <cell r="A265" t="str">
            <v>E1635</v>
          </cell>
          <cell r="B265" t="str">
            <v>Stroud</v>
          </cell>
          <cell r="C265" t="str">
            <v>Billing Authority</v>
          </cell>
          <cell r="D265">
            <v>3781</v>
          </cell>
          <cell r="E265">
            <v>3474</v>
          </cell>
          <cell r="F265">
            <v>7255</v>
          </cell>
          <cell r="G265" t="str">
            <v>…</v>
          </cell>
          <cell r="H265" t="str">
            <v>…</v>
          </cell>
          <cell r="I265">
            <v>6495</v>
          </cell>
          <cell r="J265">
            <v>241</v>
          </cell>
        </row>
        <row r="266">
          <cell r="A266" t="str">
            <v>E3536</v>
          </cell>
          <cell r="B266" t="str">
            <v>Suffolk Coastal</v>
          </cell>
          <cell r="C266" t="str">
            <v>Billing Authority</v>
          </cell>
          <cell r="D266">
            <v>4497</v>
          </cell>
          <cell r="E266">
            <v>3562</v>
          </cell>
          <cell r="F266">
            <v>8059</v>
          </cell>
          <cell r="G266">
            <v>3726</v>
          </cell>
          <cell r="H266">
            <v>2928</v>
          </cell>
          <cell r="I266">
            <v>6654</v>
          </cell>
          <cell r="J266">
            <v>195</v>
          </cell>
        </row>
        <row r="267">
          <cell r="A267" t="str">
            <v>E4505</v>
          </cell>
          <cell r="B267" t="str">
            <v>Sunderland</v>
          </cell>
          <cell r="C267" t="str">
            <v>Billing Authority</v>
          </cell>
          <cell r="D267">
            <v>18212</v>
          </cell>
          <cell r="E267">
            <v>19605</v>
          </cell>
          <cell r="F267">
            <v>37817</v>
          </cell>
          <cell r="G267">
            <v>12304</v>
          </cell>
          <cell r="H267">
            <v>12572</v>
          </cell>
          <cell r="I267">
            <v>24876</v>
          </cell>
          <cell r="J267">
            <v>12</v>
          </cell>
        </row>
        <row r="268">
          <cell r="A268" t="str">
            <v>E3638</v>
          </cell>
          <cell r="B268" t="str">
            <v>Surrey Heath</v>
          </cell>
          <cell r="C268" t="str">
            <v>Billing Authority</v>
          </cell>
          <cell r="D268">
            <v>1512</v>
          </cell>
          <cell r="E268">
            <v>1520</v>
          </cell>
          <cell r="F268">
            <v>3032</v>
          </cell>
          <cell r="G268">
            <v>1640</v>
          </cell>
          <cell r="H268">
            <v>1369</v>
          </cell>
          <cell r="I268">
            <v>3009</v>
          </cell>
          <cell r="J268">
            <v>23</v>
          </cell>
        </row>
        <row r="269">
          <cell r="A269" t="str">
            <v>E5048</v>
          </cell>
          <cell r="B269" t="str">
            <v>Sutton</v>
          </cell>
          <cell r="C269" t="str">
            <v>Billing Authority</v>
          </cell>
          <cell r="D269">
            <v>5238</v>
          </cell>
          <cell r="E269">
            <v>8499</v>
          </cell>
          <cell r="F269">
            <v>13737</v>
          </cell>
          <cell r="G269">
            <v>5068</v>
          </cell>
          <cell r="H269">
            <v>7752</v>
          </cell>
          <cell r="I269">
            <v>12820</v>
          </cell>
          <cell r="J269" t="str">
            <v>-</v>
          </cell>
        </row>
        <row r="270">
          <cell r="A270" t="str">
            <v>E2241</v>
          </cell>
          <cell r="B270" t="str">
            <v>Swale</v>
          </cell>
          <cell r="C270" t="str">
            <v>Billing Authority</v>
          </cell>
          <cell r="D270">
            <v>5790</v>
          </cell>
          <cell r="E270">
            <v>7732</v>
          </cell>
          <cell r="F270">
            <v>13522</v>
          </cell>
          <cell r="G270">
            <v>4714</v>
          </cell>
          <cell r="H270">
            <v>6249</v>
          </cell>
          <cell r="I270">
            <v>10963</v>
          </cell>
          <cell r="J270">
            <v>114</v>
          </cell>
        </row>
        <row r="271">
          <cell r="A271" t="str">
            <v>E3901</v>
          </cell>
          <cell r="B271" t="str">
            <v>Swindon UA</v>
          </cell>
          <cell r="C271" t="str">
            <v>Billing Authority</v>
          </cell>
          <cell r="D271">
            <v>6580</v>
          </cell>
          <cell r="E271">
            <v>8463</v>
          </cell>
          <cell r="F271">
            <v>15043</v>
          </cell>
          <cell r="G271">
            <v>5249</v>
          </cell>
          <cell r="H271">
            <v>6148</v>
          </cell>
          <cell r="I271">
            <v>11397</v>
          </cell>
          <cell r="J271">
            <v>0</v>
          </cell>
        </row>
        <row r="272">
          <cell r="A272" t="str">
            <v>E4208</v>
          </cell>
          <cell r="B272" t="str">
            <v>Tameside</v>
          </cell>
          <cell r="C272" t="str">
            <v>Billing Authority</v>
          </cell>
          <cell r="D272" t="str">
            <v>…</v>
          </cell>
          <cell r="E272" t="str">
            <v>…</v>
          </cell>
          <cell r="F272" t="str">
            <v>…</v>
          </cell>
          <cell r="G272" t="str">
            <v>…</v>
          </cell>
          <cell r="H272" t="str">
            <v>…</v>
          </cell>
          <cell r="I272" t="str">
            <v>…</v>
          </cell>
          <cell r="J272">
            <v>5</v>
          </cell>
        </row>
        <row r="273">
          <cell r="A273" t="str">
            <v>E3439</v>
          </cell>
          <cell r="B273" t="str">
            <v>Tamworth</v>
          </cell>
          <cell r="C273" t="str">
            <v>Billing Authority</v>
          </cell>
          <cell r="D273">
            <v>3436</v>
          </cell>
          <cell r="E273">
            <v>3341</v>
          </cell>
          <cell r="F273">
            <v>6777</v>
          </cell>
          <cell r="G273">
            <v>2856</v>
          </cell>
          <cell r="H273">
            <v>1902</v>
          </cell>
          <cell r="I273">
            <v>4758</v>
          </cell>
          <cell r="J273" t="str">
            <v>-</v>
          </cell>
        </row>
        <row r="274">
          <cell r="A274" t="str">
            <v>E3639</v>
          </cell>
          <cell r="B274" t="str">
            <v>Tandridge</v>
          </cell>
          <cell r="C274" t="str">
            <v>Billing Authority</v>
          </cell>
          <cell r="D274">
            <v>1888</v>
          </cell>
          <cell r="E274">
            <v>2305</v>
          </cell>
          <cell r="F274">
            <v>4193</v>
          </cell>
          <cell r="G274">
            <v>2019</v>
          </cell>
          <cell r="H274">
            <v>2407</v>
          </cell>
          <cell r="I274">
            <v>4426</v>
          </cell>
          <cell r="J274">
            <v>40</v>
          </cell>
        </row>
        <row r="275">
          <cell r="A275" t="str">
            <v>E3333</v>
          </cell>
          <cell r="B275" t="str">
            <v>Taunton Deane</v>
          </cell>
          <cell r="C275" t="str">
            <v>Billing Authority</v>
          </cell>
          <cell r="D275" t="str">
            <v>…</v>
          </cell>
          <cell r="E275" t="str">
            <v>…</v>
          </cell>
          <cell r="F275">
            <v>4424</v>
          </cell>
          <cell r="G275">
            <v>771</v>
          </cell>
          <cell r="H275">
            <v>771</v>
          </cell>
          <cell r="I275">
            <v>1542</v>
          </cell>
          <cell r="J275">
            <v>42</v>
          </cell>
        </row>
        <row r="276">
          <cell r="A276" t="str">
            <v>E1137</v>
          </cell>
          <cell r="B276" t="str">
            <v>Teignbridge</v>
          </cell>
          <cell r="C276" t="str">
            <v>Billing Authority</v>
          </cell>
          <cell r="D276">
            <v>5738</v>
          </cell>
          <cell r="E276">
            <v>4878</v>
          </cell>
          <cell r="F276">
            <v>10616</v>
          </cell>
          <cell r="G276">
            <v>5415</v>
          </cell>
          <cell r="H276">
            <v>4295</v>
          </cell>
          <cell r="I276">
            <v>9710</v>
          </cell>
          <cell r="J276">
            <v>268</v>
          </cell>
        </row>
        <row r="277">
          <cell r="A277" t="str">
            <v>E3201</v>
          </cell>
          <cell r="B277" t="str">
            <v>Telford and the Wrekin UA</v>
          </cell>
          <cell r="C277" t="str">
            <v>Billing Authority</v>
          </cell>
          <cell r="D277">
            <v>7444</v>
          </cell>
          <cell r="E277">
            <v>10292</v>
          </cell>
          <cell r="F277">
            <v>17736</v>
          </cell>
          <cell r="G277">
            <v>6086</v>
          </cell>
          <cell r="H277">
            <v>7105</v>
          </cell>
          <cell r="I277">
            <v>13191</v>
          </cell>
          <cell r="J277">
            <v>516</v>
          </cell>
        </row>
        <row r="278">
          <cell r="A278" t="str">
            <v>E1542</v>
          </cell>
          <cell r="B278" t="str">
            <v>Tendring</v>
          </cell>
          <cell r="C278" t="str">
            <v>Billing Authority</v>
          </cell>
          <cell r="D278">
            <v>9084</v>
          </cell>
          <cell r="E278">
            <v>8875</v>
          </cell>
          <cell r="F278">
            <v>17959</v>
          </cell>
          <cell r="G278">
            <v>8374</v>
          </cell>
          <cell r="H278">
            <v>6248</v>
          </cell>
          <cell r="I278">
            <v>14622</v>
          </cell>
          <cell r="J278">
            <v>202</v>
          </cell>
        </row>
        <row r="279">
          <cell r="A279" t="str">
            <v>E1742</v>
          </cell>
          <cell r="B279" t="str">
            <v>Test Valley</v>
          </cell>
          <cell r="C279" t="str">
            <v>Billing Authority</v>
          </cell>
          <cell r="D279">
            <v>3131</v>
          </cell>
          <cell r="E279">
            <v>3190</v>
          </cell>
          <cell r="F279">
            <v>6321</v>
          </cell>
          <cell r="G279">
            <v>2734</v>
          </cell>
          <cell r="H279">
            <v>2710</v>
          </cell>
          <cell r="I279">
            <v>5444</v>
          </cell>
          <cell r="J279">
            <v>85</v>
          </cell>
        </row>
        <row r="280">
          <cell r="A280" t="str">
            <v>E1636</v>
          </cell>
          <cell r="B280" t="str">
            <v>Tewkesbury</v>
          </cell>
          <cell r="C280" t="str">
            <v>Billing Authority</v>
          </cell>
          <cell r="D280">
            <v>2398</v>
          </cell>
          <cell r="E280">
            <v>2829</v>
          </cell>
          <cell r="F280">
            <v>5227</v>
          </cell>
          <cell r="G280">
            <v>1791</v>
          </cell>
          <cell r="H280">
            <v>2025</v>
          </cell>
          <cell r="I280">
            <v>3816</v>
          </cell>
          <cell r="J280">
            <v>122</v>
          </cell>
        </row>
        <row r="281">
          <cell r="A281" t="str">
            <v>E2242</v>
          </cell>
          <cell r="B281" t="str">
            <v>Thanet</v>
          </cell>
          <cell r="C281" t="str">
            <v>Billing Authority</v>
          </cell>
          <cell r="D281">
            <v>8619</v>
          </cell>
          <cell r="E281">
            <v>16457</v>
          </cell>
          <cell r="F281">
            <v>25076</v>
          </cell>
          <cell r="G281">
            <v>4513</v>
          </cell>
          <cell r="H281">
            <v>5691</v>
          </cell>
          <cell r="I281">
            <v>10204</v>
          </cell>
          <cell r="J281">
            <v>158</v>
          </cell>
        </row>
        <row r="282">
          <cell r="A282" t="str">
            <v>E2201</v>
          </cell>
          <cell r="B282" t="str">
            <v>The Medway Towns UA</v>
          </cell>
          <cell r="C282" t="str">
            <v>Billing Authority</v>
          </cell>
          <cell r="D282" t="str">
            <v>…</v>
          </cell>
          <cell r="E282" t="str">
            <v>…</v>
          </cell>
          <cell r="F282" t="str">
            <v>…</v>
          </cell>
          <cell r="G282" t="str">
            <v>…</v>
          </cell>
          <cell r="H282" t="str">
            <v>…</v>
          </cell>
          <cell r="I282" t="str">
            <v>…</v>
          </cell>
          <cell r="J282" t="str">
            <v>…</v>
          </cell>
        </row>
        <row r="283">
          <cell r="A283" t="str">
            <v>E1938</v>
          </cell>
          <cell r="B283" t="str">
            <v>Three Rivers</v>
          </cell>
          <cell r="C283" t="str">
            <v>Billing Authority</v>
          </cell>
          <cell r="D283">
            <v>2251</v>
          </cell>
          <cell r="E283">
            <v>2794</v>
          </cell>
          <cell r="F283">
            <v>5045</v>
          </cell>
          <cell r="G283">
            <v>2211</v>
          </cell>
          <cell r="H283">
            <v>2654</v>
          </cell>
          <cell r="I283">
            <v>4865</v>
          </cell>
          <cell r="J283">
            <v>116</v>
          </cell>
        </row>
        <row r="284">
          <cell r="A284" t="str">
            <v>E1502</v>
          </cell>
          <cell r="B284" t="str">
            <v>Thurrock UA</v>
          </cell>
          <cell r="C284" t="str">
            <v>Billing Authority</v>
          </cell>
          <cell r="D284">
            <v>5556</v>
          </cell>
          <cell r="E284">
            <v>8135</v>
          </cell>
          <cell r="F284">
            <v>13691</v>
          </cell>
          <cell r="G284">
            <v>4457</v>
          </cell>
          <cell r="H284">
            <v>5230</v>
          </cell>
          <cell r="I284">
            <v>9687</v>
          </cell>
          <cell r="J284" t="str">
            <v>-</v>
          </cell>
        </row>
        <row r="285">
          <cell r="A285" t="str">
            <v>E2243</v>
          </cell>
          <cell r="B285" t="str">
            <v>Tonbridge &amp; Malling</v>
          </cell>
          <cell r="C285" t="str">
            <v>Billing Authority</v>
          </cell>
          <cell r="D285">
            <v>3621</v>
          </cell>
          <cell r="E285">
            <v>4001</v>
          </cell>
          <cell r="F285">
            <v>7622</v>
          </cell>
          <cell r="G285">
            <v>3370</v>
          </cell>
          <cell r="H285">
            <v>3544</v>
          </cell>
          <cell r="I285">
            <v>6914</v>
          </cell>
          <cell r="J285">
            <v>178</v>
          </cell>
        </row>
        <row r="286">
          <cell r="A286" t="str">
            <v>E1102</v>
          </cell>
          <cell r="B286" t="str">
            <v>Torbay UA</v>
          </cell>
          <cell r="C286" t="str">
            <v>Billing Authority</v>
          </cell>
          <cell r="D286">
            <v>8215</v>
          </cell>
          <cell r="E286">
            <v>9380</v>
          </cell>
          <cell r="F286">
            <v>17595</v>
          </cell>
          <cell r="G286">
            <v>7348</v>
          </cell>
          <cell r="H286">
            <v>6012</v>
          </cell>
          <cell r="I286">
            <v>13360</v>
          </cell>
          <cell r="J286">
            <v>37</v>
          </cell>
        </row>
        <row r="287">
          <cell r="A287" t="str">
            <v>E1139</v>
          </cell>
          <cell r="B287" t="str">
            <v>Torridge</v>
          </cell>
          <cell r="C287" t="str">
            <v>Billing Authority</v>
          </cell>
          <cell r="D287">
            <v>3065</v>
          </cell>
          <cell r="E287">
            <v>2688</v>
          </cell>
          <cell r="F287">
            <v>5753</v>
          </cell>
          <cell r="G287">
            <v>2799</v>
          </cell>
          <cell r="H287">
            <v>1746</v>
          </cell>
          <cell r="I287">
            <v>4545</v>
          </cell>
          <cell r="J287">
            <v>120</v>
          </cell>
        </row>
        <row r="288">
          <cell r="A288" t="str">
            <v>E5020</v>
          </cell>
          <cell r="B288" t="str">
            <v>Tower Hamlets</v>
          </cell>
          <cell r="C288" t="str">
            <v>Billing Authority</v>
          </cell>
          <cell r="D288">
            <v>9909</v>
          </cell>
          <cell r="E288">
            <v>24818</v>
          </cell>
          <cell r="F288">
            <v>34727</v>
          </cell>
          <cell r="G288">
            <v>8247</v>
          </cell>
          <cell r="H288">
            <v>21020</v>
          </cell>
          <cell r="I288">
            <v>29267</v>
          </cell>
          <cell r="J288" t="str">
            <v>-</v>
          </cell>
        </row>
        <row r="289">
          <cell r="A289" t="str">
            <v>E4209</v>
          </cell>
          <cell r="B289" t="str">
            <v>Trafford</v>
          </cell>
          <cell r="C289" t="str">
            <v>Billing Authority</v>
          </cell>
          <cell r="D289">
            <v>7201</v>
          </cell>
          <cell r="E289">
            <v>10930</v>
          </cell>
          <cell r="F289">
            <v>18131</v>
          </cell>
          <cell r="G289">
            <v>7338</v>
          </cell>
          <cell r="H289">
            <v>5132</v>
          </cell>
          <cell r="I289">
            <v>12470</v>
          </cell>
          <cell r="J289">
            <v>10</v>
          </cell>
        </row>
        <row r="290">
          <cell r="A290" t="str">
            <v>E2244</v>
          </cell>
          <cell r="B290" t="str">
            <v>Tunbridge Wells</v>
          </cell>
          <cell r="C290" t="str">
            <v>Billing Authority</v>
          </cell>
          <cell r="D290" t="str">
            <v>…</v>
          </cell>
          <cell r="E290" t="str">
            <v>…</v>
          </cell>
          <cell r="F290" t="str">
            <v>…</v>
          </cell>
          <cell r="G290" t="str">
            <v>…</v>
          </cell>
          <cell r="H290" t="str">
            <v>…</v>
          </cell>
          <cell r="I290" t="str">
            <v>…</v>
          </cell>
          <cell r="J290" t="str">
            <v>…</v>
          </cell>
        </row>
        <row r="291">
          <cell r="A291" t="str">
            <v>E1544</v>
          </cell>
          <cell r="B291" t="str">
            <v>Uttlesford</v>
          </cell>
          <cell r="C291" t="str">
            <v>Billing Authority</v>
          </cell>
          <cell r="D291">
            <v>2100</v>
          </cell>
          <cell r="E291">
            <v>1899</v>
          </cell>
          <cell r="F291">
            <v>3999</v>
          </cell>
          <cell r="G291">
            <v>2087</v>
          </cell>
          <cell r="H291">
            <v>1780</v>
          </cell>
          <cell r="I291">
            <v>3867</v>
          </cell>
          <cell r="J291">
            <v>194</v>
          </cell>
        </row>
        <row r="292">
          <cell r="A292" t="str">
            <v>E3134</v>
          </cell>
          <cell r="B292" t="str">
            <v>Vale of White Horse</v>
          </cell>
          <cell r="C292" t="str">
            <v>Billing Authority</v>
          </cell>
          <cell r="D292">
            <v>2851</v>
          </cell>
          <cell r="E292">
            <v>3015</v>
          </cell>
          <cell r="F292">
            <v>5866</v>
          </cell>
          <cell r="G292">
            <v>2694</v>
          </cell>
          <cell r="H292">
            <v>2725</v>
          </cell>
          <cell r="I292">
            <v>5419</v>
          </cell>
          <cell r="J292">
            <v>201</v>
          </cell>
        </row>
        <row r="293">
          <cell r="A293" t="str">
            <v>E4705</v>
          </cell>
          <cell r="B293" t="str">
            <v>Wakefield</v>
          </cell>
          <cell r="C293" t="str">
            <v>Billing Authority</v>
          </cell>
          <cell r="D293">
            <v>15468</v>
          </cell>
          <cell r="E293">
            <v>19358</v>
          </cell>
          <cell r="F293">
            <v>34826</v>
          </cell>
          <cell r="G293">
            <v>10445</v>
          </cell>
          <cell r="H293">
            <v>8671</v>
          </cell>
          <cell r="I293">
            <v>19116</v>
          </cell>
          <cell r="J293">
            <v>406</v>
          </cell>
        </row>
        <row r="294">
          <cell r="A294" t="str">
            <v>E4606</v>
          </cell>
          <cell r="B294" t="str">
            <v>Walsall</v>
          </cell>
          <cell r="C294" t="str">
            <v>Billing Authority</v>
          </cell>
          <cell r="D294">
            <v>12413</v>
          </cell>
          <cell r="E294">
            <v>22572</v>
          </cell>
          <cell r="F294">
            <v>34985</v>
          </cell>
          <cell r="G294">
            <v>10455</v>
          </cell>
          <cell r="H294">
            <v>16168</v>
          </cell>
          <cell r="I294">
            <v>26623</v>
          </cell>
          <cell r="J294" t="str">
            <v>-</v>
          </cell>
        </row>
        <row r="295">
          <cell r="A295" t="str">
            <v>E5049</v>
          </cell>
          <cell r="B295" t="str">
            <v>Waltham Forest</v>
          </cell>
          <cell r="C295" t="str">
            <v>Billing Authority</v>
          </cell>
          <cell r="D295">
            <v>8412</v>
          </cell>
          <cell r="E295">
            <v>18321</v>
          </cell>
          <cell r="F295">
            <v>26733</v>
          </cell>
          <cell r="G295">
            <v>8127</v>
          </cell>
          <cell r="H295">
            <v>15589</v>
          </cell>
          <cell r="I295">
            <v>23716</v>
          </cell>
          <cell r="J295" t="str">
            <v>-</v>
          </cell>
        </row>
        <row r="296">
          <cell r="A296" t="str">
            <v>E5021</v>
          </cell>
          <cell r="B296" t="str">
            <v>Wandsworth</v>
          </cell>
          <cell r="C296" t="str">
            <v>Billing Authority</v>
          </cell>
          <cell r="D296">
            <v>7879</v>
          </cell>
          <cell r="E296">
            <v>14289</v>
          </cell>
          <cell r="F296">
            <v>22168</v>
          </cell>
          <cell r="G296">
            <v>3760</v>
          </cell>
          <cell r="H296">
            <v>6820</v>
          </cell>
          <cell r="I296">
            <v>10580</v>
          </cell>
          <cell r="J296" t="str">
            <v>-</v>
          </cell>
        </row>
        <row r="297">
          <cell r="A297" t="str">
            <v>E0602</v>
          </cell>
          <cell r="B297" t="str">
            <v>Warrington UA</v>
          </cell>
          <cell r="C297" t="str">
            <v>Billing Authority</v>
          </cell>
          <cell r="D297">
            <v>7488</v>
          </cell>
          <cell r="E297">
            <v>9476</v>
          </cell>
          <cell r="F297">
            <v>16964</v>
          </cell>
          <cell r="G297">
            <v>5855</v>
          </cell>
          <cell r="H297">
            <v>6954</v>
          </cell>
          <cell r="I297">
            <v>12809</v>
          </cell>
          <cell r="J297">
            <v>207</v>
          </cell>
        </row>
        <row r="298">
          <cell r="A298" t="str">
            <v>E3735</v>
          </cell>
          <cell r="B298" t="str">
            <v>Warwick</v>
          </cell>
          <cell r="C298" t="str">
            <v>Billing Authority</v>
          </cell>
          <cell r="D298">
            <v>4290</v>
          </cell>
          <cell r="E298">
            <v>5353</v>
          </cell>
          <cell r="F298">
            <v>9643</v>
          </cell>
          <cell r="G298">
            <v>4078</v>
          </cell>
          <cell r="H298">
            <v>3883</v>
          </cell>
          <cell r="I298">
            <v>7961</v>
          </cell>
          <cell r="J298">
            <v>105</v>
          </cell>
        </row>
        <row r="299">
          <cell r="A299" t="str">
            <v>E1939</v>
          </cell>
          <cell r="B299" t="str">
            <v>Watford</v>
          </cell>
          <cell r="C299" t="str">
            <v>Billing Authority</v>
          </cell>
          <cell r="D299">
            <v>2272</v>
          </cell>
          <cell r="E299">
            <v>4146</v>
          </cell>
          <cell r="F299">
            <v>6418</v>
          </cell>
          <cell r="G299">
            <v>2343</v>
          </cell>
          <cell r="H299">
            <v>4150</v>
          </cell>
          <cell r="I299">
            <v>6493</v>
          </cell>
          <cell r="J299" t="str">
            <v>-</v>
          </cell>
        </row>
        <row r="300">
          <cell r="A300" t="str">
            <v>E3537</v>
          </cell>
          <cell r="B300" t="str">
            <v>Waveney</v>
          </cell>
          <cell r="C300" t="str">
            <v>Billing Authority</v>
          </cell>
          <cell r="D300">
            <v>6265</v>
          </cell>
          <cell r="E300">
            <v>6470</v>
          </cell>
          <cell r="F300">
            <v>12735</v>
          </cell>
          <cell r="G300">
            <v>4656</v>
          </cell>
          <cell r="H300">
            <v>4846</v>
          </cell>
          <cell r="I300">
            <v>9502</v>
          </cell>
          <cell r="J300">
            <v>0</v>
          </cell>
        </row>
        <row r="301">
          <cell r="A301" t="str">
            <v>E3640</v>
          </cell>
          <cell r="B301" t="str">
            <v>Waverley</v>
          </cell>
          <cell r="C301" t="str">
            <v>Billing Authority</v>
          </cell>
          <cell r="D301">
            <v>3101</v>
          </cell>
          <cell r="E301">
            <v>2632</v>
          </cell>
          <cell r="F301">
            <v>5733</v>
          </cell>
          <cell r="G301">
            <v>2802</v>
          </cell>
          <cell r="H301">
            <v>3159</v>
          </cell>
          <cell r="I301">
            <v>5961</v>
          </cell>
          <cell r="J301">
            <v>81</v>
          </cell>
        </row>
        <row r="302">
          <cell r="A302" t="str">
            <v>E1437</v>
          </cell>
          <cell r="B302" t="str">
            <v>Wealden</v>
          </cell>
          <cell r="C302" t="str">
            <v>Billing Authority</v>
          </cell>
          <cell r="D302">
            <v>5064</v>
          </cell>
          <cell r="E302">
            <v>4061</v>
          </cell>
          <cell r="F302">
            <v>9125</v>
          </cell>
          <cell r="G302">
            <v>5346</v>
          </cell>
          <cell r="H302">
            <v>4314</v>
          </cell>
          <cell r="I302">
            <v>9660</v>
          </cell>
          <cell r="J302">
            <v>394</v>
          </cell>
        </row>
        <row r="303">
          <cell r="A303" t="str">
            <v>E2837</v>
          </cell>
          <cell r="B303" t="str">
            <v>Wellingborough</v>
          </cell>
          <cell r="C303" t="str">
            <v>Billing Authority</v>
          </cell>
          <cell r="D303">
            <v>2922</v>
          </cell>
          <cell r="E303">
            <v>3716</v>
          </cell>
          <cell r="F303">
            <v>6638</v>
          </cell>
          <cell r="G303">
            <v>434</v>
          </cell>
          <cell r="H303">
            <v>551</v>
          </cell>
          <cell r="I303">
            <v>985</v>
          </cell>
          <cell r="J303">
            <v>34</v>
          </cell>
        </row>
        <row r="304">
          <cell r="A304" t="str">
            <v>E1940</v>
          </cell>
          <cell r="B304" t="str">
            <v>Welwyn Hatfield</v>
          </cell>
          <cell r="C304" t="str">
            <v>Billing Authority</v>
          </cell>
          <cell r="D304">
            <v>3349</v>
          </cell>
          <cell r="E304">
            <v>4604</v>
          </cell>
          <cell r="F304">
            <v>7953</v>
          </cell>
          <cell r="G304">
            <v>3233</v>
          </cell>
          <cell r="H304">
            <v>3870</v>
          </cell>
          <cell r="I304">
            <v>7103</v>
          </cell>
          <cell r="J304">
            <v>150</v>
          </cell>
        </row>
        <row r="305">
          <cell r="A305" t="str">
            <v>E0302</v>
          </cell>
          <cell r="B305" t="str">
            <v>West Berkshire UA</v>
          </cell>
          <cell r="C305" t="str">
            <v>Billing Authority</v>
          </cell>
          <cell r="D305">
            <v>3741</v>
          </cell>
          <cell r="E305">
            <v>4382</v>
          </cell>
          <cell r="F305">
            <v>8123</v>
          </cell>
          <cell r="G305">
            <v>3667</v>
          </cell>
          <cell r="H305">
            <v>4070</v>
          </cell>
          <cell r="I305">
            <v>7737</v>
          </cell>
          <cell r="J305">
            <v>257</v>
          </cell>
        </row>
        <row r="306">
          <cell r="A306" t="str">
            <v>E1140</v>
          </cell>
          <cell r="B306" t="str">
            <v>West Devon</v>
          </cell>
          <cell r="C306" t="str">
            <v>Billing Authority</v>
          </cell>
          <cell r="D306">
            <v>2107</v>
          </cell>
          <cell r="E306">
            <v>2035</v>
          </cell>
          <cell r="F306">
            <v>4142</v>
          </cell>
          <cell r="G306">
            <v>1909</v>
          </cell>
          <cell r="H306">
            <v>1984</v>
          </cell>
          <cell r="I306">
            <v>3893</v>
          </cell>
          <cell r="J306">
            <v>119</v>
          </cell>
        </row>
        <row r="307">
          <cell r="A307" t="str">
            <v>E1237</v>
          </cell>
          <cell r="B307" t="str">
            <v>West Dorset</v>
          </cell>
          <cell r="C307" t="str">
            <v>Billing Authority</v>
          </cell>
          <cell r="D307">
            <v>4002</v>
          </cell>
          <cell r="E307">
            <v>3296</v>
          </cell>
          <cell r="F307">
            <v>7298</v>
          </cell>
          <cell r="G307">
            <v>3953</v>
          </cell>
          <cell r="H307">
            <v>2903</v>
          </cell>
          <cell r="I307">
            <v>6856</v>
          </cell>
          <cell r="J307">
            <v>283</v>
          </cell>
        </row>
        <row r="308">
          <cell r="A308" t="str">
            <v>E2343</v>
          </cell>
          <cell r="B308" t="str">
            <v>West Lancashire</v>
          </cell>
          <cell r="C308" t="str">
            <v>Billing Authority</v>
          </cell>
          <cell r="D308">
            <v>5490</v>
          </cell>
          <cell r="E308">
            <v>4630</v>
          </cell>
          <cell r="F308">
            <v>10120</v>
          </cell>
          <cell r="G308">
            <v>4774</v>
          </cell>
          <cell r="H308">
            <v>3141</v>
          </cell>
          <cell r="I308">
            <v>7915</v>
          </cell>
          <cell r="J308">
            <v>44</v>
          </cell>
        </row>
        <row r="309">
          <cell r="A309" t="str">
            <v>E2537</v>
          </cell>
          <cell r="B309" t="str">
            <v>West Lindsey</v>
          </cell>
          <cell r="C309" t="str">
            <v>Billing Authority</v>
          </cell>
          <cell r="D309">
            <v>3789</v>
          </cell>
          <cell r="E309">
            <v>2715</v>
          </cell>
          <cell r="F309">
            <v>6504</v>
          </cell>
          <cell r="G309">
            <v>3048</v>
          </cell>
          <cell r="H309">
            <v>1995</v>
          </cell>
          <cell r="I309">
            <v>5043</v>
          </cell>
          <cell r="J309">
            <v>170</v>
          </cell>
        </row>
        <row r="310">
          <cell r="A310" t="str">
            <v>E3135</v>
          </cell>
          <cell r="B310" t="str">
            <v>West Oxfordshire</v>
          </cell>
          <cell r="C310" t="str">
            <v>Billing Authority</v>
          </cell>
          <cell r="D310">
            <v>2580</v>
          </cell>
          <cell r="E310">
            <v>2559</v>
          </cell>
          <cell r="F310">
            <v>5139</v>
          </cell>
          <cell r="G310">
            <v>2441</v>
          </cell>
          <cell r="H310">
            <v>2326</v>
          </cell>
          <cell r="I310">
            <v>4767</v>
          </cell>
          <cell r="J310">
            <v>174</v>
          </cell>
        </row>
        <row r="311">
          <cell r="A311" t="str">
            <v>E3335</v>
          </cell>
          <cell r="B311" t="str">
            <v>West Somerset</v>
          </cell>
          <cell r="C311" t="str">
            <v>Billing Authority</v>
          </cell>
          <cell r="D311">
            <v>2056</v>
          </cell>
          <cell r="E311">
            <v>1595</v>
          </cell>
          <cell r="F311">
            <v>3651</v>
          </cell>
          <cell r="G311">
            <v>1775</v>
          </cell>
          <cell r="H311">
            <v>1100</v>
          </cell>
          <cell r="I311">
            <v>2875</v>
          </cell>
          <cell r="J311">
            <v>110</v>
          </cell>
        </row>
        <row r="312">
          <cell r="A312" t="str">
            <v>E5022</v>
          </cell>
          <cell r="B312" t="str">
            <v>Westminster</v>
          </cell>
          <cell r="C312" t="str">
            <v>Billing Authority</v>
          </cell>
          <cell r="D312">
            <v>7200</v>
          </cell>
          <cell r="E312">
            <v>13600</v>
          </cell>
          <cell r="F312">
            <v>20800</v>
          </cell>
          <cell r="G312">
            <v>3919</v>
          </cell>
          <cell r="H312">
            <v>7367</v>
          </cell>
          <cell r="I312">
            <v>11286</v>
          </cell>
          <cell r="J312" t="str">
            <v>-</v>
          </cell>
        </row>
        <row r="313">
          <cell r="A313" t="str">
            <v>E1238</v>
          </cell>
          <cell r="B313" t="str">
            <v>Weymouth &amp; Portland</v>
          </cell>
          <cell r="C313" t="str">
            <v>Billing Authority</v>
          </cell>
          <cell r="D313">
            <v>2820</v>
          </cell>
          <cell r="E313">
            <v>3854</v>
          </cell>
          <cell r="F313">
            <v>6674</v>
          </cell>
          <cell r="G313">
            <v>2666</v>
          </cell>
          <cell r="H313">
            <v>3273</v>
          </cell>
          <cell r="I313">
            <v>5939</v>
          </cell>
          <cell r="J313">
            <v>5</v>
          </cell>
        </row>
        <row r="314">
          <cell r="A314" t="str">
            <v>E4210</v>
          </cell>
          <cell r="B314" t="str">
            <v>Wigan</v>
          </cell>
          <cell r="C314" t="str">
            <v>Billing Authority</v>
          </cell>
          <cell r="D314">
            <v>15187</v>
          </cell>
          <cell r="E314">
            <v>17482</v>
          </cell>
          <cell r="F314">
            <v>32669</v>
          </cell>
          <cell r="G314">
            <v>11437</v>
          </cell>
          <cell r="H314">
            <v>11511</v>
          </cell>
          <cell r="I314">
            <v>22948</v>
          </cell>
          <cell r="J314">
            <v>12</v>
          </cell>
        </row>
        <row r="315">
          <cell r="A315" t="str">
            <v>E3902</v>
          </cell>
          <cell r="B315" t="str">
            <v>Wiltshire UA</v>
          </cell>
          <cell r="C315" t="str">
            <v>Billing Authority</v>
          </cell>
          <cell r="D315">
            <v>13944</v>
          </cell>
          <cell r="E315">
            <v>15198</v>
          </cell>
          <cell r="F315">
            <v>29142</v>
          </cell>
          <cell r="G315">
            <v>12724</v>
          </cell>
          <cell r="H315">
            <v>11782</v>
          </cell>
          <cell r="I315">
            <v>24506</v>
          </cell>
          <cell r="J315">
            <v>1498</v>
          </cell>
        </row>
        <row r="316">
          <cell r="A316" t="str">
            <v>E1743</v>
          </cell>
          <cell r="B316" t="str">
            <v>Winchester</v>
          </cell>
          <cell r="C316" t="str">
            <v>Billing Authority</v>
          </cell>
          <cell r="D316">
            <v>3026</v>
          </cell>
          <cell r="E316">
            <v>2716</v>
          </cell>
          <cell r="F316">
            <v>5742</v>
          </cell>
          <cell r="G316">
            <v>2699</v>
          </cell>
          <cell r="H316">
            <v>2444</v>
          </cell>
          <cell r="I316">
            <v>5143</v>
          </cell>
          <cell r="J316">
            <v>155</v>
          </cell>
        </row>
        <row r="317">
          <cell r="A317" t="str">
            <v>E0305</v>
          </cell>
          <cell r="B317" t="str">
            <v>Windsor &amp; Maidenhead UA</v>
          </cell>
          <cell r="C317" t="str">
            <v>Billing Authority</v>
          </cell>
          <cell r="D317">
            <v>3322</v>
          </cell>
          <cell r="E317">
            <v>3345</v>
          </cell>
          <cell r="F317">
            <v>6667</v>
          </cell>
          <cell r="G317">
            <v>2954</v>
          </cell>
          <cell r="H317">
            <v>783</v>
          </cell>
          <cell r="I317">
            <v>3737</v>
          </cell>
          <cell r="J317">
            <v>66</v>
          </cell>
        </row>
        <row r="318">
          <cell r="A318" t="str">
            <v>E4305</v>
          </cell>
          <cell r="B318" t="str">
            <v>Wirral</v>
          </cell>
          <cell r="C318" t="str">
            <v>Billing Authority</v>
          </cell>
          <cell r="D318">
            <v>16592</v>
          </cell>
          <cell r="E318">
            <v>21621</v>
          </cell>
          <cell r="F318">
            <v>38213</v>
          </cell>
          <cell r="G318">
            <v>13644</v>
          </cell>
          <cell r="H318">
            <v>14195</v>
          </cell>
          <cell r="I318">
            <v>27839</v>
          </cell>
          <cell r="J318" t="str">
            <v>-</v>
          </cell>
        </row>
        <row r="319">
          <cell r="A319" t="str">
            <v>E3641</v>
          </cell>
          <cell r="B319" t="str">
            <v>Woking</v>
          </cell>
          <cell r="C319" t="str">
            <v>Billing Authority</v>
          </cell>
          <cell r="D319">
            <v>2116</v>
          </cell>
          <cell r="E319">
            <v>2525</v>
          </cell>
          <cell r="F319">
            <v>4641</v>
          </cell>
          <cell r="G319">
            <v>2093</v>
          </cell>
          <cell r="H319">
            <v>2507</v>
          </cell>
          <cell r="I319">
            <v>4600</v>
          </cell>
          <cell r="J319" t="str">
            <v>-</v>
          </cell>
        </row>
        <row r="320">
          <cell r="A320" t="str">
            <v>E0306</v>
          </cell>
          <cell r="B320" t="str">
            <v>Wokingham UA</v>
          </cell>
          <cell r="C320" t="str">
            <v>Billing Authority</v>
          </cell>
          <cell r="D320" t="str">
            <v>…</v>
          </cell>
          <cell r="E320" t="str">
            <v>…</v>
          </cell>
          <cell r="F320" t="str">
            <v>…</v>
          </cell>
          <cell r="G320" t="str">
            <v>…</v>
          </cell>
          <cell r="H320" t="str">
            <v>…</v>
          </cell>
          <cell r="I320" t="str">
            <v>…</v>
          </cell>
          <cell r="J320">
            <v>165</v>
          </cell>
        </row>
        <row r="321">
          <cell r="A321" t="str">
            <v>E4607</v>
          </cell>
          <cell r="B321" t="str">
            <v>Wolverhampton</v>
          </cell>
          <cell r="C321" t="str">
            <v>Billing Authority</v>
          </cell>
          <cell r="D321">
            <v>14100</v>
          </cell>
          <cell r="E321">
            <v>20069</v>
          </cell>
          <cell r="F321">
            <v>34169</v>
          </cell>
          <cell r="G321">
            <v>11269</v>
          </cell>
          <cell r="H321">
            <v>14465</v>
          </cell>
          <cell r="I321">
            <v>25734</v>
          </cell>
          <cell r="J321" t="str">
            <v>-</v>
          </cell>
        </row>
        <row r="322">
          <cell r="A322" t="str">
            <v>E1837</v>
          </cell>
          <cell r="B322" t="str">
            <v>Worcester</v>
          </cell>
          <cell r="C322" t="str">
            <v>Billing Authority</v>
          </cell>
          <cell r="D322">
            <v>3423</v>
          </cell>
          <cell r="E322">
            <v>4964</v>
          </cell>
          <cell r="F322">
            <v>8387</v>
          </cell>
          <cell r="G322">
            <v>2753</v>
          </cell>
          <cell r="H322">
            <v>3929</v>
          </cell>
          <cell r="I322">
            <v>6682</v>
          </cell>
          <cell r="J322">
            <v>5</v>
          </cell>
        </row>
        <row r="323">
          <cell r="A323" t="str">
            <v>E3837</v>
          </cell>
          <cell r="B323" t="str">
            <v>Worthing</v>
          </cell>
          <cell r="C323" t="str">
            <v>Billing Authority</v>
          </cell>
          <cell r="D323">
            <v>3814</v>
          </cell>
          <cell r="E323">
            <v>4459</v>
          </cell>
          <cell r="F323">
            <v>8273</v>
          </cell>
          <cell r="G323">
            <v>3428</v>
          </cell>
          <cell r="H323">
            <v>3748</v>
          </cell>
          <cell r="I323">
            <v>7176</v>
          </cell>
          <cell r="J323" t="str">
            <v>-</v>
          </cell>
        </row>
        <row r="324">
          <cell r="A324" t="str">
            <v>E1838</v>
          </cell>
          <cell r="B324" t="str">
            <v>Wychavon</v>
          </cell>
          <cell r="C324" t="str">
            <v>Billing Authority</v>
          </cell>
          <cell r="D324">
            <v>4272</v>
          </cell>
          <cell r="E324">
            <v>3751</v>
          </cell>
          <cell r="F324">
            <v>8023</v>
          </cell>
          <cell r="G324">
            <v>3751</v>
          </cell>
          <cell r="H324">
            <v>3116</v>
          </cell>
          <cell r="I324">
            <v>6867</v>
          </cell>
          <cell r="J324">
            <v>198</v>
          </cell>
        </row>
        <row r="325">
          <cell r="A325" t="str">
            <v>E0435</v>
          </cell>
          <cell r="B325" t="str">
            <v>Wycombe</v>
          </cell>
          <cell r="C325" t="str">
            <v>Billing Authority</v>
          </cell>
          <cell r="D325">
            <v>4005</v>
          </cell>
          <cell r="E325">
            <v>4959</v>
          </cell>
          <cell r="F325">
            <v>8964</v>
          </cell>
          <cell r="G325" t="str">
            <v>…</v>
          </cell>
          <cell r="H325" t="str">
            <v>…</v>
          </cell>
          <cell r="I325">
            <v>8693</v>
          </cell>
          <cell r="J325">
            <v>140</v>
          </cell>
        </row>
        <row r="326">
          <cell r="A326" t="str">
            <v>E2344</v>
          </cell>
          <cell r="B326" t="str">
            <v>Wyre</v>
          </cell>
          <cell r="C326" t="str">
            <v>Billing Authority</v>
          </cell>
          <cell r="D326">
            <v>5629</v>
          </cell>
          <cell r="E326">
            <v>4773</v>
          </cell>
          <cell r="F326">
            <v>10402</v>
          </cell>
          <cell r="G326">
            <v>4877</v>
          </cell>
          <cell r="H326">
            <v>3700</v>
          </cell>
          <cell r="I326">
            <v>8577</v>
          </cell>
          <cell r="J326">
            <v>49</v>
          </cell>
        </row>
        <row r="327">
          <cell r="A327" t="str">
            <v>E1839</v>
          </cell>
          <cell r="B327" t="str">
            <v>Wyre Forest</v>
          </cell>
          <cell r="C327" t="str">
            <v>Billing Authority</v>
          </cell>
          <cell r="D327">
            <v>5045</v>
          </cell>
          <cell r="E327">
            <v>4835</v>
          </cell>
          <cell r="F327">
            <v>9880</v>
          </cell>
          <cell r="G327">
            <v>4202</v>
          </cell>
          <cell r="H327">
            <v>4037</v>
          </cell>
          <cell r="I327">
            <v>8239</v>
          </cell>
          <cell r="J327">
            <v>63</v>
          </cell>
        </row>
        <row r="328">
          <cell r="A328" t="str">
            <v>E2701</v>
          </cell>
          <cell r="B328" t="str">
            <v>York UA</v>
          </cell>
          <cell r="C328" t="str">
            <v>Billing Authority</v>
          </cell>
          <cell r="D328">
            <v>6071</v>
          </cell>
          <cell r="E328">
            <v>6628</v>
          </cell>
          <cell r="F328">
            <v>12699</v>
          </cell>
          <cell r="G328">
            <v>4825</v>
          </cell>
          <cell r="H328">
            <v>3348</v>
          </cell>
          <cell r="I328">
            <v>8173</v>
          </cell>
          <cell r="J328">
            <v>41</v>
          </cell>
        </row>
        <row r="330">
          <cell r="B330" t="str">
            <v xml:space="preserve">England Total* </v>
          </cell>
          <cell r="D330">
            <v>2059176</v>
          </cell>
          <cell r="E330">
            <v>2724720</v>
          </cell>
          <cell r="F330">
            <v>4783896</v>
          </cell>
          <cell r="G330">
            <v>1725839</v>
          </cell>
          <cell r="H330">
            <v>2000628</v>
          </cell>
          <cell r="I330">
            <v>3726471</v>
          </cell>
          <cell r="J330">
            <v>39555</v>
          </cell>
        </row>
        <row r="333">
          <cell r="A333" t="str">
            <v>…  = not available</v>
          </cell>
        </row>
        <row r="334">
          <cell r="A334" t="str">
            <v>0   = zero or negligible</v>
          </cell>
        </row>
        <row r="335">
          <cell r="A335" t="str">
            <v>-    = not relevant. In the case of amounts paid to parishes, this denotes those billing authorities with no precepting parishes in their area.</v>
          </cell>
        </row>
        <row r="337">
          <cell r="A337" t="str">
            <v>* The sum of the LAs does not sum to the England total due to non responses. 
To calculate the England total the following basic method was applied:
Where LAs did not provide an working / pension age breakdown but did provide a total, the average age split for all the observed data was applied to the LA total. Where there were no responses for the totals or age breakdowns, the missing data is scaled up in proportion to their mid-2012 population estimate compared to that of the observed values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tabSelected="1" workbookViewId="0">
      <selection activeCell="A14" sqref="A14:J14"/>
    </sheetView>
  </sheetViews>
  <sheetFormatPr defaultColWidth="0" defaultRowHeight="15" zeroHeight="1" x14ac:dyDescent="0.2"/>
  <cols>
    <col min="1" max="1" width="11.88671875" style="5" customWidth="1"/>
    <col min="2" max="2" width="13.77734375" style="5" customWidth="1"/>
    <col min="3" max="3" width="12" style="5" customWidth="1"/>
    <col min="4" max="4" width="12.77734375" style="5" customWidth="1"/>
    <col min="5" max="5" width="12.33203125" style="5" customWidth="1"/>
    <col min="6" max="6" width="12.21875" style="5" customWidth="1"/>
    <col min="7" max="7" width="12.109375" style="5" customWidth="1"/>
    <col min="8" max="8" width="12.88671875" style="5" customWidth="1"/>
    <col min="9" max="9" width="14" style="5" customWidth="1"/>
    <col min="10" max="10" width="14.33203125" style="5" customWidth="1"/>
    <col min="11" max="11" width="8.88671875" style="5" customWidth="1"/>
    <col min="12" max="16384" width="8.88671875" style="5" hidden="1"/>
  </cols>
  <sheetData>
    <row r="1" spans="1:10" ht="16.5" customHeight="1" x14ac:dyDescent="0.2">
      <c r="A1" s="6"/>
      <c r="B1" s="6"/>
      <c r="C1" s="6"/>
      <c r="D1" s="6"/>
      <c r="E1" s="6"/>
      <c r="F1" s="6"/>
      <c r="G1" s="6"/>
      <c r="H1" s="6"/>
      <c r="I1" s="6"/>
      <c r="J1" s="6"/>
    </row>
    <row r="2" spans="1:10" x14ac:dyDescent="0.2"/>
    <row r="3" spans="1:10" x14ac:dyDescent="0.2"/>
    <row r="4" spans="1:10" x14ac:dyDescent="0.2"/>
    <row r="5" spans="1:10" x14ac:dyDescent="0.2"/>
    <row r="6" spans="1:10" x14ac:dyDescent="0.2"/>
    <row r="7" spans="1:10" ht="13.5" customHeight="1" x14ac:dyDescent="0.2"/>
    <row r="8" spans="1:10" ht="62.25" customHeight="1" x14ac:dyDescent="0.2">
      <c r="A8" s="62" t="s">
        <v>668</v>
      </c>
      <c r="B8" s="62"/>
      <c r="C8" s="62"/>
      <c r="D8" s="62"/>
      <c r="E8" s="62"/>
      <c r="F8" s="62"/>
      <c r="G8" s="62"/>
      <c r="H8" s="62"/>
      <c r="I8" s="62"/>
      <c r="J8" s="62"/>
    </row>
    <row r="9" spans="1:10" ht="21.75" customHeight="1" x14ac:dyDescent="0.2">
      <c r="A9" s="7" t="s">
        <v>663</v>
      </c>
    </row>
    <row r="10" spans="1:10" ht="27" customHeight="1" x14ac:dyDescent="0.2">
      <c r="A10" s="63" t="s">
        <v>664</v>
      </c>
      <c r="B10" s="63"/>
      <c r="C10" s="63"/>
      <c r="D10" s="63"/>
      <c r="E10" s="63"/>
      <c r="F10" s="63"/>
      <c r="G10" s="63"/>
      <c r="H10" s="63"/>
      <c r="I10" s="63"/>
      <c r="J10" s="63"/>
    </row>
    <row r="11" spans="1:10" ht="21.75" customHeight="1" x14ac:dyDescent="0.2">
      <c r="A11" s="7" t="s">
        <v>665</v>
      </c>
    </row>
    <row r="12" spans="1:10" ht="102.75" customHeight="1" x14ac:dyDescent="0.2">
      <c r="A12" s="63" t="s">
        <v>666</v>
      </c>
      <c r="B12" s="63"/>
      <c r="C12" s="63"/>
      <c r="D12" s="63"/>
      <c r="E12" s="63"/>
      <c r="F12" s="63"/>
      <c r="G12" s="63"/>
      <c r="H12" s="63"/>
      <c r="I12" s="63"/>
      <c r="J12" s="63"/>
    </row>
    <row r="13" spans="1:10" ht="21.75" customHeight="1" x14ac:dyDescent="0.2">
      <c r="A13" s="7" t="s">
        <v>667</v>
      </c>
    </row>
    <row r="14" spans="1:10" ht="219" customHeight="1" x14ac:dyDescent="0.2">
      <c r="A14" s="64" t="s">
        <v>691</v>
      </c>
      <c r="B14" s="64"/>
      <c r="C14" s="64"/>
      <c r="D14" s="64"/>
      <c r="E14" s="64"/>
      <c r="F14" s="64"/>
      <c r="G14" s="64"/>
      <c r="H14" s="64"/>
      <c r="I14" s="64"/>
      <c r="J14" s="64"/>
    </row>
    <row r="15" spans="1:10" ht="9.75" customHeight="1" x14ac:dyDescent="0.2"/>
    <row r="16" spans="1:10" ht="10.5" customHeight="1" x14ac:dyDescent="0.2"/>
  </sheetData>
  <mergeCells count="4">
    <mergeCell ref="A8:J8"/>
    <mergeCell ref="A10:J10"/>
    <mergeCell ref="A12:J12"/>
    <mergeCell ref="A14:J1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2"/>
  <sheetViews>
    <sheetView zoomScale="90" zoomScaleNormal="90" workbookViewId="0">
      <selection activeCell="G21" sqref="G21"/>
    </sheetView>
  </sheetViews>
  <sheetFormatPr defaultColWidth="0" defaultRowHeight="15" zeroHeight="1" x14ac:dyDescent="0.2"/>
  <cols>
    <col min="1" max="1" width="3.6640625" style="5" customWidth="1"/>
    <col min="2" max="2" width="3.109375" style="5" customWidth="1"/>
    <col min="3" max="3" width="7.33203125" style="5" customWidth="1"/>
    <col min="4" max="4" width="74.109375" style="5" bestFit="1" customWidth="1"/>
    <col min="5" max="5" width="14.88671875" style="5" customWidth="1"/>
    <col min="6" max="6" width="13.77734375" style="5" customWidth="1"/>
    <col min="7" max="7" width="12.21875" style="5" customWidth="1"/>
    <col min="8" max="8" width="1.6640625" style="5" customWidth="1"/>
    <col min="9" max="9" width="1.44140625" style="5" customWidth="1"/>
    <col min="10" max="10" width="1.33203125" style="5" customWidth="1"/>
    <col min="11" max="11" width="3.77734375" style="5" customWidth="1"/>
    <col min="12" max="12" width="8.88671875" style="5" hidden="1" customWidth="1"/>
    <col min="13" max="16384" width="8.88671875" style="5" hidden="1"/>
  </cols>
  <sheetData>
    <row r="1" spans="1:12" ht="18.75" customHeight="1" thickBot="1" x14ac:dyDescent="0.25">
      <c r="A1" s="6"/>
      <c r="B1" s="6"/>
      <c r="C1" s="6"/>
      <c r="D1" s="6"/>
      <c r="E1" s="6"/>
      <c r="F1" s="6"/>
      <c r="G1" s="6"/>
      <c r="H1" s="6"/>
      <c r="I1" s="6"/>
      <c r="J1" s="6"/>
    </row>
    <row r="2" spans="1:12" x14ac:dyDescent="0.2">
      <c r="B2" s="29"/>
      <c r="C2" s="30"/>
      <c r="D2" s="30"/>
      <c r="E2" s="30"/>
      <c r="F2" s="30"/>
      <c r="G2" s="30"/>
      <c r="H2" s="30"/>
      <c r="I2" s="30"/>
      <c r="J2" s="31"/>
    </row>
    <row r="3" spans="1:12" ht="64.5" customHeight="1" x14ac:dyDescent="0.2">
      <c r="B3" s="32"/>
      <c r="C3" s="65" t="s">
        <v>686</v>
      </c>
      <c r="D3" s="65"/>
      <c r="E3" s="65"/>
      <c r="F3" s="65"/>
      <c r="G3" s="65"/>
      <c r="H3" s="65"/>
      <c r="I3" s="65"/>
      <c r="J3" s="66"/>
      <c r="K3" s="6"/>
      <c r="L3" s="6"/>
    </row>
    <row r="4" spans="1:12" ht="15.75" thickBot="1" x14ac:dyDescent="0.25">
      <c r="B4" s="33"/>
      <c r="C4" s="34"/>
      <c r="D4" s="34"/>
      <c r="E4" s="34"/>
      <c r="F4" s="34"/>
      <c r="G4" s="34"/>
      <c r="H4" s="34"/>
      <c r="I4" s="34"/>
      <c r="J4" s="35"/>
    </row>
    <row r="5" spans="1:12" x14ac:dyDescent="0.2">
      <c r="B5" s="29"/>
      <c r="C5" s="30"/>
      <c r="D5" s="30"/>
      <c r="E5" s="30"/>
      <c r="F5" s="30"/>
      <c r="G5" s="30"/>
      <c r="H5" s="30"/>
      <c r="I5" s="30"/>
      <c r="J5" s="31"/>
    </row>
    <row r="6" spans="1:12" x14ac:dyDescent="0.2">
      <c r="B6" s="32"/>
      <c r="C6" s="18"/>
      <c r="D6" s="18"/>
      <c r="E6" s="18"/>
      <c r="F6" s="18"/>
      <c r="G6" s="18"/>
      <c r="H6" s="18"/>
      <c r="I6" s="18"/>
      <c r="J6" s="36"/>
    </row>
    <row r="7" spans="1:12" ht="15.75" x14ac:dyDescent="0.25">
      <c r="B7" s="32"/>
      <c r="C7" s="19" t="s">
        <v>671</v>
      </c>
      <c r="D7" s="18"/>
      <c r="E7" s="18"/>
      <c r="F7" s="28" t="s">
        <v>678</v>
      </c>
      <c r="G7" s="18"/>
      <c r="H7" s="18"/>
      <c r="I7" s="18"/>
      <c r="J7" s="36"/>
    </row>
    <row r="8" spans="1:12" ht="15.75" thickBot="1" x14ac:dyDescent="0.25">
      <c r="B8" s="32"/>
      <c r="C8" s="18"/>
      <c r="D8" s="18"/>
      <c r="E8" s="18"/>
      <c r="F8" s="18"/>
      <c r="G8" s="18"/>
      <c r="H8" s="18"/>
      <c r="I8" s="18"/>
      <c r="J8" s="36"/>
    </row>
    <row r="9" spans="1:12" ht="16.5" thickBot="1" x14ac:dyDescent="0.3">
      <c r="B9" s="32"/>
      <c r="C9" s="41" t="str">
        <f>IF(VLOOKUP($E$9,'Data Page'!A:K,11,FALSE)="(R)","(R)"," ")</f>
        <v>(R)</v>
      </c>
      <c r="D9" s="26" t="s">
        <v>670</v>
      </c>
      <c r="E9" s="27" t="str">
        <f>VLOOKUP(D9,'Lookup Table'!A:B,2,)</f>
        <v>ENG</v>
      </c>
      <c r="F9" s="18"/>
      <c r="G9" s="18"/>
      <c r="H9" s="18"/>
      <c r="I9" s="18"/>
      <c r="J9" s="36"/>
    </row>
    <row r="10" spans="1:12" ht="15.75" x14ac:dyDescent="0.25">
      <c r="B10" s="32"/>
      <c r="C10" s="18"/>
      <c r="D10" s="18"/>
      <c r="E10" s="18"/>
      <c r="F10" s="18"/>
      <c r="G10" s="20" t="s">
        <v>679</v>
      </c>
      <c r="H10" s="18"/>
      <c r="I10" s="18"/>
      <c r="J10" s="36"/>
    </row>
    <row r="11" spans="1:12" ht="18.75" x14ac:dyDescent="0.25">
      <c r="B11" s="32"/>
      <c r="C11" s="23">
        <v>991</v>
      </c>
      <c r="D11" s="15" t="s">
        <v>676</v>
      </c>
      <c r="E11" s="18"/>
      <c r="F11" s="18"/>
      <c r="G11" s="54">
        <f>VLOOKUP($E$9,'Data Page'!A:J,4,FALSE)</f>
        <v>1963677</v>
      </c>
      <c r="H11" s="18"/>
      <c r="I11" s="18"/>
      <c r="J11" s="36"/>
    </row>
    <row r="12" spans="1:12" ht="18.75" x14ac:dyDescent="0.25">
      <c r="B12" s="32"/>
      <c r="C12" s="23">
        <v>992</v>
      </c>
      <c r="D12" s="15" t="s">
        <v>677</v>
      </c>
      <c r="E12" s="18"/>
      <c r="F12" s="18"/>
      <c r="G12" s="54">
        <f>VLOOKUP($E$9,'Data Page'!A:J,5,FALSE)</f>
        <v>2665747</v>
      </c>
      <c r="H12" s="18"/>
      <c r="I12" s="18"/>
      <c r="J12" s="36"/>
    </row>
    <row r="13" spans="1:12" ht="18.75" x14ac:dyDescent="0.25">
      <c r="B13" s="32"/>
      <c r="C13" s="24">
        <v>993</v>
      </c>
      <c r="D13" s="16" t="s">
        <v>673</v>
      </c>
      <c r="E13" s="18"/>
      <c r="F13" s="18"/>
      <c r="G13" s="55">
        <f>VLOOKUP($E$9,'Data Page'!A:J,6,FALSE)</f>
        <v>4629424</v>
      </c>
      <c r="H13" s="18"/>
      <c r="I13" s="18"/>
      <c r="J13" s="36"/>
    </row>
    <row r="14" spans="1:12" x14ac:dyDescent="0.2">
      <c r="B14" s="32"/>
      <c r="C14" s="25"/>
      <c r="D14" s="18"/>
      <c r="E14" s="18"/>
      <c r="F14" s="18"/>
      <c r="G14" s="21"/>
      <c r="H14" s="18"/>
      <c r="I14" s="18"/>
      <c r="J14" s="36"/>
    </row>
    <row r="15" spans="1:12" ht="15.75" x14ac:dyDescent="0.25">
      <c r="B15" s="32"/>
      <c r="C15" s="25"/>
      <c r="D15" s="18"/>
      <c r="E15" s="18"/>
      <c r="F15" s="18"/>
      <c r="G15" s="22" t="s">
        <v>680</v>
      </c>
      <c r="H15" s="18"/>
      <c r="I15" s="18"/>
      <c r="J15" s="36"/>
    </row>
    <row r="16" spans="1:12" x14ac:dyDescent="0.2">
      <c r="B16" s="32"/>
      <c r="C16" s="23">
        <v>994</v>
      </c>
      <c r="D16" s="15" t="s">
        <v>674</v>
      </c>
      <c r="E16" s="18"/>
      <c r="F16" s="18"/>
      <c r="G16" s="54">
        <f>VLOOKUP($E$9,'Data Page'!A:J,7,FALSE)</f>
        <v>1730293</v>
      </c>
      <c r="H16" s="18"/>
      <c r="I16" s="18"/>
      <c r="J16" s="36"/>
    </row>
    <row r="17" spans="2:10" x14ac:dyDescent="0.2">
      <c r="B17" s="32"/>
      <c r="C17" s="23">
        <v>995</v>
      </c>
      <c r="D17" s="15" t="s">
        <v>675</v>
      </c>
      <c r="E17" s="18"/>
      <c r="F17" s="18"/>
      <c r="G17" s="54">
        <f>VLOOKUP($E$9,'Data Page'!A:J,8,FALSE)</f>
        <v>2010934</v>
      </c>
      <c r="H17" s="18"/>
      <c r="I17" s="18"/>
      <c r="J17" s="36"/>
    </row>
    <row r="18" spans="2:10" ht="15.75" x14ac:dyDescent="0.25">
      <c r="B18" s="32"/>
      <c r="C18" s="24">
        <v>996</v>
      </c>
      <c r="D18" s="16" t="s">
        <v>672</v>
      </c>
      <c r="E18" s="18"/>
      <c r="F18" s="18"/>
      <c r="G18" s="55">
        <f>VLOOKUP($E$9,'Data Page'!A:J,9,FALSE)</f>
        <v>3741225</v>
      </c>
      <c r="H18" s="18"/>
      <c r="I18" s="18"/>
      <c r="J18" s="36"/>
    </row>
    <row r="19" spans="2:10" x14ac:dyDescent="0.2">
      <c r="B19" s="32"/>
      <c r="C19" s="25"/>
      <c r="D19" s="18"/>
      <c r="E19" s="18"/>
      <c r="F19" s="18"/>
      <c r="G19" s="21"/>
      <c r="H19" s="18"/>
      <c r="I19" s="18"/>
      <c r="J19" s="36"/>
    </row>
    <row r="20" spans="2:10" ht="15.75" x14ac:dyDescent="0.25">
      <c r="B20" s="32"/>
      <c r="C20" s="25"/>
      <c r="D20" s="18"/>
      <c r="E20" s="18"/>
      <c r="F20" s="18"/>
      <c r="G20" s="22" t="s">
        <v>680</v>
      </c>
      <c r="H20" s="18"/>
      <c r="I20" s="18"/>
      <c r="J20" s="36"/>
    </row>
    <row r="21" spans="2:10" ht="33.75" x14ac:dyDescent="0.2">
      <c r="B21" s="32"/>
      <c r="C21" s="23">
        <v>997</v>
      </c>
      <c r="D21" s="17" t="s">
        <v>681</v>
      </c>
      <c r="E21" s="18"/>
      <c r="F21" s="18"/>
      <c r="G21" s="56">
        <f>VLOOKUP($E$9,'Data Page'!A:J,10,FALSE)</f>
        <v>39033</v>
      </c>
      <c r="H21" s="18"/>
      <c r="I21" s="18"/>
      <c r="J21" s="36"/>
    </row>
    <row r="22" spans="2:10" ht="15.75" thickBot="1" x14ac:dyDescent="0.25">
      <c r="B22" s="32"/>
      <c r="C22" s="18"/>
      <c r="D22" s="18"/>
      <c r="E22" s="18"/>
      <c r="F22" s="18"/>
      <c r="G22" s="18"/>
      <c r="H22" s="18"/>
      <c r="I22" s="18"/>
      <c r="J22" s="36"/>
    </row>
    <row r="23" spans="2:10" x14ac:dyDescent="0.2">
      <c r="B23" s="29"/>
      <c r="C23" s="30"/>
      <c r="D23" s="30"/>
      <c r="E23" s="30"/>
      <c r="F23" s="30"/>
      <c r="G23" s="30"/>
      <c r="H23" s="30"/>
      <c r="I23" s="30"/>
      <c r="J23" s="31"/>
    </row>
    <row r="24" spans="2:10" x14ac:dyDescent="0.2">
      <c r="B24" s="32"/>
      <c r="C24" s="10" t="s">
        <v>682</v>
      </c>
      <c r="D24" s="18"/>
      <c r="E24" s="18"/>
      <c r="F24" s="18"/>
      <c r="G24" s="18"/>
      <c r="H24" s="18"/>
      <c r="I24" s="18"/>
      <c r="J24" s="36"/>
    </row>
    <row r="25" spans="2:10" x14ac:dyDescent="0.2">
      <c r="B25" s="32"/>
      <c r="C25" s="11" t="s">
        <v>683</v>
      </c>
      <c r="D25" s="18"/>
      <c r="E25" s="18"/>
      <c r="F25" s="18"/>
      <c r="G25" s="18"/>
      <c r="H25" s="18"/>
      <c r="I25" s="18"/>
      <c r="J25" s="36"/>
    </row>
    <row r="26" spans="2:10" x14ac:dyDescent="0.2">
      <c r="B26" s="32"/>
      <c r="C26" s="11" t="s">
        <v>684</v>
      </c>
      <c r="D26" s="18"/>
      <c r="E26" s="18"/>
      <c r="F26" s="18"/>
      <c r="G26" s="18"/>
      <c r="H26" s="18"/>
      <c r="I26" s="18"/>
      <c r="J26" s="36"/>
    </row>
    <row r="27" spans="2:10" x14ac:dyDescent="0.2">
      <c r="B27" s="32"/>
      <c r="C27" s="12" t="s">
        <v>685</v>
      </c>
      <c r="D27" s="18"/>
      <c r="E27" s="18"/>
      <c r="F27" s="18"/>
      <c r="G27" s="18"/>
      <c r="H27" s="18"/>
      <c r="I27" s="18"/>
      <c r="J27" s="36"/>
    </row>
    <row r="28" spans="2:10" x14ac:dyDescent="0.2">
      <c r="B28" s="32"/>
      <c r="C28" s="37" t="s">
        <v>688</v>
      </c>
      <c r="D28" s="18"/>
      <c r="E28" s="18"/>
      <c r="F28" s="18"/>
      <c r="G28" s="18"/>
      <c r="H28" s="18"/>
      <c r="I28" s="18"/>
      <c r="J28" s="36"/>
    </row>
    <row r="29" spans="2:10" ht="15.75" thickBot="1" x14ac:dyDescent="0.25">
      <c r="B29" s="33"/>
      <c r="C29" s="34"/>
      <c r="D29" s="34"/>
      <c r="E29" s="34"/>
      <c r="F29" s="34"/>
      <c r="G29" s="34"/>
      <c r="H29" s="34"/>
      <c r="I29" s="34"/>
      <c r="J29" s="35"/>
    </row>
    <row r="30" spans="2:10" x14ac:dyDescent="0.2"/>
    <row r="31" spans="2:10" x14ac:dyDescent="0.2"/>
    <row r="32" spans="2:10" x14ac:dyDescent="0.2"/>
  </sheetData>
  <mergeCells count="1">
    <mergeCell ref="C3:J3"/>
  </mergeCells>
  <pageMargins left="0.70866141732283472" right="0.70866141732283472" top="0.74803149606299213" bottom="0.74803149606299213" header="0.31496062992125984" footer="0.31496062992125984"/>
  <pageSetup paperSize="9" scale="80" orientation="landscape" r:id="rId1"/>
  <ignoredErrors>
    <ignoredError sqref="G15 G20"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'Lookup Table'!$A$1:$A$327</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40"/>
  <sheetViews>
    <sheetView zoomScale="85" zoomScaleNormal="85" workbookViewId="0">
      <pane ySplit="2" topLeftCell="A306" activePane="bottomLeft" state="frozen"/>
      <selection pane="bottomLeft" activeCell="M11" sqref="M11"/>
    </sheetView>
  </sheetViews>
  <sheetFormatPr defaultRowHeight="15" x14ac:dyDescent="0.2"/>
  <cols>
    <col min="1" max="1" width="8.21875" style="8" customWidth="1"/>
    <col min="2" max="2" width="22.5546875" style="8" bestFit="1" customWidth="1"/>
    <col min="3" max="3" width="13" style="8" customWidth="1"/>
    <col min="4" max="5" width="11" style="8" customWidth="1"/>
    <col min="6" max="6" width="11.44140625" style="8" customWidth="1"/>
    <col min="7" max="7" width="10.6640625" style="8" customWidth="1"/>
    <col min="8" max="8" width="11.5546875" style="8" customWidth="1"/>
    <col min="9" max="9" width="10.77734375" style="8" customWidth="1"/>
    <col min="10" max="10" width="13.21875" style="8" customWidth="1"/>
    <col min="11" max="11" width="12.77734375" style="8" customWidth="1"/>
    <col min="12" max="12" width="8.88671875" style="8"/>
    <col min="13" max="13" width="16.109375" style="8" customWidth="1"/>
    <col min="14" max="17" width="8.88671875" style="8"/>
    <col min="18" max="18" width="9.6640625" style="8" customWidth="1"/>
    <col min="19" max="19" width="8.88671875" style="8"/>
    <col min="20" max="20" width="29.44140625" style="8" customWidth="1"/>
    <col min="21" max="16384" width="8.88671875" style="8"/>
  </cols>
  <sheetData>
    <row r="1" spans="1:22" ht="66.75" customHeight="1" x14ac:dyDescent="0.2">
      <c r="A1" s="67" t="s">
        <v>668</v>
      </c>
      <c r="B1" s="67"/>
      <c r="C1" s="67"/>
      <c r="D1" s="67"/>
      <c r="E1" s="67"/>
      <c r="F1" s="67"/>
      <c r="G1" s="67"/>
      <c r="H1" s="67"/>
      <c r="I1" s="67"/>
      <c r="J1" s="67"/>
      <c r="M1" s="51"/>
      <c r="N1" s="51"/>
      <c r="O1" s="51"/>
      <c r="P1" s="51"/>
      <c r="Q1" s="51"/>
      <c r="R1" s="51"/>
      <c r="S1" s="51"/>
      <c r="T1" s="51"/>
    </row>
    <row r="2" spans="1:22" ht="150" x14ac:dyDescent="0.25">
      <c r="A2" s="2" t="s">
        <v>257</v>
      </c>
      <c r="B2" s="2" t="s">
        <v>258</v>
      </c>
      <c r="C2" s="2" t="s">
        <v>259</v>
      </c>
      <c r="D2" s="3" t="s">
        <v>260</v>
      </c>
      <c r="E2" s="3" t="s">
        <v>261</v>
      </c>
      <c r="F2" s="3" t="s">
        <v>262</v>
      </c>
      <c r="G2" s="3" t="s">
        <v>263</v>
      </c>
      <c r="H2" s="3" t="s">
        <v>264</v>
      </c>
      <c r="I2" s="3" t="s">
        <v>265</v>
      </c>
      <c r="J2" s="4" t="s">
        <v>266</v>
      </c>
      <c r="K2" s="3" t="s">
        <v>692</v>
      </c>
      <c r="M2" s="3"/>
      <c r="N2" s="3"/>
      <c r="O2" s="3"/>
      <c r="P2" s="3"/>
      <c r="Q2" s="3"/>
      <c r="R2" s="3"/>
      <c r="S2" s="42"/>
      <c r="T2" s="3"/>
      <c r="U2" s="3"/>
      <c r="V2" s="3"/>
    </row>
    <row r="3" spans="1:22" x14ac:dyDescent="0.2">
      <c r="A3" s="1" t="s">
        <v>267</v>
      </c>
      <c r="B3" s="1" t="s">
        <v>0</v>
      </c>
      <c r="C3" s="1" t="str">
        <f>VLOOKUP(A3,[1]Table!$A$1:$J$65536,3,0)</f>
        <v>Billing Authority</v>
      </c>
      <c r="D3" s="39">
        <v>2471</v>
      </c>
      <c r="E3" s="39">
        <v>2584</v>
      </c>
      <c r="F3" s="39">
        <v>5055</v>
      </c>
      <c r="G3" s="39">
        <v>2209</v>
      </c>
      <c r="H3" s="39">
        <v>2284</v>
      </c>
      <c r="I3" s="39">
        <v>4493</v>
      </c>
      <c r="J3" s="39">
        <v>0</v>
      </c>
      <c r="K3" s="61"/>
      <c r="L3" s="60"/>
      <c r="M3" s="43"/>
      <c r="N3" s="43"/>
      <c r="O3" s="42"/>
      <c r="P3" s="44"/>
      <c r="Q3" s="44"/>
      <c r="R3" s="42"/>
      <c r="S3" s="42"/>
      <c r="T3" s="45"/>
      <c r="U3" s="38"/>
      <c r="V3" s="38"/>
    </row>
    <row r="4" spans="1:22" x14ac:dyDescent="0.2">
      <c r="A4" s="1" t="s">
        <v>268</v>
      </c>
      <c r="B4" s="1" t="s">
        <v>1</v>
      </c>
      <c r="C4" s="1" t="str">
        <f>VLOOKUP(A4,[1]Table!$A$1:$J$65536,3,0)</f>
        <v>Billing Authority</v>
      </c>
      <c r="D4" s="39">
        <v>4054</v>
      </c>
      <c r="E4" s="39">
        <v>4401</v>
      </c>
      <c r="F4" s="39">
        <v>8455</v>
      </c>
      <c r="G4" s="39">
        <v>3474</v>
      </c>
      <c r="H4" s="39">
        <v>3634</v>
      </c>
      <c r="I4" s="39">
        <v>7108</v>
      </c>
      <c r="J4" s="39">
        <v>192</v>
      </c>
      <c r="K4" s="61"/>
      <c r="L4" s="60"/>
      <c r="M4" s="43"/>
      <c r="N4" s="43"/>
      <c r="O4" s="42"/>
      <c r="P4" s="44"/>
      <c r="Q4" s="44"/>
      <c r="R4" s="42"/>
      <c r="S4" s="42"/>
      <c r="T4" s="45"/>
      <c r="U4" s="38"/>
      <c r="V4" s="38"/>
    </row>
    <row r="5" spans="1:22" ht="15.75" x14ac:dyDescent="0.25">
      <c r="A5" s="1" t="s">
        <v>269</v>
      </c>
      <c r="B5" s="1" t="s">
        <v>2</v>
      </c>
      <c r="C5" s="1" t="str">
        <f>VLOOKUP(A5,[1]Table!$A$1:$J$65536,3,0)</f>
        <v>Billing Authority</v>
      </c>
      <c r="D5" s="39">
        <v>4912</v>
      </c>
      <c r="E5" s="39">
        <v>4822</v>
      </c>
      <c r="F5" s="39">
        <v>9734</v>
      </c>
      <c r="G5" s="39">
        <v>4197</v>
      </c>
      <c r="H5" s="39">
        <v>3635</v>
      </c>
      <c r="I5" s="39">
        <v>7832</v>
      </c>
      <c r="J5" s="39">
        <v>186</v>
      </c>
      <c r="K5" s="61" t="s">
        <v>687</v>
      </c>
      <c r="L5" s="60"/>
      <c r="M5" s="43"/>
      <c r="N5" s="43"/>
      <c r="O5" s="42"/>
      <c r="P5" s="44"/>
      <c r="Q5" s="44"/>
      <c r="R5" s="42"/>
      <c r="S5" s="42"/>
      <c r="T5" s="46"/>
      <c r="U5" s="38"/>
      <c r="V5" s="38"/>
    </row>
    <row r="6" spans="1:22" x14ac:dyDescent="0.2">
      <c r="A6" s="1" t="s">
        <v>270</v>
      </c>
      <c r="B6" s="1" t="s">
        <v>3</v>
      </c>
      <c r="C6" s="1" t="str">
        <f>VLOOKUP(A6,[1]Table!$A$1:$J$65536,3,0)</f>
        <v>Billing Authority</v>
      </c>
      <c r="D6" s="39">
        <v>6425</v>
      </c>
      <c r="E6" s="39">
        <v>6002</v>
      </c>
      <c r="F6" s="39">
        <v>12427</v>
      </c>
      <c r="G6" s="39">
        <v>5755</v>
      </c>
      <c r="H6" s="39">
        <v>5335</v>
      </c>
      <c r="I6" s="39">
        <v>11090</v>
      </c>
      <c r="J6" s="39">
        <v>431</v>
      </c>
      <c r="K6" s="61"/>
      <c r="L6" s="60"/>
      <c r="M6" s="43"/>
      <c r="N6" s="43"/>
      <c r="O6" s="42"/>
      <c r="P6" s="44"/>
      <c r="Q6" s="44"/>
      <c r="R6" s="42"/>
      <c r="S6" s="42"/>
      <c r="T6" s="47"/>
      <c r="U6" s="38"/>
      <c r="V6" s="38"/>
    </row>
    <row r="7" spans="1:22" x14ac:dyDescent="0.2">
      <c r="A7" s="1" t="s">
        <v>271</v>
      </c>
      <c r="B7" s="1" t="s">
        <v>4</v>
      </c>
      <c r="C7" s="1" t="str">
        <f>VLOOKUP(A7,[1]Table!$A$1:$J$65536,3,0)</f>
        <v>Billing Authority</v>
      </c>
      <c r="D7" s="39">
        <v>5385</v>
      </c>
      <c r="E7" s="39">
        <v>7407</v>
      </c>
      <c r="F7" s="39">
        <v>12792</v>
      </c>
      <c r="G7" s="39">
        <v>4377.63213</v>
      </c>
      <c r="H7" s="39">
        <v>4981.2201400000004</v>
      </c>
      <c r="I7" s="39">
        <v>9358.8522699999994</v>
      </c>
      <c r="J7" s="39">
        <v>33.347000000000001</v>
      </c>
      <c r="K7" s="61"/>
      <c r="L7" s="60"/>
      <c r="M7" s="43"/>
      <c r="N7" s="43"/>
      <c r="O7" s="42"/>
      <c r="P7" s="44"/>
      <c r="Q7" s="44"/>
      <c r="R7" s="42"/>
      <c r="S7" s="42"/>
      <c r="T7" s="47"/>
      <c r="U7" s="38"/>
      <c r="V7" s="38"/>
    </row>
    <row r="8" spans="1:22" ht="15.75" x14ac:dyDescent="0.25">
      <c r="A8" s="1" t="s">
        <v>272</v>
      </c>
      <c r="B8" s="1" t="s">
        <v>5</v>
      </c>
      <c r="C8" s="1" t="str">
        <f>VLOOKUP(A8,[1]Table!$A$1:$J$65536,3,0)</f>
        <v>Billing Authority</v>
      </c>
      <c r="D8" s="39">
        <v>3777</v>
      </c>
      <c r="E8" s="39">
        <v>4763</v>
      </c>
      <c r="F8" s="39">
        <v>8540</v>
      </c>
      <c r="G8" s="39">
        <v>3469</v>
      </c>
      <c r="H8" s="39">
        <v>3993</v>
      </c>
      <c r="I8" s="39">
        <v>7462</v>
      </c>
      <c r="J8" s="39">
        <v>82</v>
      </c>
      <c r="K8" s="61"/>
      <c r="L8" s="60"/>
      <c r="M8" s="43"/>
      <c r="N8" s="43"/>
      <c r="O8" s="42"/>
      <c r="P8" s="44"/>
      <c r="Q8" s="44"/>
      <c r="R8" s="42"/>
      <c r="S8" s="42"/>
      <c r="T8" s="48"/>
      <c r="U8" s="38"/>
      <c r="V8" s="38"/>
    </row>
    <row r="9" spans="1:22" x14ac:dyDescent="0.2">
      <c r="A9" s="1" t="s">
        <v>273</v>
      </c>
      <c r="B9" s="1" t="s">
        <v>6</v>
      </c>
      <c r="C9" s="1" t="str">
        <f>VLOOKUP(A9,[1]Table!$A$1:$J$65536,3,0)</f>
        <v>Billing Authority</v>
      </c>
      <c r="D9" s="39">
        <v>5107</v>
      </c>
      <c r="E9" s="39">
        <v>3962</v>
      </c>
      <c r="F9" s="39">
        <v>9069</v>
      </c>
      <c r="G9" s="39">
        <v>4219</v>
      </c>
      <c r="H9" s="39">
        <v>3741</v>
      </c>
      <c r="I9" s="39">
        <v>7960</v>
      </c>
      <c r="J9" s="39">
        <v>385</v>
      </c>
      <c r="K9" s="61"/>
      <c r="L9" s="60"/>
      <c r="M9" s="43"/>
      <c r="N9" s="43"/>
      <c r="O9" s="42"/>
      <c r="P9" s="44"/>
      <c r="Q9" s="44"/>
      <c r="R9" s="42"/>
      <c r="S9" s="42"/>
      <c r="T9" s="49"/>
      <c r="U9" s="38"/>
      <c r="V9" s="38"/>
    </row>
    <row r="10" spans="1:22" x14ac:dyDescent="0.2">
      <c r="A10" s="1" t="s">
        <v>274</v>
      </c>
      <c r="B10" s="1" t="s">
        <v>7</v>
      </c>
      <c r="C10" s="1" t="str">
        <f>VLOOKUP(A10,[1]Table!$A$1:$J$65536,3,0)</f>
        <v>Billing Authority</v>
      </c>
      <c r="D10" s="39">
        <v>3111</v>
      </c>
      <c r="E10" s="39">
        <v>2558</v>
      </c>
      <c r="F10" s="39">
        <v>5669</v>
      </c>
      <c r="G10" s="39">
        <v>2840</v>
      </c>
      <c r="H10" s="39">
        <v>2057</v>
      </c>
      <c r="I10" s="39">
        <v>4897</v>
      </c>
      <c r="J10" s="39">
        <v>215</v>
      </c>
      <c r="K10" s="61"/>
      <c r="L10" s="60"/>
      <c r="M10" s="43"/>
      <c r="N10" s="43"/>
      <c r="O10" s="42"/>
      <c r="P10" s="44"/>
      <c r="Q10" s="44"/>
      <c r="R10" s="42"/>
      <c r="S10" s="42"/>
      <c r="T10" s="49"/>
      <c r="U10" s="38"/>
      <c r="V10" s="38"/>
    </row>
    <row r="11" spans="1:22" x14ac:dyDescent="0.2">
      <c r="A11" s="1" t="s">
        <v>275</v>
      </c>
      <c r="B11" s="1" t="s">
        <v>8</v>
      </c>
      <c r="C11" s="1" t="str">
        <f>VLOOKUP(A11,[1]Table!$A$1:$J$65536,3,0)</f>
        <v>Billing Authority</v>
      </c>
      <c r="D11" s="39">
        <v>6833</v>
      </c>
      <c r="E11" s="39">
        <v>15567</v>
      </c>
      <c r="F11" s="39">
        <v>22400</v>
      </c>
      <c r="G11" s="39">
        <v>5993</v>
      </c>
      <c r="H11" s="39">
        <v>17446</v>
      </c>
      <c r="I11" s="39">
        <v>23439</v>
      </c>
      <c r="J11" s="39" t="s">
        <v>276</v>
      </c>
      <c r="K11" s="61"/>
      <c r="L11" s="60"/>
      <c r="M11" s="43"/>
      <c r="N11" s="43"/>
      <c r="O11" s="42"/>
      <c r="P11" s="44"/>
      <c r="Q11" s="44"/>
      <c r="R11" s="42"/>
      <c r="S11" s="42"/>
      <c r="T11" s="49"/>
      <c r="U11" s="38"/>
      <c r="V11" s="38"/>
    </row>
    <row r="12" spans="1:22" x14ac:dyDescent="0.2">
      <c r="A12" s="1" t="s">
        <v>277</v>
      </c>
      <c r="B12" s="1" t="s">
        <v>9</v>
      </c>
      <c r="C12" s="1" t="str">
        <f>VLOOKUP(A12,[1]Table!$A$1:$J$65536,3,0)</f>
        <v>Billing Authority</v>
      </c>
      <c r="D12" s="39">
        <v>9335</v>
      </c>
      <c r="E12" s="39">
        <v>19614</v>
      </c>
      <c r="F12" s="39">
        <v>28949</v>
      </c>
      <c r="G12" s="39">
        <v>18697</v>
      </c>
      <c r="H12" s="39">
        <v>10413</v>
      </c>
      <c r="I12" s="39">
        <v>29110</v>
      </c>
      <c r="J12" s="39" t="s">
        <v>276</v>
      </c>
      <c r="K12" s="61" t="s">
        <v>687</v>
      </c>
      <c r="L12" s="60"/>
      <c r="M12" s="43"/>
      <c r="N12" s="43"/>
      <c r="O12" s="42"/>
      <c r="P12" s="44"/>
      <c r="Q12" s="44"/>
      <c r="R12" s="42"/>
      <c r="S12" s="42"/>
      <c r="T12" s="49"/>
      <c r="U12" s="38"/>
      <c r="V12" s="38"/>
    </row>
    <row r="13" spans="1:22" x14ac:dyDescent="0.2">
      <c r="A13" s="1" t="s">
        <v>278</v>
      </c>
      <c r="B13" s="1" t="s">
        <v>10</v>
      </c>
      <c r="C13" s="1" t="str">
        <f>VLOOKUP(A13,[1]Table!$A$1:$J$65536,3,0)</f>
        <v>Billing Authority</v>
      </c>
      <c r="D13" s="39">
        <v>11955</v>
      </c>
      <c r="E13" s="39">
        <v>14613</v>
      </c>
      <c r="F13" s="39">
        <v>26568</v>
      </c>
      <c r="G13" s="39">
        <v>8259</v>
      </c>
      <c r="H13" s="39">
        <v>9193</v>
      </c>
      <c r="I13" s="39">
        <v>17452</v>
      </c>
      <c r="J13" s="39">
        <v>80</v>
      </c>
      <c r="K13" s="61" t="s">
        <v>687</v>
      </c>
      <c r="L13" s="60"/>
      <c r="M13" s="43"/>
      <c r="N13" s="43"/>
      <c r="O13" s="42"/>
      <c r="P13" s="44"/>
      <c r="Q13" s="44"/>
      <c r="R13" s="42"/>
      <c r="S13" s="42"/>
      <c r="T13" s="49"/>
      <c r="U13" s="38"/>
      <c r="V13" s="38"/>
    </row>
    <row r="14" spans="1:22" x14ac:dyDescent="0.2">
      <c r="A14" s="1" t="s">
        <v>279</v>
      </c>
      <c r="B14" s="1" t="s">
        <v>280</v>
      </c>
      <c r="C14" s="1" t="str">
        <f>VLOOKUP(A14,[1]Table!$A$1:$J$65536,3,0)</f>
        <v>Billing Authority</v>
      </c>
      <c r="D14" s="39">
        <v>3085</v>
      </c>
      <c r="E14" s="39">
        <v>4291</v>
      </c>
      <c r="F14" s="39">
        <v>7376</v>
      </c>
      <c r="G14" s="39">
        <v>2611</v>
      </c>
      <c r="H14" s="39">
        <v>3607</v>
      </c>
      <c r="I14" s="39">
        <v>6218</v>
      </c>
      <c r="J14" s="39">
        <v>13</v>
      </c>
      <c r="K14" s="61"/>
      <c r="L14" s="60"/>
      <c r="M14" s="43"/>
      <c r="N14" s="43"/>
      <c r="O14" s="42"/>
      <c r="P14" s="44"/>
      <c r="Q14" s="44"/>
      <c r="R14" s="42"/>
      <c r="S14" s="42"/>
      <c r="T14" s="49"/>
      <c r="U14" s="38"/>
      <c r="V14" s="38"/>
    </row>
    <row r="15" spans="1:22" x14ac:dyDescent="0.2">
      <c r="A15" s="1" t="s">
        <v>281</v>
      </c>
      <c r="B15" s="1" t="s">
        <v>11</v>
      </c>
      <c r="C15" s="1" t="str">
        <f>VLOOKUP(A15,[1]Table!$A$1:$J$65536,3,0)</f>
        <v>Billing Authority</v>
      </c>
      <c r="D15" s="39">
        <v>6912</v>
      </c>
      <c r="E15" s="39">
        <v>8155</v>
      </c>
      <c r="F15" s="39">
        <v>15067</v>
      </c>
      <c r="G15" s="39">
        <v>6341</v>
      </c>
      <c r="H15" s="39">
        <v>6143</v>
      </c>
      <c r="I15" s="39">
        <v>12484</v>
      </c>
      <c r="J15" s="39">
        <v>13</v>
      </c>
      <c r="K15" s="61"/>
      <c r="L15" s="60"/>
      <c r="M15" s="43"/>
      <c r="N15" s="43"/>
      <c r="O15" s="42"/>
      <c r="P15" s="44"/>
      <c r="Q15" s="44"/>
      <c r="R15" s="42"/>
      <c r="S15" s="42"/>
      <c r="T15" s="49"/>
      <c r="U15" s="38"/>
      <c r="V15" s="38"/>
    </row>
    <row r="16" spans="1:22" x14ac:dyDescent="0.2">
      <c r="A16" s="1" t="s">
        <v>282</v>
      </c>
      <c r="B16" s="1" t="s">
        <v>283</v>
      </c>
      <c r="C16" s="1" t="str">
        <f>VLOOKUP(A16,[1]Table!$A$1:$J$65536,3,0)</f>
        <v>Billing Authority</v>
      </c>
      <c r="D16" s="39">
        <v>3640</v>
      </c>
      <c r="E16" s="39">
        <v>5330</v>
      </c>
      <c r="F16" s="39">
        <v>8970</v>
      </c>
      <c r="G16" s="39">
        <v>3125</v>
      </c>
      <c r="H16" s="39">
        <v>4498</v>
      </c>
      <c r="I16" s="39">
        <v>7623</v>
      </c>
      <c r="J16" s="39">
        <v>53</v>
      </c>
      <c r="K16" s="61"/>
      <c r="L16" s="60"/>
      <c r="M16" s="43"/>
      <c r="N16" s="43"/>
      <c r="O16" s="42"/>
      <c r="P16" s="44"/>
      <c r="Q16" s="44"/>
      <c r="R16" s="42"/>
      <c r="S16" s="42"/>
      <c r="T16" s="49"/>
      <c r="U16" s="38"/>
      <c r="V16" s="38"/>
    </row>
    <row r="17" spans="1:22" x14ac:dyDescent="0.2">
      <c r="A17" s="1" t="s">
        <v>284</v>
      </c>
      <c r="B17" s="1" t="s">
        <v>12</v>
      </c>
      <c r="C17" s="1" t="str">
        <f>VLOOKUP(A17,[1]Table!$A$1:$J$65536,3,0)</f>
        <v>Billing Authority</v>
      </c>
      <c r="D17" s="39">
        <v>4695</v>
      </c>
      <c r="E17" s="39">
        <v>5022</v>
      </c>
      <c r="F17" s="39">
        <v>9717</v>
      </c>
      <c r="G17" s="39">
        <v>4126</v>
      </c>
      <c r="H17" s="39">
        <v>4159</v>
      </c>
      <c r="I17" s="39">
        <v>8285</v>
      </c>
      <c r="J17" s="39">
        <v>114</v>
      </c>
      <c r="K17" s="61"/>
      <c r="L17" s="60"/>
      <c r="M17" s="43"/>
      <c r="N17" s="43"/>
      <c r="O17" s="42"/>
      <c r="P17" s="44"/>
      <c r="Q17" s="44"/>
      <c r="R17" s="42"/>
      <c r="S17" s="42"/>
      <c r="T17" s="49"/>
      <c r="U17" s="38"/>
      <c r="V17" s="38"/>
    </row>
    <row r="18" spans="1:22" x14ac:dyDescent="0.2">
      <c r="A18" s="1" t="s">
        <v>285</v>
      </c>
      <c r="B18" s="1" t="s">
        <v>286</v>
      </c>
      <c r="C18" s="1" t="str">
        <f>VLOOKUP(A18,[1]Table!$A$1:$J$65536,3,0)</f>
        <v>Billing Authority</v>
      </c>
      <c r="D18" s="39">
        <v>5235</v>
      </c>
      <c r="E18" s="39">
        <v>5936</v>
      </c>
      <c r="F18" s="39">
        <v>11171</v>
      </c>
      <c r="G18" s="39">
        <v>4894</v>
      </c>
      <c r="H18" s="39">
        <v>4194</v>
      </c>
      <c r="I18" s="39">
        <v>9088</v>
      </c>
      <c r="J18" s="39">
        <v>215</v>
      </c>
      <c r="K18" s="61"/>
      <c r="L18" s="60"/>
      <c r="M18" s="43"/>
      <c r="N18" s="43"/>
      <c r="O18" s="42"/>
      <c r="P18" s="44"/>
      <c r="Q18" s="44"/>
      <c r="R18" s="42"/>
      <c r="S18" s="42"/>
      <c r="T18" s="49"/>
      <c r="U18" s="38"/>
      <c r="V18" s="38"/>
    </row>
    <row r="19" spans="1:22" x14ac:dyDescent="0.2">
      <c r="A19" s="1" t="s">
        <v>287</v>
      </c>
      <c r="B19" s="1" t="s">
        <v>288</v>
      </c>
      <c r="C19" s="1" t="str">
        <f>VLOOKUP(A19,[1]Table!$A$1:$J$65536,3,0)</f>
        <v>Billing Authority</v>
      </c>
      <c r="D19" s="39">
        <v>4682</v>
      </c>
      <c r="E19" s="39">
        <v>7513</v>
      </c>
      <c r="F19" s="39">
        <v>12195</v>
      </c>
      <c r="G19" s="39">
        <v>4527</v>
      </c>
      <c r="H19" s="39">
        <v>7126</v>
      </c>
      <c r="I19" s="39">
        <v>11653</v>
      </c>
      <c r="J19" s="39">
        <v>91</v>
      </c>
      <c r="K19" s="61"/>
      <c r="L19" s="60"/>
      <c r="M19" s="43"/>
      <c r="N19" s="43"/>
      <c r="O19" s="42"/>
      <c r="P19" s="44"/>
      <c r="Q19" s="44"/>
      <c r="R19" s="42"/>
      <c r="S19" s="42"/>
      <c r="T19" s="49"/>
      <c r="U19" s="38"/>
      <c r="V19" s="38"/>
    </row>
    <row r="20" spans="1:22" x14ac:dyDescent="0.2">
      <c r="A20" s="1" t="s">
        <v>289</v>
      </c>
      <c r="B20" s="1" t="s">
        <v>13</v>
      </c>
      <c r="C20" s="1" t="str">
        <f>VLOOKUP(A20,[1]Table!$A$1:$J$65536,3,0)</f>
        <v>Billing Authority</v>
      </c>
      <c r="D20" s="39">
        <v>6396</v>
      </c>
      <c r="E20" s="39">
        <v>9896</v>
      </c>
      <c r="F20" s="39">
        <v>16292</v>
      </c>
      <c r="G20" s="39">
        <v>6190</v>
      </c>
      <c r="H20" s="39">
        <v>9020</v>
      </c>
      <c r="I20" s="39">
        <v>15210</v>
      </c>
      <c r="J20" s="39" t="s">
        <v>276</v>
      </c>
      <c r="K20" s="61"/>
      <c r="L20" s="60"/>
      <c r="M20" s="43"/>
      <c r="N20" s="43"/>
      <c r="O20" s="42"/>
      <c r="P20" s="44"/>
      <c r="Q20" s="44"/>
      <c r="R20" s="42"/>
      <c r="S20" s="42"/>
      <c r="T20" s="49"/>
      <c r="U20" s="38"/>
      <c r="V20" s="38"/>
    </row>
    <row r="21" spans="1:22" x14ac:dyDescent="0.2">
      <c r="A21" s="1" t="s">
        <v>290</v>
      </c>
      <c r="B21" s="1" t="s">
        <v>14</v>
      </c>
      <c r="C21" s="1" t="str">
        <f>VLOOKUP(A21,[1]Table!$A$1:$J$65536,3,0)</f>
        <v>Billing Authority</v>
      </c>
      <c r="D21" s="39">
        <v>47185</v>
      </c>
      <c r="E21" s="39">
        <v>84667</v>
      </c>
      <c r="F21" s="39">
        <v>131852</v>
      </c>
      <c r="G21" s="39">
        <v>35934</v>
      </c>
      <c r="H21" s="39">
        <v>60572</v>
      </c>
      <c r="I21" s="39">
        <v>96506</v>
      </c>
      <c r="J21" s="39">
        <v>41</v>
      </c>
      <c r="K21" s="61"/>
      <c r="L21" s="60"/>
      <c r="M21" s="43"/>
      <c r="N21" s="43"/>
      <c r="O21" s="42"/>
      <c r="P21" s="44"/>
      <c r="Q21" s="44"/>
      <c r="R21" s="42"/>
      <c r="S21" s="42"/>
      <c r="T21" s="49"/>
      <c r="U21" s="38"/>
      <c r="V21" s="38"/>
    </row>
    <row r="22" spans="1:22" x14ac:dyDescent="0.2">
      <c r="A22" s="1" t="s">
        <v>291</v>
      </c>
      <c r="B22" s="1" t="s">
        <v>15</v>
      </c>
      <c r="C22" s="1" t="str">
        <f>VLOOKUP(A22,[1]Table!$A$1:$J$65536,3,0)</f>
        <v>Billing Authority</v>
      </c>
      <c r="D22" s="39">
        <v>2729</v>
      </c>
      <c r="E22" s="39">
        <v>2051</v>
      </c>
      <c r="F22" s="39">
        <v>4780</v>
      </c>
      <c r="G22" s="39">
        <v>2452</v>
      </c>
      <c r="H22" s="39">
        <v>1704</v>
      </c>
      <c r="I22" s="39">
        <v>4156</v>
      </c>
      <c r="J22" s="39">
        <v>216</v>
      </c>
      <c r="K22" s="61"/>
      <c r="L22" s="60"/>
      <c r="M22" s="43"/>
      <c r="N22" s="43"/>
      <c r="O22" s="42"/>
      <c r="P22" s="44"/>
      <c r="Q22" s="44"/>
      <c r="R22" s="42"/>
      <c r="S22" s="42"/>
      <c r="T22" s="49"/>
      <c r="U22" s="38"/>
      <c r="V22" s="38"/>
    </row>
    <row r="23" spans="1:22" x14ac:dyDescent="0.2">
      <c r="A23" s="1" t="s">
        <v>292</v>
      </c>
      <c r="B23" s="1" t="s">
        <v>293</v>
      </c>
      <c r="C23" s="1" t="str">
        <f>VLOOKUP(A23,[1]Table!$A$1:$J$65536,3,0)</f>
        <v>Billing Authority</v>
      </c>
      <c r="D23" s="39">
        <v>6149</v>
      </c>
      <c r="E23" s="39">
        <v>11124</v>
      </c>
      <c r="F23" s="39">
        <v>17273</v>
      </c>
      <c r="G23" s="39">
        <v>5068</v>
      </c>
      <c r="H23" s="39">
        <v>7103</v>
      </c>
      <c r="I23" s="39">
        <v>12171</v>
      </c>
      <c r="J23" s="39">
        <v>27</v>
      </c>
      <c r="K23" s="61"/>
      <c r="L23" s="60"/>
      <c r="M23" s="43"/>
      <c r="N23" s="43"/>
      <c r="O23" s="42"/>
      <c r="P23" s="44"/>
      <c r="Q23" s="44"/>
      <c r="R23" s="42"/>
      <c r="S23" s="42"/>
      <c r="T23" s="49"/>
      <c r="U23" s="38"/>
      <c r="V23" s="38"/>
    </row>
    <row r="24" spans="1:22" x14ac:dyDescent="0.2">
      <c r="A24" s="1" t="s">
        <v>294</v>
      </c>
      <c r="B24" s="1" t="s">
        <v>295</v>
      </c>
      <c r="C24" s="1" t="str">
        <f>VLOOKUP(A24,[1]Table!$A$1:$J$65536,3,0)</f>
        <v>Billing Authority</v>
      </c>
      <c r="D24" s="39">
        <v>8630</v>
      </c>
      <c r="E24" s="39">
        <v>14275</v>
      </c>
      <c r="F24" s="39">
        <v>22905</v>
      </c>
      <c r="G24" s="39">
        <v>7400</v>
      </c>
      <c r="H24" s="39">
        <v>8400</v>
      </c>
      <c r="I24" s="39">
        <v>15800</v>
      </c>
      <c r="J24" s="39" t="s">
        <v>276</v>
      </c>
      <c r="K24" s="61"/>
      <c r="L24" s="60"/>
      <c r="M24" s="43"/>
      <c r="N24" s="43"/>
      <c r="O24" s="42"/>
      <c r="P24" s="44"/>
      <c r="Q24" s="44"/>
      <c r="R24" s="42"/>
      <c r="S24" s="42"/>
      <c r="T24" s="49"/>
      <c r="U24" s="38"/>
      <c r="V24" s="38"/>
    </row>
    <row r="25" spans="1:22" x14ac:dyDescent="0.2">
      <c r="A25" s="1" t="s">
        <v>296</v>
      </c>
      <c r="B25" s="1" t="s">
        <v>16</v>
      </c>
      <c r="C25" s="1" t="str">
        <f>VLOOKUP(A25,[1]Table!$A$1:$J$65536,3,0)</f>
        <v>Billing Authority</v>
      </c>
      <c r="D25" s="39">
        <v>3667</v>
      </c>
      <c r="E25" s="39">
        <v>3935</v>
      </c>
      <c r="F25" s="39">
        <v>7602</v>
      </c>
      <c r="G25" s="39">
        <v>2891</v>
      </c>
      <c r="H25" s="39">
        <v>3124</v>
      </c>
      <c r="I25" s="39">
        <v>6015</v>
      </c>
      <c r="J25" s="39">
        <v>435</v>
      </c>
      <c r="K25" s="61"/>
      <c r="L25" s="60"/>
      <c r="M25" s="43"/>
      <c r="N25" s="43"/>
      <c r="O25" s="42"/>
      <c r="P25" s="44"/>
      <c r="Q25" s="44"/>
      <c r="R25" s="42"/>
      <c r="S25" s="42"/>
      <c r="T25" s="49"/>
      <c r="U25" s="38"/>
      <c r="V25" s="38"/>
    </row>
    <row r="26" spans="1:22" x14ac:dyDescent="0.2">
      <c r="A26" s="1" t="s">
        <v>297</v>
      </c>
      <c r="B26" s="1" t="s">
        <v>17</v>
      </c>
      <c r="C26" s="1" t="str">
        <f>VLOOKUP(A26,[1]Table!$A$1:$J$65536,3,0)</f>
        <v>Billing Authority</v>
      </c>
      <c r="D26" s="39">
        <v>12453</v>
      </c>
      <c r="E26" s="39">
        <v>18273</v>
      </c>
      <c r="F26" s="39">
        <v>30726</v>
      </c>
      <c r="G26" s="39">
        <v>9905</v>
      </c>
      <c r="H26" s="39">
        <v>14193</v>
      </c>
      <c r="I26" s="39">
        <v>24098</v>
      </c>
      <c r="J26" s="39">
        <v>76.5</v>
      </c>
      <c r="K26" s="61"/>
      <c r="L26" s="60"/>
      <c r="M26" s="43"/>
      <c r="N26" s="43"/>
      <c r="O26" s="42"/>
      <c r="P26" s="44"/>
      <c r="Q26" s="44"/>
      <c r="R26" s="42"/>
      <c r="S26" s="42"/>
      <c r="T26" s="49"/>
      <c r="U26" s="38"/>
      <c r="V26" s="38"/>
    </row>
    <row r="27" spans="1:22" x14ac:dyDescent="0.2">
      <c r="A27" s="1" t="s">
        <v>298</v>
      </c>
      <c r="B27" s="1" t="s">
        <v>18</v>
      </c>
      <c r="C27" s="1" t="str">
        <f>VLOOKUP(A27,[1]Table!$A$1:$J$65536,3,0)</f>
        <v>Billing Authority</v>
      </c>
      <c r="D27" s="39">
        <v>2982</v>
      </c>
      <c r="E27" s="39">
        <v>2999</v>
      </c>
      <c r="F27" s="39">
        <v>5981</v>
      </c>
      <c r="G27" s="39">
        <v>2298</v>
      </c>
      <c r="H27" s="39">
        <v>1682</v>
      </c>
      <c r="I27" s="39">
        <v>3980</v>
      </c>
      <c r="J27" s="39">
        <v>38</v>
      </c>
      <c r="K27" s="61"/>
      <c r="L27" s="60"/>
      <c r="M27" s="43"/>
      <c r="N27" s="43"/>
      <c r="O27" s="42"/>
      <c r="P27" s="44"/>
      <c r="Q27" s="44"/>
      <c r="R27" s="42"/>
      <c r="S27" s="42"/>
      <c r="T27" s="49"/>
      <c r="U27" s="38"/>
      <c r="V27" s="38"/>
    </row>
    <row r="28" spans="1:22" x14ac:dyDescent="0.2">
      <c r="A28" s="1" t="s">
        <v>299</v>
      </c>
      <c r="B28" s="1" t="s">
        <v>300</v>
      </c>
      <c r="C28" s="1" t="str">
        <f>VLOOKUP(A28,[1]Table!$A$1:$J$65536,3,0)</f>
        <v>Billing Authority</v>
      </c>
      <c r="D28" s="39">
        <v>7367</v>
      </c>
      <c r="E28" s="39">
        <v>10046</v>
      </c>
      <c r="F28" s="39">
        <v>17413</v>
      </c>
      <c r="G28" s="39">
        <v>6681</v>
      </c>
      <c r="H28" s="39">
        <v>7575</v>
      </c>
      <c r="I28" s="39">
        <v>14256</v>
      </c>
      <c r="J28" s="39" t="s">
        <v>276</v>
      </c>
      <c r="K28" s="61"/>
      <c r="L28" s="60"/>
      <c r="M28" s="43"/>
      <c r="N28" s="43"/>
      <c r="O28" s="42"/>
      <c r="P28" s="44"/>
      <c r="Q28" s="44"/>
      <c r="R28" s="42"/>
      <c r="S28" s="42"/>
      <c r="T28" s="49"/>
      <c r="U28" s="38"/>
      <c r="V28" s="38"/>
    </row>
    <row r="29" spans="1:22" x14ac:dyDescent="0.2">
      <c r="A29" s="1" t="s">
        <v>301</v>
      </c>
      <c r="B29" s="1" t="s">
        <v>302</v>
      </c>
      <c r="C29" s="1" t="str">
        <f>VLOOKUP(A29,[1]Table!$A$1:$J$65536,3,0)</f>
        <v>Billing Authority</v>
      </c>
      <c r="D29" s="39">
        <v>2549</v>
      </c>
      <c r="E29" s="39">
        <v>3251</v>
      </c>
      <c r="F29" s="39">
        <v>5800</v>
      </c>
      <c r="G29" s="39">
        <v>2338</v>
      </c>
      <c r="H29" s="39">
        <v>2864</v>
      </c>
      <c r="I29" s="39">
        <v>5202</v>
      </c>
      <c r="J29" s="39">
        <v>277</v>
      </c>
      <c r="K29" s="61"/>
      <c r="L29" s="60"/>
      <c r="M29" s="43"/>
      <c r="N29" s="43"/>
      <c r="O29" s="42"/>
      <c r="P29" s="44"/>
      <c r="Q29" s="44"/>
      <c r="R29" s="42"/>
      <c r="S29" s="42"/>
      <c r="T29" s="49"/>
      <c r="U29" s="38"/>
      <c r="V29" s="38"/>
    </row>
    <row r="30" spans="1:22" x14ac:dyDescent="0.2">
      <c r="A30" s="1" t="s">
        <v>303</v>
      </c>
      <c r="B30" s="1" t="s">
        <v>19</v>
      </c>
      <c r="C30" s="1" t="str">
        <f>VLOOKUP(A30,[1]Table!$A$1:$J$65536,3,0)</f>
        <v>Billing Authority</v>
      </c>
      <c r="D30" s="39">
        <v>19750</v>
      </c>
      <c r="E30" s="39">
        <v>32461</v>
      </c>
      <c r="F30" s="39">
        <v>52211</v>
      </c>
      <c r="G30" s="39">
        <v>14677</v>
      </c>
      <c r="H30" s="39">
        <v>18035</v>
      </c>
      <c r="I30" s="39">
        <v>32712</v>
      </c>
      <c r="J30" s="39">
        <v>159</v>
      </c>
      <c r="K30" s="61"/>
      <c r="L30" s="60"/>
      <c r="M30" s="43"/>
      <c r="N30" s="43"/>
      <c r="O30" s="42"/>
      <c r="P30" s="44"/>
      <c r="Q30" s="44"/>
      <c r="R30" s="42"/>
      <c r="S30" s="42"/>
      <c r="T30" s="49"/>
      <c r="U30" s="38"/>
      <c r="V30" s="38"/>
    </row>
    <row r="31" spans="1:22" x14ac:dyDescent="0.2">
      <c r="A31" s="1" t="s">
        <v>304</v>
      </c>
      <c r="B31" s="1" t="s">
        <v>20</v>
      </c>
      <c r="C31" s="1" t="str">
        <f>VLOOKUP(A31,[1]Table!$A$1:$J$65536,3,0)</f>
        <v>Billing Authority</v>
      </c>
      <c r="D31" s="39">
        <v>4861</v>
      </c>
      <c r="E31" s="39">
        <v>4858</v>
      </c>
      <c r="F31" s="39">
        <v>9719</v>
      </c>
      <c r="G31" s="39">
        <v>4581</v>
      </c>
      <c r="H31" s="39">
        <v>3393</v>
      </c>
      <c r="I31" s="39">
        <v>7974</v>
      </c>
      <c r="J31" s="39">
        <v>174</v>
      </c>
      <c r="K31" s="61"/>
      <c r="L31" s="60"/>
      <c r="M31" s="43"/>
      <c r="N31" s="43"/>
      <c r="O31" s="42"/>
      <c r="P31" s="44"/>
      <c r="Q31" s="44"/>
      <c r="R31" s="42"/>
      <c r="S31" s="42"/>
      <c r="T31" s="49"/>
      <c r="U31" s="38"/>
      <c r="V31" s="38"/>
    </row>
    <row r="32" spans="1:22" x14ac:dyDescent="0.2">
      <c r="A32" s="1" t="s">
        <v>305</v>
      </c>
      <c r="B32" s="1" t="s">
        <v>21</v>
      </c>
      <c r="C32" s="1" t="str">
        <f>VLOOKUP(A32,[1]Table!$A$1:$J$65536,3,0)</f>
        <v>Billing Authority</v>
      </c>
      <c r="D32" s="39">
        <v>5389</v>
      </c>
      <c r="E32" s="39">
        <v>4770</v>
      </c>
      <c r="F32" s="39">
        <v>10159</v>
      </c>
      <c r="G32" s="39">
        <v>4624.8890000000001</v>
      </c>
      <c r="H32" s="39">
        <v>3789.4560000000001</v>
      </c>
      <c r="I32" s="39">
        <v>8414</v>
      </c>
      <c r="J32" s="39">
        <v>305</v>
      </c>
      <c r="K32" s="61"/>
      <c r="L32" s="60"/>
      <c r="M32" s="43"/>
      <c r="N32" s="43"/>
      <c r="O32" s="42"/>
      <c r="P32" s="44"/>
      <c r="Q32" s="44"/>
      <c r="R32" s="42"/>
      <c r="S32" s="42"/>
      <c r="T32" s="49"/>
      <c r="U32" s="38"/>
      <c r="V32" s="38"/>
    </row>
    <row r="33" spans="1:22" x14ac:dyDescent="0.2">
      <c r="A33" s="1" t="s">
        <v>306</v>
      </c>
      <c r="B33" s="1" t="s">
        <v>22</v>
      </c>
      <c r="C33" s="1" t="str">
        <f>VLOOKUP(A33,[1]Table!$A$1:$J$65536,3,0)</f>
        <v>Billing Authority</v>
      </c>
      <c r="D33" s="39">
        <v>10509</v>
      </c>
      <c r="E33" s="39">
        <v>20114</v>
      </c>
      <c r="F33" s="39">
        <v>30623</v>
      </c>
      <c r="G33" s="39">
        <v>10913</v>
      </c>
      <c r="H33" s="39">
        <v>17758</v>
      </c>
      <c r="I33" s="39">
        <v>28671</v>
      </c>
      <c r="J33" s="39" t="s">
        <v>276</v>
      </c>
      <c r="K33" s="61"/>
      <c r="L33" s="60"/>
      <c r="M33" s="43"/>
      <c r="N33" s="43"/>
      <c r="O33" s="42"/>
      <c r="P33" s="44"/>
      <c r="Q33" s="44"/>
      <c r="R33" s="42"/>
      <c r="S33" s="42"/>
      <c r="T33" s="49"/>
      <c r="U33" s="38"/>
      <c r="V33" s="38"/>
    </row>
    <row r="34" spans="1:22" x14ac:dyDescent="0.2">
      <c r="A34" s="1" t="s">
        <v>307</v>
      </c>
      <c r="B34" s="1" t="s">
        <v>23</v>
      </c>
      <c r="C34" s="1" t="str">
        <f>VLOOKUP(A34,[1]Table!$A$1:$J$65536,3,0)</f>
        <v>Billing Authority</v>
      </c>
      <c r="D34" s="39">
        <v>1855</v>
      </c>
      <c r="E34" s="39">
        <v>1997</v>
      </c>
      <c r="F34" s="39">
        <v>3852</v>
      </c>
      <c r="G34" s="39">
        <v>1902</v>
      </c>
      <c r="H34" s="39">
        <v>1833</v>
      </c>
      <c r="I34" s="39">
        <v>3735</v>
      </c>
      <c r="J34" s="39">
        <v>20</v>
      </c>
      <c r="K34" s="61"/>
      <c r="L34" s="60"/>
      <c r="M34" s="43"/>
      <c r="N34" s="43"/>
      <c r="O34" s="42"/>
      <c r="P34" s="44"/>
      <c r="Q34" s="44"/>
      <c r="R34" s="42"/>
      <c r="S34" s="42"/>
      <c r="T34" s="49"/>
      <c r="U34" s="38"/>
      <c r="V34" s="38"/>
    </row>
    <row r="35" spans="1:22" x14ac:dyDescent="0.2">
      <c r="A35" s="1" t="s">
        <v>308</v>
      </c>
      <c r="B35" s="1" t="s">
        <v>309</v>
      </c>
      <c r="C35" s="1" t="str">
        <f>VLOOKUP(A35,[1]Table!$A$1:$J$65536,3,0)</f>
        <v>Billing Authority</v>
      </c>
      <c r="D35" s="39">
        <v>9431</v>
      </c>
      <c r="E35" s="39">
        <v>16047</v>
      </c>
      <c r="F35" s="39">
        <v>25478</v>
      </c>
      <c r="G35" s="39">
        <v>9029</v>
      </c>
      <c r="H35" s="39">
        <v>13321</v>
      </c>
      <c r="I35" s="39">
        <v>22350</v>
      </c>
      <c r="J35" s="39">
        <v>3</v>
      </c>
      <c r="K35" s="61"/>
      <c r="L35" s="60"/>
      <c r="M35" s="43"/>
      <c r="N35" s="43"/>
      <c r="O35" s="42"/>
      <c r="P35" s="44"/>
      <c r="Q35" s="44"/>
      <c r="R35" s="42"/>
      <c r="S35" s="42"/>
      <c r="T35" s="49"/>
      <c r="U35" s="38"/>
      <c r="V35" s="38"/>
    </row>
    <row r="36" spans="1:22" x14ac:dyDescent="0.2">
      <c r="A36" s="1" t="s">
        <v>310</v>
      </c>
      <c r="B36" s="1" t="s">
        <v>311</v>
      </c>
      <c r="C36" s="1" t="str">
        <f>VLOOKUP(A36,[1]Table!$A$1:$J$65536,3,0)</f>
        <v>Billing Authority</v>
      </c>
      <c r="D36" s="39">
        <v>14854</v>
      </c>
      <c r="E36" s="39">
        <v>26752</v>
      </c>
      <c r="F36" s="39">
        <v>41606</v>
      </c>
      <c r="G36" s="39">
        <v>15618</v>
      </c>
      <c r="H36" s="39">
        <v>23962</v>
      </c>
      <c r="I36" s="39">
        <v>39580</v>
      </c>
      <c r="J36" s="39" t="s">
        <v>276</v>
      </c>
      <c r="K36" s="61"/>
      <c r="L36" s="60"/>
      <c r="M36" s="43"/>
      <c r="N36" s="43"/>
      <c r="O36" s="42"/>
      <c r="P36" s="44"/>
      <c r="Q36" s="44"/>
      <c r="R36" s="42"/>
      <c r="S36" s="42"/>
      <c r="T36" s="49"/>
      <c r="U36" s="38"/>
      <c r="V36" s="38"/>
    </row>
    <row r="37" spans="1:22" x14ac:dyDescent="0.2">
      <c r="A37" s="1" t="s">
        <v>312</v>
      </c>
      <c r="B37" s="1" t="s">
        <v>24</v>
      </c>
      <c r="C37" s="1" t="str">
        <f>VLOOKUP(A37,[1]Table!$A$1:$J$65536,3,0)</f>
        <v>Billing Authority</v>
      </c>
      <c r="D37" s="39">
        <v>3893</v>
      </c>
      <c r="E37" s="39">
        <v>2967</v>
      </c>
      <c r="F37" s="39">
        <v>6860</v>
      </c>
      <c r="G37" s="39">
        <v>3505</v>
      </c>
      <c r="H37" s="39">
        <v>2126</v>
      </c>
      <c r="I37" s="39">
        <v>5631</v>
      </c>
      <c r="J37" s="39">
        <v>137</v>
      </c>
      <c r="K37" s="61"/>
      <c r="L37" s="60"/>
      <c r="M37" s="43"/>
      <c r="N37" s="43"/>
      <c r="O37" s="42"/>
      <c r="P37" s="44"/>
      <c r="Q37" s="44"/>
      <c r="R37" s="42"/>
      <c r="S37" s="42"/>
      <c r="T37" s="49"/>
      <c r="U37" s="38"/>
      <c r="V37" s="38"/>
    </row>
    <row r="38" spans="1:22" x14ac:dyDescent="0.2">
      <c r="A38" s="1" t="s">
        <v>313</v>
      </c>
      <c r="B38" s="1" t="s">
        <v>25</v>
      </c>
      <c r="C38" s="1" t="str">
        <f>VLOOKUP(A38,[1]Table!$A$1:$J$65536,3,0)</f>
        <v>Billing Authority</v>
      </c>
      <c r="D38" s="39">
        <v>7461</v>
      </c>
      <c r="E38" s="39">
        <v>11288</v>
      </c>
      <c r="F38" s="39">
        <v>18749</v>
      </c>
      <c r="G38" s="39">
        <v>7238</v>
      </c>
      <c r="H38" s="39">
        <v>10153</v>
      </c>
      <c r="I38" s="39">
        <v>17391</v>
      </c>
      <c r="J38" s="39" t="s">
        <v>276</v>
      </c>
      <c r="K38" s="61"/>
      <c r="L38" s="60"/>
      <c r="M38" s="43"/>
      <c r="N38" s="43"/>
      <c r="O38" s="42"/>
      <c r="P38" s="44"/>
      <c r="Q38" s="44"/>
      <c r="R38" s="42"/>
      <c r="S38" s="42"/>
      <c r="T38" s="49"/>
      <c r="U38" s="38"/>
      <c r="V38" s="38"/>
    </row>
    <row r="39" spans="1:22" x14ac:dyDescent="0.2">
      <c r="A39" s="1" t="s">
        <v>314</v>
      </c>
      <c r="B39" s="1" t="s">
        <v>26</v>
      </c>
      <c r="C39" s="1" t="str">
        <f>VLOOKUP(A39,[1]Table!$A$1:$J$65536,3,0)</f>
        <v>Billing Authority</v>
      </c>
      <c r="D39" s="39">
        <v>2571</v>
      </c>
      <c r="E39" s="39">
        <v>2420</v>
      </c>
      <c r="F39" s="39">
        <v>4991</v>
      </c>
      <c r="G39" s="39">
        <v>2488</v>
      </c>
      <c r="H39" s="39">
        <v>2116</v>
      </c>
      <c r="I39" s="39">
        <v>4604</v>
      </c>
      <c r="J39" s="39">
        <v>40</v>
      </c>
      <c r="K39" s="61"/>
      <c r="L39" s="60"/>
      <c r="M39" s="43"/>
      <c r="N39" s="43"/>
      <c r="O39" s="42"/>
      <c r="P39" s="44"/>
      <c r="Q39" s="44"/>
      <c r="R39" s="42"/>
      <c r="S39" s="42"/>
      <c r="T39" s="49"/>
      <c r="U39" s="38"/>
      <c r="V39" s="38"/>
    </row>
    <row r="40" spans="1:22" x14ac:dyDescent="0.2">
      <c r="A40" s="1" t="s">
        <v>315</v>
      </c>
      <c r="B40" s="1" t="s">
        <v>27</v>
      </c>
      <c r="C40" s="1" t="str">
        <f>VLOOKUP(A40,[1]Table!$A$1:$J$65536,3,0)</f>
        <v>Billing Authority</v>
      </c>
      <c r="D40" s="39">
        <v>2978</v>
      </c>
      <c r="E40" s="39">
        <v>3766</v>
      </c>
      <c r="F40" s="39">
        <v>6744</v>
      </c>
      <c r="G40" s="39">
        <v>2849</v>
      </c>
      <c r="H40" s="39">
        <v>3178</v>
      </c>
      <c r="I40" s="39">
        <v>6027</v>
      </c>
      <c r="J40" s="39" t="s">
        <v>276</v>
      </c>
      <c r="K40" s="61"/>
      <c r="L40" s="60"/>
      <c r="M40" s="43"/>
      <c r="N40" s="43"/>
      <c r="O40" s="42"/>
      <c r="P40" s="44"/>
      <c r="Q40" s="44"/>
      <c r="R40" s="42"/>
      <c r="S40" s="42"/>
      <c r="T40" s="49"/>
      <c r="U40" s="38"/>
      <c r="V40" s="38"/>
    </row>
    <row r="41" spans="1:22" x14ac:dyDescent="0.2">
      <c r="A41" s="1" t="s">
        <v>316</v>
      </c>
      <c r="B41" s="1" t="s">
        <v>28</v>
      </c>
      <c r="C41" s="1" t="str">
        <f>VLOOKUP(A41,[1]Table!$A$1:$J$65536,3,0)</f>
        <v>Billing Authority</v>
      </c>
      <c r="D41" s="39">
        <v>3981</v>
      </c>
      <c r="E41" s="39">
        <v>4205</v>
      </c>
      <c r="F41" s="39">
        <v>8186</v>
      </c>
      <c r="G41" s="39">
        <v>3578</v>
      </c>
      <c r="H41" s="39">
        <v>3602</v>
      </c>
      <c r="I41" s="39">
        <v>7180</v>
      </c>
      <c r="J41" s="39">
        <v>86</v>
      </c>
      <c r="K41" s="61"/>
      <c r="L41" s="60"/>
      <c r="M41" s="43"/>
      <c r="N41" s="43"/>
      <c r="O41" s="42"/>
      <c r="P41" s="44"/>
      <c r="Q41" s="44"/>
      <c r="R41" s="42"/>
      <c r="S41" s="42"/>
      <c r="T41" s="49"/>
      <c r="U41" s="38"/>
      <c r="V41" s="38"/>
    </row>
    <row r="42" spans="1:22" x14ac:dyDescent="0.2">
      <c r="A42" s="1" t="s">
        <v>317</v>
      </c>
      <c r="B42" s="1" t="s">
        <v>29</v>
      </c>
      <c r="C42" s="1" t="str">
        <f>VLOOKUP(A42,[1]Table!$A$1:$J$65536,3,0)</f>
        <v>Billing Authority</v>
      </c>
      <c r="D42" s="39">
        <v>4131</v>
      </c>
      <c r="E42" s="39">
        <v>7078</v>
      </c>
      <c r="F42" s="39">
        <v>11209</v>
      </c>
      <c r="G42" s="39">
        <v>3449</v>
      </c>
      <c r="H42" s="39">
        <v>5269</v>
      </c>
      <c r="I42" s="39">
        <v>8718</v>
      </c>
      <c r="J42" s="39">
        <v>9</v>
      </c>
      <c r="K42" s="61"/>
      <c r="L42" s="60"/>
      <c r="M42" s="43"/>
      <c r="N42" s="43"/>
      <c r="O42" s="42"/>
      <c r="P42" s="44"/>
      <c r="Q42" s="44"/>
      <c r="R42" s="42"/>
      <c r="S42" s="42"/>
      <c r="T42" s="49"/>
      <c r="U42" s="38"/>
      <c r="V42" s="38"/>
    </row>
    <row r="43" spans="1:22" x14ac:dyDescent="0.2">
      <c r="A43" s="1" t="s">
        <v>318</v>
      </c>
      <c r="B43" s="1" t="s">
        <v>30</v>
      </c>
      <c r="C43" s="1" t="str">
        <f>VLOOKUP(A43,[1]Table!$A$1:$J$65536,3,0)</f>
        <v>Billing Authority</v>
      </c>
      <c r="D43" s="39">
        <v>6910</v>
      </c>
      <c r="E43" s="39">
        <v>10209</v>
      </c>
      <c r="F43" s="39">
        <v>17119</v>
      </c>
      <c r="G43" s="39">
        <v>6041</v>
      </c>
      <c r="H43" s="39">
        <v>8239</v>
      </c>
      <c r="I43" s="39">
        <v>14280</v>
      </c>
      <c r="J43" s="39" t="s">
        <v>276</v>
      </c>
      <c r="K43" s="61"/>
      <c r="L43" s="60"/>
      <c r="M43" s="43"/>
      <c r="N43" s="43"/>
      <c r="O43" s="42"/>
      <c r="P43" s="44"/>
      <c r="Q43" s="44"/>
      <c r="R43" s="42"/>
      <c r="S43" s="42"/>
      <c r="T43" s="49"/>
      <c r="U43" s="38"/>
      <c r="V43" s="38"/>
    </row>
    <row r="44" spans="1:22" x14ac:dyDescent="0.2">
      <c r="A44" s="1" t="s">
        <v>319</v>
      </c>
      <c r="B44" s="1" t="s">
        <v>31</v>
      </c>
      <c r="C44" s="1" t="str">
        <f>VLOOKUP(A44,[1]Table!$A$1:$J$65536,3,0)</f>
        <v>Billing Authority</v>
      </c>
      <c r="D44" s="39">
        <v>7944</v>
      </c>
      <c r="E44" s="39">
        <v>12086</v>
      </c>
      <c r="F44" s="39">
        <v>20030</v>
      </c>
      <c r="G44" s="57">
        <v>6146</v>
      </c>
      <c r="H44" s="57">
        <v>9630</v>
      </c>
      <c r="I44" s="57">
        <v>15776</v>
      </c>
      <c r="J44" s="39">
        <v>74</v>
      </c>
      <c r="K44" s="61"/>
      <c r="L44" s="60"/>
      <c r="M44" s="43"/>
      <c r="N44" s="43"/>
      <c r="O44" s="42"/>
      <c r="P44" s="44"/>
      <c r="Q44" s="44"/>
      <c r="R44" s="42"/>
      <c r="S44" s="42"/>
      <c r="T44" s="49"/>
      <c r="U44" s="38"/>
      <c r="V44" s="38"/>
    </row>
    <row r="45" spans="1:22" x14ac:dyDescent="0.2">
      <c r="A45" s="1" t="s">
        <v>320</v>
      </c>
      <c r="B45" s="1" t="s">
        <v>32</v>
      </c>
      <c r="C45" s="1" t="str">
        <f>VLOOKUP(A45,[1]Table!$A$1:$J$65536,3,0)</f>
        <v>Billing Authority</v>
      </c>
      <c r="D45" s="39">
        <v>2590</v>
      </c>
      <c r="E45" s="39">
        <v>4268</v>
      </c>
      <c r="F45" s="39">
        <v>6858</v>
      </c>
      <c r="G45" s="39">
        <v>2430</v>
      </c>
      <c r="H45" s="39">
        <v>4043</v>
      </c>
      <c r="I45" s="39">
        <v>6473</v>
      </c>
      <c r="J45" s="39" t="s">
        <v>276</v>
      </c>
      <c r="K45" s="61"/>
      <c r="L45" s="60"/>
      <c r="M45" s="43"/>
      <c r="N45" s="43"/>
      <c r="O45" s="42"/>
      <c r="P45" s="44"/>
      <c r="Q45" s="44"/>
      <c r="R45" s="42"/>
      <c r="S45" s="42"/>
      <c r="T45" s="49"/>
      <c r="U45" s="38"/>
      <c r="V45" s="38"/>
    </row>
    <row r="46" spans="1:22" x14ac:dyDescent="0.2">
      <c r="A46" s="1" t="s">
        <v>321</v>
      </c>
      <c r="B46" s="1" t="s">
        <v>33</v>
      </c>
      <c r="C46" s="1" t="str">
        <f>VLOOKUP(A46,[1]Table!$A$1:$J$65536,3,0)</f>
        <v>Billing Authority</v>
      </c>
      <c r="D46" s="39">
        <v>6090</v>
      </c>
      <c r="E46" s="39">
        <v>18083</v>
      </c>
      <c r="F46" s="39">
        <v>24173</v>
      </c>
      <c r="G46" s="39">
        <v>8402</v>
      </c>
      <c r="H46" s="39">
        <v>15254</v>
      </c>
      <c r="I46" s="39">
        <v>23656</v>
      </c>
      <c r="J46" s="39" t="s">
        <v>276</v>
      </c>
      <c r="K46" s="61"/>
      <c r="L46" s="60"/>
      <c r="M46" s="43"/>
      <c r="N46" s="43"/>
      <c r="O46" s="42"/>
      <c r="P46" s="44"/>
      <c r="Q46" s="44"/>
      <c r="R46" s="42"/>
      <c r="S46" s="42"/>
      <c r="T46" s="49"/>
      <c r="U46" s="38"/>
      <c r="V46" s="38"/>
    </row>
    <row r="47" spans="1:22" x14ac:dyDescent="0.2">
      <c r="A47" s="1" t="s">
        <v>322</v>
      </c>
      <c r="B47" s="1" t="s">
        <v>34</v>
      </c>
      <c r="C47" s="1" t="str">
        <f>VLOOKUP(A47,[1]Table!$A$1:$J$65536,3,0)</f>
        <v>Billing Authority</v>
      </c>
      <c r="D47" s="39">
        <v>4126</v>
      </c>
      <c r="E47" s="39">
        <v>3870</v>
      </c>
      <c r="F47" s="39">
        <v>7996</v>
      </c>
      <c r="G47" s="39">
        <v>4217</v>
      </c>
      <c r="H47" s="39">
        <v>2317</v>
      </c>
      <c r="I47" s="39">
        <v>6534</v>
      </c>
      <c r="J47" s="39">
        <v>77</v>
      </c>
      <c r="K47" s="61"/>
      <c r="L47" s="60"/>
      <c r="M47" s="43"/>
      <c r="N47" s="43"/>
      <c r="O47" s="42"/>
      <c r="P47" s="44"/>
      <c r="Q47" s="44"/>
      <c r="R47" s="42"/>
      <c r="S47" s="42"/>
      <c r="T47" s="49"/>
      <c r="U47" s="38"/>
      <c r="V47" s="38"/>
    </row>
    <row r="48" spans="1:22" x14ac:dyDescent="0.2">
      <c r="A48" s="1" t="s">
        <v>323</v>
      </c>
      <c r="B48" s="1" t="s">
        <v>35</v>
      </c>
      <c r="C48" s="1" t="str">
        <f>VLOOKUP(A48,[1]Table!$A$1:$J$65536,3,0)</f>
        <v>Billing Authority</v>
      </c>
      <c r="D48" s="39">
        <v>5181</v>
      </c>
      <c r="E48" s="39">
        <v>5615</v>
      </c>
      <c r="F48" s="39">
        <v>10796</v>
      </c>
      <c r="G48" s="39">
        <v>4852.24</v>
      </c>
      <c r="H48" s="39">
        <v>4654.9669999999996</v>
      </c>
      <c r="I48" s="39">
        <v>9507.2070000000003</v>
      </c>
      <c r="J48" s="39">
        <v>55</v>
      </c>
      <c r="K48" s="61"/>
      <c r="L48" s="60"/>
      <c r="M48" s="43"/>
      <c r="N48" s="43"/>
      <c r="O48" s="42"/>
      <c r="P48" s="44"/>
      <c r="Q48" s="44"/>
      <c r="R48" s="42"/>
      <c r="S48" s="42"/>
      <c r="T48" s="49"/>
      <c r="U48" s="38"/>
      <c r="V48" s="38"/>
    </row>
    <row r="49" spans="1:22" x14ac:dyDescent="0.2">
      <c r="A49" s="1" t="s">
        <v>324</v>
      </c>
      <c r="B49" s="1" t="s">
        <v>36</v>
      </c>
      <c r="C49" s="1" t="str">
        <f>VLOOKUP(A49,[1]Table!$A$1:$J$65536,3,0)</f>
        <v>Billing Authority</v>
      </c>
      <c r="D49" s="39">
        <v>3847</v>
      </c>
      <c r="E49" s="39">
        <v>5085</v>
      </c>
      <c r="F49" s="39">
        <v>8932</v>
      </c>
      <c r="G49" s="39">
        <v>3136</v>
      </c>
      <c r="H49" s="39">
        <v>3910</v>
      </c>
      <c r="I49" s="39">
        <v>7046</v>
      </c>
      <c r="J49" s="39">
        <v>54</v>
      </c>
      <c r="K49" s="61"/>
      <c r="L49" s="60"/>
      <c r="M49" s="43"/>
      <c r="N49" s="43"/>
      <c r="O49" s="42"/>
      <c r="P49" s="44"/>
      <c r="Q49" s="44"/>
      <c r="R49" s="42"/>
      <c r="S49" s="42"/>
      <c r="T49" s="49"/>
      <c r="U49" s="38"/>
      <c r="V49" s="38"/>
    </row>
    <row r="50" spans="1:22" x14ac:dyDescent="0.2">
      <c r="A50" s="1" t="s">
        <v>325</v>
      </c>
      <c r="B50" s="1" t="s">
        <v>37</v>
      </c>
      <c r="C50" s="1" t="str">
        <f>VLOOKUP(A50,[1]Table!$A$1:$J$65536,3,0)</f>
        <v>Billing Authority</v>
      </c>
      <c r="D50" s="39">
        <v>3739</v>
      </c>
      <c r="E50" s="39">
        <v>2747</v>
      </c>
      <c r="F50" s="39">
        <v>6486</v>
      </c>
      <c r="G50" s="39">
        <v>3846</v>
      </c>
      <c r="H50" s="39">
        <v>1954</v>
      </c>
      <c r="I50" s="39">
        <v>5800</v>
      </c>
      <c r="J50" s="39">
        <v>47</v>
      </c>
      <c r="K50" s="61"/>
      <c r="L50" s="60"/>
      <c r="M50" s="43"/>
      <c r="N50" s="43"/>
      <c r="O50" s="42"/>
      <c r="P50" s="44"/>
      <c r="Q50" s="44"/>
      <c r="R50" s="42"/>
      <c r="S50" s="42"/>
      <c r="T50" s="49"/>
      <c r="U50" s="38"/>
      <c r="V50" s="38"/>
    </row>
    <row r="51" spans="1:22" x14ac:dyDescent="0.2">
      <c r="A51" s="1" t="s">
        <v>326</v>
      </c>
      <c r="B51" s="1" t="s">
        <v>327</v>
      </c>
      <c r="C51" s="1" t="str">
        <f>VLOOKUP(A51,[1]Table!$A$1:$J$65536,3,0)</f>
        <v>Billing Authority</v>
      </c>
      <c r="D51" s="39">
        <v>7215</v>
      </c>
      <c r="E51" s="39">
        <v>8481</v>
      </c>
      <c r="F51" s="39">
        <v>15696</v>
      </c>
      <c r="G51" s="39">
        <v>7145</v>
      </c>
      <c r="H51" s="39">
        <v>2974</v>
      </c>
      <c r="I51" s="39">
        <v>10119</v>
      </c>
      <c r="J51" s="39">
        <v>801</v>
      </c>
      <c r="K51" s="61"/>
      <c r="L51" s="60"/>
      <c r="M51" s="43"/>
      <c r="N51" s="43"/>
      <c r="O51" s="42"/>
      <c r="P51" s="44"/>
      <c r="Q51" s="44"/>
      <c r="R51" s="42"/>
      <c r="S51" s="42"/>
      <c r="T51" s="49"/>
      <c r="U51" s="38"/>
      <c r="V51" s="38"/>
    </row>
    <row r="52" spans="1:22" x14ac:dyDescent="0.2">
      <c r="A52" s="1" t="s">
        <v>328</v>
      </c>
      <c r="B52" s="1" t="s">
        <v>38</v>
      </c>
      <c r="C52" s="1" t="str">
        <f>VLOOKUP(A52,[1]Table!$A$1:$J$65536,3,0)</f>
        <v>Billing Authority</v>
      </c>
      <c r="D52" s="39">
        <v>4830</v>
      </c>
      <c r="E52" s="39">
        <v>5256</v>
      </c>
      <c r="F52" s="39">
        <v>10086</v>
      </c>
      <c r="G52" s="39">
        <v>3706</v>
      </c>
      <c r="H52" s="39">
        <v>4043</v>
      </c>
      <c r="I52" s="39">
        <v>7749</v>
      </c>
      <c r="J52" s="39">
        <v>206</v>
      </c>
      <c r="K52" s="61"/>
      <c r="L52" s="60"/>
      <c r="M52" s="43"/>
      <c r="N52" s="43"/>
      <c r="O52" s="42"/>
      <c r="P52" s="44"/>
      <c r="Q52" s="44"/>
      <c r="R52" s="42"/>
      <c r="S52" s="42"/>
      <c r="T52" s="49"/>
      <c r="U52" s="38"/>
      <c r="V52" s="38"/>
    </row>
    <row r="53" spans="1:22" x14ac:dyDescent="0.2">
      <c r="A53" s="1" t="s">
        <v>329</v>
      </c>
      <c r="B53" s="1" t="s">
        <v>39</v>
      </c>
      <c r="C53" s="1" t="str">
        <f>VLOOKUP(A53,[1]Table!$A$1:$J$65536,3,0)</f>
        <v>Billing Authority</v>
      </c>
      <c r="D53" s="39">
        <v>4113</v>
      </c>
      <c r="E53" s="39">
        <v>4817</v>
      </c>
      <c r="F53" s="39">
        <v>8930</v>
      </c>
      <c r="G53" s="39">
        <v>3947</v>
      </c>
      <c r="H53" s="39">
        <v>3514</v>
      </c>
      <c r="I53" s="39">
        <v>7461</v>
      </c>
      <c r="J53" s="39">
        <v>182</v>
      </c>
      <c r="K53" s="61"/>
      <c r="L53" s="60"/>
      <c r="M53" s="43"/>
      <c r="N53" s="43"/>
      <c r="O53" s="42"/>
      <c r="P53" s="44"/>
      <c r="Q53" s="44"/>
      <c r="R53" s="42"/>
      <c r="S53" s="42"/>
      <c r="T53" s="49"/>
      <c r="U53" s="38"/>
      <c r="V53" s="38"/>
    </row>
    <row r="54" spans="1:22" x14ac:dyDescent="0.2">
      <c r="A54" s="1" t="s">
        <v>330</v>
      </c>
      <c r="B54" s="1" t="s">
        <v>40</v>
      </c>
      <c r="C54" s="1" t="str">
        <f>VLOOKUP(A54,[1]Table!$A$1:$J$65536,3,0)</f>
        <v>Billing Authority</v>
      </c>
      <c r="D54" s="39">
        <v>3027</v>
      </c>
      <c r="E54" s="39">
        <v>4630</v>
      </c>
      <c r="F54" s="39">
        <v>7657</v>
      </c>
      <c r="G54" s="39">
        <v>2741</v>
      </c>
      <c r="H54" s="39">
        <v>3850</v>
      </c>
      <c r="I54" s="39">
        <v>6591</v>
      </c>
      <c r="J54" s="39">
        <v>10</v>
      </c>
      <c r="K54" s="61"/>
      <c r="L54" s="60"/>
      <c r="M54" s="43"/>
      <c r="N54" s="43"/>
      <c r="O54" s="42"/>
      <c r="P54" s="44"/>
      <c r="Q54" s="44"/>
      <c r="R54" s="42"/>
      <c r="S54" s="42"/>
      <c r="T54" s="50"/>
      <c r="U54" s="39"/>
      <c r="V54" s="38"/>
    </row>
    <row r="55" spans="1:22" x14ac:dyDescent="0.2">
      <c r="A55" s="1" t="s">
        <v>331</v>
      </c>
      <c r="B55" s="1" t="s">
        <v>41</v>
      </c>
      <c r="C55" s="1" t="str">
        <f>VLOOKUP(A55,[1]Table!$A$1:$J$65536,3,0)</f>
        <v>Billing Authority</v>
      </c>
      <c r="D55" s="39">
        <v>3323</v>
      </c>
      <c r="E55" s="39">
        <v>4284</v>
      </c>
      <c r="F55" s="39">
        <v>7607</v>
      </c>
      <c r="G55" s="39">
        <v>3106</v>
      </c>
      <c r="H55" s="39">
        <v>3931</v>
      </c>
      <c r="I55" s="39">
        <v>7037</v>
      </c>
      <c r="J55" s="39">
        <v>349</v>
      </c>
      <c r="K55" s="61"/>
      <c r="L55" s="60"/>
      <c r="M55" s="43"/>
      <c r="N55" s="43"/>
      <c r="O55" s="42"/>
      <c r="P55" s="44"/>
      <c r="Q55" s="44"/>
      <c r="R55" s="42"/>
      <c r="S55" s="42"/>
      <c r="T55" s="49"/>
      <c r="U55" s="38"/>
      <c r="V55" s="38"/>
    </row>
    <row r="56" spans="1:22" x14ac:dyDescent="0.2">
      <c r="A56" s="1" t="s">
        <v>332</v>
      </c>
      <c r="B56" s="1" t="s">
        <v>333</v>
      </c>
      <c r="C56" s="1" t="str">
        <f>VLOOKUP(A56,[1]Table!$A$1:$J$65536,3,0)</f>
        <v>Billing Authority</v>
      </c>
      <c r="D56" s="39">
        <v>11144</v>
      </c>
      <c r="E56" s="39">
        <v>11415</v>
      </c>
      <c r="F56" s="39">
        <v>22559</v>
      </c>
      <c r="G56" s="39">
        <v>9874</v>
      </c>
      <c r="H56" s="39">
        <v>7862</v>
      </c>
      <c r="I56" s="39">
        <v>17736</v>
      </c>
      <c r="J56" s="39">
        <v>450</v>
      </c>
      <c r="K56" s="61"/>
      <c r="L56" s="60"/>
      <c r="M56" s="43"/>
      <c r="N56" s="43"/>
      <c r="O56" s="42"/>
      <c r="P56" s="44"/>
      <c r="Q56" s="44"/>
      <c r="R56" s="42"/>
      <c r="S56" s="42"/>
      <c r="T56" s="1"/>
      <c r="U56" s="38"/>
      <c r="V56" s="38"/>
    </row>
    <row r="57" spans="1:22" x14ac:dyDescent="0.2">
      <c r="A57" s="1" t="s">
        <v>334</v>
      </c>
      <c r="B57" s="1" t="s">
        <v>335</v>
      </c>
      <c r="C57" s="1" t="str">
        <f>VLOOKUP(A57,[1]Table!$A$1:$J$65536,3,0)</f>
        <v>Billing Authority</v>
      </c>
      <c r="D57" s="39">
        <v>11238</v>
      </c>
      <c r="E57" s="39">
        <v>12898</v>
      </c>
      <c r="F57" s="39">
        <v>24136</v>
      </c>
      <c r="G57" s="39">
        <v>10172</v>
      </c>
      <c r="H57" s="39">
        <v>9333</v>
      </c>
      <c r="I57" s="39">
        <v>19505</v>
      </c>
      <c r="J57" s="39">
        <v>275</v>
      </c>
      <c r="K57" s="61"/>
      <c r="L57" s="60"/>
      <c r="M57" s="43"/>
      <c r="N57" s="43"/>
      <c r="O57" s="42"/>
      <c r="P57" s="44"/>
      <c r="Q57" s="44"/>
      <c r="R57" s="42"/>
      <c r="S57" s="42"/>
      <c r="T57" s="49"/>
      <c r="U57" s="38"/>
      <c r="V57" s="38"/>
    </row>
    <row r="58" spans="1:22" x14ac:dyDescent="0.2">
      <c r="A58" s="1" t="s">
        <v>336</v>
      </c>
      <c r="B58" s="1" t="s">
        <v>42</v>
      </c>
      <c r="C58" s="1" t="str">
        <f>VLOOKUP(A58,[1]Table!$A$1:$J$65536,3,0)</f>
        <v>Billing Authority</v>
      </c>
      <c r="D58" s="39">
        <v>4957</v>
      </c>
      <c r="E58" s="39">
        <v>6182</v>
      </c>
      <c r="F58" s="39">
        <v>11139</v>
      </c>
      <c r="G58" s="39">
        <v>3914</v>
      </c>
      <c r="H58" s="39">
        <v>4401</v>
      </c>
      <c r="I58" s="39">
        <v>8315</v>
      </c>
      <c r="J58" s="39">
        <v>68</v>
      </c>
      <c r="K58" s="61"/>
      <c r="L58" s="60"/>
      <c r="M58" s="43"/>
      <c r="N58" s="43"/>
      <c r="O58" s="42"/>
      <c r="P58" s="44"/>
      <c r="Q58" s="44"/>
      <c r="R58" s="42"/>
      <c r="S58" s="42"/>
      <c r="T58" s="49"/>
      <c r="U58" s="38"/>
      <c r="V58" s="38"/>
    </row>
    <row r="59" spans="1:22" x14ac:dyDescent="0.2">
      <c r="A59" s="1" t="s">
        <v>337</v>
      </c>
      <c r="B59" s="1" t="s">
        <v>43</v>
      </c>
      <c r="C59" s="1" t="str">
        <f>VLOOKUP(A59,[1]Table!$A$1:$J$65536,3,0)</f>
        <v>Billing Authority</v>
      </c>
      <c r="D59" s="39">
        <v>3873</v>
      </c>
      <c r="E59" s="39">
        <v>3697</v>
      </c>
      <c r="F59" s="39">
        <v>7570</v>
      </c>
      <c r="G59" s="39">
        <v>3822</v>
      </c>
      <c r="H59" s="39">
        <v>3482</v>
      </c>
      <c r="I59" s="39">
        <v>7304</v>
      </c>
      <c r="J59" s="39">
        <v>198</v>
      </c>
      <c r="K59" s="61"/>
      <c r="L59" s="60"/>
      <c r="M59" s="43"/>
      <c r="N59" s="43"/>
      <c r="O59" s="42"/>
      <c r="P59" s="44"/>
      <c r="Q59" s="44"/>
      <c r="R59" s="42"/>
      <c r="S59" s="42"/>
      <c r="T59" s="49"/>
      <c r="U59" s="38"/>
      <c r="V59" s="38"/>
    </row>
    <row r="60" spans="1:22" x14ac:dyDescent="0.2">
      <c r="A60" s="1" t="s">
        <v>338</v>
      </c>
      <c r="B60" s="1" t="s">
        <v>44</v>
      </c>
      <c r="C60" s="1" t="str">
        <f>VLOOKUP(A60,[1]Table!$A$1:$J$65536,3,0)</f>
        <v>Billing Authority</v>
      </c>
      <c r="D60" s="39">
        <v>1855</v>
      </c>
      <c r="E60" s="39">
        <v>2136</v>
      </c>
      <c r="F60" s="39">
        <v>3991</v>
      </c>
      <c r="G60" s="39">
        <v>2021</v>
      </c>
      <c r="H60" s="39">
        <v>1799</v>
      </c>
      <c r="I60" s="39">
        <v>3820</v>
      </c>
      <c r="J60" s="39">
        <v>207</v>
      </c>
      <c r="K60" s="61"/>
      <c r="L60" s="60"/>
      <c r="M60" s="43"/>
      <c r="N60" s="43"/>
      <c r="O60" s="42"/>
      <c r="P60" s="44"/>
      <c r="Q60" s="44"/>
      <c r="R60" s="42"/>
      <c r="S60" s="42"/>
      <c r="T60" s="49"/>
      <c r="U60" s="38"/>
      <c r="V60" s="38"/>
    </row>
    <row r="61" spans="1:22" x14ac:dyDescent="0.2">
      <c r="A61" s="1" t="s">
        <v>339</v>
      </c>
      <c r="B61" s="1" t="s">
        <v>45</v>
      </c>
      <c r="C61" s="1" t="str">
        <f>VLOOKUP(A61,[1]Table!$A$1:$J$65536,3,0)</f>
        <v>Billing Authority</v>
      </c>
      <c r="D61" s="39">
        <v>3524</v>
      </c>
      <c r="E61" s="39">
        <v>4150</v>
      </c>
      <c r="F61" s="39">
        <v>7674</v>
      </c>
      <c r="G61" s="39">
        <v>3038</v>
      </c>
      <c r="H61" s="39">
        <v>3073</v>
      </c>
      <c r="I61" s="39">
        <v>6111</v>
      </c>
      <c r="J61" s="39">
        <v>38</v>
      </c>
      <c r="K61" s="61"/>
      <c r="L61" s="60"/>
      <c r="M61" s="43"/>
      <c r="N61" s="43"/>
      <c r="O61" s="42"/>
      <c r="P61" s="44"/>
      <c r="Q61" s="44"/>
      <c r="R61" s="42"/>
      <c r="S61" s="42"/>
      <c r="T61" s="49"/>
      <c r="U61" s="38"/>
      <c r="V61" s="38"/>
    </row>
    <row r="62" spans="1:22" x14ac:dyDescent="0.2">
      <c r="A62" s="1" t="s">
        <v>340</v>
      </c>
      <c r="B62" s="1" t="s">
        <v>46</v>
      </c>
      <c r="C62" s="1" t="str">
        <f>VLOOKUP(A62,[1]Table!$A$1:$J$65536,3,0)</f>
        <v>Billing Authority</v>
      </c>
      <c r="D62" s="39">
        <v>2193</v>
      </c>
      <c r="E62" s="39">
        <v>1656</v>
      </c>
      <c r="F62" s="39">
        <v>3849</v>
      </c>
      <c r="G62" s="39">
        <v>2284</v>
      </c>
      <c r="H62" s="39">
        <v>1555</v>
      </c>
      <c r="I62" s="39">
        <v>3839</v>
      </c>
      <c r="J62" s="39">
        <v>3</v>
      </c>
      <c r="K62" s="61"/>
      <c r="L62" s="60"/>
      <c r="M62" s="43"/>
      <c r="N62" s="43"/>
      <c r="O62" s="42"/>
      <c r="P62" s="44"/>
      <c r="Q62" s="44"/>
      <c r="R62" s="42"/>
      <c r="S62" s="42"/>
      <c r="T62" s="49"/>
      <c r="U62" s="38"/>
      <c r="V62" s="38"/>
    </row>
    <row r="63" spans="1:22" x14ac:dyDescent="0.2">
      <c r="A63" s="1" t="s">
        <v>341</v>
      </c>
      <c r="B63" s="1" t="s">
        <v>47</v>
      </c>
      <c r="C63" s="1" t="str">
        <f>VLOOKUP(A63,[1]Table!$A$1:$J$65536,3,0)</f>
        <v>Billing Authority</v>
      </c>
      <c r="D63" s="39">
        <v>142</v>
      </c>
      <c r="E63" s="39">
        <v>244</v>
      </c>
      <c r="F63" s="39">
        <v>386</v>
      </c>
      <c r="G63" s="39">
        <v>98</v>
      </c>
      <c r="H63" s="39">
        <v>133</v>
      </c>
      <c r="I63" s="39">
        <v>231</v>
      </c>
      <c r="J63" s="39">
        <v>0.24</v>
      </c>
      <c r="K63" s="61"/>
      <c r="L63" s="60"/>
      <c r="M63" s="43"/>
      <c r="N63" s="43"/>
      <c r="O63" s="42"/>
      <c r="P63" s="44"/>
      <c r="Q63" s="44"/>
      <c r="R63" s="42"/>
      <c r="S63" s="42"/>
      <c r="T63" s="49"/>
      <c r="U63" s="38"/>
      <c r="V63" s="38"/>
    </row>
    <row r="64" spans="1:22" x14ac:dyDescent="0.2">
      <c r="A64" s="1" t="s">
        <v>342</v>
      </c>
      <c r="B64" s="1" t="s">
        <v>343</v>
      </c>
      <c r="C64" s="1" t="str">
        <f>VLOOKUP(A64,[1]Table!$A$1:$J$65536,3,0)</f>
        <v>Billing Authority</v>
      </c>
      <c r="D64" s="39">
        <v>13475</v>
      </c>
      <c r="E64" s="39">
        <v>24332</v>
      </c>
      <c r="F64" s="39">
        <v>37807</v>
      </c>
      <c r="G64" s="39">
        <v>19903</v>
      </c>
      <c r="H64" s="39">
        <v>11447</v>
      </c>
      <c r="I64" s="39">
        <v>31350</v>
      </c>
      <c r="J64" s="39" t="s">
        <v>276</v>
      </c>
      <c r="K64" s="61"/>
      <c r="L64" s="60"/>
      <c r="M64" s="43"/>
      <c r="N64" s="43"/>
      <c r="O64" s="42"/>
      <c r="P64" s="44"/>
      <c r="Q64" s="44"/>
      <c r="R64" s="42"/>
      <c r="S64" s="42"/>
      <c r="T64" s="49"/>
      <c r="U64" s="38"/>
      <c r="V64" s="38"/>
    </row>
    <row r="65" spans="1:22" x14ac:dyDescent="0.2">
      <c r="A65" s="1" t="s">
        <v>344</v>
      </c>
      <c r="B65" s="1" t="s">
        <v>48</v>
      </c>
      <c r="C65" s="1" t="str">
        <f>VLOOKUP(A65,[1]Table!$A$1:$J$65536,3,0)</f>
        <v>Billing Authority</v>
      </c>
      <c r="D65" s="39">
        <v>4841</v>
      </c>
      <c r="E65" s="39">
        <v>6394</v>
      </c>
      <c r="F65" s="39">
        <v>11235</v>
      </c>
      <c r="G65" s="39">
        <v>4444</v>
      </c>
      <c r="H65" s="39">
        <v>4640</v>
      </c>
      <c r="I65" s="39">
        <v>9084</v>
      </c>
      <c r="J65" s="39">
        <v>120</v>
      </c>
      <c r="K65" s="61"/>
      <c r="L65" s="60"/>
      <c r="M65" s="43"/>
      <c r="N65" s="43"/>
      <c r="O65" s="42"/>
      <c r="P65" s="44"/>
      <c r="Q65" s="44"/>
      <c r="R65" s="42"/>
      <c r="S65" s="42"/>
      <c r="T65" s="49"/>
      <c r="U65" s="38"/>
      <c r="V65" s="38"/>
    </row>
    <row r="66" spans="1:22" x14ac:dyDescent="0.2">
      <c r="A66" s="1" t="s">
        <v>345</v>
      </c>
      <c r="B66" s="1" t="s">
        <v>49</v>
      </c>
      <c r="C66" s="1" t="str">
        <f>VLOOKUP(A66,[1]Table!$A$1:$J$65536,3,0)</f>
        <v>Billing Authority</v>
      </c>
      <c r="D66" s="39">
        <v>2844</v>
      </c>
      <c r="E66" s="39">
        <v>3653</v>
      </c>
      <c r="F66" s="39">
        <v>6497</v>
      </c>
      <c r="G66" s="39">
        <v>2327.2502300000001</v>
      </c>
      <c r="H66" s="39">
        <v>2996.65868</v>
      </c>
      <c r="I66" s="39">
        <v>5323.9089100000001</v>
      </c>
      <c r="J66" s="39">
        <v>67.368979999999993</v>
      </c>
      <c r="K66" s="61"/>
      <c r="L66" s="60"/>
      <c r="M66" s="43"/>
      <c r="N66" s="43"/>
      <c r="O66" s="42"/>
      <c r="P66" s="44"/>
      <c r="Q66" s="44"/>
      <c r="R66" s="42"/>
      <c r="S66" s="42"/>
      <c r="T66" s="49"/>
      <c r="U66" s="38"/>
      <c r="V66" s="38"/>
    </row>
    <row r="67" spans="1:22" x14ac:dyDescent="0.2">
      <c r="A67" s="1" t="s">
        <v>346</v>
      </c>
      <c r="B67" s="1" t="s">
        <v>50</v>
      </c>
      <c r="C67" s="1" t="str">
        <f>VLOOKUP(A67,[1]Table!$A$1:$J$65536,3,0)</f>
        <v>Billing Authority</v>
      </c>
      <c r="D67" s="39">
        <v>2214</v>
      </c>
      <c r="E67" s="39">
        <v>3263</v>
      </c>
      <c r="F67" s="39">
        <v>5477</v>
      </c>
      <c r="G67" s="39">
        <v>1620</v>
      </c>
      <c r="H67" s="39">
        <v>2448</v>
      </c>
      <c r="I67" s="39">
        <v>4068</v>
      </c>
      <c r="J67" s="39">
        <v>0</v>
      </c>
      <c r="K67" s="61" t="s">
        <v>687</v>
      </c>
      <c r="L67" s="60"/>
      <c r="M67" s="43"/>
      <c r="N67" s="43"/>
      <c r="O67" s="42"/>
      <c r="P67" s="44"/>
      <c r="Q67" s="44"/>
      <c r="R67" s="42"/>
      <c r="S67" s="42"/>
      <c r="T67" s="49"/>
      <c r="U67" s="38"/>
      <c r="V67" s="38"/>
    </row>
    <row r="68" spans="1:22" x14ac:dyDescent="0.2">
      <c r="A68" s="1" t="s">
        <v>347</v>
      </c>
      <c r="B68" s="1" t="s">
        <v>348</v>
      </c>
      <c r="C68" s="1" t="str">
        <f>VLOOKUP(A68,[1]Table!$A$1:$J$65536,3,0)</f>
        <v>Billing Authority</v>
      </c>
      <c r="D68" s="39">
        <v>25385</v>
      </c>
      <c r="E68" s="39">
        <v>24412</v>
      </c>
      <c r="F68" s="39">
        <v>49797</v>
      </c>
      <c r="G68" s="39">
        <v>23104</v>
      </c>
      <c r="H68" s="39">
        <v>15500</v>
      </c>
      <c r="I68" s="39">
        <v>38604</v>
      </c>
      <c r="J68" s="39">
        <v>1754</v>
      </c>
      <c r="K68" s="61"/>
      <c r="L68" s="60"/>
      <c r="M68" s="43"/>
      <c r="N68" s="43"/>
      <c r="O68" s="42"/>
      <c r="P68" s="44"/>
      <c r="Q68" s="44"/>
      <c r="R68" s="42"/>
      <c r="S68" s="42"/>
      <c r="T68" s="49"/>
      <c r="U68" s="38"/>
      <c r="V68" s="38"/>
    </row>
    <row r="69" spans="1:22" x14ac:dyDescent="0.2">
      <c r="A69" s="1" t="s">
        <v>349</v>
      </c>
      <c r="B69" s="1" t="s">
        <v>51</v>
      </c>
      <c r="C69" s="1" t="str">
        <f>VLOOKUP(A69,[1]Table!$A$1:$J$65536,3,0)</f>
        <v>Billing Authority</v>
      </c>
      <c r="D69" s="39">
        <v>2706</v>
      </c>
      <c r="E69" s="39">
        <v>2036</v>
      </c>
      <c r="F69" s="39">
        <v>4742</v>
      </c>
      <c r="G69" s="39">
        <v>2625</v>
      </c>
      <c r="H69" s="39">
        <v>1949</v>
      </c>
      <c r="I69" s="39">
        <v>4574</v>
      </c>
      <c r="J69" s="39">
        <v>165</v>
      </c>
      <c r="K69" s="61"/>
      <c r="L69" s="60"/>
      <c r="M69" s="43"/>
      <c r="N69" s="43"/>
      <c r="O69" s="42"/>
      <c r="P69" s="44"/>
      <c r="Q69" s="44"/>
      <c r="R69" s="42"/>
      <c r="S69" s="42"/>
      <c r="T69" s="49"/>
      <c r="U69" s="38"/>
      <c r="V69" s="38"/>
    </row>
    <row r="70" spans="1:22" x14ac:dyDescent="0.2">
      <c r="A70" s="1" t="s">
        <v>350</v>
      </c>
      <c r="B70" s="1" t="s">
        <v>52</v>
      </c>
      <c r="C70" s="1" t="str">
        <f>VLOOKUP(A70,[1]Table!$A$1:$J$65536,3,0)</f>
        <v>Billing Authority</v>
      </c>
      <c r="D70" s="39">
        <v>13251</v>
      </c>
      <c r="E70" s="39">
        <v>21634</v>
      </c>
      <c r="F70" s="39">
        <v>34885</v>
      </c>
      <c r="G70" s="39">
        <v>11334</v>
      </c>
      <c r="H70" s="39">
        <v>17147</v>
      </c>
      <c r="I70" s="39">
        <v>28481</v>
      </c>
      <c r="J70" s="39">
        <v>1</v>
      </c>
      <c r="K70" s="61"/>
      <c r="L70" s="60"/>
      <c r="M70" s="43"/>
      <c r="N70" s="43"/>
      <c r="O70" s="42"/>
      <c r="P70" s="44"/>
      <c r="Q70" s="44"/>
      <c r="R70" s="42"/>
      <c r="S70" s="42"/>
      <c r="T70" s="49"/>
      <c r="U70" s="38"/>
      <c r="V70" s="38"/>
    </row>
    <row r="71" spans="1:22" x14ac:dyDescent="0.2">
      <c r="A71" s="1" t="s">
        <v>351</v>
      </c>
      <c r="B71" s="1" t="s">
        <v>53</v>
      </c>
      <c r="C71" s="1" t="str">
        <f>VLOOKUP(A71,[1]Table!$A$1:$J$65536,3,0)</f>
        <v>Billing Authority</v>
      </c>
      <c r="D71" s="39">
        <v>1910</v>
      </c>
      <c r="E71" s="39">
        <v>1474</v>
      </c>
      <c r="F71" s="39">
        <v>3384</v>
      </c>
      <c r="G71" s="39">
        <v>1658</v>
      </c>
      <c r="H71" s="39">
        <v>950</v>
      </c>
      <c r="I71" s="39">
        <v>2608</v>
      </c>
      <c r="J71" s="39">
        <v>94</v>
      </c>
      <c r="K71" s="61"/>
      <c r="L71" s="60"/>
      <c r="M71" s="43"/>
      <c r="N71" s="43"/>
      <c r="O71" s="42"/>
      <c r="P71" s="44"/>
      <c r="Q71" s="44"/>
      <c r="R71" s="42"/>
      <c r="S71" s="42"/>
      <c r="T71" s="49"/>
      <c r="U71" s="38"/>
      <c r="V71" s="38"/>
    </row>
    <row r="72" spans="1:22" x14ac:dyDescent="0.2">
      <c r="A72" s="1" t="s">
        <v>352</v>
      </c>
      <c r="B72" s="1" t="s">
        <v>54</v>
      </c>
      <c r="C72" s="1" t="str">
        <f>VLOOKUP(A72,[1]Table!$A$1:$J$65536,3,0)</f>
        <v>Billing Authority</v>
      </c>
      <c r="D72" s="39">
        <v>3323</v>
      </c>
      <c r="E72" s="39">
        <v>4836</v>
      </c>
      <c r="F72" s="39">
        <v>8159</v>
      </c>
      <c r="G72" s="39">
        <v>2980</v>
      </c>
      <c r="H72" s="39">
        <v>4713</v>
      </c>
      <c r="I72" s="39">
        <v>7693</v>
      </c>
      <c r="J72" s="39" t="s">
        <v>276</v>
      </c>
      <c r="K72" s="61"/>
      <c r="L72" s="60"/>
      <c r="M72" s="43"/>
      <c r="N72" s="43"/>
      <c r="O72" s="42"/>
      <c r="P72" s="44"/>
      <c r="Q72" s="44"/>
      <c r="R72" s="42"/>
      <c r="S72" s="42"/>
      <c r="T72" s="49"/>
      <c r="U72" s="38"/>
      <c r="V72" s="38"/>
    </row>
    <row r="73" spans="1:22" x14ac:dyDescent="0.2">
      <c r="A73" s="1" t="s">
        <v>353</v>
      </c>
      <c r="B73" s="1" t="s">
        <v>55</v>
      </c>
      <c r="C73" s="1" t="str">
        <f>VLOOKUP(A73,[1]Table!$A$1:$J$65536,3,0)</f>
        <v>Billing Authority</v>
      </c>
      <c r="D73" s="39">
        <v>10019</v>
      </c>
      <c r="E73" s="39">
        <v>24325</v>
      </c>
      <c r="F73" s="39">
        <v>34344</v>
      </c>
      <c r="G73" s="39">
        <v>10472</v>
      </c>
      <c r="H73" s="39">
        <v>23040</v>
      </c>
      <c r="I73" s="39">
        <v>33512</v>
      </c>
      <c r="J73" s="39" t="s">
        <v>276</v>
      </c>
      <c r="K73" s="61"/>
      <c r="L73" s="60"/>
      <c r="M73" s="43"/>
      <c r="N73" s="43"/>
      <c r="O73" s="42"/>
      <c r="P73" s="44"/>
      <c r="Q73" s="44"/>
      <c r="R73" s="42"/>
      <c r="S73" s="42"/>
      <c r="T73" s="49"/>
      <c r="U73" s="38"/>
      <c r="V73" s="38"/>
    </row>
    <row r="74" spans="1:22" x14ac:dyDescent="0.2">
      <c r="A74" s="1" t="s">
        <v>354</v>
      </c>
      <c r="B74" s="1" t="s">
        <v>56</v>
      </c>
      <c r="C74" s="1" t="str">
        <f>VLOOKUP(A74,[1]Table!$A$1:$J$65536,3,0)</f>
        <v>Billing Authority</v>
      </c>
      <c r="D74" s="39">
        <v>3944</v>
      </c>
      <c r="E74" s="39">
        <v>5144</v>
      </c>
      <c r="F74" s="39">
        <v>9088</v>
      </c>
      <c r="G74" s="39">
        <v>3813</v>
      </c>
      <c r="H74" s="39">
        <v>4631</v>
      </c>
      <c r="I74" s="39">
        <v>8444</v>
      </c>
      <c r="J74" s="39">
        <v>60</v>
      </c>
      <c r="K74" s="61"/>
      <c r="L74" s="60"/>
      <c r="M74" s="43"/>
      <c r="N74" s="43"/>
      <c r="O74" s="42"/>
      <c r="P74" s="44"/>
      <c r="Q74" s="44"/>
      <c r="R74" s="42"/>
      <c r="S74" s="42"/>
      <c r="T74" s="49"/>
      <c r="U74" s="38"/>
      <c r="V74" s="38"/>
    </row>
    <row r="75" spans="1:22" x14ac:dyDescent="0.2">
      <c r="A75" s="1" t="s">
        <v>355</v>
      </c>
      <c r="B75" s="1" t="s">
        <v>356</v>
      </c>
      <c r="C75" s="1" t="str">
        <f>VLOOKUP(A75,[1]Table!$A$1:$J$65536,3,0)</f>
        <v>Billing Authority</v>
      </c>
      <c r="D75" s="39">
        <v>4795</v>
      </c>
      <c r="E75" s="39">
        <v>6223</v>
      </c>
      <c r="F75" s="39">
        <v>11018</v>
      </c>
      <c r="G75" s="39">
        <v>3730</v>
      </c>
      <c r="H75" s="39">
        <v>3838</v>
      </c>
      <c r="I75" s="39">
        <v>7568</v>
      </c>
      <c r="J75" s="39">
        <v>12</v>
      </c>
      <c r="K75" s="61"/>
      <c r="L75" s="60"/>
      <c r="M75" s="43"/>
      <c r="N75" s="43"/>
      <c r="O75" s="42"/>
      <c r="P75" s="44"/>
      <c r="Q75" s="44"/>
      <c r="R75" s="42"/>
      <c r="S75" s="42"/>
      <c r="T75" s="49"/>
      <c r="U75" s="38"/>
      <c r="V75" s="38"/>
    </row>
    <row r="76" spans="1:22" x14ac:dyDescent="0.2">
      <c r="A76" s="1" t="s">
        <v>357</v>
      </c>
      <c r="B76" s="1" t="s">
        <v>57</v>
      </c>
      <c r="C76" s="1" t="str">
        <f>VLOOKUP(A76,[1]Table!$A$1:$J$65536,3,0)</f>
        <v>Billing Authority</v>
      </c>
      <c r="D76" s="39">
        <v>2512</v>
      </c>
      <c r="E76" s="39">
        <v>3938</v>
      </c>
      <c r="F76" s="39">
        <v>6450</v>
      </c>
      <c r="G76" s="39">
        <v>2423</v>
      </c>
      <c r="H76" s="39">
        <v>3451</v>
      </c>
      <c r="I76" s="39">
        <v>5874</v>
      </c>
      <c r="J76" s="39">
        <v>109</v>
      </c>
      <c r="K76" s="61"/>
      <c r="L76" s="60"/>
      <c r="M76" s="43"/>
      <c r="N76" s="43"/>
      <c r="O76" s="42"/>
      <c r="P76" s="44"/>
      <c r="Q76" s="44"/>
      <c r="R76" s="42"/>
      <c r="S76" s="42"/>
      <c r="T76" s="49"/>
      <c r="U76" s="38"/>
      <c r="V76" s="38"/>
    </row>
    <row r="77" spans="1:22" x14ac:dyDescent="0.2">
      <c r="A77" s="1" t="s">
        <v>358</v>
      </c>
      <c r="B77" s="1" t="s">
        <v>58</v>
      </c>
      <c r="C77" s="1" t="str">
        <f>VLOOKUP(A77,[1]Table!$A$1:$J$65536,3,0)</f>
        <v>Billing Authority</v>
      </c>
      <c r="D77" s="39">
        <v>2010</v>
      </c>
      <c r="E77" s="39">
        <v>2171</v>
      </c>
      <c r="F77" s="39">
        <v>4181</v>
      </c>
      <c r="G77" s="39">
        <v>1678</v>
      </c>
      <c r="H77" s="39">
        <v>1729</v>
      </c>
      <c r="I77" s="39">
        <v>3407</v>
      </c>
      <c r="J77" s="39">
        <v>122</v>
      </c>
      <c r="K77" s="61"/>
      <c r="L77" s="60"/>
      <c r="M77" s="43"/>
      <c r="N77" s="43"/>
      <c r="O77" s="42"/>
      <c r="P77" s="44"/>
      <c r="Q77" s="44"/>
      <c r="R77" s="42"/>
      <c r="S77" s="42"/>
      <c r="T77" s="49"/>
      <c r="U77" s="38"/>
      <c r="V77" s="38"/>
    </row>
    <row r="78" spans="1:22" x14ac:dyDescent="0.2">
      <c r="A78" s="1" t="s">
        <v>359</v>
      </c>
      <c r="B78" s="1" t="s">
        <v>360</v>
      </c>
      <c r="C78" s="1" t="str">
        <f>VLOOKUP(A78,[1]Table!$A$1:$J$65536,3,0)</f>
        <v>Billing Authority</v>
      </c>
      <c r="D78" s="39">
        <v>9133</v>
      </c>
      <c r="E78" s="39">
        <v>13239</v>
      </c>
      <c r="F78" s="39">
        <v>22372</v>
      </c>
      <c r="G78" s="39">
        <v>6885</v>
      </c>
      <c r="H78" s="39">
        <v>8163</v>
      </c>
      <c r="I78" s="39">
        <v>15048</v>
      </c>
      <c r="J78" s="39" t="s">
        <v>276</v>
      </c>
      <c r="K78" s="61"/>
      <c r="L78" s="60"/>
      <c r="M78" s="43"/>
      <c r="N78" s="43"/>
      <c r="O78" s="42"/>
      <c r="P78" s="44"/>
      <c r="Q78" s="44"/>
      <c r="R78" s="42"/>
      <c r="S78" s="42"/>
      <c r="T78" s="49"/>
      <c r="U78" s="38"/>
      <c r="V78" s="38"/>
    </row>
    <row r="79" spans="1:22" x14ac:dyDescent="0.2">
      <c r="A79" s="1" t="s">
        <v>361</v>
      </c>
      <c r="B79" s="1" t="s">
        <v>59</v>
      </c>
      <c r="C79" s="1" t="str">
        <f>VLOOKUP(A79,[1]Table!$A$1:$J$65536,3,0)</f>
        <v>Billing Authority</v>
      </c>
      <c r="D79" s="39">
        <v>2225</v>
      </c>
      <c r="E79" s="39">
        <v>1800</v>
      </c>
      <c r="F79" s="39">
        <v>4025</v>
      </c>
      <c r="G79" s="39">
        <v>2158</v>
      </c>
      <c r="H79" s="39">
        <v>1525</v>
      </c>
      <c r="I79" s="39">
        <v>3683</v>
      </c>
      <c r="J79" s="39">
        <v>96</v>
      </c>
      <c r="K79" s="61"/>
      <c r="L79" s="60"/>
      <c r="M79" s="43"/>
      <c r="N79" s="43"/>
      <c r="O79" s="42"/>
      <c r="P79" s="44"/>
      <c r="Q79" s="44"/>
      <c r="R79" s="42"/>
      <c r="S79" s="42"/>
      <c r="T79" s="49"/>
      <c r="U79" s="38"/>
      <c r="V79" s="38"/>
    </row>
    <row r="80" spans="1:22" x14ac:dyDescent="0.2">
      <c r="A80" s="1" t="s">
        <v>362</v>
      </c>
      <c r="B80" s="1" t="s">
        <v>60</v>
      </c>
      <c r="C80" s="1" t="str">
        <f>VLOOKUP(A80,[1]Table!$A$1:$J$65536,3,0)</f>
        <v>Billing Authority</v>
      </c>
      <c r="D80" s="39">
        <v>13403</v>
      </c>
      <c r="E80" s="39">
        <v>15149</v>
      </c>
      <c r="F80" s="39">
        <v>28552</v>
      </c>
      <c r="G80" s="39">
        <v>9691</v>
      </c>
      <c r="H80" s="39">
        <v>11862</v>
      </c>
      <c r="I80" s="39">
        <v>21553</v>
      </c>
      <c r="J80" s="39">
        <v>315</v>
      </c>
      <c r="K80" s="61"/>
      <c r="L80" s="60"/>
      <c r="M80" s="43"/>
      <c r="N80" s="43"/>
      <c r="O80" s="42"/>
      <c r="P80" s="44"/>
      <c r="Q80" s="44"/>
      <c r="R80" s="42"/>
      <c r="S80" s="42"/>
      <c r="T80" s="49"/>
      <c r="U80" s="38"/>
      <c r="V80" s="38"/>
    </row>
    <row r="81" spans="1:22" x14ac:dyDescent="0.2">
      <c r="A81" s="1" t="s">
        <v>363</v>
      </c>
      <c r="B81" s="1" t="s">
        <v>61</v>
      </c>
      <c r="C81" s="1" t="str">
        <f>VLOOKUP(A81,[1]Table!$A$1:$J$65536,3,0)</f>
        <v>Billing Authority</v>
      </c>
      <c r="D81" s="39">
        <v>4650</v>
      </c>
      <c r="E81" s="39">
        <v>5862</v>
      </c>
      <c r="F81" s="39">
        <v>10512</v>
      </c>
      <c r="G81" s="39">
        <v>4195</v>
      </c>
      <c r="H81" s="39">
        <v>4929</v>
      </c>
      <c r="I81" s="39">
        <v>9124</v>
      </c>
      <c r="J81" s="39">
        <v>284</v>
      </c>
      <c r="K81" s="61"/>
      <c r="L81" s="60"/>
      <c r="M81" s="43"/>
      <c r="N81" s="43"/>
      <c r="O81" s="42"/>
      <c r="P81" s="44"/>
      <c r="Q81" s="44"/>
      <c r="R81" s="42"/>
      <c r="S81" s="42"/>
      <c r="T81" s="49"/>
      <c r="U81" s="38"/>
      <c r="V81" s="38"/>
    </row>
    <row r="82" spans="1:22" x14ac:dyDescent="0.2">
      <c r="A82" s="1" t="s">
        <v>364</v>
      </c>
      <c r="B82" s="1" t="s">
        <v>62</v>
      </c>
      <c r="C82" s="1" t="str">
        <f>VLOOKUP(A82,[1]Table!$A$1:$J$65536,3,0)</f>
        <v>Billing Authority</v>
      </c>
      <c r="D82" s="39">
        <v>14929</v>
      </c>
      <c r="E82" s="39">
        <v>16501</v>
      </c>
      <c r="F82" s="39">
        <v>31430</v>
      </c>
      <c r="G82" s="39">
        <v>10812</v>
      </c>
      <c r="H82" s="39">
        <v>11101</v>
      </c>
      <c r="I82" s="39">
        <v>21913</v>
      </c>
      <c r="J82" s="39" t="s">
        <v>276</v>
      </c>
      <c r="K82" s="61"/>
      <c r="L82" s="60"/>
      <c r="M82" s="43"/>
      <c r="N82" s="43"/>
      <c r="O82" s="42"/>
      <c r="P82" s="44"/>
      <c r="Q82" s="44"/>
      <c r="R82" s="42"/>
      <c r="S82" s="42"/>
      <c r="T82" s="49"/>
      <c r="U82" s="38"/>
      <c r="V82" s="38"/>
    </row>
    <row r="83" spans="1:22" x14ac:dyDescent="0.2">
      <c r="A83" s="1" t="s">
        <v>365</v>
      </c>
      <c r="B83" s="1" t="s">
        <v>366</v>
      </c>
      <c r="C83" s="1" t="str">
        <f>VLOOKUP(A83,[1]Table!$A$1:$J$65536,3,0)</f>
        <v>Billing Authority</v>
      </c>
      <c r="D83" s="39">
        <v>28776</v>
      </c>
      <c r="E83" s="39">
        <v>34933</v>
      </c>
      <c r="F83" s="39">
        <v>63709</v>
      </c>
      <c r="G83" s="39">
        <v>21759</v>
      </c>
      <c r="H83" s="39">
        <v>21759</v>
      </c>
      <c r="I83" s="39">
        <v>43518</v>
      </c>
      <c r="J83" s="39">
        <v>2396</v>
      </c>
      <c r="K83" s="61"/>
      <c r="L83" s="60"/>
      <c r="M83" s="43"/>
      <c r="N83" s="43"/>
      <c r="O83" s="42"/>
      <c r="P83" s="44"/>
      <c r="Q83" s="44"/>
      <c r="R83" s="42"/>
      <c r="S83" s="42"/>
      <c r="T83" s="49"/>
      <c r="U83" s="38"/>
      <c r="V83" s="38"/>
    </row>
    <row r="84" spans="1:22" x14ac:dyDescent="0.2">
      <c r="A84" s="1" t="s">
        <v>367</v>
      </c>
      <c r="B84" s="1" t="s">
        <v>63</v>
      </c>
      <c r="C84" s="1" t="str">
        <f>VLOOKUP(A84,[1]Table!$A$1:$J$65536,3,0)</f>
        <v>Billing Authority</v>
      </c>
      <c r="D84" s="39">
        <v>9710</v>
      </c>
      <c r="E84" s="39">
        <v>17856</v>
      </c>
      <c r="F84" s="39">
        <v>27566</v>
      </c>
      <c r="G84" s="39">
        <v>10437</v>
      </c>
      <c r="H84" s="39">
        <v>16723</v>
      </c>
      <c r="I84" s="39">
        <v>27160</v>
      </c>
      <c r="J84" s="39" t="s">
        <v>276</v>
      </c>
      <c r="K84" s="61"/>
      <c r="L84" s="60"/>
      <c r="M84" s="43"/>
      <c r="N84" s="43"/>
      <c r="O84" s="42"/>
      <c r="P84" s="44"/>
      <c r="Q84" s="44"/>
      <c r="R84" s="42"/>
      <c r="S84" s="42"/>
      <c r="T84" s="49"/>
      <c r="U84" s="38"/>
      <c r="V84" s="38"/>
    </row>
    <row r="85" spans="1:22" x14ac:dyDescent="0.2">
      <c r="A85" s="1" t="s">
        <v>368</v>
      </c>
      <c r="B85" s="1" t="s">
        <v>64</v>
      </c>
      <c r="C85" s="1" t="str">
        <f>VLOOKUP(A85,[1]Table!$A$1:$J$65536,3,0)</f>
        <v>Billing Authority</v>
      </c>
      <c r="D85" s="39">
        <v>2581</v>
      </c>
      <c r="E85" s="39">
        <v>2242</v>
      </c>
      <c r="F85" s="39">
        <v>4823</v>
      </c>
      <c r="G85" s="39">
        <v>2347</v>
      </c>
      <c r="H85" s="39">
        <v>1865</v>
      </c>
      <c r="I85" s="39">
        <v>4212</v>
      </c>
      <c r="J85" s="39">
        <v>104</v>
      </c>
      <c r="K85" s="61"/>
      <c r="L85" s="60"/>
      <c r="M85" s="43"/>
      <c r="N85" s="43"/>
      <c r="O85" s="42"/>
      <c r="P85" s="44"/>
      <c r="Q85" s="44"/>
      <c r="R85" s="42"/>
      <c r="S85" s="42"/>
      <c r="T85" s="49"/>
      <c r="U85" s="38"/>
      <c r="V85" s="38"/>
    </row>
    <row r="86" spans="1:22" x14ac:dyDescent="0.2">
      <c r="A86" s="1" t="s">
        <v>369</v>
      </c>
      <c r="B86" s="1" t="s">
        <v>65</v>
      </c>
      <c r="C86" s="1" t="str">
        <f>VLOOKUP(A86,[1]Table!$A$1:$J$65536,3,0)</f>
        <v>Billing Authority</v>
      </c>
      <c r="D86" s="39">
        <v>5044</v>
      </c>
      <c r="E86" s="39">
        <v>3765</v>
      </c>
      <c r="F86" s="39">
        <v>8809</v>
      </c>
      <c r="G86" s="39">
        <v>5010</v>
      </c>
      <c r="H86" s="39">
        <v>2630</v>
      </c>
      <c r="I86" s="39">
        <v>7640</v>
      </c>
      <c r="J86" s="39">
        <v>184</v>
      </c>
      <c r="K86" s="61"/>
      <c r="L86" s="60"/>
      <c r="M86" s="43"/>
      <c r="N86" s="43"/>
      <c r="O86" s="42"/>
      <c r="P86" s="44"/>
      <c r="Q86" s="44"/>
      <c r="R86" s="42"/>
      <c r="S86" s="42"/>
      <c r="T86" s="49"/>
      <c r="U86" s="38"/>
      <c r="V86" s="38"/>
    </row>
    <row r="87" spans="1:22" x14ac:dyDescent="0.2">
      <c r="A87" s="1" t="s">
        <v>370</v>
      </c>
      <c r="B87" s="1" t="s">
        <v>66</v>
      </c>
      <c r="C87" s="1" t="str">
        <f>VLOOKUP(A87,[1]Table!$A$1:$J$65536,3,0)</f>
        <v>Billing Authority</v>
      </c>
      <c r="D87" s="39">
        <v>2923</v>
      </c>
      <c r="E87" s="39">
        <v>1830</v>
      </c>
      <c r="F87" s="39">
        <v>4753</v>
      </c>
      <c r="G87" s="39">
        <v>3272</v>
      </c>
      <c r="H87" s="39">
        <v>1750</v>
      </c>
      <c r="I87" s="39">
        <v>5022</v>
      </c>
      <c r="J87" s="39">
        <v>124</v>
      </c>
      <c r="K87" s="61"/>
      <c r="L87" s="60"/>
      <c r="M87" s="43"/>
      <c r="N87" s="43"/>
      <c r="O87" s="42"/>
      <c r="P87" s="44"/>
      <c r="Q87" s="44"/>
      <c r="R87" s="42"/>
      <c r="S87" s="42"/>
      <c r="T87" s="49"/>
      <c r="U87" s="38"/>
      <c r="V87" s="38"/>
    </row>
    <row r="88" spans="1:22" x14ac:dyDescent="0.2">
      <c r="A88" s="1" t="s">
        <v>371</v>
      </c>
      <c r="B88" s="1" t="s">
        <v>67</v>
      </c>
      <c r="C88" s="1" t="str">
        <f>VLOOKUP(A88,[1]Table!$A$1:$J$65536,3,0)</f>
        <v>Billing Authority</v>
      </c>
      <c r="D88" s="39">
        <v>2502</v>
      </c>
      <c r="E88" s="39">
        <v>2389</v>
      </c>
      <c r="F88" s="39">
        <v>4891</v>
      </c>
      <c r="G88" s="39">
        <v>2602.77225</v>
      </c>
      <c r="H88" s="39">
        <v>2137.2974100000001</v>
      </c>
      <c r="I88" s="39">
        <v>4740.0696600000001</v>
      </c>
      <c r="J88" s="39">
        <v>178.66900000000001</v>
      </c>
      <c r="K88" s="61"/>
      <c r="L88" s="60"/>
      <c r="M88" s="43"/>
      <c r="N88" s="43"/>
      <c r="O88" s="42"/>
      <c r="P88" s="44"/>
      <c r="Q88" s="44"/>
      <c r="R88" s="42"/>
      <c r="S88" s="42"/>
      <c r="T88" s="49"/>
      <c r="U88" s="38"/>
      <c r="V88" s="38"/>
    </row>
    <row r="89" spans="1:22" x14ac:dyDescent="0.2">
      <c r="A89" s="1" t="s">
        <v>372</v>
      </c>
      <c r="B89" s="1" t="s">
        <v>68</v>
      </c>
      <c r="C89" s="1" t="str">
        <f>VLOOKUP(A89,[1]Table!$A$1:$J$65536,3,0)</f>
        <v>Billing Authority</v>
      </c>
      <c r="D89" s="39">
        <v>3238</v>
      </c>
      <c r="E89" s="39">
        <v>3495</v>
      </c>
      <c r="F89" s="39">
        <v>6733</v>
      </c>
      <c r="G89" s="39">
        <v>3298</v>
      </c>
      <c r="H89" s="39">
        <v>3085</v>
      </c>
      <c r="I89" s="39">
        <v>6383</v>
      </c>
      <c r="J89" s="39">
        <v>255</v>
      </c>
      <c r="K89" s="61"/>
      <c r="L89" s="60"/>
      <c r="M89" s="43"/>
      <c r="N89" s="43"/>
      <c r="O89" s="42"/>
      <c r="P89" s="44"/>
      <c r="Q89" s="44"/>
      <c r="R89" s="42"/>
      <c r="S89" s="42"/>
      <c r="T89" s="49"/>
      <c r="U89" s="38"/>
      <c r="V89" s="38"/>
    </row>
    <row r="90" spans="1:22" x14ac:dyDescent="0.2">
      <c r="A90" s="1" t="s">
        <v>373</v>
      </c>
      <c r="B90" s="1" t="s">
        <v>69</v>
      </c>
      <c r="C90" s="1" t="str">
        <f>VLOOKUP(A90,[1]Table!$A$1:$J$65536,3,0)</f>
        <v>Billing Authority</v>
      </c>
      <c r="D90" s="39">
        <v>8184</v>
      </c>
      <c r="E90" s="39">
        <v>6929</v>
      </c>
      <c r="F90" s="39">
        <v>15113</v>
      </c>
      <c r="G90" s="39">
        <v>6779</v>
      </c>
      <c r="H90" s="39">
        <v>4145</v>
      </c>
      <c r="I90" s="39">
        <v>10924</v>
      </c>
      <c r="J90" s="39">
        <v>244</v>
      </c>
      <c r="K90" s="61"/>
      <c r="L90" s="60"/>
      <c r="M90" s="43"/>
      <c r="N90" s="43"/>
      <c r="O90" s="42"/>
      <c r="P90" s="44"/>
      <c r="Q90" s="44"/>
      <c r="R90" s="42"/>
      <c r="S90" s="42"/>
      <c r="T90" s="49"/>
      <c r="U90" s="38"/>
      <c r="V90" s="38"/>
    </row>
    <row r="91" spans="1:22" x14ac:dyDescent="0.2">
      <c r="A91" s="1" t="s">
        <v>374</v>
      </c>
      <c r="B91" s="1" t="s">
        <v>70</v>
      </c>
      <c r="C91" s="1" t="str">
        <f>VLOOKUP(A91,[1]Table!$A$1:$J$65536,3,0)</f>
        <v>Billing Authority</v>
      </c>
      <c r="D91" s="39">
        <v>2771</v>
      </c>
      <c r="E91" s="39">
        <v>2637</v>
      </c>
      <c r="F91" s="39">
        <v>5408</v>
      </c>
      <c r="G91" s="39">
        <v>2225</v>
      </c>
      <c r="H91" s="39">
        <v>1978</v>
      </c>
      <c r="I91" s="39">
        <v>4203</v>
      </c>
      <c r="J91" s="39">
        <v>195</v>
      </c>
      <c r="K91" s="61"/>
      <c r="L91" s="60"/>
      <c r="M91" s="43"/>
      <c r="N91" s="43"/>
      <c r="O91" s="42"/>
      <c r="P91" s="44"/>
      <c r="Q91" s="44"/>
      <c r="R91" s="42"/>
      <c r="S91" s="42"/>
      <c r="T91" s="49"/>
      <c r="U91" s="38"/>
      <c r="V91" s="38"/>
    </row>
    <row r="92" spans="1:22" x14ac:dyDescent="0.2">
      <c r="A92" s="1" t="s">
        <v>375</v>
      </c>
      <c r="B92" s="1" t="s">
        <v>376</v>
      </c>
      <c r="C92" s="1" t="str">
        <f>VLOOKUP(A92,[1]Table!$A$1:$J$65536,3,0)</f>
        <v>Billing Authority</v>
      </c>
      <c r="D92" s="39">
        <v>13977</v>
      </c>
      <c r="E92" s="39">
        <v>10598</v>
      </c>
      <c r="F92" s="39">
        <v>24575</v>
      </c>
      <c r="G92" s="39">
        <v>12054</v>
      </c>
      <c r="H92" s="39">
        <v>6985</v>
      </c>
      <c r="I92" s="39">
        <v>19039</v>
      </c>
      <c r="J92" s="39">
        <v>553</v>
      </c>
      <c r="K92" s="61"/>
      <c r="L92" s="60"/>
      <c r="M92" s="43"/>
      <c r="N92" s="43"/>
      <c r="O92" s="42"/>
      <c r="P92" s="44"/>
      <c r="Q92" s="44"/>
      <c r="R92" s="42"/>
      <c r="S92" s="42"/>
      <c r="T92" s="49"/>
      <c r="U92" s="38"/>
      <c r="V92" s="38"/>
    </row>
    <row r="93" spans="1:22" x14ac:dyDescent="0.2">
      <c r="A93" s="1" t="s">
        <v>377</v>
      </c>
      <c r="B93" s="1" t="s">
        <v>71</v>
      </c>
      <c r="C93" s="1" t="str">
        <f>VLOOKUP(A93,[1]Table!$A$1:$J$65536,3,0)</f>
        <v>Billing Authority</v>
      </c>
      <c r="D93" s="39">
        <v>3799</v>
      </c>
      <c r="E93" s="39">
        <v>4568</v>
      </c>
      <c r="F93" s="39">
        <v>8367</v>
      </c>
      <c r="G93" s="39">
        <v>3087</v>
      </c>
      <c r="H93" s="39">
        <v>3077</v>
      </c>
      <c r="I93" s="39">
        <v>6164</v>
      </c>
      <c r="J93" s="39">
        <v>130</v>
      </c>
      <c r="K93" s="61"/>
      <c r="L93" s="60"/>
      <c r="M93" s="43"/>
      <c r="N93" s="43"/>
      <c r="O93" s="42"/>
      <c r="P93" s="44"/>
      <c r="Q93" s="44"/>
      <c r="R93" s="42"/>
      <c r="S93" s="42"/>
      <c r="T93" s="49"/>
      <c r="U93" s="38"/>
      <c r="V93" s="38"/>
    </row>
    <row r="94" spans="1:22" x14ac:dyDescent="0.2">
      <c r="A94" s="1" t="s">
        <v>378</v>
      </c>
      <c r="B94" s="1" t="s">
        <v>72</v>
      </c>
      <c r="C94" s="1" t="str">
        <f>VLOOKUP(A94,[1]Table!$A$1:$J$65536,3,0)</f>
        <v>Billing Authority</v>
      </c>
      <c r="D94" s="39">
        <v>4368</v>
      </c>
      <c r="E94" s="39">
        <v>5689</v>
      </c>
      <c r="F94" s="39">
        <v>10057</v>
      </c>
      <c r="G94" s="39">
        <v>4220</v>
      </c>
      <c r="H94" s="39">
        <v>5324</v>
      </c>
      <c r="I94" s="39">
        <v>9544</v>
      </c>
      <c r="J94" s="39" t="s">
        <v>276</v>
      </c>
      <c r="K94" s="61"/>
      <c r="L94" s="60"/>
      <c r="M94" s="43"/>
      <c r="N94" s="43"/>
      <c r="O94" s="42"/>
      <c r="P94" s="44"/>
      <c r="Q94" s="44"/>
      <c r="R94" s="42"/>
      <c r="S94" s="42"/>
      <c r="T94" s="49"/>
      <c r="U94" s="38"/>
      <c r="V94" s="38"/>
    </row>
    <row r="95" spans="1:22" x14ac:dyDescent="0.2">
      <c r="A95" s="1" t="s">
        <v>379</v>
      </c>
      <c r="B95" s="1" t="s">
        <v>73</v>
      </c>
      <c r="C95" s="1" t="str">
        <f>VLOOKUP(A95,[1]Table!$A$1:$J$65536,3,0)</f>
        <v>Billing Authority</v>
      </c>
      <c r="D95" s="39">
        <v>2996</v>
      </c>
      <c r="E95" s="39">
        <v>3468</v>
      </c>
      <c r="F95" s="39">
        <v>6464</v>
      </c>
      <c r="G95" s="39">
        <v>2646</v>
      </c>
      <c r="H95" s="39">
        <v>2959</v>
      </c>
      <c r="I95" s="39">
        <v>5605</v>
      </c>
      <c r="J95" s="39">
        <v>214</v>
      </c>
      <c r="K95" s="61"/>
      <c r="L95" s="60"/>
      <c r="M95" s="43"/>
      <c r="N95" s="43"/>
      <c r="O95" s="42"/>
      <c r="P95" s="44"/>
      <c r="Q95" s="44"/>
      <c r="R95" s="42"/>
      <c r="S95" s="42"/>
      <c r="T95" s="49"/>
      <c r="U95" s="38"/>
      <c r="V95" s="38"/>
    </row>
    <row r="96" spans="1:22" x14ac:dyDescent="0.2">
      <c r="A96" s="1" t="s">
        <v>380</v>
      </c>
      <c r="B96" s="1" t="s">
        <v>74</v>
      </c>
      <c r="C96" s="1" t="str">
        <f>VLOOKUP(A96,[1]Table!$A$1:$J$65536,3,0)</f>
        <v>Billing Authority</v>
      </c>
      <c r="D96" s="39">
        <v>1547</v>
      </c>
      <c r="E96" s="39">
        <v>1339</v>
      </c>
      <c r="F96" s="39">
        <v>2886</v>
      </c>
      <c r="G96" s="39">
        <v>1434</v>
      </c>
      <c r="H96" s="39">
        <v>1160</v>
      </c>
      <c r="I96" s="39">
        <v>2594</v>
      </c>
      <c r="J96" s="39">
        <v>33</v>
      </c>
      <c r="K96" s="61"/>
      <c r="L96" s="60"/>
      <c r="M96" s="43"/>
      <c r="N96" s="43"/>
      <c r="O96" s="42"/>
      <c r="P96" s="44"/>
      <c r="Q96" s="44"/>
      <c r="R96" s="42"/>
      <c r="S96" s="42"/>
      <c r="T96" s="49"/>
      <c r="U96" s="38"/>
      <c r="V96" s="38"/>
    </row>
    <row r="97" spans="1:22" x14ac:dyDescent="0.2">
      <c r="A97" s="1" t="s">
        <v>381</v>
      </c>
      <c r="B97" s="1" t="s">
        <v>75</v>
      </c>
      <c r="C97" s="1" t="str">
        <f>VLOOKUP(A97,[1]Table!$A$1:$J$65536,3,0)</f>
        <v>Billing Authority</v>
      </c>
      <c r="D97" s="39">
        <v>2690</v>
      </c>
      <c r="E97" s="39">
        <v>3047</v>
      </c>
      <c r="F97" s="39">
        <v>5737</v>
      </c>
      <c r="G97" s="39">
        <v>3078</v>
      </c>
      <c r="H97" s="39">
        <v>657</v>
      </c>
      <c r="I97" s="39">
        <v>3735</v>
      </c>
      <c r="J97" s="39">
        <v>2</v>
      </c>
      <c r="K97" s="61"/>
      <c r="L97" s="60"/>
      <c r="M97" s="43"/>
      <c r="N97" s="43"/>
      <c r="O97" s="42"/>
      <c r="P97" s="44"/>
      <c r="Q97" s="44"/>
      <c r="R97" s="42"/>
      <c r="S97" s="42"/>
      <c r="T97" s="49"/>
      <c r="U97" s="38"/>
      <c r="V97" s="38"/>
    </row>
    <row r="98" spans="1:22" x14ac:dyDescent="0.2">
      <c r="A98" s="1" t="s">
        <v>382</v>
      </c>
      <c r="B98" s="1" t="s">
        <v>76</v>
      </c>
      <c r="C98" s="1" t="str">
        <f>VLOOKUP(A98,[1]Table!$A$1:$J$65536,3,0)</f>
        <v>Billing Authority</v>
      </c>
      <c r="D98" s="39">
        <v>9476</v>
      </c>
      <c r="E98" s="39">
        <v>25784</v>
      </c>
      <c r="F98" s="39">
        <v>35260</v>
      </c>
      <c r="G98" s="39">
        <v>9701</v>
      </c>
      <c r="H98" s="39">
        <v>20567</v>
      </c>
      <c r="I98" s="39">
        <v>30268</v>
      </c>
      <c r="J98" s="39" t="s">
        <v>276</v>
      </c>
      <c r="K98" s="61"/>
      <c r="L98" s="60"/>
      <c r="M98" s="43"/>
      <c r="N98" s="43"/>
      <c r="O98" s="42"/>
      <c r="P98" s="44"/>
      <c r="Q98" s="44"/>
      <c r="R98" s="42"/>
      <c r="S98" s="42"/>
      <c r="T98" s="49"/>
      <c r="U98" s="38"/>
      <c r="V98" s="38"/>
    </row>
    <row r="99" spans="1:22" x14ac:dyDescent="0.2">
      <c r="A99" s="1" t="s">
        <v>383</v>
      </c>
      <c r="B99" s="1" t="s">
        <v>77</v>
      </c>
      <c r="C99" s="1" t="str">
        <f>VLOOKUP(A99,[1]Table!$A$1:$J$65536,3,0)</f>
        <v>Billing Authority</v>
      </c>
      <c r="D99" s="39">
        <v>3981</v>
      </c>
      <c r="E99" s="39">
        <v>3861</v>
      </c>
      <c r="F99" s="39">
        <v>7842</v>
      </c>
      <c r="G99" s="39">
        <v>4246</v>
      </c>
      <c r="H99" s="39">
        <v>3266</v>
      </c>
      <c r="I99" s="39">
        <v>7512</v>
      </c>
      <c r="J99" s="39">
        <v>320</v>
      </c>
      <c r="K99" s="61"/>
      <c r="L99" s="60"/>
      <c r="M99" s="43"/>
      <c r="N99" s="43"/>
      <c r="O99" s="42"/>
      <c r="P99" s="44"/>
      <c r="Q99" s="44"/>
      <c r="R99" s="42"/>
      <c r="S99" s="42"/>
      <c r="T99" s="49"/>
      <c r="U99" s="38"/>
      <c r="V99" s="38"/>
    </row>
    <row r="100" spans="1:22" x14ac:dyDescent="0.2">
      <c r="A100" s="1" t="s">
        <v>384</v>
      </c>
      <c r="B100" s="1" t="s">
        <v>385</v>
      </c>
      <c r="C100" s="1" t="str">
        <f>VLOOKUP(A100,[1]Table!$A$1:$J$65536,3,0)</f>
        <v>Billing Authority</v>
      </c>
      <c r="D100" s="39">
        <v>1326</v>
      </c>
      <c r="E100" s="39">
        <v>1769</v>
      </c>
      <c r="F100" s="39">
        <v>3095</v>
      </c>
      <c r="G100" s="39">
        <v>1996</v>
      </c>
      <c r="H100" s="39">
        <v>1475</v>
      </c>
      <c r="I100" s="39">
        <v>3471</v>
      </c>
      <c r="J100" s="39" t="s">
        <v>276</v>
      </c>
      <c r="K100" s="61"/>
      <c r="L100" s="60"/>
      <c r="M100" s="43"/>
      <c r="N100" s="43"/>
      <c r="O100" s="42"/>
      <c r="P100" s="44"/>
      <c r="Q100" s="44"/>
      <c r="R100" s="42"/>
      <c r="S100" s="42"/>
      <c r="T100" s="49"/>
      <c r="U100" s="38"/>
      <c r="V100" s="38"/>
    </row>
    <row r="101" spans="1:22" x14ac:dyDescent="0.2">
      <c r="A101" s="1" t="s">
        <v>386</v>
      </c>
      <c r="B101" s="1" t="s">
        <v>78</v>
      </c>
      <c r="C101" s="1" t="str">
        <f>VLOOKUP(A101,[1]Table!$A$1:$J$65536,3,0)</f>
        <v>Billing Authority</v>
      </c>
      <c r="D101" s="39">
        <v>4758</v>
      </c>
      <c r="E101" s="39">
        <v>5217</v>
      </c>
      <c r="F101" s="39">
        <v>9975</v>
      </c>
      <c r="G101" s="39">
        <v>3785</v>
      </c>
      <c r="H101" s="39">
        <v>3874</v>
      </c>
      <c r="I101" s="39">
        <v>7659</v>
      </c>
      <c r="J101" s="39">
        <v>20</v>
      </c>
      <c r="K101" s="61"/>
      <c r="L101" s="60"/>
      <c r="M101" s="43"/>
      <c r="N101" s="43"/>
      <c r="O101" s="42"/>
      <c r="P101" s="44"/>
      <c r="Q101" s="44"/>
      <c r="R101" s="42"/>
      <c r="S101" s="42"/>
      <c r="T101" s="49"/>
      <c r="U101" s="38"/>
      <c r="V101" s="38"/>
    </row>
    <row r="102" spans="1:22" x14ac:dyDescent="0.2">
      <c r="A102" s="1" t="s">
        <v>387</v>
      </c>
      <c r="B102" s="1" t="s">
        <v>79</v>
      </c>
      <c r="C102" s="1" t="str">
        <f>VLOOKUP(A102,[1]Table!$A$1:$J$65536,3,0)</f>
        <v>Billing Authority</v>
      </c>
      <c r="D102" s="39">
        <v>3877</v>
      </c>
      <c r="E102" s="39">
        <v>5070</v>
      </c>
      <c r="F102" s="39">
        <v>8947</v>
      </c>
      <c r="G102" s="39">
        <v>3367</v>
      </c>
      <c r="H102" s="39">
        <v>3327</v>
      </c>
      <c r="I102" s="39">
        <v>6694</v>
      </c>
      <c r="J102" s="39" t="s">
        <v>276</v>
      </c>
      <c r="K102" s="61"/>
      <c r="L102" s="60"/>
      <c r="M102" s="43"/>
      <c r="N102" s="43"/>
      <c r="O102" s="42"/>
      <c r="P102" s="44"/>
      <c r="Q102" s="44"/>
      <c r="R102" s="42"/>
      <c r="S102" s="42"/>
      <c r="T102" s="49"/>
      <c r="U102" s="38"/>
      <c r="V102" s="38"/>
    </row>
    <row r="103" spans="1:22" x14ac:dyDescent="0.2">
      <c r="A103" s="1" t="s">
        <v>388</v>
      </c>
      <c r="B103" s="1" t="s">
        <v>80</v>
      </c>
      <c r="C103" s="1" t="str">
        <f>VLOOKUP(A103,[1]Table!$A$1:$J$65536,3,0)</f>
        <v>Billing Authority</v>
      </c>
      <c r="D103" s="39">
        <v>2638</v>
      </c>
      <c r="E103" s="39">
        <v>2093</v>
      </c>
      <c r="F103" s="39">
        <v>4731</v>
      </c>
      <c r="G103" s="39">
        <v>2321</v>
      </c>
      <c r="H103" s="39">
        <v>1828</v>
      </c>
      <c r="I103" s="39">
        <v>4149</v>
      </c>
      <c r="J103" s="39">
        <v>0</v>
      </c>
      <c r="K103" s="61"/>
      <c r="L103" s="60"/>
      <c r="M103" s="43"/>
      <c r="N103" s="43"/>
      <c r="O103" s="42"/>
      <c r="P103" s="44"/>
      <c r="Q103" s="44"/>
      <c r="R103" s="42"/>
      <c r="S103" s="42"/>
      <c r="T103" s="49"/>
      <c r="U103" s="38"/>
      <c r="V103" s="38"/>
    </row>
    <row r="104" spans="1:22" x14ac:dyDescent="0.2">
      <c r="A104" s="1" t="s">
        <v>389</v>
      </c>
      <c r="B104" s="1" t="s">
        <v>81</v>
      </c>
      <c r="C104" s="1" t="str">
        <f>VLOOKUP(A104,[1]Table!$A$1:$J$65536,3,0)</f>
        <v>Billing Authority</v>
      </c>
      <c r="D104" s="39">
        <v>4588</v>
      </c>
      <c r="E104" s="39">
        <v>4644</v>
      </c>
      <c r="F104" s="39">
        <v>9232</v>
      </c>
      <c r="G104" s="39">
        <v>4162</v>
      </c>
      <c r="H104" s="39">
        <v>3812</v>
      </c>
      <c r="I104" s="39">
        <v>7974</v>
      </c>
      <c r="J104" s="39">
        <v>120</v>
      </c>
      <c r="K104" s="61"/>
      <c r="L104" s="60"/>
      <c r="M104" s="43"/>
      <c r="N104" s="43"/>
      <c r="O104" s="42"/>
      <c r="P104" s="44"/>
      <c r="Q104" s="44"/>
      <c r="R104" s="42"/>
      <c r="S104" s="42"/>
      <c r="T104" s="49"/>
      <c r="U104" s="38"/>
      <c r="V104" s="38"/>
    </row>
    <row r="105" spans="1:22" x14ac:dyDescent="0.2">
      <c r="A105" s="1" t="s">
        <v>390</v>
      </c>
      <c r="B105" s="1" t="s">
        <v>82</v>
      </c>
      <c r="C105" s="1" t="str">
        <f>VLOOKUP(A105,[1]Table!$A$1:$J$65536,3,0)</f>
        <v>Billing Authority</v>
      </c>
      <c r="D105" s="39">
        <v>2095</v>
      </c>
      <c r="E105" s="39">
        <v>2043</v>
      </c>
      <c r="F105" s="39">
        <v>4138</v>
      </c>
      <c r="G105" s="39">
        <v>1866</v>
      </c>
      <c r="H105" s="39">
        <v>1686</v>
      </c>
      <c r="I105" s="39">
        <v>3552</v>
      </c>
      <c r="J105" s="39">
        <v>169</v>
      </c>
      <c r="K105" s="61"/>
      <c r="L105" s="60"/>
      <c r="M105" s="43"/>
      <c r="N105" s="43"/>
      <c r="O105" s="42"/>
      <c r="P105" s="44"/>
      <c r="Q105" s="44"/>
      <c r="R105" s="42"/>
      <c r="S105" s="42"/>
      <c r="T105" s="49"/>
      <c r="U105" s="38"/>
      <c r="V105" s="38"/>
    </row>
    <row r="106" spans="1:22" x14ac:dyDescent="0.2">
      <c r="A106" s="1" t="s">
        <v>391</v>
      </c>
      <c r="B106" s="1" t="s">
        <v>83</v>
      </c>
      <c r="C106" s="1" t="str">
        <f>VLOOKUP(A106,[1]Table!$A$1:$J$65536,3,0)</f>
        <v>Billing Authority</v>
      </c>
      <c r="D106" s="39">
        <v>3370</v>
      </c>
      <c r="E106" s="39">
        <v>3425</v>
      </c>
      <c r="F106" s="39">
        <v>6795</v>
      </c>
      <c r="G106" s="39">
        <v>3024</v>
      </c>
      <c r="H106" s="39">
        <v>2899</v>
      </c>
      <c r="I106" s="39">
        <v>5923</v>
      </c>
      <c r="J106" s="39">
        <v>205</v>
      </c>
      <c r="K106" s="61"/>
      <c r="L106" s="60"/>
      <c r="M106" s="43"/>
      <c r="N106" s="43"/>
      <c r="O106" s="42"/>
      <c r="P106" s="44"/>
      <c r="Q106" s="44"/>
      <c r="R106" s="42"/>
      <c r="S106" s="42"/>
      <c r="T106" s="49"/>
      <c r="U106" s="38"/>
      <c r="V106" s="38"/>
    </row>
    <row r="107" spans="1:22" x14ac:dyDescent="0.2">
      <c r="A107" s="1" t="s">
        <v>392</v>
      </c>
      <c r="B107" s="1" t="s">
        <v>84</v>
      </c>
      <c r="C107" s="1" t="str">
        <f>VLOOKUP(A107,[1]Table!$A$1:$J$65536,3,0)</f>
        <v>Billing Authority</v>
      </c>
      <c r="D107" s="39">
        <v>3027</v>
      </c>
      <c r="E107" s="39">
        <v>2853</v>
      </c>
      <c r="F107" s="39">
        <v>5880</v>
      </c>
      <c r="G107" s="39">
        <v>2758</v>
      </c>
      <c r="H107" s="39">
        <v>2126</v>
      </c>
      <c r="I107" s="39">
        <v>4884</v>
      </c>
      <c r="J107" s="39">
        <v>74</v>
      </c>
      <c r="K107" s="61"/>
      <c r="L107" s="60"/>
      <c r="M107" s="43"/>
      <c r="N107" s="43"/>
      <c r="O107" s="42"/>
      <c r="P107" s="44"/>
      <c r="Q107" s="44"/>
      <c r="R107" s="42"/>
      <c r="S107" s="42"/>
      <c r="T107" s="49"/>
      <c r="U107" s="38"/>
      <c r="V107" s="38"/>
    </row>
    <row r="108" spans="1:22" x14ac:dyDescent="0.2">
      <c r="A108" s="1" t="s">
        <v>393</v>
      </c>
      <c r="B108" s="1" t="s">
        <v>85</v>
      </c>
      <c r="C108" s="1" t="str">
        <f>VLOOKUP(A108,[1]Table!$A$1:$J$65536,3,0)</f>
        <v>Billing Authority</v>
      </c>
      <c r="D108" s="39">
        <v>11914</v>
      </c>
      <c r="E108" s="39">
        <v>12947</v>
      </c>
      <c r="F108" s="39">
        <v>24861</v>
      </c>
      <c r="G108" s="39">
        <v>9771</v>
      </c>
      <c r="H108" s="39">
        <v>9943</v>
      </c>
      <c r="I108" s="39">
        <v>19714</v>
      </c>
      <c r="J108" s="39">
        <v>0</v>
      </c>
      <c r="K108" s="61"/>
      <c r="L108" s="60"/>
      <c r="M108" s="43"/>
      <c r="N108" s="43"/>
      <c r="O108" s="42"/>
      <c r="P108" s="44"/>
      <c r="Q108" s="44"/>
      <c r="R108" s="42"/>
      <c r="S108" s="42"/>
      <c r="T108" s="49"/>
      <c r="U108" s="38"/>
      <c r="V108" s="38"/>
    </row>
    <row r="109" spans="1:22" x14ac:dyDescent="0.2">
      <c r="A109" s="1" t="s">
        <v>394</v>
      </c>
      <c r="B109" s="1" t="s">
        <v>86</v>
      </c>
      <c r="C109" s="1" t="str">
        <f>VLOOKUP(A109,[1]Table!$A$1:$J$65536,3,0)</f>
        <v>Billing Authority</v>
      </c>
      <c r="D109" s="39">
        <v>3973</v>
      </c>
      <c r="E109" s="39">
        <v>4678</v>
      </c>
      <c r="F109" s="39">
        <v>8651</v>
      </c>
      <c r="G109" s="39">
        <v>3556</v>
      </c>
      <c r="H109" s="39">
        <v>3895</v>
      </c>
      <c r="I109" s="39">
        <v>7451</v>
      </c>
      <c r="J109" s="39">
        <v>28</v>
      </c>
      <c r="K109" s="61"/>
      <c r="L109" s="60"/>
      <c r="M109" s="43"/>
      <c r="N109" s="43"/>
      <c r="O109" s="42"/>
      <c r="P109" s="44"/>
      <c r="Q109" s="44"/>
      <c r="R109" s="42"/>
      <c r="S109" s="42"/>
      <c r="T109" s="49"/>
      <c r="U109" s="38"/>
      <c r="V109" s="38"/>
    </row>
    <row r="110" spans="1:22" x14ac:dyDescent="0.2">
      <c r="A110" s="1" t="s">
        <v>395</v>
      </c>
      <c r="B110" s="1" t="s">
        <v>87</v>
      </c>
      <c r="C110" s="1" t="str">
        <f>VLOOKUP(A110,[1]Table!$A$1:$J$65536,3,0)</f>
        <v>Billing Authority</v>
      </c>
      <c r="D110" s="39">
        <v>3809</v>
      </c>
      <c r="E110" s="39">
        <v>6580</v>
      </c>
      <c r="F110" s="39">
        <v>10389</v>
      </c>
      <c r="G110" s="39">
        <v>3219</v>
      </c>
      <c r="H110" s="39">
        <v>5231</v>
      </c>
      <c r="I110" s="39">
        <v>8450</v>
      </c>
      <c r="J110" s="39">
        <v>29</v>
      </c>
      <c r="K110" s="61"/>
      <c r="L110" s="60"/>
      <c r="M110" s="43"/>
      <c r="N110" s="43"/>
      <c r="O110" s="42"/>
      <c r="P110" s="44"/>
      <c r="Q110" s="44"/>
      <c r="R110" s="42"/>
      <c r="S110" s="42"/>
      <c r="T110" s="49"/>
      <c r="U110" s="38"/>
      <c r="V110" s="38"/>
    </row>
    <row r="111" spans="1:22" x14ac:dyDescent="0.2">
      <c r="A111" s="1" t="s">
        <v>396</v>
      </c>
      <c r="B111" s="1" t="s">
        <v>88</v>
      </c>
      <c r="C111" s="1" t="str">
        <f>VLOOKUP(A111,[1]Table!$A$1:$J$65536,3,0)</f>
        <v>Billing Authority</v>
      </c>
      <c r="D111" s="39">
        <v>2673</v>
      </c>
      <c r="E111" s="39">
        <v>3348</v>
      </c>
      <c r="F111" s="39">
        <v>6021</v>
      </c>
      <c r="G111" s="39">
        <v>2223</v>
      </c>
      <c r="H111" s="39">
        <v>2401</v>
      </c>
      <c r="I111" s="39">
        <v>4624</v>
      </c>
      <c r="J111" s="39" t="s">
        <v>276</v>
      </c>
      <c r="K111" s="61"/>
      <c r="L111" s="60"/>
      <c r="M111" s="43"/>
      <c r="N111" s="43"/>
      <c r="O111" s="42"/>
      <c r="P111" s="44"/>
      <c r="Q111" s="44"/>
      <c r="R111" s="42"/>
      <c r="S111" s="42"/>
      <c r="T111" s="49"/>
      <c r="U111" s="38"/>
      <c r="V111" s="38"/>
    </row>
    <row r="112" spans="1:22" x14ac:dyDescent="0.2">
      <c r="A112" s="1" t="s">
        <v>397</v>
      </c>
      <c r="B112" s="1" t="s">
        <v>89</v>
      </c>
      <c r="C112" s="1" t="str">
        <f>VLOOKUP(A112,[1]Table!$A$1:$J$65536,3,0)</f>
        <v>Billing Authority</v>
      </c>
      <c r="D112" s="39">
        <v>5257</v>
      </c>
      <c r="E112" s="39">
        <v>3490</v>
      </c>
      <c r="F112" s="39">
        <v>8747</v>
      </c>
      <c r="G112" s="39">
        <v>60</v>
      </c>
      <c r="H112" s="39">
        <v>75</v>
      </c>
      <c r="I112" s="39">
        <v>135</v>
      </c>
      <c r="J112" s="39">
        <v>13</v>
      </c>
      <c r="K112" s="61"/>
      <c r="L112" s="60"/>
      <c r="M112" s="43"/>
      <c r="N112" s="43"/>
      <c r="O112" s="42"/>
      <c r="P112" s="44"/>
      <c r="Q112" s="44"/>
      <c r="R112" s="42"/>
      <c r="S112" s="42"/>
      <c r="T112" s="49"/>
      <c r="U112" s="38"/>
      <c r="V112" s="38"/>
    </row>
    <row r="113" spans="1:22" x14ac:dyDescent="0.2">
      <c r="A113" s="1" t="s">
        <v>398</v>
      </c>
      <c r="B113" s="1" t="s">
        <v>90</v>
      </c>
      <c r="C113" s="1" t="str">
        <f>VLOOKUP(A113,[1]Table!$A$1:$J$65536,3,0)</f>
        <v>Billing Authority</v>
      </c>
      <c r="D113" s="39">
        <v>5611</v>
      </c>
      <c r="E113" s="39">
        <v>6793</v>
      </c>
      <c r="F113" s="39">
        <v>12404</v>
      </c>
      <c r="G113" s="39">
        <v>4810</v>
      </c>
      <c r="H113" s="39">
        <v>5008</v>
      </c>
      <c r="I113" s="39">
        <v>9818</v>
      </c>
      <c r="J113" s="39">
        <v>59</v>
      </c>
      <c r="K113" s="61"/>
      <c r="L113" s="60"/>
      <c r="M113" s="43"/>
      <c r="N113" s="43"/>
      <c r="O113" s="42"/>
      <c r="P113" s="44"/>
      <c r="Q113" s="44"/>
      <c r="R113" s="42"/>
      <c r="S113" s="42"/>
      <c r="T113" s="49"/>
      <c r="U113" s="38"/>
      <c r="V113" s="38"/>
    </row>
    <row r="114" spans="1:22" x14ac:dyDescent="0.2">
      <c r="A114" s="1" t="s">
        <v>399</v>
      </c>
      <c r="B114" s="1" t="s">
        <v>91</v>
      </c>
      <c r="C114" s="1" t="str">
        <f>VLOOKUP(A114,[1]Table!$A$1:$J$65536,3,0)</f>
        <v>Billing Authority</v>
      </c>
      <c r="D114" s="39">
        <v>8471</v>
      </c>
      <c r="E114" s="39">
        <v>16855</v>
      </c>
      <c r="F114" s="39">
        <v>25326</v>
      </c>
      <c r="G114" s="39">
        <v>7251</v>
      </c>
      <c r="H114" s="39">
        <v>12136</v>
      </c>
      <c r="I114" s="39">
        <v>19387</v>
      </c>
      <c r="J114" s="39" t="s">
        <v>276</v>
      </c>
      <c r="K114" s="61"/>
      <c r="L114" s="60"/>
      <c r="M114" s="43"/>
      <c r="N114" s="43"/>
      <c r="O114" s="42"/>
      <c r="P114" s="44"/>
      <c r="Q114" s="44"/>
      <c r="R114" s="42"/>
      <c r="S114" s="42"/>
      <c r="T114" s="49"/>
      <c r="U114" s="38"/>
      <c r="V114" s="38"/>
    </row>
    <row r="115" spans="1:22" x14ac:dyDescent="0.2">
      <c r="A115" s="1" t="s">
        <v>400</v>
      </c>
      <c r="B115" s="1" t="s">
        <v>92</v>
      </c>
      <c r="C115" s="1" t="str">
        <f>VLOOKUP(A115,[1]Table!$A$1:$J$65536,3,0)</f>
        <v>Billing Authority</v>
      </c>
      <c r="D115" s="39">
        <v>2789</v>
      </c>
      <c r="E115" s="39">
        <v>3055</v>
      </c>
      <c r="F115" s="39">
        <v>5844</v>
      </c>
      <c r="G115" s="39">
        <v>3061</v>
      </c>
      <c r="H115" s="39">
        <v>3518</v>
      </c>
      <c r="I115" s="39">
        <v>6579</v>
      </c>
      <c r="J115" s="39">
        <v>92</v>
      </c>
      <c r="K115" s="61"/>
      <c r="L115" s="60"/>
      <c r="M115" s="43"/>
      <c r="N115" s="43"/>
      <c r="O115" s="42"/>
      <c r="P115" s="44"/>
      <c r="Q115" s="44"/>
      <c r="R115" s="42"/>
      <c r="S115" s="42"/>
      <c r="T115" s="49"/>
      <c r="U115" s="38"/>
      <c r="V115" s="38"/>
    </row>
    <row r="116" spans="1:22" x14ac:dyDescent="0.2">
      <c r="A116" s="1" t="s">
        <v>401</v>
      </c>
      <c r="B116" s="1" t="s">
        <v>93</v>
      </c>
      <c r="C116" s="1" t="str">
        <f>VLOOKUP(A116,[1]Table!$A$1:$J$65536,3,0)</f>
        <v>Billing Authority</v>
      </c>
      <c r="D116" s="39">
        <v>10419</v>
      </c>
      <c r="E116" s="39">
        <v>25759</v>
      </c>
      <c r="F116" s="39">
        <v>36178</v>
      </c>
      <c r="G116" s="39">
        <v>9471</v>
      </c>
      <c r="H116" s="39">
        <v>19465</v>
      </c>
      <c r="I116" s="39">
        <v>28936</v>
      </c>
      <c r="J116" s="39" t="s">
        <v>276</v>
      </c>
      <c r="K116" s="61"/>
      <c r="L116" s="60"/>
      <c r="M116" s="43"/>
      <c r="N116" s="43"/>
      <c r="O116" s="42"/>
      <c r="P116" s="44"/>
      <c r="Q116" s="44"/>
      <c r="R116" s="42"/>
      <c r="S116" s="42"/>
      <c r="T116" s="49"/>
      <c r="U116" s="38"/>
      <c r="V116" s="38"/>
    </row>
    <row r="117" spans="1:22" x14ac:dyDescent="0.2">
      <c r="A117" s="1" t="s">
        <v>402</v>
      </c>
      <c r="B117" s="1" t="s">
        <v>403</v>
      </c>
      <c r="C117" s="1" t="str">
        <f>VLOOKUP(A117,[1]Table!$A$1:$J$65536,3,0)</f>
        <v>Billing Authority</v>
      </c>
      <c r="D117" s="39">
        <v>5884</v>
      </c>
      <c r="E117" s="39">
        <v>8725</v>
      </c>
      <c r="F117" s="39">
        <v>14609</v>
      </c>
      <c r="G117" s="39">
        <v>4484</v>
      </c>
      <c r="H117" s="39">
        <v>5107</v>
      </c>
      <c r="I117" s="39">
        <v>9591</v>
      </c>
      <c r="J117" s="39">
        <v>7</v>
      </c>
      <c r="K117" s="61"/>
      <c r="L117" s="60"/>
      <c r="M117" s="43"/>
      <c r="N117" s="43"/>
      <c r="O117" s="42"/>
      <c r="P117" s="44"/>
      <c r="Q117" s="44"/>
      <c r="R117" s="42"/>
      <c r="S117" s="42"/>
      <c r="T117" s="49"/>
      <c r="U117" s="38"/>
      <c r="V117" s="38"/>
    </row>
    <row r="118" spans="1:22" x14ac:dyDescent="0.2">
      <c r="A118" s="1" t="s">
        <v>404</v>
      </c>
      <c r="B118" s="1" t="s">
        <v>94</v>
      </c>
      <c r="C118" s="1" t="str">
        <f>VLOOKUP(A118,[1]Table!$A$1:$J$65536,3,0)</f>
        <v>Billing Authority</v>
      </c>
      <c r="D118" s="39">
        <v>2717</v>
      </c>
      <c r="E118" s="39">
        <v>2081</v>
      </c>
      <c r="F118" s="39">
        <v>4798</v>
      </c>
      <c r="G118" s="39">
        <v>2415</v>
      </c>
      <c r="H118" s="39">
        <v>1421</v>
      </c>
      <c r="I118" s="39">
        <v>3836</v>
      </c>
      <c r="J118" s="39">
        <v>92</v>
      </c>
      <c r="K118" s="61"/>
      <c r="L118" s="60"/>
      <c r="M118" s="43"/>
      <c r="N118" s="43"/>
      <c r="O118" s="42"/>
      <c r="P118" s="44"/>
      <c r="Q118" s="44"/>
      <c r="R118" s="42"/>
      <c r="S118" s="42"/>
      <c r="T118" s="49"/>
      <c r="U118" s="38"/>
      <c r="V118" s="38"/>
    </row>
    <row r="119" spans="1:22" x14ac:dyDescent="0.2">
      <c r="A119" s="1" t="s">
        <v>405</v>
      </c>
      <c r="B119" s="1" t="s">
        <v>406</v>
      </c>
      <c r="C119" s="1" t="str">
        <f>VLOOKUP(A119,[1]Table!$A$1:$J$65536,3,0)</f>
        <v>Billing Authority</v>
      </c>
      <c r="D119" s="39">
        <v>5892</v>
      </c>
      <c r="E119" s="39">
        <v>11649</v>
      </c>
      <c r="F119" s="39">
        <v>17541</v>
      </c>
      <c r="G119" s="39">
        <v>4799</v>
      </c>
      <c r="H119" s="39">
        <v>9525</v>
      </c>
      <c r="I119" s="39">
        <v>14324</v>
      </c>
      <c r="J119" s="39" t="s">
        <v>276</v>
      </c>
      <c r="K119" s="61"/>
      <c r="L119" s="60"/>
      <c r="M119" s="43"/>
      <c r="N119" s="43"/>
      <c r="O119" s="42"/>
      <c r="P119" s="44"/>
      <c r="Q119" s="44"/>
      <c r="R119" s="42"/>
      <c r="S119" s="42"/>
      <c r="T119" s="49"/>
      <c r="U119" s="38"/>
      <c r="V119" s="38"/>
    </row>
    <row r="120" spans="1:22" x14ac:dyDescent="0.2">
      <c r="A120" s="1" t="s">
        <v>407</v>
      </c>
      <c r="B120" s="1" t="s">
        <v>95</v>
      </c>
      <c r="C120" s="1" t="str">
        <f>VLOOKUP(A120,[1]Table!$A$1:$J$65536,3,0)</f>
        <v>Billing Authority</v>
      </c>
      <c r="D120" s="39">
        <v>2100</v>
      </c>
      <c r="E120" s="39">
        <v>1505</v>
      </c>
      <c r="F120" s="39">
        <v>3605</v>
      </c>
      <c r="G120" s="39">
        <v>1993</v>
      </c>
      <c r="H120" s="39">
        <v>1211</v>
      </c>
      <c r="I120" s="39">
        <v>3204</v>
      </c>
      <c r="J120" s="39">
        <v>74</v>
      </c>
      <c r="K120" s="61"/>
      <c r="L120" s="60"/>
      <c r="M120" s="43"/>
      <c r="N120" s="43"/>
      <c r="O120" s="42"/>
      <c r="P120" s="44"/>
      <c r="Q120" s="44"/>
      <c r="R120" s="42"/>
      <c r="S120" s="42"/>
      <c r="T120" s="49"/>
      <c r="U120" s="38"/>
      <c r="V120" s="38"/>
    </row>
    <row r="121" spans="1:22" x14ac:dyDescent="0.2">
      <c r="A121" s="1" t="s">
        <v>408</v>
      </c>
      <c r="B121" s="1" t="s">
        <v>96</v>
      </c>
      <c r="C121" s="1" t="str">
        <f>VLOOKUP(A121,[1]Table!$A$1:$J$65536,3,0)</f>
        <v>Billing Authority</v>
      </c>
      <c r="D121" s="39">
        <v>9671</v>
      </c>
      <c r="E121" s="39">
        <v>21472</v>
      </c>
      <c r="F121" s="39">
        <v>31143</v>
      </c>
      <c r="G121" s="39">
        <v>11359</v>
      </c>
      <c r="H121" s="39">
        <v>26506</v>
      </c>
      <c r="I121" s="39">
        <v>37865</v>
      </c>
      <c r="J121" s="39" t="s">
        <v>276</v>
      </c>
      <c r="K121" s="61"/>
      <c r="L121" s="60"/>
      <c r="M121" s="43"/>
      <c r="N121" s="43"/>
      <c r="O121" s="42"/>
      <c r="P121" s="44"/>
      <c r="Q121" s="44"/>
      <c r="R121" s="42"/>
      <c r="S121" s="42"/>
      <c r="T121" s="49"/>
      <c r="U121" s="38"/>
      <c r="V121" s="38"/>
    </row>
    <row r="122" spans="1:22" x14ac:dyDescent="0.2">
      <c r="A122" s="1" t="s">
        <v>409</v>
      </c>
      <c r="B122" s="1" t="s">
        <v>97</v>
      </c>
      <c r="C122" s="1" t="str">
        <f>VLOOKUP(A122,[1]Table!$A$1:$J$65536,3,0)</f>
        <v>Billing Authority</v>
      </c>
      <c r="D122" s="39">
        <v>3590</v>
      </c>
      <c r="E122" s="39">
        <v>4974</v>
      </c>
      <c r="F122" s="39">
        <v>8564</v>
      </c>
      <c r="G122" s="39">
        <v>3455</v>
      </c>
      <c r="H122" s="39">
        <v>3665</v>
      </c>
      <c r="I122" s="39">
        <v>7120</v>
      </c>
      <c r="J122" s="39" t="s">
        <v>276</v>
      </c>
      <c r="K122" s="61"/>
      <c r="L122" s="60"/>
      <c r="M122" s="43"/>
      <c r="N122" s="43"/>
      <c r="O122" s="42"/>
      <c r="P122" s="44"/>
      <c r="Q122" s="44"/>
      <c r="R122" s="42"/>
      <c r="S122" s="42"/>
      <c r="T122" s="49"/>
      <c r="U122" s="38"/>
      <c r="V122" s="38"/>
    </row>
    <row r="123" spans="1:22" x14ac:dyDescent="0.2">
      <c r="A123" s="1" t="s">
        <v>410</v>
      </c>
      <c r="B123" s="1" t="s">
        <v>98</v>
      </c>
      <c r="C123" s="1" t="str">
        <f>VLOOKUP(A123,[1]Table!$A$1:$J$65536,3,0)</f>
        <v>Billing Authority</v>
      </c>
      <c r="D123" s="39">
        <v>4367</v>
      </c>
      <c r="E123" s="39">
        <v>4056</v>
      </c>
      <c r="F123" s="39">
        <v>8423</v>
      </c>
      <c r="G123" s="39">
        <v>4021</v>
      </c>
      <c r="H123" s="39">
        <v>3580</v>
      </c>
      <c r="I123" s="39">
        <v>7601</v>
      </c>
      <c r="J123" s="39">
        <v>41</v>
      </c>
      <c r="K123" s="61"/>
      <c r="L123" s="60"/>
      <c r="M123" s="43"/>
      <c r="N123" s="43"/>
      <c r="O123" s="42"/>
      <c r="P123" s="44"/>
      <c r="Q123" s="44"/>
      <c r="R123" s="42"/>
      <c r="S123" s="42"/>
      <c r="T123" s="49"/>
      <c r="U123" s="38"/>
      <c r="V123" s="38"/>
    </row>
    <row r="124" spans="1:22" x14ac:dyDescent="0.2">
      <c r="A124" s="1" t="s">
        <v>411</v>
      </c>
      <c r="B124" s="1" t="s">
        <v>99</v>
      </c>
      <c r="C124" s="1" t="str">
        <f>VLOOKUP(A124,[1]Table!$A$1:$J$65536,3,0)</f>
        <v>Billing Authority</v>
      </c>
      <c r="D124" s="39">
        <v>6086</v>
      </c>
      <c r="E124" s="39">
        <v>8919</v>
      </c>
      <c r="F124" s="39">
        <v>15005</v>
      </c>
      <c r="G124" s="39">
        <v>6953</v>
      </c>
      <c r="H124" s="39">
        <v>7635</v>
      </c>
      <c r="I124" s="39">
        <v>14588</v>
      </c>
      <c r="J124" s="39" t="s">
        <v>276</v>
      </c>
      <c r="K124" s="61"/>
      <c r="L124" s="60"/>
      <c r="M124" s="43"/>
      <c r="N124" s="43"/>
      <c r="O124" s="42"/>
      <c r="P124" s="44"/>
      <c r="Q124" s="44"/>
      <c r="R124" s="42"/>
      <c r="S124" s="42"/>
      <c r="T124" s="49"/>
      <c r="U124" s="38"/>
      <c r="V124" s="38"/>
    </row>
    <row r="125" spans="1:22" x14ac:dyDescent="0.2">
      <c r="A125" s="1" t="s">
        <v>412</v>
      </c>
      <c r="B125" s="1" t="s">
        <v>100</v>
      </c>
      <c r="C125" s="1" t="str">
        <f>VLOOKUP(A125,[1]Table!$A$1:$J$65536,3,0)</f>
        <v>Billing Authority</v>
      </c>
      <c r="D125" s="39">
        <v>1455</v>
      </c>
      <c r="E125" s="39">
        <v>1571</v>
      </c>
      <c r="F125" s="39">
        <v>3026</v>
      </c>
      <c r="G125" s="39">
        <v>1204</v>
      </c>
      <c r="H125" s="39">
        <v>1700</v>
      </c>
      <c r="I125" s="39">
        <v>2904</v>
      </c>
      <c r="J125" s="39">
        <v>107</v>
      </c>
      <c r="K125" s="61"/>
      <c r="L125" s="60"/>
      <c r="M125" s="43"/>
      <c r="N125" s="43"/>
      <c r="O125" s="42"/>
      <c r="P125" s="44"/>
      <c r="Q125" s="44"/>
      <c r="R125" s="42"/>
      <c r="S125" s="42"/>
      <c r="T125" s="49"/>
      <c r="U125" s="38"/>
      <c r="V125" s="38"/>
    </row>
    <row r="126" spans="1:22" x14ac:dyDescent="0.2">
      <c r="A126" s="1" t="s">
        <v>413</v>
      </c>
      <c r="B126" s="1" t="s">
        <v>414</v>
      </c>
      <c r="C126" s="1" t="str">
        <f>VLOOKUP(A126,[1]Table!$A$1:$J$65536,3,0)</f>
        <v>Billing Authority</v>
      </c>
      <c r="D126" s="39">
        <v>6148</v>
      </c>
      <c r="E126" s="39">
        <v>8407</v>
      </c>
      <c r="F126" s="39">
        <v>14555</v>
      </c>
      <c r="G126" s="39">
        <v>4575</v>
      </c>
      <c r="H126" s="39">
        <v>5776</v>
      </c>
      <c r="I126" s="39">
        <v>10351</v>
      </c>
      <c r="J126" s="39">
        <v>4</v>
      </c>
      <c r="K126" s="61"/>
      <c r="L126" s="60"/>
      <c r="M126" s="43"/>
      <c r="N126" s="43"/>
      <c r="O126" s="42"/>
      <c r="P126" s="44"/>
      <c r="Q126" s="44"/>
      <c r="R126" s="42"/>
      <c r="S126" s="42"/>
      <c r="T126" s="1"/>
      <c r="U126" s="38"/>
      <c r="V126" s="38"/>
    </row>
    <row r="127" spans="1:22" x14ac:dyDescent="0.2">
      <c r="A127" s="1" t="s">
        <v>415</v>
      </c>
      <c r="B127" s="1" t="s">
        <v>101</v>
      </c>
      <c r="C127" s="1" t="str">
        <f>VLOOKUP(A127,[1]Table!$A$1:$J$65536,3,0)</f>
        <v>Billing Authority</v>
      </c>
      <c r="D127" s="39">
        <v>4357</v>
      </c>
      <c r="E127" s="39">
        <v>7400</v>
      </c>
      <c r="F127" s="39">
        <v>11757</v>
      </c>
      <c r="G127" s="39">
        <v>4099</v>
      </c>
      <c r="H127" s="39">
        <v>7092</v>
      </c>
      <c r="I127" s="39">
        <v>11191</v>
      </c>
      <c r="J127" s="39" t="s">
        <v>276</v>
      </c>
      <c r="K127" s="61"/>
      <c r="L127" s="60"/>
      <c r="M127" s="43"/>
      <c r="N127" s="43"/>
      <c r="O127" s="42"/>
      <c r="P127" s="44"/>
      <c r="Q127" s="44"/>
      <c r="R127" s="42"/>
      <c r="S127" s="42"/>
      <c r="T127" s="49"/>
      <c r="U127" s="38"/>
      <c r="V127" s="38"/>
    </row>
    <row r="128" spans="1:22" x14ac:dyDescent="0.2">
      <c r="A128" s="1" t="s">
        <v>416</v>
      </c>
      <c r="B128" s="1" t="s">
        <v>102</v>
      </c>
      <c r="C128" s="1" t="str">
        <f>VLOOKUP(A128,[1]Table!$A$1:$J$65536,3,0)</f>
        <v>Billing Authority</v>
      </c>
      <c r="D128" s="39">
        <v>4748</v>
      </c>
      <c r="E128" s="39">
        <v>5507</v>
      </c>
      <c r="F128" s="39">
        <v>10255</v>
      </c>
      <c r="G128" s="39">
        <v>4185.1616599999998</v>
      </c>
      <c r="H128" s="39">
        <v>4446.8450000000003</v>
      </c>
      <c r="I128" s="39">
        <v>8632.0066599999991</v>
      </c>
      <c r="J128" s="39" t="s">
        <v>276</v>
      </c>
      <c r="K128" s="61"/>
      <c r="L128" s="60"/>
      <c r="M128" s="43"/>
      <c r="N128" s="43"/>
      <c r="O128" s="42"/>
      <c r="P128" s="44"/>
      <c r="Q128" s="44"/>
      <c r="R128" s="42"/>
      <c r="S128" s="42"/>
      <c r="T128" s="49"/>
      <c r="U128" s="38"/>
      <c r="V128" s="38"/>
    </row>
    <row r="129" spans="1:22" x14ac:dyDescent="0.2">
      <c r="A129" s="1" t="s">
        <v>417</v>
      </c>
      <c r="B129" s="1" t="s">
        <v>103</v>
      </c>
      <c r="C129" s="1" t="str">
        <f>VLOOKUP(A129,[1]Table!$A$1:$J$65536,3,0)</f>
        <v>Billing Authority</v>
      </c>
      <c r="D129" s="39">
        <v>7894</v>
      </c>
      <c r="E129" s="39">
        <v>9946</v>
      </c>
      <c r="F129" s="39">
        <v>17840</v>
      </c>
      <c r="G129" s="39">
        <v>5067</v>
      </c>
      <c r="H129" s="39">
        <v>7092</v>
      </c>
      <c r="I129" s="39">
        <v>12159</v>
      </c>
      <c r="J129" s="39" t="s">
        <v>276</v>
      </c>
      <c r="K129" s="61"/>
      <c r="L129" s="60"/>
      <c r="M129" s="43"/>
      <c r="N129" s="43"/>
      <c r="O129" s="42"/>
      <c r="P129" s="44"/>
      <c r="Q129" s="44"/>
      <c r="R129" s="42"/>
      <c r="S129" s="42"/>
      <c r="T129" s="49"/>
      <c r="U129" s="38"/>
      <c r="V129" s="38"/>
    </row>
    <row r="130" spans="1:22" x14ac:dyDescent="0.2">
      <c r="A130" s="1" t="s">
        <v>418</v>
      </c>
      <c r="B130" s="1" t="s">
        <v>419</v>
      </c>
      <c r="C130" s="1" t="str">
        <f>VLOOKUP(A130,[1]Table!$A$1:$J$65536,3,0)</f>
        <v>Billing Authority</v>
      </c>
      <c r="D130" s="39">
        <v>6845</v>
      </c>
      <c r="E130" s="39">
        <v>6972</v>
      </c>
      <c r="F130" s="39">
        <v>13817</v>
      </c>
      <c r="G130" s="39">
        <v>6681</v>
      </c>
      <c r="H130" s="39">
        <v>5223</v>
      </c>
      <c r="I130" s="39">
        <v>11904</v>
      </c>
      <c r="J130" s="39">
        <v>259</v>
      </c>
      <c r="K130" s="61"/>
      <c r="L130" s="60"/>
      <c r="M130" s="43"/>
      <c r="N130" s="43"/>
      <c r="O130" s="42"/>
      <c r="P130" s="44"/>
      <c r="Q130" s="44"/>
      <c r="R130" s="42"/>
      <c r="S130" s="42"/>
      <c r="T130" s="49"/>
      <c r="U130" s="38"/>
      <c r="V130" s="38"/>
    </row>
    <row r="131" spans="1:22" x14ac:dyDescent="0.2">
      <c r="A131" s="1" t="s">
        <v>420</v>
      </c>
      <c r="B131" s="1" t="s">
        <v>104</v>
      </c>
      <c r="C131" s="1" t="str">
        <f>VLOOKUP(A131,[1]Table!$A$1:$J$65536,3,0)</f>
        <v>Billing Authority</v>
      </c>
      <c r="D131" s="39">
        <v>2795</v>
      </c>
      <c r="E131" s="39">
        <v>3597</v>
      </c>
      <c r="F131" s="39">
        <v>6392</v>
      </c>
      <c r="G131" s="39">
        <v>2918</v>
      </c>
      <c r="H131" s="39">
        <v>2889</v>
      </c>
      <c r="I131" s="39">
        <v>5807</v>
      </c>
      <c r="J131" s="39">
        <v>76</v>
      </c>
      <c r="K131" s="61"/>
      <c r="L131" s="60"/>
      <c r="M131" s="43"/>
      <c r="N131" s="43"/>
      <c r="O131" s="42"/>
      <c r="P131" s="44"/>
      <c r="Q131" s="44"/>
      <c r="R131" s="42"/>
      <c r="S131" s="42"/>
      <c r="T131" s="49"/>
      <c r="U131" s="38"/>
      <c r="V131" s="38"/>
    </row>
    <row r="132" spans="1:22" x14ac:dyDescent="0.2">
      <c r="A132" s="1" t="s">
        <v>421</v>
      </c>
      <c r="B132" s="1" t="s">
        <v>105</v>
      </c>
      <c r="C132" s="1" t="str">
        <f>VLOOKUP(A132,[1]Table!$A$1:$J$65536,3,0)</f>
        <v>Billing Authority</v>
      </c>
      <c r="D132" s="39">
        <v>3041</v>
      </c>
      <c r="E132" s="39">
        <v>3671</v>
      </c>
      <c r="F132" s="39">
        <v>6712</v>
      </c>
      <c r="G132" s="39">
        <v>2648</v>
      </c>
      <c r="H132" s="39">
        <v>2882</v>
      </c>
      <c r="I132" s="39">
        <v>5530</v>
      </c>
      <c r="J132" s="39">
        <v>51</v>
      </c>
      <c r="K132" s="61"/>
      <c r="L132" s="60"/>
      <c r="M132" s="43"/>
      <c r="N132" s="43"/>
      <c r="O132" s="42"/>
      <c r="P132" s="44"/>
      <c r="Q132" s="44"/>
      <c r="R132" s="42"/>
      <c r="S132" s="42"/>
      <c r="T132" s="49"/>
      <c r="U132" s="38"/>
      <c r="V132" s="38"/>
    </row>
    <row r="133" spans="1:22" x14ac:dyDescent="0.2">
      <c r="A133" s="1" t="s">
        <v>422</v>
      </c>
      <c r="B133" s="1" t="s">
        <v>106</v>
      </c>
      <c r="C133" s="1" t="str">
        <f>VLOOKUP(A133,[1]Table!$A$1:$J$65536,3,0)</f>
        <v>Billing Authority</v>
      </c>
      <c r="D133" s="39">
        <v>6844</v>
      </c>
      <c r="E133" s="39">
        <v>12912</v>
      </c>
      <c r="F133" s="39">
        <v>19756</v>
      </c>
      <c r="G133" s="39">
        <v>7426</v>
      </c>
      <c r="H133" s="39">
        <v>14608</v>
      </c>
      <c r="I133" s="39">
        <v>22034</v>
      </c>
      <c r="J133" s="39" t="s">
        <v>276</v>
      </c>
      <c r="K133" s="61"/>
      <c r="L133" s="60"/>
      <c r="M133" s="43"/>
      <c r="N133" s="43"/>
      <c r="O133" s="42"/>
      <c r="P133" s="44"/>
      <c r="Q133" s="44"/>
      <c r="R133" s="42"/>
      <c r="S133" s="42"/>
      <c r="T133" s="49"/>
      <c r="U133" s="38"/>
      <c r="V133" s="38"/>
    </row>
    <row r="134" spans="1:22" x14ac:dyDescent="0.2">
      <c r="A134" s="1" t="s">
        <v>423</v>
      </c>
      <c r="B134" s="1" t="s">
        <v>424</v>
      </c>
      <c r="C134" s="1" t="str">
        <f>VLOOKUP(A134,[1]Table!$A$1:$J$65536,3,0)</f>
        <v>Billing Authority</v>
      </c>
      <c r="D134" s="39">
        <v>3506</v>
      </c>
      <c r="E134" s="39">
        <v>2856</v>
      </c>
      <c r="F134" s="39">
        <v>6362</v>
      </c>
      <c r="G134" s="39">
        <v>2870</v>
      </c>
      <c r="H134" s="39">
        <v>2103</v>
      </c>
      <c r="I134" s="39">
        <v>4973</v>
      </c>
      <c r="J134" s="39">
        <v>143</v>
      </c>
      <c r="K134" s="61"/>
      <c r="L134" s="60"/>
      <c r="M134" s="43"/>
      <c r="N134" s="43"/>
      <c r="O134" s="42"/>
      <c r="P134" s="44"/>
      <c r="Q134" s="44"/>
      <c r="R134" s="42"/>
      <c r="S134" s="42"/>
      <c r="T134" s="49"/>
      <c r="U134" s="38"/>
      <c r="V134" s="38"/>
    </row>
    <row r="135" spans="1:22" x14ac:dyDescent="0.2">
      <c r="A135" s="1" t="s">
        <v>425</v>
      </c>
      <c r="B135" s="1" t="s">
        <v>107</v>
      </c>
      <c r="C135" s="1" t="str">
        <f>VLOOKUP(A135,[1]Table!$A$1:$J$65536,3,0)</f>
        <v>Billing Authority</v>
      </c>
      <c r="D135" s="39">
        <v>3061</v>
      </c>
      <c r="E135" s="39">
        <v>3021</v>
      </c>
      <c r="F135" s="39">
        <v>6082</v>
      </c>
      <c r="G135" s="39">
        <v>3001.2841699999999</v>
      </c>
      <c r="H135" s="39">
        <v>3014.4434299999998</v>
      </c>
      <c r="I135" s="39">
        <v>6015.7276000000002</v>
      </c>
      <c r="J135" s="39">
        <v>151</v>
      </c>
      <c r="K135" s="61"/>
      <c r="L135" s="60"/>
      <c r="M135" s="43"/>
      <c r="N135" s="43"/>
      <c r="O135" s="42"/>
      <c r="P135" s="44"/>
      <c r="Q135" s="44"/>
      <c r="R135" s="42"/>
      <c r="S135" s="42"/>
      <c r="T135" s="49"/>
      <c r="U135" s="38"/>
      <c r="V135" s="38"/>
    </row>
    <row r="136" spans="1:22" x14ac:dyDescent="0.2">
      <c r="A136" s="1" t="s">
        <v>426</v>
      </c>
      <c r="B136" s="1" t="s">
        <v>108</v>
      </c>
      <c r="C136" s="1" t="str">
        <f>VLOOKUP(A136,[1]Table!$A$1:$J$65536,3,0)</f>
        <v>Billing Authority</v>
      </c>
      <c r="D136" s="39">
        <v>7012</v>
      </c>
      <c r="E136" s="39">
        <v>13467</v>
      </c>
      <c r="F136" s="39">
        <v>20479</v>
      </c>
      <c r="G136" s="39">
        <v>7135</v>
      </c>
      <c r="H136" s="39">
        <v>12560</v>
      </c>
      <c r="I136" s="39">
        <v>19695</v>
      </c>
      <c r="J136" s="39" t="s">
        <v>276</v>
      </c>
      <c r="K136" s="61"/>
      <c r="L136" s="60"/>
      <c r="M136" s="43"/>
      <c r="N136" s="43"/>
      <c r="O136" s="42"/>
      <c r="P136" s="44"/>
      <c r="Q136" s="44"/>
      <c r="R136" s="42"/>
      <c r="S136" s="42"/>
      <c r="T136" s="49"/>
      <c r="U136" s="38"/>
      <c r="V136" s="38"/>
    </row>
    <row r="137" spans="1:22" x14ac:dyDescent="0.2">
      <c r="A137" s="1" t="s">
        <v>427</v>
      </c>
      <c r="B137" s="1" t="s">
        <v>109</v>
      </c>
      <c r="C137" s="1" t="str">
        <f>VLOOKUP(A137,[1]Table!$A$1:$J$65536,3,0)</f>
        <v>Billing Authority</v>
      </c>
      <c r="D137" s="39">
        <v>4223</v>
      </c>
      <c r="E137" s="39">
        <v>4148</v>
      </c>
      <c r="F137" s="39">
        <v>8371</v>
      </c>
      <c r="G137" s="39">
        <v>3847</v>
      </c>
      <c r="H137" s="39">
        <v>3324</v>
      </c>
      <c r="I137" s="39">
        <v>7171</v>
      </c>
      <c r="J137" s="39">
        <v>358</v>
      </c>
      <c r="K137" s="61"/>
      <c r="L137" s="60"/>
      <c r="M137" s="43"/>
      <c r="N137" s="43"/>
      <c r="O137" s="42"/>
      <c r="P137" s="44"/>
      <c r="Q137" s="44"/>
      <c r="R137" s="42"/>
      <c r="S137" s="42"/>
      <c r="T137" s="49"/>
      <c r="U137" s="38"/>
      <c r="V137" s="38"/>
    </row>
    <row r="138" spans="1:22" x14ac:dyDescent="0.2">
      <c r="A138" s="1" t="s">
        <v>428</v>
      </c>
      <c r="B138" s="1" t="s">
        <v>110</v>
      </c>
      <c r="C138" s="1" t="str">
        <f>VLOOKUP(A138,[1]Table!$A$1:$J$65536,3,0)</f>
        <v>Billing Authority</v>
      </c>
      <c r="D138" s="39">
        <v>3672</v>
      </c>
      <c r="E138" s="39">
        <v>5169</v>
      </c>
      <c r="F138" s="39">
        <v>8841</v>
      </c>
      <c r="G138" s="39">
        <v>3091</v>
      </c>
      <c r="H138" s="39">
        <v>3432</v>
      </c>
      <c r="I138" s="39">
        <v>6523</v>
      </c>
      <c r="J138" s="39">
        <v>3</v>
      </c>
      <c r="K138" s="61"/>
      <c r="L138" s="60"/>
      <c r="M138" s="43"/>
      <c r="N138" s="43"/>
      <c r="O138" s="42"/>
      <c r="P138" s="44"/>
      <c r="Q138" s="44"/>
      <c r="R138" s="42"/>
      <c r="S138" s="42"/>
      <c r="T138" s="49"/>
      <c r="U138" s="38"/>
      <c r="V138" s="38"/>
    </row>
    <row r="139" spans="1:22" x14ac:dyDescent="0.2">
      <c r="A139" s="1" t="s">
        <v>429</v>
      </c>
      <c r="B139" s="1" t="s">
        <v>111</v>
      </c>
      <c r="C139" s="1" t="str">
        <f>VLOOKUP(A139,[1]Table!$A$1:$J$65536,3,0)</f>
        <v>Billing Authority</v>
      </c>
      <c r="D139" s="39">
        <v>4983</v>
      </c>
      <c r="E139" s="39">
        <v>7946</v>
      </c>
      <c r="F139" s="39">
        <v>12929</v>
      </c>
      <c r="G139" s="39">
        <v>4609</v>
      </c>
      <c r="H139" s="39">
        <v>6488</v>
      </c>
      <c r="I139" s="39">
        <v>11097</v>
      </c>
      <c r="J139" s="39" t="s">
        <v>276</v>
      </c>
      <c r="K139" s="61"/>
      <c r="L139" s="60"/>
      <c r="M139" s="43"/>
      <c r="N139" s="43"/>
      <c r="O139" s="42"/>
      <c r="P139" s="44"/>
      <c r="Q139" s="44"/>
      <c r="R139" s="42"/>
      <c r="S139" s="42"/>
      <c r="T139" s="49"/>
      <c r="U139" s="38"/>
      <c r="V139" s="38"/>
    </row>
    <row r="140" spans="1:22" x14ac:dyDescent="0.2">
      <c r="A140" s="1" t="s">
        <v>430</v>
      </c>
      <c r="B140" s="1" t="s">
        <v>431</v>
      </c>
      <c r="C140" s="1" t="str">
        <f>VLOOKUP(A140,[1]Table!$A$1:$J$65536,3,0)</f>
        <v>Billing Authority</v>
      </c>
      <c r="D140" s="39">
        <v>6615</v>
      </c>
      <c r="E140" s="39">
        <v>7323</v>
      </c>
      <c r="F140" s="39">
        <v>13938</v>
      </c>
      <c r="G140" s="39">
        <v>6127</v>
      </c>
      <c r="H140" s="39">
        <v>6342</v>
      </c>
      <c r="I140" s="39">
        <v>12469</v>
      </c>
      <c r="J140" s="39">
        <v>270</v>
      </c>
      <c r="K140" s="61"/>
      <c r="L140" s="60"/>
      <c r="M140" s="43"/>
      <c r="N140" s="43"/>
      <c r="O140" s="42"/>
      <c r="P140" s="44"/>
      <c r="Q140" s="44"/>
      <c r="R140" s="42"/>
      <c r="S140" s="42"/>
      <c r="T140" s="49"/>
      <c r="U140" s="38"/>
      <c r="V140" s="38"/>
    </row>
    <row r="141" spans="1:22" x14ac:dyDescent="0.2">
      <c r="A141" s="1" t="s">
        <v>432</v>
      </c>
      <c r="B141" s="1" t="s">
        <v>112</v>
      </c>
      <c r="C141" s="1" t="str">
        <f>VLOOKUP(A141,[1]Table!$A$1:$J$65536,3,0)</f>
        <v>Billing Authority</v>
      </c>
      <c r="D141" s="50">
        <v>44</v>
      </c>
      <c r="E141" s="50">
        <v>31</v>
      </c>
      <c r="F141" s="50">
        <v>75</v>
      </c>
      <c r="G141" s="58">
        <v>49.424079999999996</v>
      </c>
      <c r="H141" s="58">
        <v>25.477229999999999</v>
      </c>
      <c r="I141" s="58">
        <v>74.901309999999995</v>
      </c>
      <c r="J141" s="50" t="s">
        <v>276</v>
      </c>
      <c r="K141" s="61"/>
      <c r="L141" s="60"/>
      <c r="M141" s="43"/>
      <c r="N141" s="43"/>
      <c r="O141" s="42"/>
      <c r="P141" s="44"/>
      <c r="Q141" s="44"/>
      <c r="R141" s="42"/>
      <c r="S141" s="42"/>
      <c r="T141" s="49"/>
      <c r="U141" s="38"/>
      <c r="V141" s="38"/>
    </row>
    <row r="142" spans="1:22" x14ac:dyDescent="0.2">
      <c r="A142" s="1" t="s">
        <v>433</v>
      </c>
      <c r="B142" s="1" t="s">
        <v>113</v>
      </c>
      <c r="C142" s="1" t="str">
        <f>VLOOKUP(A142,[1]Table!$A$1:$J$65536,3,0)</f>
        <v>Billing Authority</v>
      </c>
      <c r="D142" s="50">
        <v>8776</v>
      </c>
      <c r="E142" s="50">
        <v>19635</v>
      </c>
      <c r="F142" s="50">
        <v>28411</v>
      </c>
      <c r="G142" s="50">
        <v>8659.6841600000007</v>
      </c>
      <c r="H142" s="50">
        <v>15829.483850000001</v>
      </c>
      <c r="I142" s="50">
        <v>24489.168010000001</v>
      </c>
      <c r="J142" s="50" t="s">
        <v>276</v>
      </c>
      <c r="K142" s="61" t="s">
        <v>687</v>
      </c>
      <c r="L142" s="60"/>
      <c r="M142" s="43"/>
      <c r="N142" s="43"/>
      <c r="O142" s="42"/>
      <c r="P142" s="44"/>
      <c r="Q142" s="44"/>
      <c r="R142" s="42"/>
      <c r="S142" s="42"/>
      <c r="T142" s="49"/>
      <c r="U142" s="38"/>
      <c r="V142" s="38"/>
    </row>
    <row r="143" spans="1:22" x14ac:dyDescent="0.2">
      <c r="A143" s="1" t="s">
        <v>434</v>
      </c>
      <c r="B143" s="1" t="s">
        <v>435</v>
      </c>
      <c r="C143" s="1" t="str">
        <f>VLOOKUP(A143,[1]Table!$A$1:$J$65536,3,0)</f>
        <v>Billing Authority</v>
      </c>
      <c r="D143" s="50">
        <v>5415</v>
      </c>
      <c r="E143" s="50">
        <v>9120</v>
      </c>
      <c r="F143" s="50">
        <v>14535</v>
      </c>
      <c r="G143" s="50">
        <v>4659.6000000000004</v>
      </c>
      <c r="H143" s="50">
        <v>7342.4000000000005</v>
      </c>
      <c r="I143" s="50">
        <v>12002</v>
      </c>
      <c r="J143" s="50" t="s">
        <v>276</v>
      </c>
      <c r="K143" s="61"/>
      <c r="L143" s="60"/>
      <c r="M143" s="43"/>
      <c r="N143" s="43"/>
      <c r="O143" s="42"/>
      <c r="P143" s="44"/>
      <c r="Q143" s="44"/>
      <c r="R143" s="42"/>
      <c r="S143" s="42"/>
      <c r="T143" s="49"/>
      <c r="U143" s="38"/>
      <c r="V143" s="38"/>
    </row>
    <row r="144" spans="1:22" x14ac:dyDescent="0.2">
      <c r="A144" s="1" t="s">
        <v>436</v>
      </c>
      <c r="B144" s="1" t="s">
        <v>114</v>
      </c>
      <c r="C144" s="1" t="str">
        <f>VLOOKUP(A144,[1]Table!$A$1:$J$65536,3,0)</f>
        <v>Billing Authority</v>
      </c>
      <c r="D144" s="50">
        <v>3054</v>
      </c>
      <c r="E144" s="50">
        <v>3957</v>
      </c>
      <c r="F144" s="50">
        <v>7011</v>
      </c>
      <c r="G144" s="50">
        <v>2511</v>
      </c>
      <c r="H144" s="50">
        <v>2974</v>
      </c>
      <c r="I144" s="50">
        <v>5485</v>
      </c>
      <c r="J144" s="50">
        <v>0</v>
      </c>
      <c r="K144" s="61"/>
      <c r="L144" s="60"/>
      <c r="M144" s="43"/>
      <c r="N144" s="43"/>
      <c r="O144" s="42"/>
      <c r="P144" s="44"/>
      <c r="Q144" s="44"/>
      <c r="R144" s="42"/>
      <c r="S144" s="42"/>
      <c r="T144" s="49"/>
      <c r="U144" s="38"/>
      <c r="V144" s="38"/>
    </row>
    <row r="145" spans="1:22" x14ac:dyDescent="0.2">
      <c r="A145" s="1" t="s">
        <v>437</v>
      </c>
      <c r="B145" s="1" t="s">
        <v>115</v>
      </c>
      <c r="C145" s="1" t="str">
        <f>VLOOKUP(A145,[1]Table!$A$1:$J$65536,3,0)</f>
        <v>Billing Authority</v>
      </c>
      <c r="D145" s="50">
        <v>6628</v>
      </c>
      <c r="E145" s="50">
        <v>5627</v>
      </c>
      <c r="F145" s="50">
        <v>12255</v>
      </c>
      <c r="G145" s="50">
        <v>5555</v>
      </c>
      <c r="H145" s="50">
        <v>4237</v>
      </c>
      <c r="I145" s="50">
        <v>9792</v>
      </c>
      <c r="J145" s="50">
        <v>141</v>
      </c>
      <c r="K145" s="61"/>
      <c r="L145" s="60"/>
      <c r="M145" s="43"/>
      <c r="N145" s="43"/>
      <c r="O145" s="42"/>
      <c r="P145" s="44"/>
      <c r="Q145" s="44"/>
      <c r="R145" s="42"/>
      <c r="S145" s="42"/>
      <c r="T145" s="49"/>
      <c r="U145" s="38"/>
      <c r="V145" s="38"/>
    </row>
    <row r="146" spans="1:22" x14ac:dyDescent="0.2">
      <c r="A146" s="1" t="s">
        <v>438</v>
      </c>
      <c r="B146" s="1" t="s">
        <v>439</v>
      </c>
      <c r="C146" s="1" t="str">
        <f>VLOOKUP(A146,[1]Table!$A$1:$J$65536,3,0)</f>
        <v>Billing Authority</v>
      </c>
      <c r="D146" s="50">
        <v>14356</v>
      </c>
      <c r="E146" s="50">
        <v>21814</v>
      </c>
      <c r="F146" s="50">
        <v>36170</v>
      </c>
      <c r="G146" s="50">
        <v>10501</v>
      </c>
      <c r="H146" s="50">
        <v>14574</v>
      </c>
      <c r="I146" s="50">
        <v>25075</v>
      </c>
      <c r="J146" s="50" t="s">
        <v>276</v>
      </c>
      <c r="K146" s="61" t="s">
        <v>687</v>
      </c>
      <c r="L146" s="60"/>
      <c r="M146" s="43"/>
      <c r="N146" s="43"/>
      <c r="O146" s="42"/>
      <c r="P146" s="44"/>
      <c r="Q146" s="44"/>
      <c r="R146" s="42"/>
      <c r="S146" s="42"/>
      <c r="T146" s="49"/>
      <c r="U146" s="38"/>
      <c r="V146" s="38"/>
    </row>
    <row r="147" spans="1:22" x14ac:dyDescent="0.2">
      <c r="A147" s="1" t="s">
        <v>440</v>
      </c>
      <c r="B147" s="1" t="s">
        <v>116</v>
      </c>
      <c r="C147" s="1" t="str">
        <f>VLOOKUP(A147,[1]Table!$A$1:$J$65536,3,0)</f>
        <v>Billing Authority</v>
      </c>
      <c r="D147" s="50">
        <v>3223</v>
      </c>
      <c r="E147" s="50">
        <v>5942</v>
      </c>
      <c r="F147" s="50">
        <v>9165</v>
      </c>
      <c r="G147" s="50">
        <v>3938</v>
      </c>
      <c r="H147" s="50">
        <v>6922</v>
      </c>
      <c r="I147" s="50">
        <v>10860</v>
      </c>
      <c r="J147" s="50" t="s">
        <v>276</v>
      </c>
      <c r="K147" s="61"/>
      <c r="L147" s="60"/>
      <c r="M147" s="43"/>
      <c r="N147" s="43"/>
      <c r="O147" s="42"/>
      <c r="P147" s="44"/>
      <c r="Q147" s="44"/>
      <c r="R147" s="42"/>
      <c r="S147" s="42"/>
      <c r="T147" s="49"/>
      <c r="U147" s="38"/>
      <c r="V147" s="38"/>
    </row>
    <row r="148" spans="1:22" x14ac:dyDescent="0.2">
      <c r="A148" s="1" t="s">
        <v>441</v>
      </c>
      <c r="B148" s="1" t="s">
        <v>117</v>
      </c>
      <c r="C148" s="1" t="str">
        <f>VLOOKUP(A148,[1]Table!$A$1:$J$65536,3,0)</f>
        <v>Billing Authority</v>
      </c>
      <c r="D148" s="50">
        <v>16130</v>
      </c>
      <c r="E148" s="50">
        <v>24583</v>
      </c>
      <c r="F148" s="50">
        <v>40713</v>
      </c>
      <c r="G148" s="50">
        <v>13001</v>
      </c>
      <c r="H148" s="50">
        <v>14830</v>
      </c>
      <c r="I148" s="50">
        <v>27831</v>
      </c>
      <c r="J148" s="50">
        <v>72</v>
      </c>
      <c r="K148" s="61"/>
      <c r="L148" s="60"/>
      <c r="M148" s="43"/>
      <c r="N148" s="43"/>
      <c r="O148" s="42"/>
      <c r="P148" s="44"/>
      <c r="Q148" s="44"/>
      <c r="R148" s="42"/>
      <c r="S148" s="42"/>
      <c r="T148" s="49"/>
      <c r="U148" s="38"/>
      <c r="V148" s="38"/>
    </row>
    <row r="149" spans="1:22" x14ac:dyDescent="0.2">
      <c r="A149" s="1" t="s">
        <v>442</v>
      </c>
      <c r="B149" s="1" t="s">
        <v>118</v>
      </c>
      <c r="C149" s="1" t="str">
        <f>VLOOKUP(A149,[1]Table!$A$1:$J$65536,3,0)</f>
        <v>Billing Authority</v>
      </c>
      <c r="D149" s="50">
        <v>9913</v>
      </c>
      <c r="E149" s="50">
        <v>13246</v>
      </c>
      <c r="F149" s="50">
        <v>23159</v>
      </c>
      <c r="G149" s="50">
        <v>8421</v>
      </c>
      <c r="H149" s="50">
        <v>8643</v>
      </c>
      <c r="I149" s="50">
        <v>17064</v>
      </c>
      <c r="J149" s="50">
        <v>324</v>
      </c>
      <c r="K149" s="61"/>
      <c r="L149" s="60"/>
      <c r="M149" s="43"/>
      <c r="N149" s="43"/>
      <c r="O149" s="42"/>
      <c r="P149" s="44"/>
      <c r="Q149" s="44"/>
      <c r="R149" s="42"/>
      <c r="S149" s="42"/>
      <c r="T149" s="49"/>
      <c r="U149" s="38"/>
      <c r="V149" s="38"/>
    </row>
    <row r="150" spans="1:22" x14ac:dyDescent="0.2">
      <c r="A150" s="1" t="s">
        <v>443</v>
      </c>
      <c r="B150" s="1" t="s">
        <v>119</v>
      </c>
      <c r="C150" s="1" t="str">
        <f>VLOOKUP(A150,[1]Table!$A$1:$J$65536,3,0)</f>
        <v>Billing Authority</v>
      </c>
      <c r="D150" s="50">
        <v>10179</v>
      </c>
      <c r="E150" s="50">
        <v>20644</v>
      </c>
      <c r="F150" s="50">
        <v>30823</v>
      </c>
      <c r="G150" s="50">
        <v>8769</v>
      </c>
      <c r="H150" s="50">
        <v>16535</v>
      </c>
      <c r="I150" s="50">
        <v>25304</v>
      </c>
      <c r="J150" s="50" t="s">
        <v>276</v>
      </c>
      <c r="K150" s="61"/>
      <c r="L150" s="60"/>
      <c r="M150" s="43"/>
      <c r="N150" s="43"/>
      <c r="O150" s="42"/>
      <c r="P150" s="44"/>
      <c r="Q150" s="44"/>
      <c r="R150" s="42"/>
      <c r="S150" s="42"/>
      <c r="T150" s="49"/>
      <c r="U150" s="38"/>
      <c r="V150" s="38"/>
    </row>
    <row r="151" spans="1:22" x14ac:dyDescent="0.2">
      <c r="A151" s="1" t="s">
        <v>444</v>
      </c>
      <c r="B151" s="1" t="s">
        <v>120</v>
      </c>
      <c r="C151" s="1" t="str">
        <f>VLOOKUP(A151,[1]Table!$A$1:$J$65536,3,0)</f>
        <v>Billing Authority</v>
      </c>
      <c r="D151" s="50">
        <v>5459</v>
      </c>
      <c r="E151" s="50">
        <v>6673</v>
      </c>
      <c r="F151" s="50">
        <v>12132</v>
      </c>
      <c r="G151" s="50">
        <v>4635</v>
      </c>
      <c r="H151" s="50">
        <v>5332</v>
      </c>
      <c r="I151" s="50">
        <v>9967</v>
      </c>
      <c r="J151" s="50">
        <v>76</v>
      </c>
      <c r="K151" s="61"/>
      <c r="L151" s="60"/>
      <c r="M151" s="43"/>
      <c r="N151" s="43"/>
      <c r="O151" s="42"/>
      <c r="P151" s="44"/>
      <c r="Q151" s="44"/>
      <c r="R151" s="42"/>
      <c r="S151" s="42"/>
      <c r="T151" s="49"/>
      <c r="U151" s="38"/>
      <c r="V151" s="38"/>
    </row>
    <row r="152" spans="1:22" x14ac:dyDescent="0.2">
      <c r="A152" s="1" t="s">
        <v>445</v>
      </c>
      <c r="B152" s="1" t="s">
        <v>121</v>
      </c>
      <c r="C152" s="1" t="str">
        <f>VLOOKUP(A152,[1]Table!$A$1:$J$65536,3,0)</f>
        <v>Billing Authority</v>
      </c>
      <c r="D152" s="50">
        <v>28819</v>
      </c>
      <c r="E152" s="50">
        <v>47666</v>
      </c>
      <c r="F152" s="50">
        <v>76485</v>
      </c>
      <c r="G152" s="50">
        <v>21015</v>
      </c>
      <c r="H152" s="50">
        <v>29284</v>
      </c>
      <c r="I152" s="50">
        <v>50299</v>
      </c>
      <c r="J152" s="50">
        <v>123</v>
      </c>
      <c r="K152" s="61"/>
      <c r="L152" s="60"/>
      <c r="M152" s="43"/>
      <c r="N152" s="43"/>
      <c r="O152" s="42"/>
      <c r="P152" s="44"/>
      <c r="Q152" s="44"/>
      <c r="R152" s="42"/>
      <c r="S152" s="42"/>
      <c r="T152" s="49"/>
      <c r="U152" s="38"/>
      <c r="V152" s="38"/>
    </row>
    <row r="153" spans="1:22" x14ac:dyDescent="0.2">
      <c r="A153" s="1" t="s">
        <v>446</v>
      </c>
      <c r="B153" s="1" t="s">
        <v>447</v>
      </c>
      <c r="C153" s="1" t="str">
        <f>VLOOKUP(A153,[1]Table!$A$1:$J$65536,3,0)</f>
        <v>Billing Authority</v>
      </c>
      <c r="D153" s="50">
        <v>13919</v>
      </c>
      <c r="E153" s="50">
        <v>22642</v>
      </c>
      <c r="F153" s="50">
        <v>36561</v>
      </c>
      <c r="G153" s="50">
        <v>11488</v>
      </c>
      <c r="H153" s="50">
        <v>14110</v>
      </c>
      <c r="I153" s="50">
        <v>25598</v>
      </c>
      <c r="J153" s="50" t="s">
        <v>276</v>
      </c>
      <c r="K153" s="61"/>
      <c r="L153" s="60"/>
      <c r="M153" s="43"/>
      <c r="N153" s="43"/>
      <c r="O153" s="42"/>
      <c r="P153" s="44"/>
      <c r="Q153" s="44"/>
      <c r="R153" s="42"/>
      <c r="S153" s="42"/>
      <c r="T153" s="49"/>
      <c r="U153" s="38"/>
      <c r="V153" s="38"/>
    </row>
    <row r="154" spans="1:22" x14ac:dyDescent="0.2">
      <c r="A154" s="1" t="s">
        <v>448</v>
      </c>
      <c r="B154" s="1" t="s">
        <v>122</v>
      </c>
      <c r="C154" s="1" t="str">
        <f>VLOOKUP(A154,[1]Table!$A$1:$J$65536,3,0)</f>
        <v>Billing Authority</v>
      </c>
      <c r="D154" s="50">
        <v>3739</v>
      </c>
      <c r="E154" s="50">
        <v>3777</v>
      </c>
      <c r="F154" s="50">
        <v>7516</v>
      </c>
      <c r="G154" s="50">
        <v>3998</v>
      </c>
      <c r="H154" s="50">
        <v>3985</v>
      </c>
      <c r="I154" s="50">
        <v>7983</v>
      </c>
      <c r="J154" s="50">
        <v>338</v>
      </c>
      <c r="K154" s="61"/>
      <c r="L154" s="60"/>
      <c r="M154" s="43"/>
      <c r="N154" s="43"/>
      <c r="O154" s="42"/>
      <c r="P154" s="44"/>
      <c r="Q154" s="44"/>
      <c r="R154" s="42"/>
      <c r="S154" s="42"/>
      <c r="T154" s="49"/>
      <c r="U154" s="38"/>
      <c r="V154" s="38"/>
    </row>
    <row r="155" spans="1:22" x14ac:dyDescent="0.2">
      <c r="A155" s="1" t="s">
        <v>449</v>
      </c>
      <c r="B155" s="1" t="s">
        <v>123</v>
      </c>
      <c r="C155" s="1" t="str">
        <f>VLOOKUP(A155,[1]Table!$A$1:$J$65536,3,0)</f>
        <v>Billing Authority</v>
      </c>
      <c r="D155" s="50">
        <v>9188</v>
      </c>
      <c r="E155" s="50">
        <v>22301</v>
      </c>
      <c r="F155" s="50">
        <v>31489</v>
      </c>
      <c r="G155" s="50">
        <v>8028</v>
      </c>
      <c r="H155" s="50">
        <v>16507</v>
      </c>
      <c r="I155" s="50">
        <v>24535</v>
      </c>
      <c r="J155" s="50" t="s">
        <v>276</v>
      </c>
      <c r="K155" s="61"/>
      <c r="L155" s="60"/>
      <c r="M155" s="43"/>
      <c r="N155" s="43"/>
      <c r="O155" s="42"/>
      <c r="P155" s="44"/>
      <c r="Q155" s="44"/>
      <c r="R155" s="42"/>
      <c r="S155" s="42"/>
      <c r="T155" s="49"/>
      <c r="U155" s="38"/>
      <c r="V155" s="38"/>
    </row>
    <row r="156" spans="1:22" x14ac:dyDescent="0.2">
      <c r="A156" s="1" t="s">
        <v>450</v>
      </c>
      <c r="B156" s="1" t="s">
        <v>124</v>
      </c>
      <c r="C156" s="1" t="str">
        <f>VLOOKUP(A156,[1]Table!$A$1:$J$65536,3,0)</f>
        <v>Billing Authority</v>
      </c>
      <c r="D156" s="50">
        <v>3893</v>
      </c>
      <c r="E156" s="50">
        <v>1982</v>
      </c>
      <c r="F156" s="50">
        <v>5875</v>
      </c>
      <c r="G156" s="50">
        <v>3261</v>
      </c>
      <c r="H156" s="50">
        <v>1660</v>
      </c>
      <c r="I156" s="50">
        <v>4921</v>
      </c>
      <c r="J156" s="50">
        <v>135</v>
      </c>
      <c r="K156" s="61"/>
      <c r="L156" s="60"/>
      <c r="M156" s="43"/>
      <c r="N156" s="43"/>
      <c r="O156" s="42"/>
      <c r="P156" s="44"/>
      <c r="Q156" s="44"/>
      <c r="R156" s="42"/>
      <c r="S156" s="42"/>
      <c r="T156" s="49"/>
      <c r="U156" s="38"/>
      <c r="V156" s="38"/>
    </row>
    <row r="157" spans="1:22" x14ac:dyDescent="0.2">
      <c r="A157" s="1" t="s">
        <v>451</v>
      </c>
      <c r="B157" s="1" t="s">
        <v>125</v>
      </c>
      <c r="C157" s="1" t="str">
        <f>VLOOKUP(A157,[1]Table!$A$1:$J$65536,3,0)</f>
        <v>Billing Authority</v>
      </c>
      <c r="D157" s="50">
        <v>3785</v>
      </c>
      <c r="E157" s="50">
        <v>6332</v>
      </c>
      <c r="F157" s="50">
        <v>10117</v>
      </c>
      <c r="G157" s="50">
        <v>3348</v>
      </c>
      <c r="H157" s="50">
        <v>2287</v>
      </c>
      <c r="I157" s="50">
        <v>5635</v>
      </c>
      <c r="J157" s="50" t="s">
        <v>276</v>
      </c>
      <c r="K157" s="61" t="s">
        <v>687</v>
      </c>
      <c r="L157" s="60"/>
      <c r="M157" s="43"/>
      <c r="N157" s="43"/>
      <c r="O157" s="42"/>
      <c r="P157" s="44"/>
      <c r="Q157" s="44"/>
      <c r="R157" s="42"/>
      <c r="S157" s="42"/>
      <c r="T157" s="49"/>
      <c r="U157" s="38"/>
      <c r="V157" s="38"/>
    </row>
    <row r="158" spans="1:22" x14ac:dyDescent="0.2">
      <c r="A158" s="1" t="s">
        <v>452</v>
      </c>
      <c r="B158" s="1" t="s">
        <v>126</v>
      </c>
      <c r="C158" s="1" t="str">
        <f>VLOOKUP(A158,[1]Table!$A$1:$J$65536,3,0)</f>
        <v>Billing Authority</v>
      </c>
      <c r="D158" s="50">
        <v>28537</v>
      </c>
      <c r="E158" s="50">
        <v>44592</v>
      </c>
      <c r="F158" s="50">
        <v>73129</v>
      </c>
      <c r="G158" s="50">
        <v>24664</v>
      </c>
      <c r="H158" s="50">
        <v>33522</v>
      </c>
      <c r="I158" s="50">
        <v>58186</v>
      </c>
      <c r="J158" s="50" t="s">
        <v>276</v>
      </c>
      <c r="K158" s="61"/>
      <c r="L158" s="60"/>
      <c r="M158" s="43"/>
      <c r="N158" s="43"/>
      <c r="O158" s="42"/>
      <c r="P158" s="44"/>
      <c r="Q158" s="44"/>
      <c r="R158" s="42"/>
      <c r="S158" s="42"/>
      <c r="T158" s="49"/>
      <c r="U158" s="38"/>
      <c r="V158" s="38"/>
    </row>
    <row r="159" spans="1:22" x14ac:dyDescent="0.2">
      <c r="A159" s="1" t="s">
        <v>453</v>
      </c>
      <c r="B159" s="1" t="s">
        <v>454</v>
      </c>
      <c r="C159" s="1" t="str">
        <f>VLOOKUP(A159,[1]Table!$A$1:$J$65536,3,0)</f>
        <v>Billing Authority</v>
      </c>
      <c r="D159" s="50">
        <v>6094</v>
      </c>
      <c r="E159" s="50">
        <v>12800</v>
      </c>
      <c r="F159" s="50">
        <v>18894</v>
      </c>
      <c r="G159" s="50">
        <v>5247</v>
      </c>
      <c r="H159" s="50">
        <v>10900</v>
      </c>
      <c r="I159" s="50">
        <v>16147</v>
      </c>
      <c r="J159" s="50" t="s">
        <v>276</v>
      </c>
      <c r="K159" s="61"/>
      <c r="L159" s="60"/>
      <c r="M159" s="43"/>
      <c r="N159" s="43"/>
      <c r="O159" s="42"/>
      <c r="P159" s="44"/>
      <c r="Q159" s="44"/>
      <c r="R159" s="42"/>
      <c r="S159" s="42"/>
      <c r="T159" s="49"/>
      <c r="U159" s="38"/>
      <c r="V159" s="38"/>
    </row>
    <row r="160" spans="1:22" x14ac:dyDescent="0.2">
      <c r="A160" s="1" t="s">
        <v>455</v>
      </c>
      <c r="B160" s="1" t="s">
        <v>127</v>
      </c>
      <c r="C160" s="1" t="str">
        <f>VLOOKUP(A160,[1]Table!$A$1:$J$65536,3,0)</f>
        <v>Billing Authority</v>
      </c>
      <c r="D160" s="50">
        <v>4389</v>
      </c>
      <c r="E160" s="50">
        <v>5879</v>
      </c>
      <c r="F160" s="50">
        <v>10268</v>
      </c>
      <c r="G160" s="50">
        <v>4426.4530000000004</v>
      </c>
      <c r="H160" s="50">
        <v>5082.0020000000004</v>
      </c>
      <c r="I160" s="50">
        <v>9508.4549999999999</v>
      </c>
      <c r="J160" s="50">
        <v>111</v>
      </c>
      <c r="K160" s="61"/>
      <c r="L160" s="60"/>
      <c r="M160" s="43"/>
      <c r="N160" s="43"/>
      <c r="O160" s="42"/>
      <c r="P160" s="44"/>
      <c r="Q160" s="44"/>
      <c r="R160" s="42"/>
      <c r="S160" s="42"/>
      <c r="T160" s="49"/>
      <c r="U160" s="38"/>
      <c r="V160" s="38"/>
    </row>
    <row r="161" spans="1:22" x14ac:dyDescent="0.2">
      <c r="A161" s="1" t="s">
        <v>456</v>
      </c>
      <c r="B161" s="1" t="s">
        <v>128</v>
      </c>
      <c r="C161" s="1" t="str">
        <f>VLOOKUP(A161,[1]Table!$A$1:$J$65536,3,0)</f>
        <v>Billing Authority</v>
      </c>
      <c r="D161" s="50">
        <v>2144</v>
      </c>
      <c r="E161" s="50">
        <v>1620</v>
      </c>
      <c r="F161" s="50">
        <v>3764</v>
      </c>
      <c r="G161" s="50">
        <v>2133</v>
      </c>
      <c r="H161" s="50">
        <v>1286</v>
      </c>
      <c r="I161" s="50">
        <v>3419</v>
      </c>
      <c r="J161" s="50">
        <v>115</v>
      </c>
      <c r="K161" s="61"/>
      <c r="L161" s="60"/>
      <c r="M161" s="43"/>
      <c r="N161" s="43"/>
      <c r="O161" s="42"/>
      <c r="P161" s="44"/>
      <c r="Q161" s="44"/>
      <c r="R161" s="42"/>
      <c r="S161" s="42"/>
      <c r="T161" s="50"/>
      <c r="U161" s="39"/>
      <c r="V161" s="38"/>
    </row>
    <row r="162" spans="1:22" x14ac:dyDescent="0.2">
      <c r="A162" s="1" t="s">
        <v>457</v>
      </c>
      <c r="B162" s="1" t="s">
        <v>129</v>
      </c>
      <c r="C162" s="1" t="str">
        <f>VLOOKUP(A162,[1]Table!$A$1:$J$65536,3,0)</f>
        <v>Billing Authority</v>
      </c>
      <c r="D162" s="50">
        <v>2594</v>
      </c>
      <c r="E162" s="50">
        <v>1942</v>
      </c>
      <c r="F162" s="50">
        <v>4536</v>
      </c>
      <c r="G162" s="50">
        <v>2486</v>
      </c>
      <c r="H162" s="50">
        <v>2206</v>
      </c>
      <c r="I162" s="50">
        <v>4692</v>
      </c>
      <c r="J162" s="50">
        <v>184</v>
      </c>
      <c r="K162" s="61"/>
      <c r="L162" s="60"/>
      <c r="M162" s="43"/>
      <c r="N162" s="43"/>
      <c r="O162" s="42"/>
      <c r="P162" s="44"/>
      <c r="Q162" s="44"/>
      <c r="R162" s="42"/>
      <c r="S162" s="42"/>
      <c r="T162" s="49"/>
      <c r="U162" s="38"/>
      <c r="V162" s="38"/>
    </row>
    <row r="163" spans="1:22" x14ac:dyDescent="0.2">
      <c r="A163" s="1" t="s">
        <v>458</v>
      </c>
      <c r="B163" s="1" t="s">
        <v>130</v>
      </c>
      <c r="C163" s="1" t="str">
        <f>VLOOKUP(A163,[1]Table!$A$1:$J$65536,3,0)</f>
        <v>Billing Authority</v>
      </c>
      <c r="D163" s="50">
        <v>21504</v>
      </c>
      <c r="E163" s="50">
        <v>45311</v>
      </c>
      <c r="F163" s="50">
        <v>66815</v>
      </c>
      <c r="G163" s="50">
        <v>16358</v>
      </c>
      <c r="H163" s="50">
        <v>23491</v>
      </c>
      <c r="I163" s="50">
        <v>39849</v>
      </c>
      <c r="J163" s="50" t="s">
        <v>276</v>
      </c>
      <c r="K163" s="61"/>
      <c r="L163" s="60"/>
      <c r="M163" s="43"/>
      <c r="N163" s="43"/>
      <c r="O163" s="42"/>
      <c r="P163" s="44"/>
      <c r="Q163" s="44"/>
      <c r="R163" s="42"/>
      <c r="S163" s="42"/>
      <c r="T163" s="49"/>
      <c r="U163" s="38"/>
      <c r="V163" s="38"/>
    </row>
    <row r="164" spans="1:22" x14ac:dyDescent="0.2">
      <c r="A164" s="1" t="s">
        <v>459</v>
      </c>
      <c r="B164" s="1" t="s">
        <v>131</v>
      </c>
      <c r="C164" s="1" t="str">
        <f>VLOOKUP(A164,[1]Table!$A$1:$J$65536,3,0)</f>
        <v>Billing Authority</v>
      </c>
      <c r="D164" s="50">
        <v>4542</v>
      </c>
      <c r="E164" s="50">
        <v>6325</v>
      </c>
      <c r="F164" s="50">
        <v>10867</v>
      </c>
      <c r="G164" s="50">
        <v>3731</v>
      </c>
      <c r="H164" s="50">
        <v>5110</v>
      </c>
      <c r="I164" s="50">
        <v>8841</v>
      </c>
      <c r="J164" s="50">
        <v>17</v>
      </c>
      <c r="K164" s="61"/>
      <c r="L164" s="60"/>
      <c r="M164" s="43"/>
      <c r="N164" s="43"/>
      <c r="O164" s="42"/>
      <c r="P164" s="44"/>
      <c r="Q164" s="44"/>
      <c r="R164" s="42"/>
      <c r="S164" s="42"/>
      <c r="T164" s="49"/>
      <c r="U164" s="38"/>
      <c r="V164" s="38"/>
    </row>
    <row r="165" spans="1:22" x14ac:dyDescent="0.2">
      <c r="A165" s="1" t="s">
        <v>460</v>
      </c>
      <c r="B165" s="1" t="s">
        <v>132</v>
      </c>
      <c r="C165" s="1" t="str">
        <f>VLOOKUP(A165,[1]Table!$A$1:$J$65536,3,0)</f>
        <v>Billing Authority</v>
      </c>
      <c r="D165" s="50">
        <v>1416</v>
      </c>
      <c r="E165" s="50">
        <v>1333</v>
      </c>
      <c r="F165" s="50">
        <v>2749</v>
      </c>
      <c r="G165" s="50">
        <v>1237</v>
      </c>
      <c r="H165" s="50">
        <v>1032</v>
      </c>
      <c r="I165" s="50">
        <v>2269</v>
      </c>
      <c r="J165" s="50">
        <v>35</v>
      </c>
      <c r="K165" s="61"/>
      <c r="L165" s="60"/>
      <c r="M165" s="43"/>
      <c r="N165" s="43"/>
      <c r="O165" s="42"/>
      <c r="P165" s="44"/>
      <c r="Q165" s="44"/>
      <c r="R165" s="42"/>
      <c r="S165" s="42"/>
      <c r="T165" s="49"/>
      <c r="U165" s="38"/>
      <c r="V165" s="38"/>
    </row>
    <row r="166" spans="1:22" x14ac:dyDescent="0.2">
      <c r="A166" s="1" t="s">
        <v>461</v>
      </c>
      <c r="B166" s="1" t="s">
        <v>133</v>
      </c>
      <c r="C166" s="1" t="str">
        <f>VLOOKUP(A166,[1]Table!$A$1:$J$65536,3,0)</f>
        <v>Billing Authority</v>
      </c>
      <c r="D166" s="50">
        <v>3515</v>
      </c>
      <c r="E166" s="50">
        <v>3732</v>
      </c>
      <c r="F166" s="50">
        <v>7247</v>
      </c>
      <c r="G166" s="50">
        <v>3224</v>
      </c>
      <c r="H166" s="50">
        <v>2808</v>
      </c>
      <c r="I166" s="50">
        <v>6032</v>
      </c>
      <c r="J166" s="50">
        <v>242</v>
      </c>
      <c r="K166" s="61"/>
      <c r="L166" s="60"/>
      <c r="M166" s="43"/>
      <c r="N166" s="43"/>
      <c r="O166" s="42"/>
      <c r="P166" s="44"/>
      <c r="Q166" s="44"/>
      <c r="R166" s="42"/>
      <c r="S166" s="42"/>
      <c r="T166" s="49"/>
      <c r="U166" s="38"/>
      <c r="V166" s="38"/>
    </row>
    <row r="167" spans="1:22" x14ac:dyDescent="0.2">
      <c r="A167" s="1" t="s">
        <v>462</v>
      </c>
      <c r="B167" s="1" t="s">
        <v>134</v>
      </c>
      <c r="C167" s="1" t="str">
        <f>VLOOKUP(A167,[1]Table!$A$1:$J$65536,3,0)</f>
        <v>Billing Authority</v>
      </c>
      <c r="D167" s="50">
        <v>4875</v>
      </c>
      <c r="E167" s="50">
        <v>9575</v>
      </c>
      <c r="F167" s="50">
        <v>14450</v>
      </c>
      <c r="G167" s="50">
        <v>4758.4137499999997</v>
      </c>
      <c r="H167" s="50">
        <v>7917.1216599999998</v>
      </c>
      <c r="I167" s="50">
        <v>12675.53541</v>
      </c>
      <c r="J167" s="50" t="s">
        <v>276</v>
      </c>
      <c r="K167" s="61"/>
      <c r="L167" s="60"/>
      <c r="M167" s="43"/>
      <c r="N167" s="43"/>
      <c r="O167" s="42"/>
      <c r="P167" s="44"/>
      <c r="Q167" s="44"/>
      <c r="R167" s="42"/>
      <c r="S167" s="42"/>
      <c r="T167" s="49"/>
      <c r="U167" s="38"/>
      <c r="V167" s="38"/>
    </row>
    <row r="168" spans="1:22" x14ac:dyDescent="0.2">
      <c r="A168" s="1" t="s">
        <v>463</v>
      </c>
      <c r="B168" s="1" t="s">
        <v>135</v>
      </c>
      <c r="C168" s="1" t="str">
        <f>VLOOKUP(A168,[1]Table!$A$1:$J$65536,3,0)</f>
        <v>Billing Authority</v>
      </c>
      <c r="D168" s="50">
        <v>2753</v>
      </c>
      <c r="E168" s="50">
        <v>2360</v>
      </c>
      <c r="F168" s="50">
        <v>5113</v>
      </c>
      <c r="G168" s="50">
        <v>2602</v>
      </c>
      <c r="H168" s="50">
        <v>1724</v>
      </c>
      <c r="I168" s="50">
        <v>4326</v>
      </c>
      <c r="J168" s="50">
        <v>98</v>
      </c>
      <c r="K168" s="61"/>
      <c r="L168" s="60"/>
      <c r="M168" s="43"/>
      <c r="N168" s="43"/>
      <c r="O168" s="42"/>
      <c r="P168" s="44"/>
      <c r="Q168" s="44"/>
      <c r="R168" s="42"/>
      <c r="S168" s="42"/>
      <c r="T168" s="49"/>
      <c r="U168" s="38"/>
      <c r="V168" s="38"/>
    </row>
    <row r="169" spans="1:22" x14ac:dyDescent="0.2">
      <c r="A169" s="1" t="s">
        <v>464</v>
      </c>
      <c r="B169" s="1" t="s">
        <v>136</v>
      </c>
      <c r="C169" s="1" t="str">
        <f>VLOOKUP(A169,[1]Table!$A$1:$J$65536,3,0)</f>
        <v>Billing Authority</v>
      </c>
      <c r="D169" s="50">
        <v>3027</v>
      </c>
      <c r="E169" s="50">
        <v>2161</v>
      </c>
      <c r="F169" s="50">
        <v>5188</v>
      </c>
      <c r="G169" s="50">
        <v>2679</v>
      </c>
      <c r="H169" s="50">
        <v>1823</v>
      </c>
      <c r="I169" s="50">
        <v>4502</v>
      </c>
      <c r="J169" s="50">
        <v>153</v>
      </c>
      <c r="K169" s="61"/>
      <c r="L169" s="60"/>
      <c r="M169" s="43"/>
      <c r="N169" s="43"/>
      <c r="O169" s="42"/>
      <c r="P169" s="44"/>
      <c r="Q169" s="44"/>
      <c r="R169" s="42"/>
      <c r="S169" s="42"/>
      <c r="T169" s="49"/>
      <c r="U169" s="38"/>
      <c r="V169" s="38"/>
    </row>
    <row r="170" spans="1:22" x14ac:dyDescent="0.2">
      <c r="A170" s="1" t="s">
        <v>465</v>
      </c>
      <c r="B170" s="1" t="s">
        <v>137</v>
      </c>
      <c r="C170" s="1" t="str">
        <f>VLOOKUP(A170,[1]Table!$A$1:$J$65536,3,0)</f>
        <v>Billing Authority</v>
      </c>
      <c r="D170" s="50">
        <v>3015</v>
      </c>
      <c r="E170" s="50">
        <v>3346</v>
      </c>
      <c r="F170" s="50">
        <v>6361</v>
      </c>
      <c r="G170" s="50">
        <v>2441</v>
      </c>
      <c r="H170" s="50">
        <v>2468</v>
      </c>
      <c r="I170" s="50">
        <v>4909</v>
      </c>
      <c r="J170" s="50">
        <v>137</v>
      </c>
      <c r="K170" s="61"/>
      <c r="L170" s="60"/>
      <c r="M170" s="43"/>
      <c r="N170" s="43"/>
      <c r="O170" s="42"/>
      <c r="P170" s="44"/>
      <c r="Q170" s="44"/>
      <c r="R170" s="42"/>
      <c r="S170" s="42"/>
      <c r="T170" s="49"/>
      <c r="U170" s="38"/>
      <c r="V170" s="38"/>
    </row>
    <row r="171" spans="1:22" x14ac:dyDescent="0.2">
      <c r="A171" s="1" t="s">
        <v>466</v>
      </c>
      <c r="B171" s="1" t="s">
        <v>467</v>
      </c>
      <c r="C171" s="1" t="str">
        <f>VLOOKUP(A171,[1]Table!$A$1:$J$65536,3,0)</f>
        <v>Billing Authority</v>
      </c>
      <c r="D171" s="50">
        <v>7368</v>
      </c>
      <c r="E171" s="50">
        <v>13782</v>
      </c>
      <c r="F171" s="50">
        <v>21150</v>
      </c>
      <c r="G171" s="50">
        <v>6590</v>
      </c>
      <c r="H171" s="50">
        <v>9396</v>
      </c>
      <c r="I171" s="50">
        <v>15986</v>
      </c>
      <c r="J171" s="50">
        <v>2</v>
      </c>
      <c r="K171" s="61"/>
      <c r="L171" s="60"/>
      <c r="M171" s="43"/>
      <c r="N171" s="43"/>
      <c r="O171" s="42"/>
      <c r="P171" s="44"/>
      <c r="Q171" s="44"/>
      <c r="R171" s="42"/>
      <c r="S171" s="42"/>
      <c r="T171" s="49"/>
      <c r="U171" s="38"/>
      <c r="V171" s="38"/>
    </row>
    <row r="172" spans="1:22" x14ac:dyDescent="0.2">
      <c r="A172" s="1" t="s">
        <v>468</v>
      </c>
      <c r="B172" s="1" t="s">
        <v>469</v>
      </c>
      <c r="C172" s="1" t="str">
        <f>VLOOKUP(A172,[1]Table!$A$1:$J$65536,3,0)</f>
        <v>Billing Authority</v>
      </c>
      <c r="D172" s="50">
        <v>6971</v>
      </c>
      <c r="E172" s="50">
        <v>12820</v>
      </c>
      <c r="F172" s="50">
        <v>19791</v>
      </c>
      <c r="G172" s="50">
        <v>6021</v>
      </c>
      <c r="H172" s="50">
        <v>8642</v>
      </c>
      <c r="I172" s="50">
        <v>14663</v>
      </c>
      <c r="J172" s="50">
        <v>676</v>
      </c>
      <c r="K172" s="61"/>
      <c r="L172" s="60"/>
      <c r="M172" s="43"/>
      <c r="N172" s="43"/>
      <c r="O172" s="42"/>
      <c r="P172" s="44"/>
      <c r="Q172" s="44"/>
      <c r="R172" s="42"/>
      <c r="S172" s="42"/>
      <c r="T172" s="49"/>
      <c r="U172" s="38"/>
      <c r="V172" s="38"/>
    </row>
    <row r="173" spans="1:22" x14ac:dyDescent="0.2">
      <c r="A173" s="1" t="s">
        <v>470</v>
      </c>
      <c r="B173" s="1" t="s">
        <v>138</v>
      </c>
      <c r="C173" s="1" t="str">
        <f>VLOOKUP(A173,[1]Table!$A$1:$J$65536,3,0)</f>
        <v>Billing Authority</v>
      </c>
      <c r="D173" s="50">
        <v>1892</v>
      </c>
      <c r="E173" s="50">
        <v>1940</v>
      </c>
      <c r="F173" s="50">
        <v>3832</v>
      </c>
      <c r="G173" s="50">
        <v>1996.5239999999999</v>
      </c>
      <c r="H173" s="50">
        <v>1959.3030000000001</v>
      </c>
      <c r="I173" s="50">
        <v>3955.828</v>
      </c>
      <c r="J173" s="50">
        <v>11</v>
      </c>
      <c r="K173" s="61"/>
      <c r="L173" s="60"/>
      <c r="M173" s="43"/>
      <c r="N173" s="43"/>
      <c r="O173" s="42"/>
      <c r="P173" s="44"/>
      <c r="Q173" s="44"/>
      <c r="R173" s="42"/>
      <c r="S173" s="42"/>
      <c r="T173" s="49"/>
      <c r="U173" s="38"/>
      <c r="V173" s="38"/>
    </row>
    <row r="174" spans="1:22" x14ac:dyDescent="0.2">
      <c r="A174" s="1" t="s">
        <v>471</v>
      </c>
      <c r="B174" s="1" t="s">
        <v>139</v>
      </c>
      <c r="C174" s="1" t="str">
        <f>VLOOKUP(A174,[1]Table!$A$1:$J$65536,3,0)</f>
        <v>Billing Authority</v>
      </c>
      <c r="D174" s="50">
        <v>5405</v>
      </c>
      <c r="E174" s="50">
        <v>4509</v>
      </c>
      <c r="F174" s="50">
        <v>9914</v>
      </c>
      <c r="G174" s="50">
        <v>5195</v>
      </c>
      <c r="H174" s="50">
        <v>3965</v>
      </c>
      <c r="I174" s="50">
        <v>9160</v>
      </c>
      <c r="J174" s="50">
        <v>404</v>
      </c>
      <c r="K174" s="61"/>
      <c r="L174" s="60"/>
      <c r="M174" s="43"/>
      <c r="N174" s="43"/>
      <c r="O174" s="42"/>
      <c r="P174" s="44"/>
      <c r="Q174" s="44"/>
      <c r="R174" s="42"/>
      <c r="S174" s="42"/>
      <c r="T174" s="49"/>
      <c r="U174" s="38"/>
      <c r="V174" s="38"/>
    </row>
    <row r="175" spans="1:22" x14ac:dyDescent="0.2">
      <c r="A175" s="1" t="s">
        <v>472</v>
      </c>
      <c r="B175" s="1" t="s">
        <v>473</v>
      </c>
      <c r="C175" s="1" t="str">
        <f>VLOOKUP(A175,[1]Table!$A$1:$J$65536,3,0)</f>
        <v>Billing Authority</v>
      </c>
      <c r="D175" s="50">
        <v>4104</v>
      </c>
      <c r="E175" s="50">
        <v>4258</v>
      </c>
      <c r="F175" s="50">
        <v>8362</v>
      </c>
      <c r="G175" s="50">
        <v>3870</v>
      </c>
      <c r="H175" s="50">
        <v>3148</v>
      </c>
      <c r="I175" s="50">
        <v>7018</v>
      </c>
      <c r="J175" s="50">
        <v>261</v>
      </c>
      <c r="K175" s="61"/>
      <c r="L175" s="60"/>
      <c r="M175" s="43"/>
      <c r="N175" s="43"/>
      <c r="O175" s="42"/>
      <c r="P175" s="44"/>
      <c r="Q175" s="44"/>
      <c r="R175" s="42"/>
      <c r="S175" s="42"/>
      <c r="T175" s="49"/>
      <c r="U175" s="38"/>
      <c r="V175" s="38"/>
    </row>
    <row r="176" spans="1:22" x14ac:dyDescent="0.2">
      <c r="A176" s="1" t="s">
        <v>474</v>
      </c>
      <c r="B176" s="1" t="s">
        <v>140</v>
      </c>
      <c r="C176" s="1" t="str">
        <f>VLOOKUP(A176,[1]Table!$A$1:$J$65536,3,0)</f>
        <v>Billing Authority</v>
      </c>
      <c r="D176" s="50">
        <v>13193</v>
      </c>
      <c r="E176" s="50">
        <v>20366</v>
      </c>
      <c r="F176" s="50">
        <v>33559</v>
      </c>
      <c r="G176" s="50">
        <v>10698</v>
      </c>
      <c r="H176" s="50">
        <v>15239</v>
      </c>
      <c r="I176" s="50">
        <v>25937</v>
      </c>
      <c r="J176" s="50">
        <v>19</v>
      </c>
      <c r="K176" s="61" t="s">
        <v>687</v>
      </c>
      <c r="L176" s="60"/>
      <c r="M176" s="43"/>
      <c r="N176" s="43"/>
      <c r="O176" s="42"/>
      <c r="P176" s="44"/>
      <c r="Q176" s="44"/>
      <c r="R176" s="42"/>
      <c r="S176" s="42"/>
      <c r="T176" s="49"/>
      <c r="U176" s="38"/>
      <c r="V176" s="38"/>
    </row>
    <row r="177" spans="1:22" x14ac:dyDescent="0.2">
      <c r="A177" s="1" t="s">
        <v>475</v>
      </c>
      <c r="B177" s="1" t="s">
        <v>476</v>
      </c>
      <c r="C177" s="1" t="str">
        <f>VLOOKUP(A177,[1]Table!$A$1:$J$65536,3,0)</f>
        <v>Billing Authority</v>
      </c>
      <c r="D177" s="50">
        <v>4931</v>
      </c>
      <c r="E177" s="50">
        <v>4905</v>
      </c>
      <c r="F177" s="50">
        <v>9836</v>
      </c>
      <c r="G177" s="50">
        <v>3942</v>
      </c>
      <c r="H177" s="50">
        <v>3140</v>
      </c>
      <c r="I177" s="50">
        <v>7082</v>
      </c>
      <c r="J177" s="50">
        <v>34</v>
      </c>
      <c r="K177" s="61"/>
      <c r="L177" s="60"/>
      <c r="M177" s="43"/>
      <c r="N177" s="43"/>
      <c r="O177" s="42"/>
      <c r="P177" s="44"/>
      <c r="Q177" s="44"/>
      <c r="R177" s="42"/>
      <c r="S177" s="42"/>
      <c r="T177" s="49"/>
      <c r="U177" s="38"/>
      <c r="V177" s="38"/>
    </row>
    <row r="178" spans="1:22" x14ac:dyDescent="0.2">
      <c r="A178" s="1" t="s">
        <v>477</v>
      </c>
      <c r="B178" s="1" t="s">
        <v>141</v>
      </c>
      <c r="C178" s="1" t="str">
        <f>VLOOKUP(A178,[1]Table!$A$1:$J$65536,3,0)</f>
        <v>Billing Authority</v>
      </c>
      <c r="D178" s="50">
        <v>9989</v>
      </c>
      <c r="E178" s="50">
        <v>22917</v>
      </c>
      <c r="F178" s="50">
        <v>32906</v>
      </c>
      <c r="G178" s="50">
        <v>8419</v>
      </c>
      <c r="H178" s="50">
        <v>14299</v>
      </c>
      <c r="I178" s="50">
        <v>22718</v>
      </c>
      <c r="J178" s="50" t="s">
        <v>276</v>
      </c>
      <c r="K178" s="61"/>
      <c r="L178" s="60"/>
      <c r="M178" s="43"/>
      <c r="N178" s="43"/>
      <c r="O178" s="42"/>
      <c r="P178" s="44"/>
      <c r="Q178" s="44"/>
      <c r="R178" s="42"/>
      <c r="S178" s="42"/>
      <c r="T178" s="49"/>
      <c r="U178" s="38"/>
      <c r="V178" s="38"/>
    </row>
    <row r="179" spans="1:22" x14ac:dyDescent="0.2">
      <c r="A179" s="1" t="s">
        <v>478</v>
      </c>
      <c r="B179" s="1" t="s">
        <v>142</v>
      </c>
      <c r="C179" s="1" t="str">
        <f>VLOOKUP(A179,[1]Table!$A$1:$J$65536,3,0)</f>
        <v>Billing Authority</v>
      </c>
      <c r="D179" s="50">
        <v>3940</v>
      </c>
      <c r="E179" s="50">
        <v>3616</v>
      </c>
      <c r="F179" s="50">
        <v>7556</v>
      </c>
      <c r="G179" s="50">
        <v>3798</v>
      </c>
      <c r="H179" s="50">
        <v>2437</v>
      </c>
      <c r="I179" s="50">
        <v>6235</v>
      </c>
      <c r="J179" s="50">
        <v>194</v>
      </c>
      <c r="K179" s="61"/>
      <c r="L179" s="60"/>
      <c r="M179" s="43"/>
      <c r="N179" s="43"/>
      <c r="O179" s="42"/>
      <c r="P179" s="44"/>
      <c r="Q179" s="44"/>
      <c r="R179" s="42"/>
      <c r="S179" s="42"/>
      <c r="T179" s="49"/>
      <c r="U179" s="38"/>
      <c r="V179" s="38"/>
    </row>
    <row r="180" spans="1:22" x14ac:dyDescent="0.2">
      <c r="A180" s="1" t="s">
        <v>479</v>
      </c>
      <c r="B180" s="1" t="s">
        <v>143</v>
      </c>
      <c r="C180" s="1" t="str">
        <f>VLOOKUP(A180,[1]Table!$A$1:$J$65536,3,0)</f>
        <v>Billing Authority</v>
      </c>
      <c r="D180" s="50">
        <v>2194</v>
      </c>
      <c r="E180" s="50">
        <v>2071</v>
      </c>
      <c r="F180" s="50">
        <v>4265</v>
      </c>
      <c r="G180" s="50">
        <v>2247</v>
      </c>
      <c r="H180" s="50">
        <v>1901</v>
      </c>
      <c r="I180" s="50">
        <v>4148</v>
      </c>
      <c r="J180" s="50">
        <v>175</v>
      </c>
      <c r="K180" s="61"/>
      <c r="L180" s="60"/>
      <c r="M180" s="43"/>
      <c r="N180" s="43"/>
      <c r="O180" s="42"/>
      <c r="P180" s="44"/>
      <c r="Q180" s="44"/>
      <c r="R180" s="42"/>
      <c r="S180" s="42"/>
      <c r="T180" s="49"/>
      <c r="U180" s="38"/>
      <c r="V180" s="38"/>
    </row>
    <row r="181" spans="1:22" x14ac:dyDescent="0.2">
      <c r="A181" s="1" t="s">
        <v>480</v>
      </c>
      <c r="B181" s="1" t="s">
        <v>144</v>
      </c>
      <c r="C181" s="1" t="str">
        <f>VLOOKUP(A181,[1]Table!$A$1:$J$65536,3,0)</f>
        <v>Billing Authority</v>
      </c>
      <c r="D181" s="50">
        <v>4530</v>
      </c>
      <c r="E181" s="50">
        <v>3717</v>
      </c>
      <c r="F181" s="50">
        <v>8247</v>
      </c>
      <c r="G181" s="50">
        <v>3906</v>
      </c>
      <c r="H181" s="50">
        <v>2928</v>
      </c>
      <c r="I181" s="50">
        <v>6834</v>
      </c>
      <c r="J181" s="50">
        <v>396</v>
      </c>
      <c r="K181" s="61"/>
      <c r="L181" s="60"/>
      <c r="M181" s="43"/>
      <c r="N181" s="43"/>
      <c r="O181" s="42"/>
      <c r="P181" s="44"/>
      <c r="Q181" s="44"/>
      <c r="R181" s="42"/>
      <c r="S181" s="42"/>
      <c r="T181" s="49"/>
      <c r="U181" s="38"/>
      <c r="V181" s="38"/>
    </row>
    <row r="182" spans="1:22" x14ac:dyDescent="0.2">
      <c r="A182" s="1" t="s">
        <v>481</v>
      </c>
      <c r="B182" s="1" t="s">
        <v>482</v>
      </c>
      <c r="C182" s="1" t="str">
        <f>VLOOKUP(A182,[1]Table!$A$1:$J$65536,3,0)</f>
        <v>Billing Authority</v>
      </c>
      <c r="D182" s="50">
        <v>7945</v>
      </c>
      <c r="E182" s="50">
        <v>11072</v>
      </c>
      <c r="F182" s="50">
        <v>19017</v>
      </c>
      <c r="G182" s="50">
        <v>6443</v>
      </c>
      <c r="H182" s="50">
        <v>8276</v>
      </c>
      <c r="I182" s="50">
        <v>14719</v>
      </c>
      <c r="J182" s="50">
        <v>102</v>
      </c>
      <c r="K182" s="61" t="s">
        <v>687</v>
      </c>
      <c r="L182" s="60"/>
      <c r="M182" s="43"/>
      <c r="N182" s="43"/>
      <c r="O182" s="42"/>
      <c r="P182" s="44"/>
      <c r="Q182" s="44"/>
      <c r="R182" s="42"/>
      <c r="S182" s="42"/>
      <c r="T182" s="49"/>
      <c r="U182" s="38"/>
      <c r="V182" s="38"/>
    </row>
    <row r="183" spans="1:22" x14ac:dyDescent="0.2">
      <c r="A183" s="1" t="s">
        <v>483</v>
      </c>
      <c r="B183" s="1" t="s">
        <v>145</v>
      </c>
      <c r="C183" s="1" t="str">
        <f>VLOOKUP(A183,[1]Table!$A$1:$J$65536,3,0)</f>
        <v>Billing Authority</v>
      </c>
      <c r="D183" s="50">
        <v>3992</v>
      </c>
      <c r="E183" s="50">
        <v>4726</v>
      </c>
      <c r="F183" s="50">
        <v>8718</v>
      </c>
      <c r="G183" s="50">
        <v>3687</v>
      </c>
      <c r="H183" s="50">
        <v>3353</v>
      </c>
      <c r="I183" s="50">
        <v>7040</v>
      </c>
      <c r="J183" s="50">
        <v>91</v>
      </c>
      <c r="K183" s="61"/>
      <c r="L183" s="60"/>
      <c r="M183" s="43"/>
      <c r="N183" s="43"/>
      <c r="O183" s="42"/>
      <c r="P183" s="44"/>
      <c r="Q183" s="44"/>
      <c r="R183" s="42"/>
      <c r="S183" s="42"/>
      <c r="T183" s="50"/>
      <c r="U183" s="39"/>
      <c r="V183" s="38"/>
    </row>
    <row r="184" spans="1:22" x14ac:dyDescent="0.2">
      <c r="A184" s="1" t="s">
        <v>484</v>
      </c>
      <c r="B184" s="1" t="s">
        <v>146</v>
      </c>
      <c r="C184" s="1" t="str">
        <f>VLOOKUP(A184,[1]Table!$A$1:$J$65536,3,0)</f>
        <v>Billing Authority</v>
      </c>
      <c r="D184" s="50">
        <v>4104</v>
      </c>
      <c r="E184" s="50">
        <v>2505</v>
      </c>
      <c r="F184" s="50">
        <v>6609</v>
      </c>
      <c r="G184" s="50">
        <v>3348</v>
      </c>
      <c r="H184" s="50">
        <v>2277</v>
      </c>
      <c r="I184" s="50">
        <v>5625</v>
      </c>
      <c r="J184" s="50">
        <v>224</v>
      </c>
      <c r="K184" s="61"/>
      <c r="L184" s="60"/>
      <c r="M184" s="43"/>
      <c r="N184" s="43"/>
      <c r="O184" s="42"/>
      <c r="P184" s="44"/>
      <c r="Q184" s="44"/>
      <c r="R184" s="42"/>
      <c r="S184" s="42"/>
      <c r="T184" s="49"/>
      <c r="U184" s="38"/>
      <c r="V184" s="38"/>
    </row>
    <row r="185" spans="1:22" x14ac:dyDescent="0.2">
      <c r="A185" s="1" t="s">
        <v>485</v>
      </c>
      <c r="B185" s="1" t="s">
        <v>486</v>
      </c>
      <c r="C185" s="1" t="str">
        <f>VLOOKUP(A185,[1]Table!$A$1:$J$65536,3,0)</f>
        <v>Billing Authority</v>
      </c>
      <c r="D185" s="50">
        <v>7412</v>
      </c>
      <c r="E185" s="50">
        <v>8245</v>
      </c>
      <c r="F185" s="50">
        <v>15657</v>
      </c>
      <c r="G185" s="50">
        <v>6291</v>
      </c>
      <c r="H185" s="50">
        <v>6240</v>
      </c>
      <c r="I185" s="50">
        <v>12531</v>
      </c>
      <c r="J185" s="50">
        <v>275</v>
      </c>
      <c r="K185" s="61"/>
      <c r="L185" s="60"/>
      <c r="M185" s="43"/>
      <c r="N185" s="43"/>
      <c r="O185" s="42"/>
      <c r="P185" s="44"/>
      <c r="Q185" s="44"/>
      <c r="R185" s="42"/>
      <c r="S185" s="42"/>
      <c r="T185" s="49"/>
      <c r="U185" s="38"/>
      <c r="V185" s="38"/>
    </row>
    <row r="186" spans="1:22" x14ac:dyDescent="0.2">
      <c r="A186" s="1" t="s">
        <v>487</v>
      </c>
      <c r="B186" s="1" t="s">
        <v>147</v>
      </c>
      <c r="C186" s="1" t="str">
        <f>VLOOKUP(A186,[1]Table!$A$1:$J$65536,3,0)</f>
        <v>Billing Authority</v>
      </c>
      <c r="D186" s="50">
        <v>5109</v>
      </c>
      <c r="E186" s="50">
        <v>3620</v>
      </c>
      <c r="F186" s="50">
        <v>8729</v>
      </c>
      <c r="G186" s="50">
        <v>4768</v>
      </c>
      <c r="H186" s="50">
        <v>2756</v>
      </c>
      <c r="I186" s="50">
        <v>7524</v>
      </c>
      <c r="J186" s="50">
        <v>166</v>
      </c>
      <c r="K186" s="61"/>
      <c r="L186" s="60"/>
      <c r="M186" s="43"/>
      <c r="N186" s="43"/>
      <c r="O186" s="42"/>
      <c r="P186" s="44"/>
      <c r="Q186" s="44"/>
      <c r="R186" s="42"/>
      <c r="S186" s="42"/>
      <c r="T186" s="49"/>
      <c r="U186" s="38"/>
      <c r="V186" s="38"/>
    </row>
    <row r="187" spans="1:22" x14ac:dyDescent="0.2">
      <c r="A187" s="1" t="s">
        <v>488</v>
      </c>
      <c r="B187" s="1" t="s">
        <v>489</v>
      </c>
      <c r="C187" s="1" t="str">
        <f>VLOOKUP(A187,[1]Table!$A$1:$J$65536,3,0)</f>
        <v>Billing Authority</v>
      </c>
      <c r="D187" s="50">
        <v>7049</v>
      </c>
      <c r="E187" s="50">
        <v>8006</v>
      </c>
      <c r="F187" s="50">
        <v>15055</v>
      </c>
      <c r="G187" s="50">
        <v>11521</v>
      </c>
      <c r="H187" s="50">
        <v>15821</v>
      </c>
      <c r="I187" s="50">
        <v>27342</v>
      </c>
      <c r="J187" s="50">
        <v>401</v>
      </c>
      <c r="K187" s="61"/>
      <c r="L187" s="60"/>
      <c r="M187" s="43"/>
      <c r="N187" s="43"/>
      <c r="O187" s="42"/>
      <c r="P187" s="44"/>
      <c r="Q187" s="44"/>
      <c r="R187" s="42"/>
      <c r="S187" s="42"/>
      <c r="T187" s="49"/>
      <c r="U187" s="38"/>
      <c r="V187" s="38"/>
    </row>
    <row r="188" spans="1:22" x14ac:dyDescent="0.2">
      <c r="A188" s="1" t="s">
        <v>490</v>
      </c>
      <c r="B188" s="1" t="s">
        <v>148</v>
      </c>
      <c r="C188" s="1" t="str">
        <f>VLOOKUP(A188,[1]Table!$A$1:$J$65536,3,0)</f>
        <v>Billing Authority</v>
      </c>
      <c r="D188" s="50">
        <v>10371</v>
      </c>
      <c r="E188" s="50">
        <v>11423</v>
      </c>
      <c r="F188" s="50">
        <v>21794</v>
      </c>
      <c r="G188" s="50">
        <v>8203</v>
      </c>
      <c r="H188" s="50">
        <v>8295</v>
      </c>
      <c r="I188" s="50">
        <v>16498</v>
      </c>
      <c r="J188" s="50" t="s">
        <v>276</v>
      </c>
      <c r="K188" s="61"/>
      <c r="L188" s="60"/>
      <c r="M188" s="43"/>
      <c r="N188" s="43"/>
      <c r="O188" s="42"/>
      <c r="P188" s="44"/>
      <c r="Q188" s="44"/>
      <c r="R188" s="42"/>
      <c r="S188" s="42"/>
      <c r="T188" s="49"/>
      <c r="U188" s="38"/>
      <c r="V188" s="38"/>
    </row>
    <row r="189" spans="1:22" x14ac:dyDescent="0.2">
      <c r="A189" s="1" t="s">
        <v>491</v>
      </c>
      <c r="B189" s="1" t="s">
        <v>149</v>
      </c>
      <c r="C189" s="1" t="str">
        <f>VLOOKUP(A189,[1]Table!$A$1:$J$65536,3,0)</f>
        <v>Billing Authority</v>
      </c>
      <c r="D189" s="50">
        <v>2578</v>
      </c>
      <c r="E189" s="50">
        <v>2031</v>
      </c>
      <c r="F189" s="50">
        <v>4609</v>
      </c>
      <c r="G189" s="50">
        <v>2498</v>
      </c>
      <c r="H189" s="50">
        <v>1695</v>
      </c>
      <c r="I189" s="50">
        <v>4193</v>
      </c>
      <c r="J189" s="50">
        <v>112</v>
      </c>
      <c r="K189" s="61"/>
      <c r="L189" s="60"/>
      <c r="M189" s="43"/>
      <c r="N189" s="43"/>
      <c r="O189" s="42"/>
      <c r="P189" s="44"/>
      <c r="Q189" s="44"/>
      <c r="R189" s="42"/>
      <c r="S189" s="42"/>
      <c r="T189" s="49"/>
      <c r="U189" s="38"/>
      <c r="V189" s="38"/>
    </row>
    <row r="190" spans="1:22" x14ac:dyDescent="0.2">
      <c r="A190" s="1" t="s">
        <v>492</v>
      </c>
      <c r="B190" s="1" t="s">
        <v>150</v>
      </c>
      <c r="C190" s="1" t="str">
        <f>VLOOKUP(A190,[1]Table!$A$1:$J$65536,3,0)</f>
        <v>Billing Authority</v>
      </c>
      <c r="D190" s="50">
        <v>3146</v>
      </c>
      <c r="E190" s="50">
        <v>2991</v>
      </c>
      <c r="F190" s="50">
        <v>6137</v>
      </c>
      <c r="G190" s="50">
        <v>2763</v>
      </c>
      <c r="H190" s="50">
        <v>2407</v>
      </c>
      <c r="I190" s="50">
        <v>5170</v>
      </c>
      <c r="J190" s="50">
        <v>118</v>
      </c>
      <c r="K190" s="61"/>
      <c r="L190" s="60"/>
      <c r="M190" s="43"/>
      <c r="N190" s="43"/>
      <c r="O190" s="42"/>
      <c r="P190" s="44"/>
      <c r="Q190" s="44"/>
      <c r="R190" s="42"/>
      <c r="S190" s="42"/>
      <c r="T190" s="49"/>
      <c r="U190" s="38"/>
      <c r="V190" s="38"/>
    </row>
    <row r="191" spans="1:22" x14ac:dyDescent="0.2">
      <c r="A191" s="1" t="s">
        <v>493</v>
      </c>
      <c r="B191" s="1" t="s">
        <v>151</v>
      </c>
      <c r="C191" s="1" t="str">
        <f>VLOOKUP(A191,[1]Table!$A$1:$J$65536,3,0)</f>
        <v>Billing Authority</v>
      </c>
      <c r="D191" s="50">
        <v>6732</v>
      </c>
      <c r="E191" s="50">
        <v>11081</v>
      </c>
      <c r="F191" s="50">
        <v>17813</v>
      </c>
      <c r="G191" s="50">
        <v>5568</v>
      </c>
      <c r="H191" s="50">
        <v>8034</v>
      </c>
      <c r="I191" s="50">
        <v>13602</v>
      </c>
      <c r="J191" s="50">
        <v>132</v>
      </c>
      <c r="K191" s="61"/>
      <c r="L191" s="60"/>
      <c r="M191" s="43"/>
      <c r="N191" s="43"/>
      <c r="O191" s="42"/>
      <c r="P191" s="44"/>
      <c r="Q191" s="44"/>
      <c r="R191" s="42"/>
      <c r="S191" s="42"/>
      <c r="T191" s="49"/>
      <c r="U191" s="38"/>
      <c r="V191" s="38"/>
    </row>
    <row r="192" spans="1:22" x14ac:dyDescent="0.2">
      <c r="A192" s="1" t="s">
        <v>494</v>
      </c>
      <c r="B192" s="1" t="s">
        <v>495</v>
      </c>
      <c r="C192" s="1" t="str">
        <f>VLOOKUP(A192,[1]Table!$A$1:$J$65536,3,0)</f>
        <v>Billing Authority</v>
      </c>
      <c r="D192" s="50">
        <v>13678</v>
      </c>
      <c r="E192" s="50">
        <v>15806</v>
      </c>
      <c r="F192" s="50">
        <v>29484</v>
      </c>
      <c r="G192" s="50">
        <v>10800</v>
      </c>
      <c r="H192" s="50">
        <v>12678</v>
      </c>
      <c r="I192" s="50">
        <v>23478</v>
      </c>
      <c r="J192" s="50">
        <v>627</v>
      </c>
      <c r="K192" s="61"/>
      <c r="L192" s="60"/>
      <c r="M192" s="43"/>
      <c r="N192" s="43"/>
      <c r="O192" s="42"/>
      <c r="P192" s="44"/>
      <c r="Q192" s="44"/>
      <c r="R192" s="42"/>
      <c r="S192" s="42"/>
      <c r="T192" s="49"/>
      <c r="U192" s="38"/>
      <c r="V192" s="38"/>
    </row>
    <row r="193" spans="1:22" x14ac:dyDescent="0.2">
      <c r="A193" s="1" t="s">
        <v>496</v>
      </c>
      <c r="B193" s="1" t="s">
        <v>152</v>
      </c>
      <c r="C193" s="1" t="str">
        <f>VLOOKUP(A193,[1]Table!$A$1:$J$65536,3,0)</f>
        <v>Billing Authority</v>
      </c>
      <c r="D193" s="50">
        <v>6700</v>
      </c>
      <c r="E193" s="50">
        <v>10539</v>
      </c>
      <c r="F193" s="50">
        <v>17239</v>
      </c>
      <c r="G193" s="50">
        <v>5984</v>
      </c>
      <c r="H193" s="50">
        <v>8534</v>
      </c>
      <c r="I193" s="50">
        <v>14518</v>
      </c>
      <c r="J193" s="50" t="s">
        <v>276</v>
      </c>
      <c r="K193" s="61"/>
      <c r="L193" s="60"/>
      <c r="M193" s="43"/>
      <c r="N193" s="43"/>
      <c r="O193" s="42"/>
      <c r="P193" s="44"/>
      <c r="Q193" s="44"/>
      <c r="R193" s="42"/>
      <c r="S193" s="42"/>
      <c r="T193" s="49"/>
      <c r="U193" s="38"/>
      <c r="V193" s="38"/>
    </row>
    <row r="194" spans="1:22" x14ac:dyDescent="0.2">
      <c r="A194" s="1" t="s">
        <v>497</v>
      </c>
      <c r="B194" s="1" t="s">
        <v>498</v>
      </c>
      <c r="C194" s="1" t="str">
        <f>VLOOKUP(A194,[1]Table!$A$1:$J$65536,3,0)</f>
        <v>Billing Authority</v>
      </c>
      <c r="D194" s="50">
        <v>5017</v>
      </c>
      <c r="E194" s="50">
        <v>6035</v>
      </c>
      <c r="F194" s="50">
        <v>11052</v>
      </c>
      <c r="G194" s="50">
        <v>4483</v>
      </c>
      <c r="H194" s="50">
        <v>4325</v>
      </c>
      <c r="I194" s="50">
        <v>8808</v>
      </c>
      <c r="J194" s="50" t="s">
        <v>276</v>
      </c>
      <c r="K194" s="61"/>
      <c r="L194" s="60"/>
      <c r="M194" s="43"/>
      <c r="N194" s="43"/>
      <c r="O194" s="42"/>
      <c r="P194" s="44"/>
      <c r="Q194" s="44"/>
      <c r="R194" s="42"/>
      <c r="S194" s="42"/>
      <c r="T194" s="49"/>
      <c r="U194" s="38"/>
      <c r="V194" s="38"/>
    </row>
    <row r="195" spans="1:22" x14ac:dyDescent="0.2">
      <c r="A195" s="1" t="s">
        <v>499</v>
      </c>
      <c r="B195" s="1" t="s">
        <v>500</v>
      </c>
      <c r="C195" s="1" t="str">
        <f>VLOOKUP(A195,[1]Table!$A$1:$J$65536,3,0)</f>
        <v>Billing Authority</v>
      </c>
      <c r="D195" s="50">
        <v>1767</v>
      </c>
      <c r="E195" s="50">
        <v>1451</v>
      </c>
      <c r="F195" s="50">
        <v>3218</v>
      </c>
      <c r="G195" s="50">
        <v>1626</v>
      </c>
      <c r="H195" s="50">
        <v>1227</v>
      </c>
      <c r="I195" s="50">
        <v>2853</v>
      </c>
      <c r="J195" s="50" t="s">
        <v>276</v>
      </c>
      <c r="K195" s="61"/>
      <c r="L195" s="60"/>
      <c r="M195" s="43"/>
      <c r="N195" s="43"/>
      <c r="O195" s="42"/>
      <c r="P195" s="44"/>
      <c r="Q195" s="44"/>
      <c r="R195" s="42"/>
      <c r="S195" s="42"/>
      <c r="T195" s="49"/>
      <c r="U195" s="38"/>
      <c r="V195" s="38"/>
    </row>
    <row r="196" spans="1:22" x14ac:dyDescent="0.2">
      <c r="A196" s="1" t="s">
        <v>501</v>
      </c>
      <c r="B196" s="1" t="s">
        <v>153</v>
      </c>
      <c r="C196" s="1" t="str">
        <f>VLOOKUP(A196,[1]Table!$A$1:$J$65536,3,0)</f>
        <v>Billing Authority</v>
      </c>
      <c r="D196" s="50">
        <v>9817</v>
      </c>
      <c r="E196" s="50">
        <v>15871</v>
      </c>
      <c r="F196" s="50">
        <v>25688</v>
      </c>
      <c r="G196" s="50">
        <v>8797</v>
      </c>
      <c r="H196" s="50">
        <v>9827</v>
      </c>
      <c r="I196" s="50">
        <v>18624</v>
      </c>
      <c r="J196" s="50">
        <v>58.83</v>
      </c>
      <c r="K196" s="61"/>
      <c r="L196" s="60"/>
      <c r="M196" s="43"/>
      <c r="N196" s="43"/>
      <c r="O196" s="42"/>
      <c r="P196" s="44"/>
      <c r="Q196" s="44"/>
      <c r="R196" s="42"/>
      <c r="S196" s="42"/>
      <c r="T196" s="49"/>
      <c r="U196" s="38"/>
      <c r="V196" s="38"/>
    </row>
    <row r="197" spans="1:22" x14ac:dyDescent="0.2">
      <c r="A197" s="1" t="s">
        <v>502</v>
      </c>
      <c r="B197" s="1" t="s">
        <v>154</v>
      </c>
      <c r="C197" s="1" t="str">
        <f>VLOOKUP(A197,[1]Table!$A$1:$J$65536,3,0)</f>
        <v>Billing Authority</v>
      </c>
      <c r="D197" s="50">
        <v>3521</v>
      </c>
      <c r="E197" s="50">
        <v>6260</v>
      </c>
      <c r="F197" s="50">
        <v>9781</v>
      </c>
      <c r="G197" s="50">
        <v>3568</v>
      </c>
      <c r="H197" s="50">
        <v>6594</v>
      </c>
      <c r="I197" s="50">
        <v>10162</v>
      </c>
      <c r="J197" s="50">
        <v>24</v>
      </c>
      <c r="K197" s="61"/>
      <c r="L197" s="60"/>
      <c r="M197" s="43"/>
      <c r="N197" s="43"/>
      <c r="O197" s="42"/>
      <c r="P197" s="44"/>
      <c r="Q197" s="44"/>
      <c r="R197" s="42"/>
      <c r="S197" s="42"/>
      <c r="T197" s="49"/>
      <c r="U197" s="38"/>
      <c r="V197" s="38"/>
    </row>
    <row r="198" spans="1:22" x14ac:dyDescent="0.2">
      <c r="A198" s="1" t="s">
        <v>503</v>
      </c>
      <c r="B198" s="1" t="s">
        <v>155</v>
      </c>
      <c r="C198" s="1" t="str">
        <f>VLOOKUP(A198,[1]Table!$A$1:$J$65536,3,0)</f>
        <v>Billing Authority</v>
      </c>
      <c r="D198" s="50">
        <v>3980</v>
      </c>
      <c r="E198" s="50">
        <v>5523</v>
      </c>
      <c r="F198" s="50">
        <v>9503</v>
      </c>
      <c r="G198" s="50">
        <v>3454</v>
      </c>
      <c r="H198" s="50">
        <v>3685</v>
      </c>
      <c r="I198" s="50">
        <v>7139</v>
      </c>
      <c r="J198" s="50">
        <v>69</v>
      </c>
      <c r="K198" s="61"/>
      <c r="L198" s="60"/>
      <c r="M198" s="43"/>
      <c r="N198" s="43"/>
      <c r="O198" s="42"/>
      <c r="P198" s="44"/>
      <c r="Q198" s="44"/>
      <c r="R198" s="42"/>
      <c r="S198" s="42"/>
      <c r="T198" s="49"/>
      <c r="U198" s="38"/>
      <c r="V198" s="38"/>
    </row>
    <row r="199" spans="1:22" x14ac:dyDescent="0.2">
      <c r="A199" s="1" t="s">
        <v>504</v>
      </c>
      <c r="B199" s="1" t="s">
        <v>505</v>
      </c>
      <c r="C199" s="1" t="str">
        <f>VLOOKUP(A199,[1]Table!$A$1:$J$65536,3,0)</f>
        <v>Billing Authority</v>
      </c>
      <c r="D199" s="50">
        <v>6206</v>
      </c>
      <c r="E199" s="50">
        <v>10800</v>
      </c>
      <c r="F199" s="50">
        <v>17006</v>
      </c>
      <c r="G199" s="50">
        <v>4561</v>
      </c>
      <c r="H199" s="50">
        <v>5534</v>
      </c>
      <c r="I199" s="50">
        <v>10095</v>
      </c>
      <c r="J199" s="50">
        <v>61</v>
      </c>
      <c r="K199" s="61"/>
      <c r="L199" s="60"/>
      <c r="M199" s="43"/>
      <c r="N199" s="43"/>
      <c r="O199" s="42"/>
      <c r="P199" s="44"/>
      <c r="Q199" s="44"/>
      <c r="R199" s="42"/>
      <c r="S199" s="42"/>
      <c r="T199" s="49"/>
      <c r="U199" s="38"/>
      <c r="V199" s="38"/>
    </row>
    <row r="200" spans="1:22" x14ac:dyDescent="0.2">
      <c r="A200" s="1" t="s">
        <v>506</v>
      </c>
      <c r="B200" s="1" t="s">
        <v>507</v>
      </c>
      <c r="C200" s="1" t="str">
        <f>VLOOKUP(A200,[1]Table!$A$1:$J$65536,3,0)</f>
        <v>Billing Authority</v>
      </c>
      <c r="D200" s="50">
        <v>10336</v>
      </c>
      <c r="E200" s="50">
        <v>15252</v>
      </c>
      <c r="F200" s="50">
        <v>25588</v>
      </c>
      <c r="G200" s="50">
        <v>8491</v>
      </c>
      <c r="H200" s="50">
        <v>9178</v>
      </c>
      <c r="I200" s="50">
        <v>17669</v>
      </c>
      <c r="J200" s="50" t="s">
        <v>276</v>
      </c>
      <c r="K200" s="61"/>
      <c r="L200" s="60"/>
      <c r="M200" s="43"/>
      <c r="N200" s="43"/>
      <c r="O200" s="42"/>
      <c r="P200" s="44"/>
      <c r="Q200" s="44"/>
      <c r="R200" s="42"/>
      <c r="S200" s="42"/>
      <c r="T200" s="49"/>
      <c r="U200" s="38"/>
      <c r="V200" s="38"/>
    </row>
    <row r="201" spans="1:22" x14ac:dyDescent="0.2">
      <c r="A201" s="1" t="s">
        <v>508</v>
      </c>
      <c r="B201" s="1" t="s">
        <v>509</v>
      </c>
      <c r="C201" s="1" t="str">
        <f>VLOOKUP(A201,[1]Table!$A$1:$J$65536,3,0)</f>
        <v>Billing Authority</v>
      </c>
      <c r="D201" s="50">
        <v>5385</v>
      </c>
      <c r="E201" s="50">
        <v>5737</v>
      </c>
      <c r="F201" s="50">
        <v>11122</v>
      </c>
      <c r="G201" s="50">
        <v>5079</v>
      </c>
      <c r="H201" s="50">
        <v>4717</v>
      </c>
      <c r="I201" s="50">
        <v>9796</v>
      </c>
      <c r="J201" s="50" t="s">
        <v>276</v>
      </c>
      <c r="K201" s="61"/>
      <c r="L201" s="60"/>
      <c r="M201" s="43"/>
      <c r="N201" s="43"/>
      <c r="O201" s="42"/>
      <c r="P201" s="44"/>
      <c r="Q201" s="44"/>
      <c r="R201" s="42"/>
      <c r="S201" s="42"/>
      <c r="T201" s="49"/>
      <c r="U201" s="38"/>
      <c r="V201" s="38"/>
    </row>
    <row r="202" spans="1:22" x14ac:dyDescent="0.2">
      <c r="A202" s="1" t="s">
        <v>510</v>
      </c>
      <c r="B202" s="1" t="s">
        <v>511</v>
      </c>
      <c r="C202" s="1" t="str">
        <f>VLOOKUP(A202,[1]Table!$A$1:$J$65536,3,0)</f>
        <v>Billing Authority</v>
      </c>
      <c r="D202" s="50">
        <v>7133</v>
      </c>
      <c r="E202" s="50">
        <v>10856</v>
      </c>
      <c r="F202" s="50">
        <v>17989</v>
      </c>
      <c r="G202" s="50">
        <v>5545</v>
      </c>
      <c r="H202" s="50">
        <v>7518</v>
      </c>
      <c r="I202" s="50">
        <v>13063</v>
      </c>
      <c r="J202" s="50" t="s">
        <v>276</v>
      </c>
      <c r="K202" s="61"/>
      <c r="L202" s="60"/>
      <c r="M202" s="43"/>
      <c r="N202" s="43"/>
      <c r="O202" s="42"/>
      <c r="P202" s="44"/>
      <c r="Q202" s="44"/>
      <c r="R202" s="42"/>
      <c r="S202" s="42"/>
      <c r="T202" s="49"/>
      <c r="U202" s="38"/>
      <c r="V202" s="38"/>
    </row>
    <row r="203" spans="1:22" x14ac:dyDescent="0.2">
      <c r="A203" s="1" t="s">
        <v>512</v>
      </c>
      <c r="B203" s="1" t="s">
        <v>156</v>
      </c>
      <c r="C203" s="1" t="str">
        <f>VLOOKUP(A203,[1]Table!$A$1:$J$65536,3,0)</f>
        <v>Billing Authority</v>
      </c>
      <c r="D203" s="50">
        <v>5091</v>
      </c>
      <c r="E203" s="50">
        <v>8977</v>
      </c>
      <c r="F203" s="50">
        <v>14068</v>
      </c>
      <c r="G203" s="50">
        <v>4418</v>
      </c>
      <c r="H203" s="50">
        <v>5844</v>
      </c>
      <c r="I203" s="50">
        <v>10262</v>
      </c>
      <c r="J203" s="50">
        <v>0</v>
      </c>
      <c r="K203" s="61"/>
      <c r="L203" s="60"/>
      <c r="M203" s="43"/>
      <c r="N203" s="43"/>
      <c r="O203" s="42"/>
      <c r="P203" s="44"/>
      <c r="Q203" s="44"/>
      <c r="R203" s="42"/>
      <c r="S203" s="42"/>
      <c r="T203" s="49"/>
      <c r="U203" s="38"/>
      <c r="V203" s="38"/>
    </row>
    <row r="204" spans="1:22" x14ac:dyDescent="0.2">
      <c r="A204" s="1" t="s">
        <v>513</v>
      </c>
      <c r="B204" s="1" t="s">
        <v>157</v>
      </c>
      <c r="C204" s="1" t="str">
        <f>VLOOKUP(A204,[1]Table!$A$1:$J$65536,3,0)</f>
        <v>Billing Authority</v>
      </c>
      <c r="D204" s="50">
        <v>1740</v>
      </c>
      <c r="E204" s="50">
        <v>1473</v>
      </c>
      <c r="F204" s="50">
        <v>3213</v>
      </c>
      <c r="G204" s="50">
        <v>1955</v>
      </c>
      <c r="H204" s="50">
        <v>1348</v>
      </c>
      <c r="I204" s="50">
        <v>3303</v>
      </c>
      <c r="J204" s="50">
        <v>91</v>
      </c>
      <c r="K204" s="61"/>
      <c r="L204" s="60"/>
      <c r="M204" s="43"/>
      <c r="N204" s="43"/>
      <c r="O204" s="42"/>
      <c r="P204" s="44"/>
      <c r="Q204" s="44"/>
      <c r="R204" s="42"/>
      <c r="S204" s="42"/>
      <c r="T204" s="49"/>
      <c r="U204" s="38"/>
      <c r="V204" s="38"/>
    </row>
    <row r="205" spans="1:22" x14ac:dyDescent="0.2">
      <c r="A205" s="1" t="s">
        <v>514</v>
      </c>
      <c r="B205" s="1" t="s">
        <v>515</v>
      </c>
      <c r="C205" s="1" t="str">
        <f>VLOOKUP(A205,[1]Table!$A$1:$J$65536,3,0)</f>
        <v>Billing Authority</v>
      </c>
      <c r="D205" s="50">
        <v>4336</v>
      </c>
      <c r="E205" s="50">
        <v>7988</v>
      </c>
      <c r="F205" s="50">
        <v>12324</v>
      </c>
      <c r="G205" s="50">
        <v>4443</v>
      </c>
      <c r="H205" s="50">
        <v>6108</v>
      </c>
      <c r="I205" s="50">
        <v>10551</v>
      </c>
      <c r="J205" s="50" t="s">
        <v>276</v>
      </c>
      <c r="K205" s="61"/>
      <c r="L205" s="60"/>
      <c r="M205" s="43"/>
      <c r="N205" s="43"/>
      <c r="O205" s="42"/>
      <c r="P205" s="44"/>
      <c r="Q205" s="44"/>
      <c r="R205" s="42"/>
      <c r="S205" s="42"/>
      <c r="T205" s="49"/>
      <c r="U205" s="38"/>
      <c r="V205" s="38"/>
    </row>
    <row r="206" spans="1:22" x14ac:dyDescent="0.2">
      <c r="A206" s="1" t="s">
        <v>516</v>
      </c>
      <c r="B206" s="1" t="s">
        <v>158</v>
      </c>
      <c r="C206" s="1" t="str">
        <f>VLOOKUP(A206,[1]Table!$A$1:$J$65536,3,0)</f>
        <v>Billing Authority</v>
      </c>
      <c r="D206" s="50">
        <v>6876</v>
      </c>
      <c r="E206" s="50">
        <v>13436</v>
      </c>
      <c r="F206" s="50">
        <v>20312</v>
      </c>
      <c r="G206" s="50">
        <v>7259</v>
      </c>
      <c r="H206" s="50">
        <v>13327</v>
      </c>
      <c r="I206" s="50">
        <v>20586</v>
      </c>
      <c r="J206" s="50" t="s">
        <v>276</v>
      </c>
      <c r="K206" s="61" t="s">
        <v>687</v>
      </c>
      <c r="L206" s="60"/>
      <c r="M206" s="43"/>
      <c r="N206" s="43"/>
      <c r="O206" s="42"/>
      <c r="P206" s="44"/>
      <c r="Q206" s="44"/>
      <c r="R206" s="42"/>
      <c r="S206" s="42"/>
      <c r="T206" s="49"/>
      <c r="U206" s="38"/>
      <c r="V206" s="38"/>
    </row>
    <row r="207" spans="1:22" x14ac:dyDescent="0.2">
      <c r="A207" s="1" t="s">
        <v>517</v>
      </c>
      <c r="B207" s="1" t="s">
        <v>518</v>
      </c>
      <c r="C207" s="1" t="str">
        <f>VLOOKUP(A207,[1]Table!$A$1:$J$65536,3,0)</f>
        <v>Billing Authority</v>
      </c>
      <c r="D207" s="50">
        <v>9281</v>
      </c>
      <c r="E207" s="50">
        <v>7506</v>
      </c>
      <c r="F207" s="50">
        <v>16787</v>
      </c>
      <c r="G207" s="50">
        <v>6817</v>
      </c>
      <c r="H207" s="50">
        <v>5551</v>
      </c>
      <c r="I207" s="50">
        <v>12368</v>
      </c>
      <c r="J207" s="50">
        <v>100</v>
      </c>
      <c r="K207" s="61"/>
      <c r="L207" s="60"/>
      <c r="M207" s="43"/>
      <c r="N207" s="43"/>
      <c r="O207" s="42"/>
      <c r="P207" s="44"/>
      <c r="Q207" s="44"/>
      <c r="R207" s="42"/>
      <c r="S207" s="42"/>
      <c r="T207" s="49"/>
      <c r="U207" s="38"/>
      <c r="V207" s="38"/>
    </row>
    <row r="208" spans="1:22" x14ac:dyDescent="0.2">
      <c r="A208" s="1" t="s">
        <v>519</v>
      </c>
      <c r="B208" s="1" t="s">
        <v>159</v>
      </c>
      <c r="C208" s="1" t="str">
        <f>VLOOKUP(A208,[1]Table!$A$1:$J$65536,3,0)</f>
        <v>Billing Authority</v>
      </c>
      <c r="D208" s="50">
        <v>3211</v>
      </c>
      <c r="E208" s="50">
        <v>3993</v>
      </c>
      <c r="F208" s="50">
        <v>7204</v>
      </c>
      <c r="G208" s="50">
        <v>2746</v>
      </c>
      <c r="H208" s="50">
        <v>3173</v>
      </c>
      <c r="I208" s="50">
        <v>5919</v>
      </c>
      <c r="J208" s="50">
        <v>3.5000000000000003E-2</v>
      </c>
      <c r="K208" s="61"/>
      <c r="L208" s="60"/>
      <c r="M208" s="43"/>
      <c r="N208" s="43"/>
      <c r="O208" s="42"/>
      <c r="P208" s="44"/>
      <c r="Q208" s="44"/>
      <c r="R208" s="42"/>
      <c r="S208" s="42"/>
      <c r="T208" s="49"/>
      <c r="U208" s="38"/>
      <c r="V208" s="38"/>
    </row>
    <row r="209" spans="1:22" x14ac:dyDescent="0.2">
      <c r="A209" s="1" t="s">
        <v>520</v>
      </c>
      <c r="B209" s="1" t="s">
        <v>521</v>
      </c>
      <c r="C209" s="1" t="str">
        <f>VLOOKUP(A209,[1]Table!$A$1:$J$65536,3,0)</f>
        <v>Billing Authority</v>
      </c>
      <c r="D209" s="50">
        <v>2617</v>
      </c>
      <c r="E209" s="50">
        <v>3726</v>
      </c>
      <c r="F209" s="50">
        <v>6343</v>
      </c>
      <c r="G209" s="50">
        <v>2898</v>
      </c>
      <c r="H209" s="50">
        <v>3850</v>
      </c>
      <c r="I209" s="50">
        <v>6748</v>
      </c>
      <c r="J209" s="50">
        <v>22</v>
      </c>
      <c r="K209" s="61"/>
      <c r="L209" s="60"/>
      <c r="M209" s="43"/>
      <c r="N209" s="43"/>
      <c r="O209" s="42"/>
      <c r="P209" s="44"/>
      <c r="Q209" s="44"/>
      <c r="R209" s="42"/>
      <c r="S209" s="42"/>
      <c r="T209" s="49"/>
      <c r="U209" s="38"/>
      <c r="V209" s="38"/>
    </row>
    <row r="210" spans="1:22" x14ac:dyDescent="0.2">
      <c r="A210" s="1" t="s">
        <v>522</v>
      </c>
      <c r="B210" s="1" t="s">
        <v>160</v>
      </c>
      <c r="C210" s="1" t="str">
        <f>VLOOKUP(A210,[1]Table!$A$1:$J$65536,3,0)</f>
        <v>Billing Authority</v>
      </c>
      <c r="D210" s="50">
        <v>1420</v>
      </c>
      <c r="E210" s="50">
        <v>1060</v>
      </c>
      <c r="F210" s="50">
        <v>2480</v>
      </c>
      <c r="G210" s="50">
        <v>1243</v>
      </c>
      <c r="H210" s="50">
        <v>828</v>
      </c>
      <c r="I210" s="50">
        <v>2071</v>
      </c>
      <c r="J210" s="50">
        <v>23</v>
      </c>
      <c r="K210" s="61"/>
      <c r="L210" s="60"/>
      <c r="M210" s="43"/>
      <c r="N210" s="43"/>
      <c r="O210" s="42"/>
      <c r="P210" s="44"/>
      <c r="Q210" s="44"/>
      <c r="R210" s="42"/>
      <c r="S210" s="42"/>
      <c r="T210" s="49"/>
      <c r="U210" s="38"/>
      <c r="V210" s="38"/>
    </row>
    <row r="211" spans="1:22" x14ac:dyDescent="0.2">
      <c r="A211" s="1" t="s">
        <v>523</v>
      </c>
      <c r="B211" s="1" t="s">
        <v>161</v>
      </c>
      <c r="C211" s="1" t="str">
        <f>VLOOKUP(A211,[1]Table!$A$1:$J$65536,3,0)</f>
        <v>Billing Authority</v>
      </c>
      <c r="D211" s="50">
        <v>3979</v>
      </c>
      <c r="E211" s="50">
        <v>5818</v>
      </c>
      <c r="F211" s="50">
        <v>9797</v>
      </c>
      <c r="G211" s="50">
        <v>4948</v>
      </c>
      <c r="H211" s="50">
        <v>7197</v>
      </c>
      <c r="I211" s="50">
        <v>12145</v>
      </c>
      <c r="J211" s="50" t="s">
        <v>276</v>
      </c>
      <c r="K211" s="61"/>
      <c r="L211" s="60"/>
      <c r="M211" s="43"/>
      <c r="N211" s="43"/>
      <c r="O211" s="42"/>
      <c r="P211" s="44"/>
      <c r="Q211" s="44"/>
      <c r="R211" s="42"/>
      <c r="S211" s="42"/>
      <c r="T211" s="49"/>
      <c r="U211" s="38"/>
      <c r="V211" s="38"/>
    </row>
    <row r="212" spans="1:22" x14ac:dyDescent="0.2">
      <c r="A212" s="1" t="s">
        <v>524</v>
      </c>
      <c r="B212" s="1" t="s">
        <v>162</v>
      </c>
      <c r="C212" s="1" t="str">
        <f>VLOOKUP(A212,[1]Table!$A$1:$J$65536,3,0)</f>
        <v>Billing Authority</v>
      </c>
      <c r="D212" s="50">
        <v>1384</v>
      </c>
      <c r="E212" s="50">
        <v>1228</v>
      </c>
      <c r="F212" s="50">
        <v>2612</v>
      </c>
      <c r="G212" s="50">
        <v>1274</v>
      </c>
      <c r="H212" s="50">
        <v>997</v>
      </c>
      <c r="I212" s="50">
        <v>2271</v>
      </c>
      <c r="J212" s="50">
        <v>40</v>
      </c>
      <c r="K212" s="61"/>
      <c r="L212" s="60"/>
      <c r="M212" s="43"/>
      <c r="N212" s="43"/>
      <c r="O212" s="42"/>
      <c r="P212" s="44"/>
      <c r="Q212" s="44"/>
      <c r="R212" s="42"/>
      <c r="S212" s="42"/>
      <c r="T212" s="49"/>
      <c r="U212" s="38"/>
      <c r="V212" s="38"/>
    </row>
    <row r="213" spans="1:22" x14ac:dyDescent="0.2">
      <c r="A213" s="1" t="s">
        <v>525</v>
      </c>
      <c r="B213" s="1" t="s">
        <v>163</v>
      </c>
      <c r="C213" s="1" t="str">
        <f>VLOOKUP(A213,[1]Table!$A$1:$J$65536,3,0)</f>
        <v>Billing Authority</v>
      </c>
      <c r="D213" s="50">
        <v>9710</v>
      </c>
      <c r="E213" s="50">
        <v>14291</v>
      </c>
      <c r="F213" s="50">
        <v>24001</v>
      </c>
      <c r="G213" s="50">
        <v>8183</v>
      </c>
      <c r="H213" s="50">
        <v>8727</v>
      </c>
      <c r="I213" s="50">
        <v>16910</v>
      </c>
      <c r="J213" s="50" t="s">
        <v>276</v>
      </c>
      <c r="K213" s="61"/>
      <c r="L213" s="60"/>
      <c r="M213" s="43"/>
      <c r="N213" s="43"/>
      <c r="O213" s="42"/>
      <c r="P213" s="44"/>
      <c r="Q213" s="44"/>
      <c r="R213" s="42"/>
      <c r="S213" s="42"/>
      <c r="T213" s="49"/>
      <c r="U213" s="38"/>
      <c r="V213" s="38"/>
    </row>
    <row r="214" spans="1:22" x14ac:dyDescent="0.2">
      <c r="A214" s="1" t="s">
        <v>526</v>
      </c>
      <c r="B214" s="1" t="s">
        <v>164</v>
      </c>
      <c r="C214" s="1" t="str">
        <f>VLOOKUP(A214,[1]Table!$A$1:$J$65536,3,0)</f>
        <v>Billing Authority</v>
      </c>
      <c r="D214" s="50">
        <v>2803</v>
      </c>
      <c r="E214" s="50">
        <v>1897</v>
      </c>
      <c r="F214" s="50">
        <v>4700</v>
      </c>
      <c r="G214" s="50">
        <v>2743</v>
      </c>
      <c r="H214" s="50">
        <v>1460</v>
      </c>
      <c r="I214" s="50">
        <v>4203</v>
      </c>
      <c r="J214" s="50">
        <v>109</v>
      </c>
      <c r="K214" s="61"/>
      <c r="L214" s="60"/>
      <c r="M214" s="43"/>
      <c r="N214" s="43"/>
      <c r="O214" s="42"/>
      <c r="P214" s="44"/>
      <c r="Q214" s="44"/>
      <c r="R214" s="42"/>
      <c r="S214" s="42"/>
      <c r="T214" s="49"/>
      <c r="U214" s="38"/>
      <c r="V214" s="38"/>
    </row>
    <row r="215" spans="1:22" x14ac:dyDescent="0.2">
      <c r="A215" s="1" t="s">
        <v>527</v>
      </c>
      <c r="B215" s="1" t="s">
        <v>165</v>
      </c>
      <c r="C215" s="1" t="str">
        <f>VLOOKUP(A215,[1]Table!$A$1:$J$65536,3,0)</f>
        <v>Billing Authority</v>
      </c>
      <c r="D215" s="50">
        <v>2821</v>
      </c>
      <c r="E215" s="50">
        <v>3748</v>
      </c>
      <c r="F215" s="50">
        <v>6569</v>
      </c>
      <c r="G215" s="50">
        <v>2448</v>
      </c>
      <c r="H215" s="50">
        <v>2496</v>
      </c>
      <c r="I215" s="50">
        <v>4944</v>
      </c>
      <c r="J215" s="50">
        <v>8</v>
      </c>
      <c r="K215" s="61"/>
      <c r="L215" s="60"/>
      <c r="M215" s="43"/>
      <c r="N215" s="43"/>
      <c r="O215" s="42"/>
      <c r="P215" s="44"/>
      <c r="Q215" s="44"/>
      <c r="R215" s="42"/>
      <c r="S215" s="42"/>
      <c r="T215" s="49"/>
      <c r="U215" s="38"/>
      <c r="V215" s="38"/>
    </row>
    <row r="216" spans="1:22" x14ac:dyDescent="0.2">
      <c r="A216" s="1" t="s">
        <v>528</v>
      </c>
      <c r="B216" s="1" t="s">
        <v>166</v>
      </c>
      <c r="C216" s="1" t="str">
        <f>VLOOKUP(A216,[1]Table!$A$1:$J$65536,3,0)</f>
        <v>Billing Authority</v>
      </c>
      <c r="D216" s="50">
        <v>4061</v>
      </c>
      <c r="E216" s="50">
        <v>3461</v>
      </c>
      <c r="F216" s="50">
        <v>7522</v>
      </c>
      <c r="G216" s="50">
        <v>4320</v>
      </c>
      <c r="H216" s="50">
        <v>3524</v>
      </c>
      <c r="I216" s="50">
        <v>7844</v>
      </c>
      <c r="J216" s="50">
        <v>58</v>
      </c>
      <c r="K216" s="61"/>
      <c r="L216" s="60"/>
      <c r="M216" s="43"/>
      <c r="N216" s="43"/>
      <c r="O216" s="42"/>
      <c r="P216" s="44"/>
      <c r="Q216" s="44"/>
      <c r="R216" s="42"/>
      <c r="S216" s="42"/>
      <c r="T216" s="49"/>
      <c r="U216" s="38"/>
      <c r="V216" s="38"/>
    </row>
    <row r="217" spans="1:22" x14ac:dyDescent="0.2">
      <c r="A217" s="1" t="s">
        <v>529</v>
      </c>
      <c r="B217" s="1" t="s">
        <v>167</v>
      </c>
      <c r="C217" s="1" t="str">
        <f>VLOOKUP(A217,[1]Table!$A$1:$J$65536,3,0)</f>
        <v>Billing Authority</v>
      </c>
      <c r="D217" s="50">
        <v>12710</v>
      </c>
      <c r="E217" s="50">
        <v>15786</v>
      </c>
      <c r="F217" s="50">
        <v>28496</v>
      </c>
      <c r="G217" s="50">
        <v>9929</v>
      </c>
      <c r="H217" s="50">
        <v>11368</v>
      </c>
      <c r="I217" s="50">
        <v>21297</v>
      </c>
      <c r="J217" s="50">
        <v>219</v>
      </c>
      <c r="K217" s="61"/>
      <c r="L217" s="60"/>
      <c r="M217" s="43"/>
      <c r="N217" s="43"/>
      <c r="O217" s="42"/>
      <c r="P217" s="44"/>
      <c r="Q217" s="44"/>
      <c r="R217" s="42"/>
      <c r="S217" s="42"/>
      <c r="T217" s="49"/>
      <c r="U217" s="38"/>
      <c r="V217" s="38"/>
    </row>
    <row r="218" spans="1:22" x14ac:dyDescent="0.2">
      <c r="A218" s="1" t="s">
        <v>530</v>
      </c>
      <c r="B218" s="1" t="s">
        <v>168</v>
      </c>
      <c r="C218" s="1" t="str">
        <f>VLOOKUP(A218,[1]Table!$A$1:$J$65536,3,0)</f>
        <v>Billing Authority</v>
      </c>
      <c r="D218" s="50">
        <v>2940</v>
      </c>
      <c r="E218" s="50">
        <v>3387</v>
      </c>
      <c r="F218" s="50">
        <v>6327</v>
      </c>
      <c r="G218" s="50">
        <v>2647</v>
      </c>
      <c r="H218" s="50">
        <v>2433</v>
      </c>
      <c r="I218" s="50">
        <v>5080</v>
      </c>
      <c r="J218" s="50">
        <v>52</v>
      </c>
      <c r="K218" s="61"/>
      <c r="L218" s="60"/>
      <c r="M218" s="43"/>
      <c r="N218" s="43"/>
      <c r="O218" s="42"/>
      <c r="P218" s="44"/>
      <c r="Q218" s="44"/>
      <c r="R218" s="42"/>
      <c r="S218" s="42"/>
      <c r="T218" s="49"/>
      <c r="U218" s="38"/>
      <c r="V218" s="38"/>
    </row>
    <row r="219" spans="1:22" x14ac:dyDescent="0.2">
      <c r="A219" s="1" t="s">
        <v>531</v>
      </c>
      <c r="B219" s="1" t="s">
        <v>169</v>
      </c>
      <c r="C219" s="1" t="str">
        <f>VLOOKUP(A219,[1]Table!$A$1:$J$65536,3,0)</f>
        <v>Billing Authority</v>
      </c>
      <c r="D219" s="50">
        <v>2122</v>
      </c>
      <c r="E219" s="50">
        <v>1790</v>
      </c>
      <c r="F219" s="50">
        <v>3912</v>
      </c>
      <c r="G219" s="50">
        <v>2166</v>
      </c>
      <c r="H219" s="50">
        <v>1716</v>
      </c>
      <c r="I219" s="50">
        <v>3882</v>
      </c>
      <c r="J219" s="50" t="s">
        <v>276</v>
      </c>
      <c r="K219" s="61"/>
      <c r="L219" s="60"/>
      <c r="M219" s="43"/>
      <c r="N219" s="43"/>
      <c r="O219" s="42"/>
      <c r="P219" s="44"/>
      <c r="Q219" s="44"/>
      <c r="R219" s="42"/>
      <c r="S219" s="42"/>
      <c r="T219" s="49"/>
      <c r="U219" s="38"/>
      <c r="V219" s="38"/>
    </row>
    <row r="220" spans="1:22" x14ac:dyDescent="0.2">
      <c r="A220" s="1" t="s">
        <v>532</v>
      </c>
      <c r="B220" s="1" t="s">
        <v>170</v>
      </c>
      <c r="C220" s="1" t="str">
        <f>VLOOKUP(A220,[1]Table!$A$1:$J$65536,3,0)</f>
        <v>Billing Authority</v>
      </c>
      <c r="D220" s="50">
        <v>2855</v>
      </c>
      <c r="E220" s="50">
        <v>2549</v>
      </c>
      <c r="F220" s="50">
        <v>5404</v>
      </c>
      <c r="G220" s="50">
        <v>2779</v>
      </c>
      <c r="H220" s="50">
        <v>2272</v>
      </c>
      <c r="I220" s="50">
        <v>5051</v>
      </c>
      <c r="J220" s="50">
        <v>132</v>
      </c>
      <c r="K220" s="61"/>
      <c r="L220" s="60"/>
      <c r="M220" s="43"/>
      <c r="N220" s="43"/>
      <c r="O220" s="42"/>
      <c r="P220" s="44"/>
      <c r="Q220" s="44"/>
      <c r="R220" s="42"/>
      <c r="S220" s="42"/>
      <c r="T220" s="49"/>
      <c r="U220" s="38"/>
      <c r="V220" s="38"/>
    </row>
    <row r="221" spans="1:22" x14ac:dyDescent="0.2">
      <c r="A221" s="1" t="s">
        <v>533</v>
      </c>
      <c r="B221" s="1" t="s">
        <v>171</v>
      </c>
      <c r="C221" s="1" t="str">
        <f>VLOOKUP(A221,[1]Table!$A$1:$J$65536,3,0)</f>
        <v>Billing Authority</v>
      </c>
      <c r="D221" s="50">
        <v>2494</v>
      </c>
      <c r="E221" s="50">
        <v>2958</v>
      </c>
      <c r="F221" s="50">
        <v>5452</v>
      </c>
      <c r="G221" s="50">
        <v>2155</v>
      </c>
      <c r="H221" s="50">
        <v>2469</v>
      </c>
      <c r="I221" s="50">
        <v>4624</v>
      </c>
      <c r="J221" s="50" t="s">
        <v>276</v>
      </c>
      <c r="K221" s="61"/>
      <c r="L221" s="60"/>
      <c r="M221" s="43"/>
      <c r="N221" s="43"/>
      <c r="O221" s="42"/>
      <c r="P221" s="44"/>
      <c r="Q221" s="44"/>
      <c r="R221" s="42"/>
      <c r="S221" s="42"/>
      <c r="T221" s="49"/>
      <c r="U221" s="38"/>
      <c r="V221" s="38"/>
    </row>
    <row r="222" spans="1:22" x14ac:dyDescent="0.2">
      <c r="A222" s="1" t="s">
        <v>534</v>
      </c>
      <c r="B222" s="1" t="s">
        <v>535</v>
      </c>
      <c r="C222" s="1" t="str">
        <f>VLOOKUP(A222,[1]Table!$A$1:$J$65536,3,0)</f>
        <v>Billing Authority</v>
      </c>
      <c r="D222" s="50">
        <v>997</v>
      </c>
      <c r="E222" s="50">
        <v>682</v>
      </c>
      <c r="F222" s="50">
        <v>1679</v>
      </c>
      <c r="G222" s="50">
        <v>1017</v>
      </c>
      <c r="H222" s="50">
        <v>465</v>
      </c>
      <c r="I222" s="50">
        <v>1482</v>
      </c>
      <c r="J222" s="50">
        <v>38</v>
      </c>
      <c r="K222" s="61"/>
      <c r="L222" s="60"/>
      <c r="M222" s="43"/>
      <c r="N222" s="43"/>
      <c r="O222" s="42"/>
      <c r="P222" s="44"/>
      <c r="Q222" s="44"/>
      <c r="R222" s="42"/>
      <c r="S222" s="42"/>
      <c r="T222" s="49"/>
      <c r="U222" s="38"/>
      <c r="V222" s="38"/>
    </row>
    <row r="223" spans="1:22" x14ac:dyDescent="0.2">
      <c r="A223" s="1" t="s">
        <v>536</v>
      </c>
      <c r="B223" s="1" t="s">
        <v>172</v>
      </c>
      <c r="C223" s="1" t="str">
        <f>VLOOKUP(A223,[1]Table!$A$1:$J$65536,3,0)</f>
        <v>Billing Authority</v>
      </c>
      <c r="D223" s="50">
        <v>1988</v>
      </c>
      <c r="E223" s="50">
        <v>1436</v>
      </c>
      <c r="F223" s="50">
        <v>3424</v>
      </c>
      <c r="G223" s="50">
        <v>1886</v>
      </c>
      <c r="H223" s="50">
        <v>1181</v>
      </c>
      <c r="I223" s="50">
        <v>3067</v>
      </c>
      <c r="J223" s="50">
        <v>65</v>
      </c>
      <c r="K223" s="61"/>
      <c r="L223" s="60"/>
      <c r="M223" s="43"/>
      <c r="N223" s="43"/>
      <c r="O223" s="42"/>
      <c r="P223" s="44"/>
      <c r="Q223" s="44"/>
      <c r="R223" s="42"/>
      <c r="S223" s="42"/>
      <c r="T223" s="49"/>
      <c r="U223" s="38"/>
      <c r="V223" s="38"/>
    </row>
    <row r="224" spans="1:22" x14ac:dyDescent="0.2">
      <c r="A224" s="1" t="s">
        <v>537</v>
      </c>
      <c r="B224" s="1" t="s">
        <v>173</v>
      </c>
      <c r="C224" s="1" t="str">
        <f>VLOOKUP(A224,[1]Table!$A$1:$J$65536,3,0)</f>
        <v>Billing Authority</v>
      </c>
      <c r="D224" s="50">
        <v>11770</v>
      </c>
      <c r="E224" s="50">
        <v>17755</v>
      </c>
      <c r="F224" s="50">
        <v>29525</v>
      </c>
      <c r="G224" s="50">
        <v>9811</v>
      </c>
      <c r="H224" s="50">
        <v>14215</v>
      </c>
      <c r="I224" s="50">
        <v>24026</v>
      </c>
      <c r="J224" s="50" t="s">
        <v>276</v>
      </c>
      <c r="K224" s="61"/>
      <c r="L224" s="60"/>
      <c r="M224" s="43"/>
      <c r="N224" s="43"/>
      <c r="O224" s="42"/>
      <c r="P224" s="44"/>
      <c r="Q224" s="44"/>
      <c r="R224" s="42"/>
      <c r="S224" s="42"/>
      <c r="T224" s="49"/>
      <c r="U224" s="38"/>
      <c r="V224" s="38"/>
    </row>
    <row r="225" spans="1:22" x14ac:dyDescent="0.2">
      <c r="A225" s="1" t="s">
        <v>538</v>
      </c>
      <c r="B225" s="1" t="s">
        <v>174</v>
      </c>
      <c r="C225" s="1" t="str">
        <f>VLOOKUP(A225,[1]Table!$A$1:$J$65536,3,0)</f>
        <v>Billing Authority</v>
      </c>
      <c r="D225" s="50">
        <v>17138</v>
      </c>
      <c r="E225" s="50">
        <v>20423</v>
      </c>
      <c r="F225" s="50">
        <v>37561</v>
      </c>
      <c r="G225" s="50">
        <v>13079</v>
      </c>
      <c r="H225" s="50">
        <v>15958</v>
      </c>
      <c r="I225" s="50">
        <v>29037</v>
      </c>
      <c r="J225" s="50" t="s">
        <v>276</v>
      </c>
      <c r="K225" s="61"/>
      <c r="L225" s="60"/>
      <c r="M225" s="43"/>
      <c r="N225" s="43"/>
      <c r="O225" s="42"/>
      <c r="P225" s="44"/>
      <c r="Q225" s="44"/>
      <c r="R225" s="42"/>
      <c r="S225" s="42"/>
      <c r="T225" s="49"/>
      <c r="U225" s="38"/>
      <c r="V225" s="38"/>
    </row>
    <row r="226" spans="1:22" x14ac:dyDescent="0.2">
      <c r="A226" s="1" t="s">
        <v>539</v>
      </c>
      <c r="B226" s="1" t="s">
        <v>175</v>
      </c>
      <c r="C226" s="1" t="str">
        <f>VLOOKUP(A226,[1]Table!$A$1:$J$65536,3,0)</f>
        <v>Billing Authority</v>
      </c>
      <c r="D226" s="50">
        <v>5606</v>
      </c>
      <c r="E226" s="50">
        <v>6181</v>
      </c>
      <c r="F226" s="50">
        <v>11787</v>
      </c>
      <c r="G226" s="50">
        <v>5122</v>
      </c>
      <c r="H226" s="50">
        <v>4782</v>
      </c>
      <c r="I226" s="50">
        <v>9904</v>
      </c>
      <c r="J226" s="50">
        <v>77</v>
      </c>
      <c r="K226" s="61"/>
      <c r="L226" s="60"/>
      <c r="M226" s="43"/>
      <c r="N226" s="43"/>
      <c r="O226" s="42"/>
      <c r="P226" s="44"/>
      <c r="Q226" s="44"/>
      <c r="R226" s="42"/>
      <c r="S226" s="42"/>
      <c r="T226" s="49"/>
      <c r="U226" s="38"/>
      <c r="V226" s="38"/>
    </row>
    <row r="227" spans="1:22" x14ac:dyDescent="0.2">
      <c r="A227" s="1" t="s">
        <v>540</v>
      </c>
      <c r="B227" s="1" t="s">
        <v>176</v>
      </c>
      <c r="C227" s="1" t="str">
        <f>VLOOKUP(A227,[1]Table!$A$1:$J$65536,3,0)</f>
        <v>Billing Authority</v>
      </c>
      <c r="D227" s="50">
        <v>4597</v>
      </c>
      <c r="E227" s="50">
        <v>4701</v>
      </c>
      <c r="F227" s="50">
        <v>9298</v>
      </c>
      <c r="G227" s="50">
        <v>3978</v>
      </c>
      <c r="H227" s="50">
        <v>3477</v>
      </c>
      <c r="I227" s="50">
        <v>7455</v>
      </c>
      <c r="J227" s="50">
        <v>254</v>
      </c>
      <c r="K227" s="61"/>
      <c r="L227" s="60"/>
      <c r="M227" s="43"/>
      <c r="N227" s="43"/>
      <c r="O227" s="42"/>
      <c r="P227" s="44"/>
      <c r="Q227" s="44"/>
      <c r="R227" s="42"/>
      <c r="S227" s="42"/>
      <c r="T227" s="49"/>
      <c r="U227" s="38"/>
      <c r="V227" s="38"/>
    </row>
    <row r="228" spans="1:22" x14ac:dyDescent="0.2">
      <c r="A228" s="1" t="s">
        <v>541</v>
      </c>
      <c r="B228" s="1" t="s">
        <v>177</v>
      </c>
      <c r="C228" s="1" t="str">
        <f>VLOOKUP(A228,[1]Table!$A$1:$J$65536,3,0)</f>
        <v>Billing Authority</v>
      </c>
      <c r="D228" s="50">
        <v>14619</v>
      </c>
      <c r="E228" s="50">
        <v>17544</v>
      </c>
      <c r="F228" s="50">
        <v>32163</v>
      </c>
      <c r="G228" s="50">
        <v>13305</v>
      </c>
      <c r="H228" s="50">
        <v>9907</v>
      </c>
      <c r="I228" s="50">
        <v>23212</v>
      </c>
      <c r="J228" s="50">
        <v>118</v>
      </c>
      <c r="K228" s="61" t="s">
        <v>687</v>
      </c>
      <c r="L228" s="60"/>
      <c r="M228" s="43"/>
      <c r="N228" s="43"/>
      <c r="O228" s="42"/>
      <c r="P228" s="44"/>
      <c r="Q228" s="44"/>
      <c r="R228" s="42"/>
      <c r="S228" s="42"/>
      <c r="T228" s="49"/>
      <c r="U228" s="38"/>
      <c r="V228" s="38"/>
    </row>
    <row r="229" spans="1:22" x14ac:dyDescent="0.2">
      <c r="A229" s="1" t="s">
        <v>542</v>
      </c>
      <c r="B229" s="1" t="s">
        <v>178</v>
      </c>
      <c r="C229" s="1" t="str">
        <f>VLOOKUP(A229,[1]Table!$A$1:$J$65536,3,0)</f>
        <v>Billing Authority</v>
      </c>
      <c r="D229" s="50">
        <v>2602</v>
      </c>
      <c r="E229" s="50">
        <v>2174</v>
      </c>
      <c r="F229" s="50">
        <v>4776</v>
      </c>
      <c r="G229" s="50">
        <v>2280</v>
      </c>
      <c r="H229" s="50">
        <v>1933</v>
      </c>
      <c r="I229" s="50">
        <v>4213</v>
      </c>
      <c r="J229" s="50">
        <v>113</v>
      </c>
      <c r="K229" s="61"/>
      <c r="L229" s="60"/>
      <c r="M229" s="43"/>
      <c r="N229" s="43"/>
      <c r="O229" s="42"/>
      <c r="P229" s="44"/>
      <c r="Q229" s="44"/>
      <c r="R229" s="42"/>
      <c r="S229" s="42"/>
      <c r="T229" s="49"/>
      <c r="U229" s="38"/>
      <c r="V229" s="38"/>
    </row>
    <row r="230" spans="1:22" x14ac:dyDescent="0.2">
      <c r="A230" s="1" t="s">
        <v>543</v>
      </c>
      <c r="B230" s="1" t="s">
        <v>179</v>
      </c>
      <c r="C230" s="1" t="str">
        <f>VLOOKUP(A230,[1]Table!$A$1:$J$65536,3,0)</f>
        <v>Billing Authority</v>
      </c>
      <c r="D230" s="50">
        <v>3110</v>
      </c>
      <c r="E230" s="50">
        <v>3292</v>
      </c>
      <c r="F230" s="50">
        <v>6402</v>
      </c>
      <c r="G230" s="50">
        <v>3287</v>
      </c>
      <c r="H230" s="50">
        <v>3128</v>
      </c>
      <c r="I230" s="50">
        <v>6415</v>
      </c>
      <c r="J230" s="50">
        <v>274</v>
      </c>
      <c r="K230" s="61"/>
      <c r="L230" s="60"/>
      <c r="M230" s="43"/>
      <c r="N230" s="43"/>
      <c r="O230" s="42"/>
      <c r="P230" s="44"/>
      <c r="Q230" s="44"/>
      <c r="R230" s="42"/>
      <c r="S230" s="42"/>
      <c r="T230" s="49"/>
      <c r="U230" s="38"/>
      <c r="V230" s="38"/>
    </row>
    <row r="231" spans="1:22" x14ac:dyDescent="0.2">
      <c r="A231" s="1" t="s">
        <v>544</v>
      </c>
      <c r="B231" s="1" t="s">
        <v>180</v>
      </c>
      <c r="C231" s="1" t="str">
        <f>VLOOKUP(A231,[1]Table!$A$1:$J$65536,3,0)</f>
        <v>Billing Authority</v>
      </c>
      <c r="D231" s="50">
        <v>25614</v>
      </c>
      <c r="E231" s="50">
        <v>32490</v>
      </c>
      <c r="F231" s="50">
        <v>58104</v>
      </c>
      <c r="G231" s="50">
        <v>19282</v>
      </c>
      <c r="H231" s="50">
        <v>18213</v>
      </c>
      <c r="I231" s="50">
        <v>37495</v>
      </c>
      <c r="J231" s="50">
        <v>47</v>
      </c>
      <c r="K231" s="61"/>
      <c r="L231" s="60"/>
      <c r="M231" s="43"/>
      <c r="N231" s="43"/>
      <c r="O231" s="42"/>
      <c r="P231" s="44"/>
      <c r="Q231" s="44"/>
      <c r="R231" s="42"/>
      <c r="S231" s="42"/>
      <c r="T231" s="49"/>
      <c r="U231" s="38"/>
      <c r="V231" s="38"/>
    </row>
    <row r="232" spans="1:22" x14ac:dyDescent="0.2">
      <c r="A232" s="1" t="s">
        <v>545</v>
      </c>
      <c r="B232" s="1" t="s">
        <v>181</v>
      </c>
      <c r="C232" s="1" t="str">
        <f>VLOOKUP(A232,[1]Table!$A$1:$J$65536,3,0)</f>
        <v>Billing Authority</v>
      </c>
      <c r="D232" s="50">
        <v>4819</v>
      </c>
      <c r="E232" s="50">
        <v>6328</v>
      </c>
      <c r="F232" s="50">
        <v>11147</v>
      </c>
      <c r="G232" s="50">
        <v>4789</v>
      </c>
      <c r="H232" s="50">
        <v>4944</v>
      </c>
      <c r="I232" s="50">
        <v>9733</v>
      </c>
      <c r="J232" s="50">
        <v>253</v>
      </c>
      <c r="K232" s="61"/>
      <c r="L232" s="60"/>
      <c r="M232" s="43"/>
      <c r="N232" s="43"/>
      <c r="O232" s="42"/>
      <c r="P232" s="44"/>
      <c r="Q232" s="44"/>
      <c r="R232" s="42"/>
      <c r="S232" s="42"/>
      <c r="T232" s="49"/>
      <c r="U232" s="38"/>
      <c r="V232" s="38"/>
    </row>
    <row r="233" spans="1:22" x14ac:dyDescent="0.2">
      <c r="A233" s="1" t="s">
        <v>546</v>
      </c>
      <c r="B233" s="1" t="s">
        <v>547</v>
      </c>
      <c r="C233" s="1" t="str">
        <f>VLOOKUP(A233,[1]Table!$A$1:$J$65536,3,0)</f>
        <v>Billing Authority</v>
      </c>
      <c r="D233" s="50">
        <v>11520</v>
      </c>
      <c r="E233" s="50">
        <v>8504</v>
      </c>
      <c r="F233" s="50">
        <v>20024</v>
      </c>
      <c r="G233" s="50">
        <v>10719</v>
      </c>
      <c r="H233" s="50">
        <v>7197</v>
      </c>
      <c r="I233" s="50">
        <v>17916</v>
      </c>
      <c r="J233" s="50">
        <v>648</v>
      </c>
      <c r="K233" s="61"/>
      <c r="L233" s="60"/>
      <c r="M233" s="43"/>
      <c r="N233" s="43"/>
      <c r="O233" s="42"/>
      <c r="P233" s="44"/>
      <c r="Q233" s="44"/>
      <c r="R233" s="42"/>
      <c r="S233" s="42"/>
      <c r="T233" s="49"/>
      <c r="U233" s="38"/>
      <c r="V233" s="38"/>
    </row>
    <row r="234" spans="1:22" x14ac:dyDescent="0.2">
      <c r="A234" s="1" t="s">
        <v>548</v>
      </c>
      <c r="B234" s="1" t="s">
        <v>549</v>
      </c>
      <c r="C234" s="1" t="str">
        <f>VLOOKUP(A234,[1]Table!$A$1:$J$65536,3,0)</f>
        <v>Billing Authority</v>
      </c>
      <c r="D234" s="50">
        <v>3750</v>
      </c>
      <c r="E234" s="50">
        <v>7006</v>
      </c>
      <c r="F234" s="50">
        <v>10756</v>
      </c>
      <c r="G234" s="50">
        <v>3488</v>
      </c>
      <c r="H234" s="50">
        <v>5272</v>
      </c>
      <c r="I234" s="50">
        <v>8760</v>
      </c>
      <c r="J234" s="50">
        <v>45</v>
      </c>
      <c r="K234" s="61"/>
      <c r="L234" s="60"/>
      <c r="M234" s="43"/>
      <c r="N234" s="43"/>
      <c r="O234" s="42"/>
      <c r="P234" s="44"/>
      <c r="Q234" s="44"/>
      <c r="R234" s="42"/>
      <c r="S234" s="42"/>
      <c r="T234" s="49"/>
      <c r="U234" s="38"/>
      <c r="V234" s="38"/>
    </row>
    <row r="235" spans="1:22" x14ac:dyDescent="0.2">
      <c r="A235" s="1" t="s">
        <v>550</v>
      </c>
      <c r="B235" s="1" t="s">
        <v>182</v>
      </c>
      <c r="C235" s="1" t="str">
        <f>VLOOKUP(A235,[1]Table!$A$1:$J$65536,3,0)</f>
        <v>Billing Authority</v>
      </c>
      <c r="D235" s="50">
        <v>7373</v>
      </c>
      <c r="E235" s="50">
        <v>9077</v>
      </c>
      <c r="F235" s="50">
        <v>16450</v>
      </c>
      <c r="G235" s="50">
        <v>6301</v>
      </c>
      <c r="H235" s="50">
        <v>7262</v>
      </c>
      <c r="I235" s="50">
        <v>13563</v>
      </c>
      <c r="J235" s="50">
        <v>155</v>
      </c>
      <c r="K235" s="61"/>
      <c r="L235" s="60"/>
      <c r="M235" s="43"/>
      <c r="N235" s="43"/>
      <c r="O235" s="42"/>
      <c r="P235" s="44"/>
      <c r="Q235" s="44"/>
      <c r="R235" s="42"/>
      <c r="S235" s="42"/>
      <c r="T235" s="49"/>
      <c r="U235" s="38"/>
      <c r="V235" s="38"/>
    </row>
    <row r="236" spans="1:22" x14ac:dyDescent="0.2">
      <c r="A236" s="1" t="s">
        <v>551</v>
      </c>
      <c r="B236" s="1" t="s">
        <v>183</v>
      </c>
      <c r="C236" s="1" t="str">
        <f>VLOOKUP(A236,[1]Table!$A$1:$J$65536,3,0)</f>
        <v>Billing Authority</v>
      </c>
      <c r="D236" s="50">
        <v>1445</v>
      </c>
      <c r="E236" s="50">
        <v>1330</v>
      </c>
      <c r="F236" s="50">
        <v>2775</v>
      </c>
      <c r="G236" s="50">
        <v>1600</v>
      </c>
      <c r="H236" s="50">
        <v>1244</v>
      </c>
      <c r="I236" s="50">
        <v>2844</v>
      </c>
      <c r="J236" s="50">
        <v>108</v>
      </c>
      <c r="K236" s="61"/>
      <c r="L236" s="60"/>
      <c r="M236" s="43"/>
      <c r="N236" s="43"/>
      <c r="O236" s="42"/>
      <c r="P236" s="44"/>
      <c r="Q236" s="44"/>
      <c r="R236" s="42"/>
      <c r="S236" s="42"/>
      <c r="T236" s="49"/>
      <c r="U236" s="38"/>
      <c r="V236" s="38"/>
    </row>
    <row r="237" spans="1:22" x14ac:dyDescent="0.2">
      <c r="A237" s="1" t="s">
        <v>552</v>
      </c>
      <c r="B237" s="1" t="s">
        <v>184</v>
      </c>
      <c r="C237" s="1" t="str">
        <f>VLOOKUP(A237,[1]Table!$A$1:$J$65536,3,0)</f>
        <v>Billing Authority</v>
      </c>
      <c r="D237" s="50">
        <v>3227</v>
      </c>
      <c r="E237" s="50">
        <v>3118</v>
      </c>
      <c r="F237" s="50">
        <v>6345</v>
      </c>
      <c r="G237" s="50">
        <v>3226</v>
      </c>
      <c r="H237" s="50">
        <v>2778</v>
      </c>
      <c r="I237" s="50">
        <v>6004</v>
      </c>
      <c r="J237" s="50">
        <v>228</v>
      </c>
      <c r="K237" s="61"/>
      <c r="L237" s="60"/>
      <c r="M237" s="43"/>
      <c r="N237" s="43"/>
      <c r="O237" s="42"/>
      <c r="P237" s="44"/>
      <c r="Q237" s="44"/>
      <c r="R237" s="42"/>
      <c r="S237" s="42"/>
      <c r="T237" s="49"/>
      <c r="U237" s="38"/>
      <c r="V237" s="38"/>
    </row>
    <row r="238" spans="1:22" x14ac:dyDescent="0.2">
      <c r="A238" s="1" t="s">
        <v>553</v>
      </c>
      <c r="B238" s="1" t="s">
        <v>185</v>
      </c>
      <c r="C238" s="1" t="str">
        <f>VLOOKUP(A238,[1]Table!$A$1:$J$65536,3,0)</f>
        <v>Billing Authority</v>
      </c>
      <c r="D238" s="50">
        <v>2687</v>
      </c>
      <c r="E238" s="50">
        <v>2912</v>
      </c>
      <c r="F238" s="50">
        <v>5599</v>
      </c>
      <c r="G238" s="50">
        <v>2342</v>
      </c>
      <c r="H238" s="50">
        <v>2361</v>
      </c>
      <c r="I238" s="50">
        <v>4703</v>
      </c>
      <c r="J238" s="50">
        <v>44</v>
      </c>
      <c r="K238" s="61"/>
      <c r="L238" s="60"/>
      <c r="M238" s="43"/>
      <c r="N238" s="43"/>
      <c r="O238" s="42"/>
      <c r="P238" s="44"/>
      <c r="Q238" s="44"/>
      <c r="R238" s="42"/>
      <c r="S238" s="42"/>
      <c r="T238" s="49"/>
      <c r="U238" s="38"/>
      <c r="V238" s="38"/>
    </row>
    <row r="239" spans="1:22" x14ac:dyDescent="0.2">
      <c r="A239" s="1" t="s">
        <v>554</v>
      </c>
      <c r="B239" s="1" t="s">
        <v>555</v>
      </c>
      <c r="C239" s="1" t="str">
        <f>VLOOKUP(A239,[1]Table!$A$1:$J$65536,3,0)</f>
        <v>Billing Authority</v>
      </c>
      <c r="D239" s="50">
        <v>6910</v>
      </c>
      <c r="E239" s="50">
        <v>7938</v>
      </c>
      <c r="F239" s="50">
        <v>14848</v>
      </c>
      <c r="G239" s="50">
        <v>6197</v>
      </c>
      <c r="H239" s="50">
        <v>6895</v>
      </c>
      <c r="I239" s="50">
        <v>13092</v>
      </c>
      <c r="J239" s="50">
        <v>467</v>
      </c>
      <c r="K239" s="61"/>
      <c r="L239" s="60"/>
      <c r="M239" s="43"/>
      <c r="N239" s="43"/>
      <c r="O239" s="42"/>
      <c r="P239" s="44"/>
      <c r="Q239" s="44"/>
      <c r="R239" s="42"/>
      <c r="S239" s="42"/>
      <c r="T239" s="49"/>
      <c r="U239" s="38"/>
      <c r="V239" s="38"/>
    </row>
    <row r="240" spans="1:22" x14ac:dyDescent="0.2">
      <c r="A240" s="1" t="s">
        <v>556</v>
      </c>
      <c r="B240" s="1" t="s">
        <v>186</v>
      </c>
      <c r="C240" s="1" t="str">
        <f>VLOOKUP(A240,[1]Table!$A$1:$J$65536,3,0)</f>
        <v>Billing Authority</v>
      </c>
      <c r="D240" s="50">
        <v>3180</v>
      </c>
      <c r="E240" s="50">
        <v>2558</v>
      </c>
      <c r="F240" s="50">
        <v>5738</v>
      </c>
      <c r="G240" s="50">
        <v>3123.8122400000002</v>
      </c>
      <c r="H240" s="50">
        <v>2595.2651700000001</v>
      </c>
      <c r="I240" s="50">
        <v>5719.0774099999999</v>
      </c>
      <c r="J240" s="50">
        <v>145</v>
      </c>
      <c r="K240" s="61"/>
      <c r="L240" s="60"/>
      <c r="M240" s="43"/>
      <c r="N240" s="43"/>
      <c r="O240" s="42"/>
      <c r="P240" s="44"/>
      <c r="Q240" s="44"/>
      <c r="R240" s="42"/>
      <c r="S240" s="42"/>
      <c r="T240" s="49"/>
      <c r="U240" s="38"/>
      <c r="V240" s="38"/>
    </row>
    <row r="241" spans="1:22" x14ac:dyDescent="0.2">
      <c r="A241" s="1" t="s">
        <v>557</v>
      </c>
      <c r="B241" s="1" t="s">
        <v>187</v>
      </c>
      <c r="C241" s="1" t="str">
        <f>VLOOKUP(A241,[1]Table!$A$1:$J$65536,3,0)</f>
        <v>Billing Authority</v>
      </c>
      <c r="D241" s="50">
        <v>3866</v>
      </c>
      <c r="E241" s="50">
        <v>2974</v>
      </c>
      <c r="F241" s="50">
        <v>6840</v>
      </c>
      <c r="G241" s="50">
        <v>3154</v>
      </c>
      <c r="H241" s="50">
        <v>2122</v>
      </c>
      <c r="I241" s="50">
        <v>5276</v>
      </c>
      <c r="J241" s="50">
        <v>78</v>
      </c>
      <c r="K241" s="61"/>
      <c r="L241" s="60"/>
      <c r="M241" s="43"/>
      <c r="N241" s="43"/>
      <c r="O241" s="42"/>
      <c r="P241" s="44"/>
      <c r="Q241" s="44"/>
      <c r="R241" s="42"/>
      <c r="S241" s="42"/>
      <c r="T241" s="49"/>
      <c r="U241" s="38"/>
      <c r="V241" s="38"/>
    </row>
    <row r="242" spans="1:22" x14ac:dyDescent="0.2">
      <c r="A242" s="1" t="s">
        <v>558</v>
      </c>
      <c r="B242" s="1" t="s">
        <v>188</v>
      </c>
      <c r="C242" s="1" t="str">
        <f>VLOOKUP(A242,[1]Table!$A$1:$J$65536,3,0)</f>
        <v>Billing Authority</v>
      </c>
      <c r="D242" s="50">
        <v>4486</v>
      </c>
      <c r="E242" s="50">
        <v>4623</v>
      </c>
      <c r="F242" s="50">
        <v>9109</v>
      </c>
      <c r="G242" s="50">
        <v>3462</v>
      </c>
      <c r="H242" s="50">
        <v>3921</v>
      </c>
      <c r="I242" s="50">
        <v>7383</v>
      </c>
      <c r="J242" s="50">
        <v>98</v>
      </c>
      <c r="K242" s="61"/>
      <c r="L242" s="60"/>
      <c r="M242" s="43"/>
      <c r="N242" s="43"/>
      <c r="O242" s="42"/>
      <c r="P242" s="44"/>
      <c r="Q242" s="44"/>
      <c r="R242" s="42"/>
      <c r="S242" s="42"/>
      <c r="T242" s="49"/>
      <c r="U242" s="38"/>
      <c r="V242" s="38"/>
    </row>
    <row r="243" spans="1:22" x14ac:dyDescent="0.2">
      <c r="A243" s="1" t="s">
        <v>559</v>
      </c>
      <c r="B243" s="1" t="s">
        <v>189</v>
      </c>
      <c r="C243" s="1" t="str">
        <f>VLOOKUP(A243,[1]Table!$A$1:$J$65536,3,0)</f>
        <v>Billing Authority</v>
      </c>
      <c r="D243" s="50">
        <v>3039</v>
      </c>
      <c r="E243" s="50">
        <v>2543</v>
      </c>
      <c r="F243" s="50">
        <v>5582</v>
      </c>
      <c r="G243" s="50">
        <v>3071</v>
      </c>
      <c r="H243" s="50">
        <v>2293</v>
      </c>
      <c r="I243" s="50">
        <v>5364</v>
      </c>
      <c r="J243" s="50">
        <v>92</v>
      </c>
      <c r="K243" s="61"/>
      <c r="L243" s="60"/>
      <c r="M243" s="43"/>
      <c r="N243" s="43"/>
      <c r="O243" s="42"/>
      <c r="P243" s="44"/>
      <c r="Q243" s="44"/>
      <c r="R243" s="42"/>
      <c r="S243" s="42"/>
      <c r="T243" s="49"/>
      <c r="U243" s="38"/>
      <c r="V243" s="38"/>
    </row>
    <row r="244" spans="1:22" x14ac:dyDescent="0.2">
      <c r="A244" s="1" t="s">
        <v>560</v>
      </c>
      <c r="B244" s="1" t="s">
        <v>190</v>
      </c>
      <c r="C244" s="1" t="str">
        <f>VLOOKUP(A244,[1]Table!$A$1:$J$65536,3,0)</f>
        <v>Billing Authority</v>
      </c>
      <c r="D244" s="50">
        <v>4402</v>
      </c>
      <c r="E244" s="50">
        <v>3607</v>
      </c>
      <c r="F244" s="50">
        <v>8009</v>
      </c>
      <c r="G244" s="50">
        <v>4100</v>
      </c>
      <c r="H244" s="50">
        <v>3122</v>
      </c>
      <c r="I244" s="50">
        <v>7222</v>
      </c>
      <c r="J244" s="50">
        <v>333</v>
      </c>
      <c r="K244" s="61"/>
      <c r="L244" s="60"/>
      <c r="M244" s="43"/>
      <c r="N244" s="43"/>
      <c r="O244" s="42"/>
      <c r="P244" s="44"/>
      <c r="Q244" s="44"/>
      <c r="R244" s="42"/>
      <c r="S244" s="42"/>
      <c r="T244" s="49"/>
      <c r="U244" s="38"/>
      <c r="V244" s="38"/>
    </row>
    <row r="245" spans="1:22" x14ac:dyDescent="0.2">
      <c r="A245" s="1" t="s">
        <v>561</v>
      </c>
      <c r="B245" s="1" t="s">
        <v>191</v>
      </c>
      <c r="C245" s="1" t="str">
        <f>VLOOKUP(A245,[1]Table!$A$1:$J$65536,3,0)</f>
        <v>Billing Authority</v>
      </c>
      <c r="D245" s="50">
        <v>2106</v>
      </c>
      <c r="E245" s="50">
        <v>1787</v>
      </c>
      <c r="F245" s="50">
        <v>3893</v>
      </c>
      <c r="G245" s="50">
        <v>1089</v>
      </c>
      <c r="H245" s="50">
        <v>1167</v>
      </c>
      <c r="I245" s="50">
        <v>2256</v>
      </c>
      <c r="J245" s="50">
        <v>121</v>
      </c>
      <c r="K245" s="61"/>
      <c r="L245" s="60"/>
      <c r="M245" s="43"/>
      <c r="N245" s="43"/>
      <c r="O245" s="42"/>
      <c r="P245" s="44"/>
      <c r="Q245" s="44"/>
      <c r="R245" s="42"/>
      <c r="S245" s="42"/>
      <c r="T245" s="49"/>
      <c r="U245" s="38"/>
      <c r="V245" s="38"/>
    </row>
    <row r="246" spans="1:22" x14ac:dyDescent="0.2">
      <c r="A246" s="1" t="s">
        <v>562</v>
      </c>
      <c r="B246" s="1" t="s">
        <v>192</v>
      </c>
      <c r="C246" s="1" t="str">
        <f>VLOOKUP(A246,[1]Table!$A$1:$J$65536,3,0)</f>
        <v>Billing Authority</v>
      </c>
      <c r="D246" s="50">
        <v>2768</v>
      </c>
      <c r="E246" s="50">
        <v>3002</v>
      </c>
      <c r="F246" s="50">
        <v>5770</v>
      </c>
      <c r="G246" s="50">
        <v>2869</v>
      </c>
      <c r="H246" s="50">
        <v>3017</v>
      </c>
      <c r="I246" s="50">
        <v>5886</v>
      </c>
      <c r="J246" s="50">
        <v>212</v>
      </c>
      <c r="K246" s="61"/>
      <c r="L246" s="60"/>
      <c r="M246" s="43"/>
      <c r="N246" s="43"/>
      <c r="O246" s="42"/>
      <c r="P246" s="44"/>
      <c r="Q246" s="44"/>
      <c r="R246" s="42"/>
      <c r="S246" s="42"/>
      <c r="T246" s="49"/>
      <c r="U246" s="38"/>
      <c r="V246" s="38"/>
    </row>
    <row r="247" spans="1:22" x14ac:dyDescent="0.2">
      <c r="A247" s="1" t="s">
        <v>563</v>
      </c>
      <c r="B247" s="1" t="s">
        <v>193</v>
      </c>
      <c r="C247" s="1" t="str">
        <f>VLOOKUP(A247,[1]Table!$A$1:$J$65536,3,0)</f>
        <v>Billing Authority</v>
      </c>
      <c r="D247" s="50">
        <v>3453</v>
      </c>
      <c r="E247" s="50">
        <v>3277</v>
      </c>
      <c r="F247" s="50">
        <v>6730</v>
      </c>
      <c r="G247" s="50">
        <v>3023</v>
      </c>
      <c r="H247" s="50">
        <v>2300</v>
      </c>
      <c r="I247" s="50">
        <v>5323</v>
      </c>
      <c r="J247" s="50">
        <v>19</v>
      </c>
      <c r="K247" s="61"/>
      <c r="L247" s="60"/>
      <c r="M247" s="43"/>
      <c r="N247" s="43"/>
      <c r="O247" s="42"/>
      <c r="P247" s="44"/>
      <c r="Q247" s="44"/>
      <c r="R247" s="42"/>
      <c r="S247" s="42"/>
      <c r="T247" s="49"/>
      <c r="U247" s="38"/>
      <c r="V247" s="38"/>
    </row>
    <row r="248" spans="1:22" x14ac:dyDescent="0.2">
      <c r="A248" s="1" t="s">
        <v>564</v>
      </c>
      <c r="B248" s="1" t="s">
        <v>194</v>
      </c>
      <c r="C248" s="1" t="str">
        <f>VLOOKUP(A248,[1]Table!$A$1:$J$65536,3,0)</f>
        <v>Billing Authority</v>
      </c>
      <c r="D248" s="50">
        <v>5677</v>
      </c>
      <c r="E248" s="50">
        <v>5641</v>
      </c>
      <c r="F248" s="50">
        <v>11318</v>
      </c>
      <c r="G248" s="50">
        <v>5269</v>
      </c>
      <c r="H248" s="50">
        <v>4090</v>
      </c>
      <c r="I248" s="50">
        <v>9359</v>
      </c>
      <c r="J248" s="50">
        <v>415</v>
      </c>
      <c r="K248" s="61"/>
      <c r="L248" s="60"/>
      <c r="M248" s="43"/>
      <c r="N248" s="43"/>
      <c r="O248" s="42"/>
      <c r="P248" s="44"/>
      <c r="Q248" s="44"/>
      <c r="R248" s="42"/>
      <c r="S248" s="42"/>
      <c r="T248" s="49"/>
      <c r="U248" s="38"/>
      <c r="V248" s="38"/>
    </row>
    <row r="249" spans="1:22" x14ac:dyDescent="0.2">
      <c r="A249" s="1" t="s">
        <v>565</v>
      </c>
      <c r="B249" s="1" t="s">
        <v>195</v>
      </c>
      <c r="C249" s="1" t="str">
        <f>VLOOKUP(A249,[1]Table!$A$1:$J$65536,3,0)</f>
        <v>Billing Authority</v>
      </c>
      <c r="D249" s="50">
        <v>4302</v>
      </c>
      <c r="E249" s="50">
        <v>2706</v>
      </c>
      <c r="F249" s="50">
        <v>7008</v>
      </c>
      <c r="G249" s="50">
        <v>3735</v>
      </c>
      <c r="H249" s="50">
        <v>1950</v>
      </c>
      <c r="I249" s="50">
        <v>5685</v>
      </c>
      <c r="J249" s="50">
        <v>202</v>
      </c>
      <c r="K249" s="61"/>
      <c r="L249" s="60"/>
      <c r="M249" s="43"/>
      <c r="N249" s="43"/>
      <c r="O249" s="42"/>
      <c r="P249" s="44"/>
      <c r="Q249" s="44"/>
      <c r="R249" s="42"/>
      <c r="S249" s="42"/>
      <c r="T249" s="49"/>
      <c r="U249" s="38"/>
      <c r="V249" s="38"/>
    </row>
    <row r="250" spans="1:22" x14ac:dyDescent="0.2">
      <c r="A250" s="1" t="s">
        <v>566</v>
      </c>
      <c r="B250" s="1" t="s">
        <v>196</v>
      </c>
      <c r="C250" s="1" t="str">
        <f>VLOOKUP(A250,[1]Table!$A$1:$J$65536,3,0)</f>
        <v>Billing Authority</v>
      </c>
      <c r="D250" s="50">
        <v>10194</v>
      </c>
      <c r="E250" s="50">
        <v>12371</v>
      </c>
      <c r="F250" s="50">
        <v>22565</v>
      </c>
      <c r="G250" s="50">
        <v>7725</v>
      </c>
      <c r="H250" s="50">
        <v>7441</v>
      </c>
      <c r="I250" s="50">
        <v>15166</v>
      </c>
      <c r="J250" s="50" t="s">
        <v>276</v>
      </c>
      <c r="K250" s="61"/>
      <c r="L250" s="60"/>
      <c r="M250" s="43"/>
      <c r="N250" s="43"/>
      <c r="O250" s="42"/>
      <c r="P250" s="44"/>
      <c r="Q250" s="44"/>
      <c r="R250" s="42"/>
      <c r="S250" s="42"/>
      <c r="T250" s="49"/>
      <c r="U250" s="38"/>
      <c r="V250" s="38"/>
    </row>
    <row r="251" spans="1:22" x14ac:dyDescent="0.2">
      <c r="A251" s="1" t="s">
        <v>567</v>
      </c>
      <c r="B251" s="1" t="s">
        <v>568</v>
      </c>
      <c r="C251" s="1" t="str">
        <f>VLOOKUP(A251,[1]Table!$A$1:$J$65536,3,0)</f>
        <v>Billing Authority</v>
      </c>
      <c r="D251" s="50">
        <v>8536</v>
      </c>
      <c r="E251" s="50">
        <v>14233</v>
      </c>
      <c r="F251" s="50">
        <v>22769</v>
      </c>
      <c r="G251" s="50">
        <v>7079</v>
      </c>
      <c r="H251" s="50">
        <v>10183</v>
      </c>
      <c r="I251" s="50">
        <v>17262</v>
      </c>
      <c r="J251" s="50" t="s">
        <v>276</v>
      </c>
      <c r="K251" s="61"/>
      <c r="L251" s="60"/>
      <c r="M251" s="43"/>
      <c r="N251" s="43"/>
      <c r="O251" s="42"/>
      <c r="P251" s="44"/>
      <c r="Q251" s="44"/>
      <c r="R251" s="42"/>
      <c r="S251" s="42"/>
      <c r="T251" s="49"/>
      <c r="U251" s="38"/>
      <c r="V251" s="38"/>
    </row>
    <row r="252" spans="1:22" x14ac:dyDescent="0.2">
      <c r="A252" s="1" t="s">
        <v>569</v>
      </c>
      <c r="B252" s="1" t="s">
        <v>570</v>
      </c>
      <c r="C252" s="1" t="str">
        <f>VLOOKUP(A252,[1]Table!$A$1:$J$65536,3,0)</f>
        <v>Billing Authority</v>
      </c>
      <c r="D252" s="50">
        <v>6841</v>
      </c>
      <c r="E252" s="50">
        <v>10081</v>
      </c>
      <c r="F252" s="50">
        <v>16922</v>
      </c>
      <c r="G252" s="50">
        <v>5204</v>
      </c>
      <c r="H252" s="50">
        <v>5830</v>
      </c>
      <c r="I252" s="50">
        <v>11034</v>
      </c>
      <c r="J252" s="50">
        <v>33</v>
      </c>
      <c r="K252" s="61"/>
      <c r="L252" s="60"/>
      <c r="M252" s="43"/>
      <c r="N252" s="43"/>
      <c r="O252" s="42"/>
      <c r="P252" s="44"/>
      <c r="Q252" s="44"/>
      <c r="R252" s="42"/>
      <c r="S252" s="42"/>
      <c r="T252" s="49"/>
      <c r="U252" s="38"/>
      <c r="V252" s="38"/>
    </row>
    <row r="253" spans="1:22" x14ac:dyDescent="0.2">
      <c r="A253" s="1" t="s">
        <v>571</v>
      </c>
      <c r="B253" s="1" t="s">
        <v>197</v>
      </c>
      <c r="C253" s="1" t="str">
        <f>VLOOKUP(A253,[1]Table!$A$1:$J$65536,3,0)</f>
        <v>Billing Authority</v>
      </c>
      <c r="D253" s="50">
        <v>10479</v>
      </c>
      <c r="E253" s="50">
        <v>21839</v>
      </c>
      <c r="F253" s="50">
        <v>32318</v>
      </c>
      <c r="G253" s="50">
        <v>8466</v>
      </c>
      <c r="H253" s="50">
        <v>15167</v>
      </c>
      <c r="I253" s="50">
        <v>23633</v>
      </c>
      <c r="J253" s="50" t="s">
        <v>276</v>
      </c>
      <c r="K253" s="61" t="s">
        <v>687</v>
      </c>
      <c r="L253" s="60"/>
      <c r="M253" s="43"/>
      <c r="N253" s="43"/>
      <c r="O253" s="42"/>
      <c r="P253" s="44"/>
      <c r="Q253" s="44"/>
      <c r="R253" s="42"/>
      <c r="S253" s="42"/>
      <c r="T253" s="47"/>
      <c r="U253" s="38"/>
      <c r="V253" s="38"/>
    </row>
    <row r="254" spans="1:22" x14ac:dyDescent="0.2">
      <c r="A254" s="1" t="s">
        <v>572</v>
      </c>
      <c r="B254" s="1" t="s">
        <v>198</v>
      </c>
      <c r="C254" s="1" t="str">
        <f>VLOOKUP(A254,[1]Table!$A$1:$J$65536,3,0)</f>
        <v>Billing Authority</v>
      </c>
      <c r="D254" s="50">
        <v>2192</v>
      </c>
      <c r="E254" s="50">
        <v>2919</v>
      </c>
      <c r="F254" s="50">
        <v>5111</v>
      </c>
      <c r="G254" s="50">
        <v>2480</v>
      </c>
      <c r="H254" s="50">
        <v>3138</v>
      </c>
      <c r="I254" s="50">
        <v>5618</v>
      </c>
      <c r="J254" s="50" t="s">
        <v>276</v>
      </c>
      <c r="K254" s="61"/>
      <c r="L254" s="60"/>
      <c r="M254" s="43"/>
      <c r="N254" s="43"/>
      <c r="O254" s="42"/>
      <c r="P254" s="44"/>
      <c r="Q254" s="44"/>
      <c r="R254" s="42"/>
      <c r="S254" s="42"/>
      <c r="T254" s="47"/>
      <c r="U254" s="38"/>
      <c r="V254" s="38"/>
    </row>
    <row r="255" spans="1:22" ht="15.75" x14ac:dyDescent="0.25">
      <c r="A255" s="1" t="s">
        <v>573</v>
      </c>
      <c r="B255" s="1" t="s">
        <v>199</v>
      </c>
      <c r="C255" s="1" t="str">
        <f>VLOOKUP(A255,[1]Table!$A$1:$J$65536,3,0)</f>
        <v>Billing Authority</v>
      </c>
      <c r="D255" s="50">
        <v>2715</v>
      </c>
      <c r="E255" s="50">
        <v>4129</v>
      </c>
      <c r="F255" s="50">
        <v>6844</v>
      </c>
      <c r="G255" s="50">
        <v>2636</v>
      </c>
      <c r="H255" s="50">
        <v>3541</v>
      </c>
      <c r="I255" s="50">
        <v>6176</v>
      </c>
      <c r="J255" s="50">
        <v>165</v>
      </c>
      <c r="K255" s="61"/>
      <c r="L255" s="60"/>
      <c r="M255" s="43"/>
      <c r="N255" s="43"/>
      <c r="O255" s="42"/>
      <c r="P255" s="44"/>
      <c r="Q255" s="44"/>
      <c r="R255" s="42"/>
      <c r="S255" s="42"/>
      <c r="T255" s="48"/>
      <c r="U255" s="38"/>
      <c r="V255" s="38"/>
    </row>
    <row r="256" spans="1:22" x14ac:dyDescent="0.2">
      <c r="A256" s="1" t="s">
        <v>574</v>
      </c>
      <c r="B256" s="1" t="s">
        <v>200</v>
      </c>
      <c r="C256" s="1" t="str">
        <f>VLOOKUP(A256,[1]Table!$A$1:$J$65536,3,0)</f>
        <v>Billing Authority</v>
      </c>
      <c r="D256" s="50">
        <v>3557</v>
      </c>
      <c r="E256" s="50">
        <v>3401</v>
      </c>
      <c r="F256" s="50">
        <v>6958</v>
      </c>
      <c r="G256" s="50">
        <v>3389</v>
      </c>
      <c r="H256" s="50">
        <v>3064</v>
      </c>
      <c r="I256" s="50">
        <v>6453</v>
      </c>
      <c r="J256" s="50">
        <v>192</v>
      </c>
      <c r="K256" s="61"/>
      <c r="L256" s="60"/>
      <c r="M256" s="43"/>
      <c r="N256" s="43"/>
      <c r="O256" s="42"/>
      <c r="P256" s="44"/>
      <c r="Q256" s="44"/>
      <c r="R256" s="42"/>
      <c r="S256" s="42"/>
      <c r="T256" s="49"/>
      <c r="U256" s="38"/>
      <c r="V256" s="38"/>
    </row>
    <row r="257" spans="1:22" x14ac:dyDescent="0.2">
      <c r="A257" s="1" t="s">
        <v>575</v>
      </c>
      <c r="B257" s="1" t="s">
        <v>201</v>
      </c>
      <c r="C257" s="1" t="str">
        <f>VLOOKUP(A257,[1]Table!$A$1:$J$65536,3,0)</f>
        <v>Billing Authority</v>
      </c>
      <c r="D257" s="50">
        <v>8916</v>
      </c>
      <c r="E257" s="50">
        <v>10915</v>
      </c>
      <c r="F257" s="50">
        <v>19831</v>
      </c>
      <c r="G257" s="50">
        <v>6962</v>
      </c>
      <c r="H257" s="50">
        <v>6619</v>
      </c>
      <c r="I257" s="50">
        <v>13581</v>
      </c>
      <c r="J257" s="50">
        <v>0</v>
      </c>
      <c r="K257" s="61"/>
      <c r="L257" s="60"/>
      <c r="M257" s="43"/>
      <c r="N257" s="43"/>
      <c r="O257" s="42"/>
      <c r="P257" s="44"/>
      <c r="Q257" s="44"/>
      <c r="R257" s="42"/>
      <c r="S257" s="42"/>
      <c r="T257" s="49"/>
      <c r="U257" s="38"/>
      <c r="V257" s="38"/>
    </row>
    <row r="258" spans="1:22" x14ac:dyDescent="0.2">
      <c r="A258" s="1" t="s">
        <v>576</v>
      </c>
      <c r="B258" s="1" t="s">
        <v>202</v>
      </c>
      <c r="C258" s="1" t="str">
        <f>VLOOKUP(A258,[1]Table!$A$1:$J$65536,3,0)</f>
        <v>Billing Authority</v>
      </c>
      <c r="D258" s="50">
        <v>3541</v>
      </c>
      <c r="E258" s="50">
        <v>3002</v>
      </c>
      <c r="F258" s="50">
        <v>6543</v>
      </c>
      <c r="G258" s="50">
        <v>3489</v>
      </c>
      <c r="H258" s="50">
        <v>1660</v>
      </c>
      <c r="I258" s="50">
        <v>5149</v>
      </c>
      <c r="J258" s="50">
        <v>45</v>
      </c>
      <c r="K258" s="61"/>
      <c r="L258" s="60"/>
      <c r="M258" s="43"/>
      <c r="N258" s="43"/>
      <c r="O258" s="42"/>
      <c r="P258" s="44"/>
      <c r="Q258" s="44"/>
      <c r="R258" s="42"/>
      <c r="S258" s="42"/>
      <c r="T258" s="49"/>
      <c r="U258" s="38"/>
      <c r="V258" s="38"/>
    </row>
    <row r="259" spans="1:22" x14ac:dyDescent="0.2">
      <c r="A259" s="1" t="s">
        <v>577</v>
      </c>
      <c r="B259" s="1" t="s">
        <v>203</v>
      </c>
      <c r="C259" s="1" t="str">
        <f>VLOOKUP(A259,[1]Table!$A$1:$J$65536,3,0)</f>
        <v>Billing Authority</v>
      </c>
      <c r="D259" s="50">
        <v>3309</v>
      </c>
      <c r="E259" s="50">
        <v>2623</v>
      </c>
      <c r="F259" s="50">
        <v>5932</v>
      </c>
      <c r="G259" s="50">
        <v>2908</v>
      </c>
      <c r="H259" s="50">
        <v>1830</v>
      </c>
      <c r="I259" s="50">
        <v>4738</v>
      </c>
      <c r="J259" s="50">
        <v>99</v>
      </c>
      <c r="K259" s="61"/>
      <c r="L259" s="60"/>
      <c r="M259" s="43"/>
      <c r="N259" s="43"/>
      <c r="O259" s="42"/>
      <c r="P259" s="44"/>
      <c r="Q259" s="44"/>
      <c r="R259" s="42"/>
      <c r="S259" s="42"/>
      <c r="T259" s="49"/>
      <c r="U259" s="38"/>
      <c r="V259" s="38"/>
    </row>
    <row r="260" spans="1:22" x14ac:dyDescent="0.2">
      <c r="A260" s="1" t="s">
        <v>578</v>
      </c>
      <c r="B260" s="1" t="s">
        <v>204</v>
      </c>
      <c r="C260" s="1" t="str">
        <f>VLOOKUP(A260,[1]Table!$A$1:$J$65536,3,0)</f>
        <v>Billing Authority</v>
      </c>
      <c r="D260" s="50">
        <v>3019</v>
      </c>
      <c r="E260" s="50">
        <v>4544</v>
      </c>
      <c r="F260" s="50">
        <v>7563</v>
      </c>
      <c r="G260" s="50">
        <v>2664</v>
      </c>
      <c r="H260" s="50">
        <v>3854</v>
      </c>
      <c r="I260" s="50">
        <v>6518</v>
      </c>
      <c r="J260" s="50" t="s">
        <v>276</v>
      </c>
      <c r="K260" s="61"/>
      <c r="L260" s="60"/>
      <c r="M260" s="43"/>
      <c r="N260" s="43"/>
      <c r="O260" s="42"/>
      <c r="P260" s="44"/>
      <c r="Q260" s="44"/>
      <c r="R260" s="42"/>
      <c r="S260" s="42"/>
      <c r="T260" s="49"/>
      <c r="U260" s="38"/>
      <c r="V260" s="38"/>
    </row>
    <row r="261" spans="1:22" x14ac:dyDescent="0.2">
      <c r="A261" s="1" t="s">
        <v>579</v>
      </c>
      <c r="B261" s="1" t="s">
        <v>205</v>
      </c>
      <c r="C261" s="1" t="str">
        <f>VLOOKUP(A261,[1]Table!$A$1:$J$65536,3,0)</f>
        <v>Billing Authority</v>
      </c>
      <c r="D261" s="50">
        <v>10603</v>
      </c>
      <c r="E261" s="50">
        <v>12410</v>
      </c>
      <c r="F261" s="50">
        <v>23013</v>
      </c>
      <c r="G261" s="50">
        <v>10066</v>
      </c>
      <c r="H261" s="50">
        <v>10136</v>
      </c>
      <c r="I261" s="50">
        <v>20202</v>
      </c>
      <c r="J261" s="50" t="s">
        <v>276</v>
      </c>
      <c r="K261" s="61"/>
      <c r="L261" s="60"/>
      <c r="M261" s="43"/>
      <c r="N261" s="43"/>
      <c r="O261" s="42"/>
      <c r="P261" s="44"/>
      <c r="Q261" s="44"/>
      <c r="R261" s="42"/>
      <c r="S261" s="42"/>
      <c r="T261" s="49"/>
      <c r="U261" s="38"/>
      <c r="V261" s="38"/>
    </row>
    <row r="262" spans="1:22" x14ac:dyDescent="0.2">
      <c r="A262" s="1" t="s">
        <v>580</v>
      </c>
      <c r="B262" s="1" t="s">
        <v>581</v>
      </c>
      <c r="C262" s="1" t="str">
        <f>VLOOKUP(A262,[1]Table!$A$1:$J$65536,3,0)</f>
        <v>Billing Authority</v>
      </c>
      <c r="D262" s="50">
        <v>8457</v>
      </c>
      <c r="E262" s="50">
        <v>12180</v>
      </c>
      <c r="F262" s="50">
        <v>20637</v>
      </c>
      <c r="G262" s="50">
        <v>7244</v>
      </c>
      <c r="H262" s="50">
        <v>8268</v>
      </c>
      <c r="I262" s="50">
        <v>15512</v>
      </c>
      <c r="J262" s="50">
        <v>78</v>
      </c>
      <c r="K262" s="61" t="s">
        <v>687</v>
      </c>
      <c r="L262" s="60"/>
      <c r="M262" s="43"/>
      <c r="N262" s="43"/>
      <c r="O262" s="42"/>
      <c r="P262" s="44"/>
      <c r="Q262" s="44"/>
      <c r="R262" s="42"/>
      <c r="S262" s="42"/>
      <c r="T262" s="49"/>
      <c r="U262" s="38"/>
      <c r="V262" s="38"/>
    </row>
    <row r="263" spans="1:22" x14ac:dyDescent="0.2">
      <c r="A263" s="1" t="s">
        <v>582</v>
      </c>
      <c r="B263" s="1" t="s">
        <v>583</v>
      </c>
      <c r="C263" s="1" t="str">
        <f>VLOOKUP(A263,[1]Table!$A$1:$J$65536,3,0)</f>
        <v>Billing Authority</v>
      </c>
      <c r="D263" s="50">
        <v>12006</v>
      </c>
      <c r="E263" s="50">
        <v>17918</v>
      </c>
      <c r="F263" s="50">
        <v>29924</v>
      </c>
      <c r="G263" s="50">
        <v>8675</v>
      </c>
      <c r="H263" s="50">
        <v>10420</v>
      </c>
      <c r="I263" s="50">
        <v>19095</v>
      </c>
      <c r="J263" s="50" t="s">
        <v>276</v>
      </c>
      <c r="K263" s="61"/>
      <c r="L263" s="60"/>
      <c r="M263" s="43"/>
      <c r="N263" s="43"/>
      <c r="O263" s="42"/>
      <c r="P263" s="44"/>
      <c r="Q263" s="44"/>
      <c r="R263" s="42"/>
      <c r="S263" s="42"/>
      <c r="T263" s="49"/>
      <c r="U263" s="38"/>
      <c r="V263" s="38"/>
    </row>
    <row r="264" spans="1:22" x14ac:dyDescent="0.2">
      <c r="A264" s="1" t="s">
        <v>584</v>
      </c>
      <c r="B264" s="1" t="s">
        <v>585</v>
      </c>
      <c r="C264" s="1" t="str">
        <f>VLOOKUP(A264,[1]Table!$A$1:$J$65536,3,0)</f>
        <v>Billing Authority</v>
      </c>
      <c r="D264" s="50">
        <v>4082</v>
      </c>
      <c r="E264" s="50">
        <v>3312</v>
      </c>
      <c r="F264" s="50">
        <v>7394</v>
      </c>
      <c r="G264" s="50">
        <v>4082</v>
      </c>
      <c r="H264" s="50">
        <v>2672</v>
      </c>
      <c r="I264" s="50">
        <v>6754</v>
      </c>
      <c r="J264" s="50">
        <v>251</v>
      </c>
      <c r="K264" s="61" t="s">
        <v>687</v>
      </c>
      <c r="L264" s="60"/>
      <c r="M264" s="43"/>
      <c r="N264" s="43"/>
      <c r="O264" s="42"/>
      <c r="P264" s="44"/>
      <c r="Q264" s="44"/>
      <c r="R264" s="42"/>
      <c r="S264" s="42"/>
      <c r="T264" s="49"/>
      <c r="U264" s="38"/>
      <c r="V264" s="38"/>
    </row>
    <row r="265" spans="1:22" x14ac:dyDescent="0.2">
      <c r="A265" s="1" t="s">
        <v>586</v>
      </c>
      <c r="B265" s="1" t="s">
        <v>206</v>
      </c>
      <c r="C265" s="1" t="str">
        <f>VLOOKUP(A265,[1]Table!$A$1:$J$65536,3,0)</f>
        <v>Billing Authority</v>
      </c>
      <c r="D265" s="50">
        <v>3501</v>
      </c>
      <c r="E265" s="50">
        <v>3520</v>
      </c>
      <c r="F265" s="50">
        <v>7021</v>
      </c>
      <c r="G265" s="50">
        <v>2947</v>
      </c>
      <c r="H265" s="50">
        <v>3443</v>
      </c>
      <c r="I265" s="50">
        <v>6390</v>
      </c>
      <c r="J265" s="50">
        <v>241</v>
      </c>
      <c r="K265" s="61"/>
      <c r="L265" s="60"/>
      <c r="M265" s="43"/>
      <c r="N265" s="43"/>
      <c r="O265" s="42"/>
      <c r="P265" s="44"/>
      <c r="Q265" s="44"/>
      <c r="R265" s="42"/>
      <c r="S265" s="42"/>
      <c r="T265" s="49"/>
      <c r="U265" s="38"/>
      <c r="V265" s="38"/>
    </row>
    <row r="266" spans="1:22" x14ac:dyDescent="0.2">
      <c r="A266" s="1" t="s">
        <v>587</v>
      </c>
      <c r="B266" s="1" t="s">
        <v>207</v>
      </c>
      <c r="C266" s="1" t="str">
        <f>VLOOKUP(A266,[1]Table!$A$1:$J$65536,3,0)</f>
        <v>Billing Authority</v>
      </c>
      <c r="D266" s="50">
        <v>4224</v>
      </c>
      <c r="E266" s="50">
        <v>3193</v>
      </c>
      <c r="F266" s="50">
        <v>7417</v>
      </c>
      <c r="G266" s="50">
        <v>3856</v>
      </c>
      <c r="H266" s="50">
        <v>2636</v>
      </c>
      <c r="I266" s="50">
        <v>6492</v>
      </c>
      <c r="J266" s="50">
        <v>195.48500000000001</v>
      </c>
      <c r="K266" s="61"/>
      <c r="L266" s="60"/>
      <c r="M266" s="43"/>
      <c r="N266" s="43"/>
      <c r="O266" s="42"/>
      <c r="P266" s="44"/>
      <c r="Q266" s="44"/>
      <c r="R266" s="42"/>
      <c r="S266" s="42"/>
      <c r="T266" s="49"/>
      <c r="U266" s="38"/>
      <c r="V266" s="38"/>
    </row>
    <row r="267" spans="1:22" x14ac:dyDescent="0.2">
      <c r="A267" s="1" t="s">
        <v>588</v>
      </c>
      <c r="B267" s="1" t="s">
        <v>208</v>
      </c>
      <c r="C267" s="1" t="str">
        <f>VLOOKUP(A267,[1]Table!$A$1:$J$65536,3,0)</f>
        <v>Billing Authority</v>
      </c>
      <c r="D267" s="50">
        <v>17031</v>
      </c>
      <c r="E267" s="50">
        <v>20073</v>
      </c>
      <c r="F267" s="50">
        <v>37104</v>
      </c>
      <c r="G267" s="50">
        <v>12467</v>
      </c>
      <c r="H267" s="50">
        <v>11797</v>
      </c>
      <c r="I267" s="50">
        <v>24264</v>
      </c>
      <c r="J267" s="50">
        <v>11.846</v>
      </c>
      <c r="K267" s="61"/>
      <c r="L267" s="60"/>
      <c r="M267" s="43"/>
      <c r="N267" s="43"/>
      <c r="O267" s="42"/>
      <c r="P267" s="44"/>
      <c r="Q267" s="44"/>
      <c r="R267" s="42"/>
      <c r="S267" s="42"/>
      <c r="T267" s="49"/>
      <c r="U267" s="38"/>
      <c r="V267" s="38"/>
    </row>
    <row r="268" spans="1:22" x14ac:dyDescent="0.2">
      <c r="A268" s="1" t="s">
        <v>589</v>
      </c>
      <c r="B268" s="1" t="s">
        <v>209</v>
      </c>
      <c r="C268" s="1" t="str">
        <f>VLOOKUP(A268,[1]Table!$A$1:$J$65536,3,0)</f>
        <v>Billing Authority</v>
      </c>
      <c r="D268" s="50">
        <v>1426</v>
      </c>
      <c r="E268" s="50">
        <v>1457</v>
      </c>
      <c r="F268" s="50">
        <v>2883</v>
      </c>
      <c r="G268" s="50">
        <v>1590</v>
      </c>
      <c r="H268" s="50">
        <v>1431</v>
      </c>
      <c r="I268" s="50">
        <v>3021</v>
      </c>
      <c r="J268" s="50">
        <v>14</v>
      </c>
      <c r="K268" s="61"/>
      <c r="L268" s="60"/>
      <c r="M268" s="43"/>
      <c r="N268" s="43"/>
      <c r="O268" s="42"/>
      <c r="P268" s="44"/>
      <c r="Q268" s="44"/>
      <c r="R268" s="42"/>
      <c r="S268" s="42"/>
      <c r="T268" s="49"/>
      <c r="U268" s="38"/>
      <c r="V268" s="38"/>
    </row>
    <row r="269" spans="1:22" x14ac:dyDescent="0.2">
      <c r="A269" s="1" t="s">
        <v>590</v>
      </c>
      <c r="B269" s="1" t="s">
        <v>210</v>
      </c>
      <c r="C269" s="1" t="str">
        <f>VLOOKUP(A269,[1]Table!$A$1:$J$65536,3,0)</f>
        <v>Billing Authority</v>
      </c>
      <c r="D269" s="50">
        <v>4924</v>
      </c>
      <c r="E269" s="50">
        <v>7905</v>
      </c>
      <c r="F269" s="50">
        <v>12829</v>
      </c>
      <c r="G269" s="50">
        <v>5037</v>
      </c>
      <c r="H269" s="50">
        <v>7667</v>
      </c>
      <c r="I269" s="50">
        <v>12704</v>
      </c>
      <c r="J269" s="50" t="s">
        <v>276</v>
      </c>
      <c r="K269" s="61"/>
      <c r="L269" s="60"/>
      <c r="M269" s="43"/>
      <c r="N269" s="43"/>
      <c r="O269" s="42"/>
      <c r="P269" s="44"/>
      <c r="Q269" s="44"/>
      <c r="R269" s="42"/>
      <c r="S269" s="42"/>
      <c r="T269" s="49"/>
      <c r="U269" s="38"/>
      <c r="V269" s="38"/>
    </row>
    <row r="270" spans="1:22" x14ac:dyDescent="0.2">
      <c r="A270" s="1" t="s">
        <v>591</v>
      </c>
      <c r="B270" s="1" t="s">
        <v>211</v>
      </c>
      <c r="C270" s="1" t="str">
        <f>VLOOKUP(A270,[1]Table!$A$1:$J$65536,3,0)</f>
        <v>Billing Authority</v>
      </c>
      <c r="D270" s="50">
        <v>5320</v>
      </c>
      <c r="E270" s="50">
        <v>7361</v>
      </c>
      <c r="F270" s="50">
        <v>12681</v>
      </c>
      <c r="G270" s="50">
        <v>4719</v>
      </c>
      <c r="H270" s="50">
        <v>6020</v>
      </c>
      <c r="I270" s="50">
        <v>10739</v>
      </c>
      <c r="J270" s="50">
        <v>114</v>
      </c>
      <c r="K270" s="61"/>
      <c r="L270" s="60"/>
      <c r="M270" s="43"/>
      <c r="N270" s="43"/>
      <c r="O270" s="42"/>
      <c r="P270" s="44"/>
      <c r="Q270" s="44"/>
      <c r="R270" s="42"/>
      <c r="S270" s="42"/>
      <c r="T270" s="49"/>
      <c r="U270" s="38"/>
      <c r="V270" s="38"/>
    </row>
    <row r="271" spans="1:22" x14ac:dyDescent="0.2">
      <c r="A271" s="1" t="s">
        <v>592</v>
      </c>
      <c r="B271" s="1" t="s">
        <v>593</v>
      </c>
      <c r="C271" s="1" t="str">
        <f>VLOOKUP(A271,[1]Table!$A$1:$J$65536,3,0)</f>
        <v>Billing Authority</v>
      </c>
      <c r="D271" s="50">
        <v>6185</v>
      </c>
      <c r="E271" s="50">
        <v>7965</v>
      </c>
      <c r="F271" s="50">
        <v>14150</v>
      </c>
      <c r="G271" s="50">
        <v>5130</v>
      </c>
      <c r="H271" s="50">
        <v>5894</v>
      </c>
      <c r="I271" s="50">
        <v>11024</v>
      </c>
      <c r="J271" s="50">
        <v>0</v>
      </c>
      <c r="K271" s="61"/>
      <c r="L271" s="60"/>
      <c r="M271" s="43"/>
      <c r="N271" s="43"/>
      <c r="O271" s="42"/>
      <c r="P271" s="44"/>
      <c r="Q271" s="44"/>
      <c r="R271" s="42"/>
      <c r="S271" s="42"/>
      <c r="T271" s="49"/>
      <c r="U271" s="38"/>
      <c r="V271" s="38"/>
    </row>
    <row r="272" spans="1:22" x14ac:dyDescent="0.2">
      <c r="A272" s="1" t="s">
        <v>594</v>
      </c>
      <c r="B272" s="1" t="s">
        <v>212</v>
      </c>
      <c r="C272" s="1" t="str">
        <f>VLOOKUP(A272,[1]Table!$A$1:$J$65536,3,0)</f>
        <v>Billing Authority</v>
      </c>
      <c r="D272" s="50">
        <v>10363</v>
      </c>
      <c r="E272" s="50">
        <v>12435</v>
      </c>
      <c r="F272" s="50">
        <v>22798</v>
      </c>
      <c r="G272" s="50">
        <v>8008</v>
      </c>
      <c r="H272" s="50">
        <v>7943</v>
      </c>
      <c r="I272" s="50">
        <v>15951</v>
      </c>
      <c r="J272" s="50">
        <v>5</v>
      </c>
      <c r="K272" s="61"/>
      <c r="L272" s="60"/>
      <c r="M272" s="43"/>
      <c r="N272" s="43"/>
      <c r="O272" s="42"/>
      <c r="P272" s="44"/>
      <c r="Q272" s="44"/>
      <c r="R272" s="42"/>
      <c r="S272" s="42"/>
      <c r="T272" s="49"/>
      <c r="U272" s="38"/>
      <c r="V272" s="38"/>
    </row>
    <row r="273" spans="1:22" x14ac:dyDescent="0.2">
      <c r="A273" s="1" t="s">
        <v>595</v>
      </c>
      <c r="B273" s="1" t="s">
        <v>213</v>
      </c>
      <c r="C273" s="1" t="str">
        <f>VLOOKUP(A273,[1]Table!$A$1:$J$65536,3,0)</f>
        <v>Billing Authority</v>
      </c>
      <c r="D273" s="50">
        <v>3201</v>
      </c>
      <c r="E273" s="50">
        <v>2942</v>
      </c>
      <c r="F273" s="50">
        <v>6143</v>
      </c>
      <c r="G273" s="50">
        <v>2572</v>
      </c>
      <c r="H273" s="50">
        <v>1903</v>
      </c>
      <c r="I273" s="50">
        <v>4475</v>
      </c>
      <c r="J273" s="50" t="s">
        <v>276</v>
      </c>
      <c r="K273" s="61"/>
      <c r="L273" s="60"/>
      <c r="M273" s="43"/>
      <c r="N273" s="43"/>
      <c r="O273" s="42"/>
      <c r="P273" s="44"/>
      <c r="Q273" s="44"/>
      <c r="R273" s="42"/>
      <c r="S273" s="42"/>
      <c r="T273" s="49"/>
      <c r="U273" s="38"/>
      <c r="V273" s="38"/>
    </row>
    <row r="274" spans="1:22" x14ac:dyDescent="0.2">
      <c r="A274" s="1" t="s">
        <v>596</v>
      </c>
      <c r="B274" s="1" t="s">
        <v>214</v>
      </c>
      <c r="C274" s="1" t="str">
        <f>VLOOKUP(A274,[1]Table!$A$1:$J$65536,3,0)</f>
        <v>Billing Authority</v>
      </c>
      <c r="D274" s="50">
        <v>1768</v>
      </c>
      <c r="E274" s="50">
        <v>2285</v>
      </c>
      <c r="F274" s="50">
        <v>4053</v>
      </c>
      <c r="G274" s="50">
        <v>1962.0805</v>
      </c>
      <c r="H274" s="50">
        <v>2457.64516</v>
      </c>
      <c r="I274" s="50">
        <v>4419.7256600000001</v>
      </c>
      <c r="J274" s="50">
        <v>41</v>
      </c>
      <c r="K274" s="61"/>
      <c r="L274" s="60"/>
      <c r="M274" s="43"/>
      <c r="N274" s="43"/>
      <c r="O274" s="42"/>
      <c r="P274" s="44"/>
      <c r="Q274" s="44"/>
      <c r="R274" s="42"/>
      <c r="S274" s="42"/>
      <c r="T274" s="49"/>
      <c r="U274" s="38"/>
      <c r="V274" s="38"/>
    </row>
    <row r="275" spans="1:22" x14ac:dyDescent="0.2">
      <c r="A275" s="1" t="s">
        <v>597</v>
      </c>
      <c r="B275" s="1" t="s">
        <v>215</v>
      </c>
      <c r="C275" s="1" t="str">
        <f>VLOOKUP(A275,[1]Table!$A$1:$J$65536,3,0)</f>
        <v>Billing Authority</v>
      </c>
      <c r="D275" s="50">
        <v>3815</v>
      </c>
      <c r="E275" s="50">
        <v>4169</v>
      </c>
      <c r="F275" s="50">
        <v>7984</v>
      </c>
      <c r="G275" s="50">
        <v>3249</v>
      </c>
      <c r="H275" s="50">
        <v>2682</v>
      </c>
      <c r="I275" s="50">
        <v>5931</v>
      </c>
      <c r="J275" s="50">
        <v>42.261000000000003</v>
      </c>
      <c r="K275" s="61"/>
      <c r="L275" s="60"/>
      <c r="M275" s="43"/>
      <c r="N275" s="43"/>
      <c r="O275" s="42"/>
      <c r="P275" s="44"/>
      <c r="Q275" s="44"/>
      <c r="R275" s="42"/>
      <c r="S275" s="42"/>
      <c r="T275" s="49"/>
      <c r="U275" s="38"/>
      <c r="V275" s="38"/>
    </row>
    <row r="276" spans="1:22" x14ac:dyDescent="0.2">
      <c r="A276" s="1" t="s">
        <v>598</v>
      </c>
      <c r="B276" s="1" t="s">
        <v>216</v>
      </c>
      <c r="C276" s="1" t="str">
        <f>VLOOKUP(A276,[1]Table!$A$1:$J$65536,3,0)</f>
        <v>Billing Authority</v>
      </c>
      <c r="D276" s="50">
        <v>5483</v>
      </c>
      <c r="E276" s="50">
        <v>4514</v>
      </c>
      <c r="F276" s="50">
        <v>9997</v>
      </c>
      <c r="G276" s="50">
        <v>5320</v>
      </c>
      <c r="H276" s="50">
        <v>4314</v>
      </c>
      <c r="I276" s="50">
        <v>9634</v>
      </c>
      <c r="J276" s="50">
        <v>268</v>
      </c>
      <c r="K276" s="61"/>
      <c r="L276" s="60"/>
      <c r="M276" s="43"/>
      <c r="N276" s="43"/>
      <c r="O276" s="42"/>
      <c r="P276" s="44"/>
      <c r="Q276" s="44"/>
      <c r="R276" s="42"/>
      <c r="S276" s="42"/>
      <c r="T276" s="49"/>
      <c r="U276" s="38"/>
      <c r="V276" s="38"/>
    </row>
    <row r="277" spans="1:22" x14ac:dyDescent="0.2">
      <c r="A277" s="1" t="s">
        <v>599</v>
      </c>
      <c r="B277" s="1" t="s">
        <v>600</v>
      </c>
      <c r="C277" s="1" t="str">
        <f>VLOOKUP(A277,[1]Table!$A$1:$J$65536,3,0)</f>
        <v>Billing Authority</v>
      </c>
      <c r="D277" s="50">
        <v>7031</v>
      </c>
      <c r="E277" s="50">
        <v>9701</v>
      </c>
      <c r="F277" s="50">
        <v>16732</v>
      </c>
      <c r="G277" s="50">
        <v>5769</v>
      </c>
      <c r="H277" s="50">
        <v>6770</v>
      </c>
      <c r="I277" s="50">
        <v>12539</v>
      </c>
      <c r="J277" s="50">
        <v>516</v>
      </c>
      <c r="K277" s="61"/>
      <c r="L277" s="60"/>
      <c r="M277" s="43"/>
      <c r="N277" s="43"/>
      <c r="O277" s="42"/>
      <c r="P277" s="44"/>
      <c r="Q277" s="44"/>
      <c r="R277" s="42"/>
      <c r="S277" s="42"/>
      <c r="T277" s="49"/>
      <c r="U277" s="38"/>
      <c r="V277" s="38"/>
    </row>
    <row r="278" spans="1:22" x14ac:dyDescent="0.2">
      <c r="A278" s="1" t="s">
        <v>601</v>
      </c>
      <c r="B278" s="1" t="s">
        <v>217</v>
      </c>
      <c r="C278" s="1" t="str">
        <f>VLOOKUP(A278,[1]Table!$A$1:$J$65536,3,0)</f>
        <v>Billing Authority</v>
      </c>
      <c r="D278" s="50">
        <v>8499</v>
      </c>
      <c r="E278" s="50">
        <v>8258</v>
      </c>
      <c r="F278" s="50">
        <v>16757</v>
      </c>
      <c r="G278" s="50">
        <v>7165</v>
      </c>
      <c r="H278" s="50">
        <v>6198</v>
      </c>
      <c r="I278" s="50">
        <v>13363</v>
      </c>
      <c r="J278" s="50">
        <v>202</v>
      </c>
      <c r="K278" s="61"/>
      <c r="L278" s="60"/>
      <c r="M278" s="43"/>
      <c r="N278" s="43"/>
      <c r="O278" s="42"/>
      <c r="P278" s="44"/>
      <c r="Q278" s="44"/>
      <c r="R278" s="42"/>
      <c r="S278" s="42"/>
      <c r="T278" s="49"/>
      <c r="U278" s="38"/>
      <c r="V278" s="38"/>
    </row>
    <row r="279" spans="1:22" x14ac:dyDescent="0.2">
      <c r="A279" s="1" t="s">
        <v>602</v>
      </c>
      <c r="B279" s="1" t="s">
        <v>218</v>
      </c>
      <c r="C279" s="1" t="str">
        <f>VLOOKUP(A279,[1]Table!$A$1:$J$65536,3,0)</f>
        <v>Billing Authority</v>
      </c>
      <c r="D279" s="50">
        <v>2925</v>
      </c>
      <c r="E279" s="50">
        <v>3131</v>
      </c>
      <c r="F279" s="50">
        <v>6056</v>
      </c>
      <c r="G279" s="50">
        <v>2649</v>
      </c>
      <c r="H279" s="50">
        <v>2724</v>
      </c>
      <c r="I279" s="50">
        <v>5373</v>
      </c>
      <c r="J279" s="50">
        <v>85</v>
      </c>
      <c r="K279" s="61"/>
      <c r="L279" s="60"/>
      <c r="M279" s="43"/>
      <c r="N279" s="43"/>
      <c r="O279" s="42"/>
      <c r="P279" s="44"/>
      <c r="Q279" s="44"/>
      <c r="R279" s="42"/>
      <c r="S279" s="42"/>
      <c r="T279" s="49"/>
      <c r="U279" s="38"/>
      <c r="V279" s="38"/>
    </row>
    <row r="280" spans="1:22" x14ac:dyDescent="0.2">
      <c r="A280" s="1" t="s">
        <v>603</v>
      </c>
      <c r="B280" s="1" t="s">
        <v>219</v>
      </c>
      <c r="C280" s="1" t="str">
        <f>VLOOKUP(A280,[1]Table!$A$1:$J$65536,3,0)</f>
        <v>Billing Authority</v>
      </c>
      <c r="D280" s="50">
        <v>2350</v>
      </c>
      <c r="E280" s="50">
        <v>2285</v>
      </c>
      <c r="F280" s="50">
        <v>4635</v>
      </c>
      <c r="G280" s="50">
        <v>2068</v>
      </c>
      <c r="H280" s="50">
        <v>2031</v>
      </c>
      <c r="I280" s="50">
        <v>4099</v>
      </c>
      <c r="J280" s="50">
        <v>122</v>
      </c>
      <c r="K280" s="61"/>
      <c r="L280" s="60"/>
      <c r="M280" s="43"/>
      <c r="N280" s="43"/>
      <c r="O280" s="42"/>
      <c r="P280" s="44"/>
      <c r="Q280" s="44"/>
      <c r="R280" s="42"/>
      <c r="S280" s="42"/>
      <c r="T280" s="49"/>
      <c r="U280" s="38"/>
      <c r="V280" s="38"/>
    </row>
    <row r="281" spans="1:22" x14ac:dyDescent="0.2">
      <c r="A281" s="1" t="s">
        <v>604</v>
      </c>
      <c r="B281" s="1" t="s">
        <v>220</v>
      </c>
      <c r="C281" s="1" t="str">
        <f>VLOOKUP(A281,[1]Table!$A$1:$J$65536,3,0)</f>
        <v>Billing Authority</v>
      </c>
      <c r="D281" s="50">
        <v>6684</v>
      </c>
      <c r="E281" s="50">
        <v>8319</v>
      </c>
      <c r="F281" s="50">
        <v>15003</v>
      </c>
      <c r="G281" s="50">
        <v>6665</v>
      </c>
      <c r="H281" s="50">
        <v>8424</v>
      </c>
      <c r="I281" s="50">
        <v>15089</v>
      </c>
      <c r="J281" s="50">
        <v>161</v>
      </c>
      <c r="K281" s="61"/>
      <c r="L281" s="60"/>
      <c r="M281" s="43"/>
      <c r="N281" s="43"/>
      <c r="O281" s="42"/>
      <c r="P281" s="44"/>
      <c r="Q281" s="44"/>
      <c r="R281" s="42"/>
      <c r="S281" s="42"/>
      <c r="T281" s="49"/>
      <c r="U281" s="38"/>
      <c r="V281" s="38"/>
    </row>
    <row r="282" spans="1:22" x14ac:dyDescent="0.2">
      <c r="A282" s="1" t="s">
        <v>605</v>
      </c>
      <c r="B282" s="1" t="s">
        <v>606</v>
      </c>
      <c r="C282" s="1" t="str">
        <f>VLOOKUP(A282,[1]Table!$A$1:$J$65536,3,0)</f>
        <v>Billing Authority</v>
      </c>
      <c r="D282" s="50">
        <v>8507</v>
      </c>
      <c r="E282" s="50">
        <v>12851</v>
      </c>
      <c r="F282" s="50">
        <v>21358</v>
      </c>
      <c r="G282" s="50">
        <v>7185</v>
      </c>
      <c r="H282" s="50">
        <v>8353</v>
      </c>
      <c r="I282" s="50">
        <v>15538</v>
      </c>
      <c r="J282" s="50">
        <v>35</v>
      </c>
      <c r="K282" s="61"/>
      <c r="L282" s="60"/>
      <c r="M282" s="43"/>
      <c r="N282" s="43"/>
      <c r="O282" s="42"/>
      <c r="P282" s="44"/>
      <c r="Q282" s="44"/>
      <c r="R282" s="42"/>
      <c r="S282" s="42"/>
      <c r="T282" s="49"/>
      <c r="U282" s="38"/>
      <c r="V282" s="38"/>
    </row>
    <row r="283" spans="1:22" x14ac:dyDescent="0.2">
      <c r="A283" s="1" t="s">
        <v>607</v>
      </c>
      <c r="B283" s="1" t="s">
        <v>221</v>
      </c>
      <c r="C283" s="1" t="str">
        <f>VLOOKUP(A283,[1]Table!$A$1:$J$65536,3,0)</f>
        <v>Billing Authority</v>
      </c>
      <c r="D283" s="50">
        <v>2130</v>
      </c>
      <c r="E283" s="50">
        <v>2708</v>
      </c>
      <c r="F283" s="50">
        <v>4838</v>
      </c>
      <c r="G283" s="50">
        <v>2168</v>
      </c>
      <c r="H283" s="50">
        <v>2622</v>
      </c>
      <c r="I283" s="50">
        <v>4790</v>
      </c>
      <c r="J283" s="50">
        <v>116</v>
      </c>
      <c r="K283" s="61"/>
      <c r="L283" s="60"/>
      <c r="M283" s="43"/>
      <c r="N283" s="43"/>
      <c r="O283" s="42"/>
      <c r="P283" s="44"/>
      <c r="Q283" s="44"/>
      <c r="R283" s="42"/>
      <c r="S283" s="42"/>
      <c r="T283" s="49"/>
      <c r="U283" s="38"/>
      <c r="V283" s="38"/>
    </row>
    <row r="284" spans="1:22" x14ac:dyDescent="0.2">
      <c r="A284" s="1" t="s">
        <v>608</v>
      </c>
      <c r="B284" s="1" t="s">
        <v>609</v>
      </c>
      <c r="C284" s="1" t="str">
        <f>VLOOKUP(A284,[1]Table!$A$1:$J$65536,3,0)</f>
        <v>Billing Authority</v>
      </c>
      <c r="D284" s="50">
        <v>5022</v>
      </c>
      <c r="E284" s="50">
        <v>7357</v>
      </c>
      <c r="F284" s="50">
        <v>12379</v>
      </c>
      <c r="G284" s="50">
        <v>4204</v>
      </c>
      <c r="H284" s="50">
        <v>4776</v>
      </c>
      <c r="I284" s="50">
        <v>8980</v>
      </c>
      <c r="J284" s="50" t="s">
        <v>276</v>
      </c>
      <c r="K284" s="61"/>
      <c r="L284" s="60"/>
      <c r="M284" s="43"/>
      <c r="N284" s="43"/>
      <c r="O284" s="42"/>
      <c r="P284" s="44"/>
      <c r="Q284" s="44"/>
      <c r="R284" s="42"/>
      <c r="S284" s="42"/>
      <c r="T284" s="49"/>
      <c r="U284" s="38"/>
      <c r="V284" s="38"/>
    </row>
    <row r="285" spans="1:22" x14ac:dyDescent="0.2">
      <c r="A285" s="1" t="s">
        <v>610</v>
      </c>
      <c r="B285" s="1" t="s">
        <v>611</v>
      </c>
      <c r="C285" s="1" t="str">
        <f>VLOOKUP(A285,[1]Table!$A$1:$J$65536,3,0)</f>
        <v>Billing Authority</v>
      </c>
      <c r="D285" s="50">
        <v>3363</v>
      </c>
      <c r="E285" s="50">
        <v>3942</v>
      </c>
      <c r="F285" s="50">
        <v>7305</v>
      </c>
      <c r="G285" s="50">
        <v>3213</v>
      </c>
      <c r="H285" s="50">
        <v>3559</v>
      </c>
      <c r="I285" s="50">
        <v>6772</v>
      </c>
      <c r="J285" s="50">
        <v>178</v>
      </c>
      <c r="K285" s="61"/>
      <c r="L285" s="60"/>
      <c r="M285" s="43"/>
      <c r="N285" s="43"/>
      <c r="O285" s="42"/>
      <c r="P285" s="44"/>
      <c r="Q285" s="44"/>
      <c r="R285" s="42"/>
      <c r="S285" s="42"/>
      <c r="T285" s="49"/>
      <c r="U285" s="38"/>
      <c r="V285" s="38"/>
    </row>
    <row r="286" spans="1:22" x14ac:dyDescent="0.2">
      <c r="A286" s="1" t="s">
        <v>612</v>
      </c>
      <c r="B286" s="1" t="s">
        <v>613</v>
      </c>
      <c r="C286" s="1" t="str">
        <f>VLOOKUP(A286,[1]Table!$A$1:$J$65536,3,0)</f>
        <v>Billing Authority</v>
      </c>
      <c r="D286" s="50">
        <v>7772</v>
      </c>
      <c r="E286" s="50">
        <v>8643</v>
      </c>
      <c r="F286" s="50">
        <v>16415</v>
      </c>
      <c r="G286" s="50">
        <v>7261</v>
      </c>
      <c r="H286" s="50">
        <v>5550</v>
      </c>
      <c r="I286" s="50">
        <v>12811</v>
      </c>
      <c r="J286" s="50">
        <v>37</v>
      </c>
      <c r="K286" s="61"/>
      <c r="L286" s="60"/>
      <c r="M286" s="43"/>
      <c r="N286" s="43"/>
      <c r="O286" s="42"/>
      <c r="P286" s="44"/>
      <c r="Q286" s="44"/>
      <c r="R286" s="42"/>
      <c r="S286" s="42"/>
      <c r="T286" s="49"/>
      <c r="U286" s="38"/>
      <c r="V286" s="38"/>
    </row>
    <row r="287" spans="1:22" x14ac:dyDescent="0.2">
      <c r="A287" s="1" t="s">
        <v>614</v>
      </c>
      <c r="B287" s="1" t="s">
        <v>222</v>
      </c>
      <c r="C287" s="1" t="str">
        <f>VLOOKUP(A287,[1]Table!$A$1:$J$65536,3,0)</f>
        <v>Billing Authority</v>
      </c>
      <c r="D287" s="50">
        <v>2916</v>
      </c>
      <c r="E287" s="50">
        <v>2457</v>
      </c>
      <c r="F287" s="50">
        <v>5373</v>
      </c>
      <c r="G287" s="50">
        <v>2736</v>
      </c>
      <c r="H287" s="50">
        <v>1635</v>
      </c>
      <c r="I287" s="50">
        <v>4371</v>
      </c>
      <c r="J287" s="50">
        <v>120</v>
      </c>
      <c r="K287" s="61"/>
      <c r="L287" s="60"/>
      <c r="M287" s="43"/>
      <c r="N287" s="43"/>
      <c r="O287" s="42"/>
      <c r="P287" s="44"/>
      <c r="Q287" s="44"/>
      <c r="R287" s="42"/>
      <c r="S287" s="42"/>
      <c r="T287" s="49"/>
      <c r="U287" s="38"/>
      <c r="V287" s="38"/>
    </row>
    <row r="288" spans="1:22" x14ac:dyDescent="0.2">
      <c r="A288" s="1" t="s">
        <v>615</v>
      </c>
      <c r="B288" s="1" t="s">
        <v>223</v>
      </c>
      <c r="C288" s="1" t="str">
        <f>VLOOKUP(A288,[1]Table!$A$1:$J$65536,3,0)</f>
        <v>Billing Authority</v>
      </c>
      <c r="D288" s="50">
        <v>9311</v>
      </c>
      <c r="E288" s="50">
        <v>24552</v>
      </c>
      <c r="F288" s="50">
        <v>33863</v>
      </c>
      <c r="G288" s="50">
        <v>8247</v>
      </c>
      <c r="H288" s="50">
        <v>21020</v>
      </c>
      <c r="I288" s="50">
        <v>29267</v>
      </c>
      <c r="J288" s="50" t="s">
        <v>276</v>
      </c>
      <c r="K288" s="61"/>
      <c r="L288" s="60"/>
      <c r="M288" s="43"/>
      <c r="N288" s="43"/>
      <c r="O288" s="42"/>
      <c r="P288" s="44"/>
      <c r="Q288" s="44"/>
      <c r="R288" s="42"/>
      <c r="S288" s="42"/>
      <c r="T288" s="49"/>
      <c r="U288" s="38"/>
      <c r="V288" s="38"/>
    </row>
    <row r="289" spans="1:22" x14ac:dyDescent="0.2">
      <c r="A289" s="1" t="s">
        <v>616</v>
      </c>
      <c r="B289" s="1" t="s">
        <v>224</v>
      </c>
      <c r="C289" s="1" t="str">
        <f>VLOOKUP(A289,[1]Table!$A$1:$J$65536,3,0)</f>
        <v>Billing Authority</v>
      </c>
      <c r="D289" s="50">
        <v>7404</v>
      </c>
      <c r="E289" s="50">
        <v>8035</v>
      </c>
      <c r="F289" s="50">
        <v>15439</v>
      </c>
      <c r="G289" s="50">
        <v>5706</v>
      </c>
      <c r="H289" s="50">
        <v>5562</v>
      </c>
      <c r="I289" s="50">
        <v>11268</v>
      </c>
      <c r="J289" s="50">
        <v>10</v>
      </c>
      <c r="K289" s="61"/>
      <c r="L289" s="60"/>
      <c r="M289" s="43"/>
      <c r="N289" s="43"/>
      <c r="O289" s="42"/>
      <c r="P289" s="44"/>
      <c r="Q289" s="44"/>
      <c r="R289" s="42"/>
      <c r="S289" s="42"/>
      <c r="T289" s="49"/>
      <c r="U289" s="38"/>
      <c r="V289" s="38"/>
    </row>
    <row r="290" spans="1:22" x14ac:dyDescent="0.2">
      <c r="A290" s="1" t="s">
        <v>617</v>
      </c>
      <c r="B290" s="1" t="s">
        <v>225</v>
      </c>
      <c r="C290" s="1" t="str">
        <f>VLOOKUP(A290,[1]Table!$A$1:$J$65536,3,0)</f>
        <v>Billing Authority</v>
      </c>
      <c r="D290" s="50">
        <v>2953</v>
      </c>
      <c r="E290" s="50">
        <v>3606</v>
      </c>
      <c r="F290" s="50">
        <v>6559</v>
      </c>
      <c r="G290" s="50">
        <v>2722</v>
      </c>
      <c r="H290" s="50">
        <v>2731</v>
      </c>
      <c r="I290" s="50">
        <v>5453</v>
      </c>
      <c r="J290" s="50">
        <v>84</v>
      </c>
      <c r="K290" s="61"/>
      <c r="L290" s="60"/>
      <c r="M290" s="43"/>
      <c r="N290" s="43"/>
      <c r="O290" s="42"/>
      <c r="P290" s="44"/>
      <c r="Q290" s="44"/>
      <c r="R290" s="42"/>
      <c r="S290" s="42"/>
      <c r="T290" s="49"/>
      <c r="U290" s="38"/>
      <c r="V290" s="38"/>
    </row>
    <row r="291" spans="1:22" x14ac:dyDescent="0.2">
      <c r="A291" s="1" t="s">
        <v>618</v>
      </c>
      <c r="B291" s="1" t="s">
        <v>226</v>
      </c>
      <c r="C291" s="1" t="str">
        <f>VLOOKUP(A291,[1]Table!$A$1:$J$65536,3,0)</f>
        <v>Billing Authority</v>
      </c>
      <c r="D291" s="50">
        <v>1949</v>
      </c>
      <c r="E291" s="50">
        <v>1622</v>
      </c>
      <c r="F291" s="50">
        <v>3571</v>
      </c>
      <c r="G291" s="50">
        <v>2020</v>
      </c>
      <c r="H291" s="50">
        <v>1649</v>
      </c>
      <c r="I291" s="50">
        <v>3669</v>
      </c>
      <c r="J291" s="50">
        <v>194</v>
      </c>
      <c r="K291" s="61"/>
      <c r="L291" s="60"/>
      <c r="M291" s="43"/>
      <c r="N291" s="43"/>
      <c r="O291" s="42"/>
      <c r="P291" s="44"/>
      <c r="Q291" s="44"/>
      <c r="R291" s="42"/>
      <c r="S291" s="42"/>
      <c r="T291" s="49"/>
      <c r="U291" s="38"/>
      <c r="V291" s="38"/>
    </row>
    <row r="292" spans="1:22" x14ac:dyDescent="0.2">
      <c r="A292" s="1" t="s">
        <v>619</v>
      </c>
      <c r="B292" s="1" t="s">
        <v>227</v>
      </c>
      <c r="C292" s="1" t="str">
        <f>VLOOKUP(A292,[1]Table!$A$1:$J$65536,3,0)</f>
        <v>Billing Authority</v>
      </c>
      <c r="D292" s="50">
        <v>2639</v>
      </c>
      <c r="E292" s="50">
        <v>2882</v>
      </c>
      <c r="F292" s="50">
        <v>5521</v>
      </c>
      <c r="G292" s="50">
        <v>2701</v>
      </c>
      <c r="H292" s="50">
        <v>2841</v>
      </c>
      <c r="I292" s="50">
        <v>5542</v>
      </c>
      <c r="J292" s="50">
        <v>200</v>
      </c>
      <c r="K292" s="61" t="s">
        <v>687</v>
      </c>
      <c r="L292" s="60"/>
      <c r="M292" s="43"/>
      <c r="N292" s="43"/>
      <c r="O292" s="42"/>
      <c r="P292" s="44"/>
      <c r="Q292" s="44"/>
      <c r="R292" s="42"/>
      <c r="S292" s="42"/>
      <c r="T292" s="49"/>
      <c r="U292" s="38"/>
      <c r="V292" s="38"/>
    </row>
    <row r="293" spans="1:22" x14ac:dyDescent="0.2">
      <c r="A293" s="1" t="s">
        <v>620</v>
      </c>
      <c r="B293" s="1" t="s">
        <v>228</v>
      </c>
      <c r="C293" s="1" t="str">
        <f>VLOOKUP(A293,[1]Table!$A$1:$J$65536,3,0)</f>
        <v>Billing Authority</v>
      </c>
      <c r="D293" s="50">
        <v>14046</v>
      </c>
      <c r="E293" s="50">
        <v>16328</v>
      </c>
      <c r="F293" s="50">
        <v>30374</v>
      </c>
      <c r="G293" s="50">
        <v>10119</v>
      </c>
      <c r="H293" s="50">
        <v>8533</v>
      </c>
      <c r="I293" s="50">
        <v>18652</v>
      </c>
      <c r="J293" s="50">
        <v>406</v>
      </c>
      <c r="K293" s="61"/>
      <c r="L293" s="60"/>
      <c r="M293" s="43"/>
      <c r="N293" s="43"/>
      <c r="O293" s="42"/>
      <c r="P293" s="44"/>
      <c r="Q293" s="44"/>
      <c r="R293" s="42"/>
      <c r="S293" s="42"/>
      <c r="T293" s="49"/>
      <c r="U293" s="38"/>
      <c r="V293" s="38"/>
    </row>
    <row r="294" spans="1:22" x14ac:dyDescent="0.2">
      <c r="A294" s="1" t="s">
        <v>621</v>
      </c>
      <c r="B294" s="1" t="s">
        <v>229</v>
      </c>
      <c r="C294" s="1" t="str">
        <f>VLOOKUP(A294,[1]Table!$A$1:$J$65536,3,0)</f>
        <v>Billing Authority</v>
      </c>
      <c r="D294" s="50">
        <v>14592</v>
      </c>
      <c r="E294" s="50">
        <v>19750</v>
      </c>
      <c r="F294" s="50">
        <v>34342</v>
      </c>
      <c r="G294" s="50">
        <v>11340</v>
      </c>
      <c r="H294" s="50">
        <v>15030</v>
      </c>
      <c r="I294" s="50">
        <v>26370</v>
      </c>
      <c r="J294" s="50" t="s">
        <v>276</v>
      </c>
      <c r="K294" s="61"/>
      <c r="L294" s="60"/>
      <c r="M294" s="43"/>
      <c r="N294" s="43"/>
      <c r="O294" s="42"/>
      <c r="P294" s="44"/>
      <c r="Q294" s="44"/>
      <c r="R294" s="42"/>
      <c r="S294" s="42"/>
      <c r="T294" s="49"/>
      <c r="U294" s="38"/>
      <c r="V294" s="38"/>
    </row>
    <row r="295" spans="1:22" x14ac:dyDescent="0.2">
      <c r="A295" s="1" t="s">
        <v>622</v>
      </c>
      <c r="B295" s="1" t="s">
        <v>230</v>
      </c>
      <c r="C295" s="1" t="str">
        <f>VLOOKUP(A295,[1]Table!$A$1:$J$65536,3,0)</f>
        <v>Billing Authority</v>
      </c>
      <c r="D295" s="50">
        <v>7999</v>
      </c>
      <c r="E295" s="50">
        <v>16576</v>
      </c>
      <c r="F295" s="50">
        <v>24575</v>
      </c>
      <c r="G295" s="50">
        <v>8051</v>
      </c>
      <c r="H295" s="50">
        <v>15134</v>
      </c>
      <c r="I295" s="50">
        <v>23185</v>
      </c>
      <c r="J295" s="50" t="s">
        <v>276</v>
      </c>
      <c r="K295" s="61"/>
      <c r="L295" s="60"/>
      <c r="M295" s="43"/>
      <c r="N295" s="43"/>
      <c r="O295" s="42"/>
      <c r="P295" s="44"/>
      <c r="Q295" s="44"/>
      <c r="R295" s="42"/>
      <c r="S295" s="42"/>
      <c r="T295" s="49"/>
      <c r="U295" s="38"/>
      <c r="V295" s="38"/>
    </row>
    <row r="296" spans="1:22" x14ac:dyDescent="0.2">
      <c r="A296" s="1" t="s">
        <v>623</v>
      </c>
      <c r="B296" s="1" t="s">
        <v>231</v>
      </c>
      <c r="C296" s="1" t="str">
        <f>VLOOKUP(A296,[1]Table!$A$1:$J$65536,3,0)</f>
        <v>Billing Authority</v>
      </c>
      <c r="D296" s="50">
        <v>7423</v>
      </c>
      <c r="E296" s="50">
        <v>12853</v>
      </c>
      <c r="F296" s="50">
        <v>20276</v>
      </c>
      <c r="G296" s="50">
        <v>3842</v>
      </c>
      <c r="H296" s="50">
        <v>6739</v>
      </c>
      <c r="I296" s="50">
        <v>10581</v>
      </c>
      <c r="J296" s="50" t="s">
        <v>276</v>
      </c>
      <c r="K296" s="61"/>
      <c r="L296" s="60"/>
      <c r="M296" s="43"/>
      <c r="N296" s="43"/>
      <c r="O296" s="42"/>
      <c r="P296" s="44"/>
      <c r="Q296" s="44"/>
      <c r="R296" s="42"/>
      <c r="S296" s="42"/>
      <c r="T296" s="49"/>
      <c r="U296" s="38"/>
      <c r="V296" s="38"/>
    </row>
    <row r="297" spans="1:22" x14ac:dyDescent="0.2">
      <c r="A297" s="1" t="s">
        <v>624</v>
      </c>
      <c r="B297" s="1" t="s">
        <v>625</v>
      </c>
      <c r="C297" s="1" t="str">
        <f>VLOOKUP(A297,[1]Table!$A$1:$J$65536,3,0)</f>
        <v>Billing Authority</v>
      </c>
      <c r="D297" s="50">
        <v>7121</v>
      </c>
      <c r="E297" s="50">
        <v>9056</v>
      </c>
      <c r="F297" s="50">
        <v>16177</v>
      </c>
      <c r="G297" s="50">
        <v>6730</v>
      </c>
      <c r="H297" s="50">
        <v>8567</v>
      </c>
      <c r="I297" s="50">
        <v>15297</v>
      </c>
      <c r="J297" s="50">
        <v>206.78700000000001</v>
      </c>
      <c r="K297" s="61"/>
      <c r="L297" s="60"/>
      <c r="M297" s="43"/>
      <c r="N297" s="43"/>
      <c r="O297" s="42"/>
      <c r="P297" s="44"/>
      <c r="Q297" s="44"/>
      <c r="R297" s="42"/>
      <c r="S297" s="42"/>
      <c r="T297" s="49"/>
      <c r="U297" s="38"/>
      <c r="V297" s="38"/>
    </row>
    <row r="298" spans="1:22" x14ac:dyDescent="0.2">
      <c r="A298" s="1" t="s">
        <v>626</v>
      </c>
      <c r="B298" s="1" t="s">
        <v>232</v>
      </c>
      <c r="C298" s="1" t="str">
        <f>VLOOKUP(A298,[1]Table!$A$1:$J$65536,3,0)</f>
        <v>Billing Authority</v>
      </c>
      <c r="D298" s="50">
        <v>3867</v>
      </c>
      <c r="E298" s="50">
        <v>4186</v>
      </c>
      <c r="F298" s="50">
        <v>8053</v>
      </c>
      <c r="G298" s="50">
        <v>3637</v>
      </c>
      <c r="H298" s="50">
        <v>3550</v>
      </c>
      <c r="I298" s="50">
        <v>7187</v>
      </c>
      <c r="J298" s="50">
        <v>111</v>
      </c>
      <c r="K298" s="61"/>
      <c r="L298" s="60"/>
      <c r="M298" s="43"/>
      <c r="N298" s="43"/>
      <c r="O298" s="42"/>
      <c r="P298" s="44"/>
      <c r="Q298" s="44"/>
      <c r="R298" s="42"/>
      <c r="S298" s="42"/>
      <c r="T298" s="49"/>
      <c r="U298" s="38"/>
      <c r="V298" s="38"/>
    </row>
    <row r="299" spans="1:22" x14ac:dyDescent="0.2">
      <c r="A299" s="1" t="s">
        <v>627</v>
      </c>
      <c r="B299" s="1" t="s">
        <v>233</v>
      </c>
      <c r="C299" s="1" t="str">
        <f>VLOOKUP(A299,[1]Table!$A$1:$J$65536,3,0)</f>
        <v>Billing Authority</v>
      </c>
      <c r="D299" s="50">
        <v>2154</v>
      </c>
      <c r="E299" s="50">
        <v>4103</v>
      </c>
      <c r="F299" s="50">
        <v>6257</v>
      </c>
      <c r="G299" s="50">
        <v>2281</v>
      </c>
      <c r="H299" s="50">
        <v>4790</v>
      </c>
      <c r="I299" s="50">
        <v>7071</v>
      </c>
      <c r="J299" s="50" t="s">
        <v>276</v>
      </c>
      <c r="K299" s="61"/>
      <c r="L299" s="60"/>
      <c r="M299" s="43"/>
      <c r="N299" s="43"/>
      <c r="O299" s="42"/>
      <c r="P299" s="44"/>
      <c r="Q299" s="44"/>
      <c r="R299" s="42"/>
      <c r="S299" s="42"/>
      <c r="T299" s="49"/>
      <c r="U299" s="38"/>
      <c r="V299" s="38"/>
    </row>
    <row r="300" spans="1:22" x14ac:dyDescent="0.2">
      <c r="A300" s="1" t="s">
        <v>628</v>
      </c>
      <c r="B300" s="1" t="s">
        <v>234</v>
      </c>
      <c r="C300" s="1" t="str">
        <f>VLOOKUP(A300,[1]Table!$A$1:$J$65536,3,0)</f>
        <v>Billing Authority</v>
      </c>
      <c r="D300" s="50">
        <v>5864</v>
      </c>
      <c r="E300" s="50">
        <v>6061</v>
      </c>
      <c r="F300" s="50">
        <v>11925</v>
      </c>
      <c r="G300" s="50">
        <v>4878</v>
      </c>
      <c r="H300" s="50">
        <v>4448</v>
      </c>
      <c r="I300" s="50">
        <v>9326</v>
      </c>
      <c r="J300" s="50">
        <v>0</v>
      </c>
      <c r="K300" s="61"/>
      <c r="L300" s="60"/>
      <c r="M300" s="43"/>
      <c r="N300" s="43"/>
      <c r="O300" s="42"/>
      <c r="P300" s="44"/>
      <c r="Q300" s="44"/>
      <c r="R300" s="42"/>
      <c r="S300" s="42"/>
      <c r="T300" s="49"/>
      <c r="U300" s="38"/>
      <c r="V300" s="38"/>
    </row>
    <row r="301" spans="1:22" x14ac:dyDescent="0.2">
      <c r="A301" s="1" t="s">
        <v>629</v>
      </c>
      <c r="B301" s="1" t="s">
        <v>235</v>
      </c>
      <c r="C301" s="1" t="str">
        <f>VLOOKUP(A301,[1]Table!$A$1:$J$65536,3,0)</f>
        <v>Billing Authority</v>
      </c>
      <c r="D301" s="50">
        <v>2878</v>
      </c>
      <c r="E301" s="50">
        <v>2479</v>
      </c>
      <c r="F301" s="50">
        <v>5357</v>
      </c>
      <c r="G301" s="50">
        <v>3098</v>
      </c>
      <c r="H301" s="50">
        <v>2640</v>
      </c>
      <c r="I301" s="50">
        <v>5738</v>
      </c>
      <c r="J301" s="50">
        <v>81</v>
      </c>
      <c r="K301" s="61"/>
      <c r="L301" s="60"/>
      <c r="M301" s="43"/>
      <c r="N301" s="43"/>
      <c r="O301" s="42"/>
      <c r="P301" s="44"/>
      <c r="Q301" s="44"/>
      <c r="R301" s="42"/>
      <c r="S301" s="42"/>
      <c r="T301" s="49"/>
      <c r="U301" s="38"/>
      <c r="V301" s="38"/>
    </row>
    <row r="302" spans="1:22" x14ac:dyDescent="0.2">
      <c r="A302" s="1" t="s">
        <v>630</v>
      </c>
      <c r="B302" s="1" t="s">
        <v>236</v>
      </c>
      <c r="C302" s="1" t="str">
        <f>VLOOKUP(A302,[1]Table!$A$1:$J$65536,3,0)</f>
        <v>Billing Authority</v>
      </c>
      <c r="D302" s="50">
        <v>4699</v>
      </c>
      <c r="E302" s="50">
        <v>3870</v>
      </c>
      <c r="F302" s="50">
        <v>8569</v>
      </c>
      <c r="G302" s="50">
        <v>4310</v>
      </c>
      <c r="H302" s="50">
        <v>5061</v>
      </c>
      <c r="I302" s="50">
        <v>9371</v>
      </c>
      <c r="J302" s="50">
        <v>394</v>
      </c>
      <c r="K302" s="61"/>
      <c r="L302" s="60"/>
      <c r="M302" s="43"/>
      <c r="N302" s="43"/>
      <c r="O302" s="42"/>
      <c r="P302" s="44"/>
      <c r="Q302" s="44"/>
      <c r="R302" s="42"/>
      <c r="S302" s="42"/>
      <c r="T302" s="49"/>
      <c r="U302" s="38"/>
      <c r="V302" s="38"/>
    </row>
    <row r="303" spans="1:22" x14ac:dyDescent="0.2">
      <c r="A303" s="1" t="s">
        <v>631</v>
      </c>
      <c r="B303" s="1" t="s">
        <v>237</v>
      </c>
      <c r="C303" s="1" t="str">
        <f>VLOOKUP(A303,[1]Table!$A$1:$J$65536,3,0)</f>
        <v>Billing Authority</v>
      </c>
      <c r="D303" s="50">
        <v>2773</v>
      </c>
      <c r="E303" s="50">
        <v>3182</v>
      </c>
      <c r="F303" s="50">
        <v>5955</v>
      </c>
      <c r="G303" s="50">
        <v>2142</v>
      </c>
      <c r="H303" s="50">
        <v>2354</v>
      </c>
      <c r="I303" s="50">
        <v>4496</v>
      </c>
      <c r="J303" s="50">
        <v>34</v>
      </c>
      <c r="K303" s="61"/>
      <c r="L303" s="60"/>
      <c r="M303" s="43"/>
      <c r="N303" s="43"/>
      <c r="O303" s="42"/>
      <c r="P303" s="44"/>
      <c r="Q303" s="44"/>
      <c r="R303" s="42"/>
      <c r="S303" s="42"/>
      <c r="T303" s="49"/>
      <c r="U303" s="38"/>
      <c r="V303" s="38"/>
    </row>
    <row r="304" spans="1:22" x14ac:dyDescent="0.2">
      <c r="A304" s="1" t="s">
        <v>632</v>
      </c>
      <c r="B304" s="1" t="s">
        <v>238</v>
      </c>
      <c r="C304" s="1" t="str">
        <f>VLOOKUP(A304,[1]Table!$A$1:$J$65536,3,0)</f>
        <v>Billing Authority</v>
      </c>
      <c r="D304" s="50">
        <v>3148</v>
      </c>
      <c r="E304" s="50">
        <v>4345</v>
      </c>
      <c r="F304" s="50">
        <v>7493</v>
      </c>
      <c r="G304" s="58">
        <v>3039.0540000000001</v>
      </c>
      <c r="H304" s="58">
        <v>3663.9389999999999</v>
      </c>
      <c r="I304" s="58">
        <v>6702.9930000000004</v>
      </c>
      <c r="J304" s="50">
        <v>150</v>
      </c>
      <c r="K304" s="61"/>
      <c r="L304" s="60"/>
      <c r="M304" s="43"/>
      <c r="N304" s="43"/>
      <c r="O304" s="42"/>
      <c r="P304" s="44"/>
      <c r="Q304" s="44"/>
      <c r="R304" s="42"/>
      <c r="S304" s="42"/>
      <c r="T304" s="49"/>
      <c r="U304" s="38"/>
      <c r="V304" s="38"/>
    </row>
    <row r="305" spans="1:22" x14ac:dyDescent="0.2">
      <c r="A305" s="1" t="s">
        <v>633</v>
      </c>
      <c r="B305" s="1" t="s">
        <v>634</v>
      </c>
      <c r="C305" s="1" t="str">
        <f>VLOOKUP(A305,[1]Table!$A$1:$J$65536,3,0)</f>
        <v>Billing Authority</v>
      </c>
      <c r="D305" s="50">
        <v>3600</v>
      </c>
      <c r="E305" s="50">
        <v>4098</v>
      </c>
      <c r="F305" s="50">
        <v>7698</v>
      </c>
      <c r="G305" s="50">
        <v>3638</v>
      </c>
      <c r="H305" s="50">
        <v>3980</v>
      </c>
      <c r="I305" s="50">
        <v>7618</v>
      </c>
      <c r="J305" s="50">
        <v>257</v>
      </c>
      <c r="K305" s="61"/>
      <c r="L305" s="60"/>
      <c r="M305" s="43"/>
      <c r="N305" s="43"/>
      <c r="O305" s="42"/>
      <c r="P305" s="44"/>
      <c r="Q305" s="44"/>
      <c r="R305" s="42"/>
      <c r="S305" s="42"/>
      <c r="T305" s="49"/>
      <c r="U305" s="38"/>
      <c r="V305" s="38"/>
    </row>
    <row r="306" spans="1:22" x14ac:dyDescent="0.2">
      <c r="A306" s="1" t="s">
        <v>635</v>
      </c>
      <c r="B306" s="1" t="s">
        <v>239</v>
      </c>
      <c r="C306" s="1" t="str">
        <f>VLOOKUP(A306,[1]Table!$A$1:$J$65536,3,0)</f>
        <v>Billing Authority</v>
      </c>
      <c r="D306" s="50">
        <v>1984</v>
      </c>
      <c r="E306" s="50">
        <v>1893</v>
      </c>
      <c r="F306" s="50">
        <v>3877</v>
      </c>
      <c r="G306" s="50">
        <v>1999.623</v>
      </c>
      <c r="H306" s="50">
        <v>1868.81</v>
      </c>
      <c r="I306" s="50">
        <v>3868.433</v>
      </c>
      <c r="J306" s="50">
        <v>119</v>
      </c>
      <c r="K306" s="61"/>
      <c r="L306" s="60"/>
      <c r="M306" s="43"/>
      <c r="N306" s="43"/>
      <c r="O306" s="42"/>
      <c r="P306" s="44"/>
      <c r="Q306" s="44"/>
      <c r="R306" s="42"/>
      <c r="S306" s="42"/>
      <c r="T306" s="49"/>
      <c r="U306" s="38"/>
      <c r="V306" s="38"/>
    </row>
    <row r="307" spans="1:22" x14ac:dyDescent="0.2">
      <c r="A307" s="1" t="s">
        <v>636</v>
      </c>
      <c r="B307" s="1" t="s">
        <v>240</v>
      </c>
      <c r="C307" s="1" t="str">
        <f>VLOOKUP(A307,[1]Table!$A$1:$J$65536,3,0)</f>
        <v>Billing Authority</v>
      </c>
      <c r="D307" s="50">
        <v>3853</v>
      </c>
      <c r="E307" s="50">
        <v>3265</v>
      </c>
      <c r="F307" s="50">
        <v>7118</v>
      </c>
      <c r="G307" s="50">
        <v>3911.46693</v>
      </c>
      <c r="H307" s="50">
        <v>2846.8515200000002</v>
      </c>
      <c r="I307" s="50">
        <v>6758</v>
      </c>
      <c r="J307" s="50">
        <v>282.82623999999998</v>
      </c>
      <c r="K307" s="61" t="s">
        <v>687</v>
      </c>
      <c r="L307" s="60"/>
      <c r="M307" s="43"/>
      <c r="N307" s="43"/>
      <c r="O307" s="42"/>
      <c r="P307" s="44"/>
      <c r="Q307" s="44"/>
      <c r="R307" s="42"/>
      <c r="S307" s="42"/>
      <c r="T307" s="49"/>
      <c r="U307" s="38"/>
      <c r="V307" s="38"/>
    </row>
    <row r="308" spans="1:22" x14ac:dyDescent="0.2">
      <c r="A308" s="1" t="s">
        <v>637</v>
      </c>
      <c r="B308" s="1" t="s">
        <v>241</v>
      </c>
      <c r="C308" s="1" t="str">
        <f>VLOOKUP(A308,[1]Table!$A$1:$J$65536,3,0)</f>
        <v>Billing Authority</v>
      </c>
      <c r="D308" s="50">
        <v>4977</v>
      </c>
      <c r="E308" s="50">
        <v>4709</v>
      </c>
      <c r="F308" s="50">
        <v>9686</v>
      </c>
      <c r="G308" s="50">
        <v>4236</v>
      </c>
      <c r="H308" s="50">
        <v>3245</v>
      </c>
      <c r="I308" s="50">
        <v>7481</v>
      </c>
      <c r="J308" s="50">
        <v>44</v>
      </c>
      <c r="K308" s="61"/>
      <c r="L308" s="60"/>
      <c r="M308" s="43"/>
      <c r="N308" s="43"/>
      <c r="O308" s="42"/>
      <c r="P308" s="44"/>
      <c r="Q308" s="44"/>
      <c r="R308" s="42"/>
      <c r="S308" s="42"/>
      <c r="T308" s="49"/>
      <c r="U308" s="38"/>
      <c r="V308" s="38"/>
    </row>
    <row r="309" spans="1:22" x14ac:dyDescent="0.2">
      <c r="A309" s="1" t="s">
        <v>638</v>
      </c>
      <c r="B309" s="1" t="s">
        <v>242</v>
      </c>
      <c r="C309" s="1" t="str">
        <f>VLOOKUP(A309,[1]Table!$A$1:$J$65536,3,0)</f>
        <v>Billing Authority</v>
      </c>
      <c r="D309" s="50">
        <v>3593</v>
      </c>
      <c r="E309" s="50">
        <v>3880</v>
      </c>
      <c r="F309" s="50">
        <v>7473</v>
      </c>
      <c r="G309" s="50">
        <v>3137</v>
      </c>
      <c r="H309" s="50">
        <v>3237</v>
      </c>
      <c r="I309" s="50">
        <v>6374</v>
      </c>
      <c r="J309" s="50">
        <v>170</v>
      </c>
      <c r="K309" s="61"/>
      <c r="L309" s="60"/>
      <c r="M309" s="43"/>
      <c r="N309" s="43"/>
      <c r="O309" s="42"/>
      <c r="P309" s="44"/>
      <c r="Q309" s="44"/>
      <c r="R309" s="42"/>
      <c r="S309" s="42"/>
      <c r="T309" s="49"/>
      <c r="U309" s="38"/>
      <c r="V309" s="38"/>
    </row>
    <row r="310" spans="1:22" x14ac:dyDescent="0.2">
      <c r="A310" s="1" t="s">
        <v>639</v>
      </c>
      <c r="B310" s="1" t="s">
        <v>243</v>
      </c>
      <c r="C310" s="1" t="str">
        <f>VLOOKUP(A310,[1]Table!$A$1:$J$65536,3,0)</f>
        <v>Billing Authority</v>
      </c>
      <c r="D310" s="50">
        <v>2464</v>
      </c>
      <c r="E310" s="50">
        <v>2327</v>
      </c>
      <c r="F310" s="50">
        <v>4791</v>
      </c>
      <c r="G310" s="50">
        <v>2424</v>
      </c>
      <c r="H310" s="50">
        <v>2293</v>
      </c>
      <c r="I310" s="50">
        <v>4717</v>
      </c>
      <c r="J310" s="50">
        <v>180</v>
      </c>
      <c r="K310" s="61"/>
      <c r="L310" s="60"/>
      <c r="M310" s="43"/>
      <c r="N310" s="43"/>
      <c r="O310" s="42"/>
      <c r="P310" s="44"/>
      <c r="Q310" s="44"/>
      <c r="R310" s="42"/>
      <c r="S310" s="42"/>
      <c r="T310" s="49"/>
      <c r="U310" s="38"/>
      <c r="V310" s="38"/>
    </row>
    <row r="311" spans="1:22" x14ac:dyDescent="0.2">
      <c r="A311" s="1" t="s">
        <v>640</v>
      </c>
      <c r="B311" s="1" t="s">
        <v>244</v>
      </c>
      <c r="C311" s="1" t="str">
        <f>VLOOKUP(A311,[1]Table!$A$1:$J$65536,3,0)</f>
        <v>Billing Authority</v>
      </c>
      <c r="D311" s="50">
        <v>1864</v>
      </c>
      <c r="E311" s="50">
        <v>1373</v>
      </c>
      <c r="F311" s="50">
        <v>3237</v>
      </c>
      <c r="G311" s="50">
        <v>1753</v>
      </c>
      <c r="H311" s="50">
        <v>1075</v>
      </c>
      <c r="I311" s="50">
        <v>2828</v>
      </c>
      <c r="J311" s="50">
        <v>110</v>
      </c>
      <c r="K311" s="61"/>
      <c r="L311" s="60"/>
      <c r="M311" s="43"/>
      <c r="N311" s="43"/>
      <c r="O311" s="42"/>
      <c r="P311" s="44"/>
      <c r="Q311" s="44"/>
      <c r="R311" s="42"/>
      <c r="S311" s="42"/>
      <c r="T311" s="1"/>
      <c r="U311" s="40"/>
      <c r="V311" s="38"/>
    </row>
    <row r="312" spans="1:22" x14ac:dyDescent="0.2">
      <c r="A312" s="1" t="s">
        <v>641</v>
      </c>
      <c r="B312" s="1" t="s">
        <v>245</v>
      </c>
      <c r="C312" s="1" t="str">
        <f>VLOOKUP(A312,[1]Table!$A$1:$J$65536,3,0)</f>
        <v>Billing Authority</v>
      </c>
      <c r="D312" s="50">
        <v>7103</v>
      </c>
      <c r="E312" s="50">
        <v>12736</v>
      </c>
      <c r="F312" s="50">
        <v>19839</v>
      </c>
      <c r="G312" s="50">
        <v>3900</v>
      </c>
      <c r="H312" s="50">
        <v>7248</v>
      </c>
      <c r="I312" s="50">
        <v>11148</v>
      </c>
      <c r="J312" s="50" t="s">
        <v>276</v>
      </c>
      <c r="K312" s="61"/>
      <c r="L312" s="60"/>
      <c r="M312" s="43"/>
      <c r="N312" s="43"/>
      <c r="O312" s="42"/>
      <c r="P312" s="44"/>
      <c r="Q312" s="44"/>
      <c r="R312" s="42"/>
      <c r="S312" s="42"/>
      <c r="T312" s="1"/>
      <c r="U312" s="40"/>
      <c r="V312" s="38"/>
    </row>
    <row r="313" spans="1:22" x14ac:dyDescent="0.2">
      <c r="A313" s="1" t="s">
        <v>642</v>
      </c>
      <c r="B313" s="1" t="s">
        <v>643</v>
      </c>
      <c r="C313" s="1" t="str">
        <f>VLOOKUP(A313,[1]Table!$A$1:$J$65536,3,0)</f>
        <v>Billing Authority</v>
      </c>
      <c r="D313" s="50">
        <v>2690</v>
      </c>
      <c r="E313" s="50">
        <v>3740</v>
      </c>
      <c r="F313" s="50">
        <v>6430</v>
      </c>
      <c r="G313" s="50">
        <v>2616.2315100000001</v>
      </c>
      <c r="H313" s="50">
        <v>3289.2278500000002</v>
      </c>
      <c r="I313" s="50">
        <v>5905.4593599999998</v>
      </c>
      <c r="J313" s="50">
        <v>4.726</v>
      </c>
      <c r="K313" s="61"/>
      <c r="L313" s="60"/>
      <c r="M313" s="43"/>
      <c r="N313" s="43"/>
      <c r="O313" s="42"/>
      <c r="P313" s="44"/>
      <c r="Q313" s="44"/>
      <c r="R313" s="42"/>
      <c r="S313" s="42"/>
      <c r="T313" s="1"/>
      <c r="U313" s="40"/>
      <c r="V313" s="38"/>
    </row>
    <row r="314" spans="1:22" x14ac:dyDescent="0.2">
      <c r="A314" s="1" t="s">
        <v>644</v>
      </c>
      <c r="B314" s="1" t="s">
        <v>246</v>
      </c>
      <c r="C314" s="1" t="str">
        <f>VLOOKUP(A314,[1]Table!$A$1:$J$65536,3,0)</f>
        <v>Billing Authority</v>
      </c>
      <c r="D314" s="50">
        <v>14664</v>
      </c>
      <c r="E314" s="50">
        <v>18074</v>
      </c>
      <c r="F314" s="50">
        <v>32738</v>
      </c>
      <c r="G314" s="50">
        <v>11320</v>
      </c>
      <c r="H314" s="50">
        <v>12050</v>
      </c>
      <c r="I314" s="50">
        <v>23370</v>
      </c>
      <c r="J314" s="50">
        <v>12</v>
      </c>
      <c r="K314" s="61"/>
      <c r="L314" s="60"/>
      <c r="M314" s="43"/>
      <c r="N314" s="43"/>
      <c r="O314" s="42"/>
      <c r="P314" s="44"/>
      <c r="Q314" s="44"/>
      <c r="R314" s="42"/>
      <c r="S314" s="42"/>
      <c r="T314" s="49"/>
      <c r="U314" s="38"/>
      <c r="V314" s="38"/>
    </row>
    <row r="315" spans="1:22" x14ac:dyDescent="0.2">
      <c r="A315" s="1" t="s">
        <v>645</v>
      </c>
      <c r="B315" s="1" t="s">
        <v>646</v>
      </c>
      <c r="C315" s="1" t="str">
        <f>VLOOKUP(A315,[1]Table!$A$1:$J$65536,3,0)</f>
        <v>Billing Authority</v>
      </c>
      <c r="D315" s="50">
        <v>13213</v>
      </c>
      <c r="E315" s="50">
        <v>15528</v>
      </c>
      <c r="F315" s="50">
        <v>28741</v>
      </c>
      <c r="G315" s="50">
        <v>12529</v>
      </c>
      <c r="H315" s="50">
        <v>12295</v>
      </c>
      <c r="I315" s="50">
        <v>24824</v>
      </c>
      <c r="J315" s="50">
        <v>1416</v>
      </c>
      <c r="K315" s="61"/>
      <c r="L315" s="60"/>
      <c r="M315" s="43"/>
      <c r="N315" s="43"/>
      <c r="O315" s="42"/>
      <c r="P315" s="44"/>
      <c r="Q315" s="44"/>
      <c r="R315" s="42"/>
      <c r="S315" s="42"/>
      <c r="T315" s="49"/>
      <c r="U315" s="38"/>
      <c r="V315" s="38"/>
    </row>
    <row r="316" spans="1:22" x14ac:dyDescent="0.2">
      <c r="A316" s="1" t="s">
        <v>647</v>
      </c>
      <c r="B316" s="1" t="s">
        <v>247</v>
      </c>
      <c r="C316" s="1" t="str">
        <f>VLOOKUP(A316,[1]Table!$A$1:$J$65536,3,0)</f>
        <v>Billing Authority</v>
      </c>
      <c r="D316" s="50">
        <v>2850</v>
      </c>
      <c r="E316" s="50">
        <v>2714</v>
      </c>
      <c r="F316" s="50">
        <v>5564</v>
      </c>
      <c r="G316" s="50">
        <v>2635</v>
      </c>
      <c r="H316" s="50">
        <v>2430</v>
      </c>
      <c r="I316" s="50">
        <v>5065</v>
      </c>
      <c r="J316" s="50">
        <v>155</v>
      </c>
      <c r="K316" s="61"/>
      <c r="L316" s="60"/>
      <c r="M316" s="43"/>
      <c r="N316" s="43"/>
      <c r="O316" s="42"/>
      <c r="P316" s="44"/>
      <c r="Q316" s="44"/>
      <c r="R316" s="42"/>
      <c r="S316" s="42"/>
      <c r="T316" s="49"/>
      <c r="U316" s="38"/>
      <c r="V316" s="38"/>
    </row>
    <row r="317" spans="1:22" x14ac:dyDescent="0.2">
      <c r="A317" s="1" t="s">
        <v>648</v>
      </c>
      <c r="B317" s="1" t="s">
        <v>649</v>
      </c>
      <c r="C317" s="1" t="str">
        <f>VLOOKUP(A317,[1]Table!$A$1:$J$65536,3,0)</f>
        <v>Billing Authority</v>
      </c>
      <c r="D317" s="50">
        <v>3015</v>
      </c>
      <c r="E317" s="50">
        <v>2926</v>
      </c>
      <c r="F317" s="50">
        <v>5941</v>
      </c>
      <c r="G317" s="50">
        <v>2568.4906900000001</v>
      </c>
      <c r="H317" s="50">
        <v>2318.40193</v>
      </c>
      <c r="I317" s="50">
        <v>4886.8926199999996</v>
      </c>
      <c r="J317" s="50">
        <v>66</v>
      </c>
      <c r="K317" s="61"/>
      <c r="L317" s="60"/>
      <c r="M317" s="43"/>
      <c r="N317" s="43"/>
      <c r="O317" s="42"/>
      <c r="P317" s="44"/>
      <c r="Q317" s="44"/>
      <c r="R317" s="42"/>
      <c r="S317" s="42"/>
      <c r="T317" s="49"/>
      <c r="U317" s="38"/>
      <c r="V317" s="38"/>
    </row>
    <row r="318" spans="1:22" x14ac:dyDescent="0.2">
      <c r="A318" s="1" t="s">
        <v>650</v>
      </c>
      <c r="B318" s="1" t="s">
        <v>248</v>
      </c>
      <c r="C318" s="1" t="str">
        <f>VLOOKUP(A318,[1]Table!$A$1:$J$65536,3,0)</f>
        <v>Billing Authority</v>
      </c>
      <c r="D318" s="50">
        <v>15779</v>
      </c>
      <c r="E318" s="50">
        <v>21479</v>
      </c>
      <c r="F318" s="50">
        <v>37258</v>
      </c>
      <c r="G318" s="50">
        <v>13365</v>
      </c>
      <c r="H318" s="50">
        <v>14373</v>
      </c>
      <c r="I318" s="50">
        <v>27738</v>
      </c>
      <c r="J318" s="50" t="s">
        <v>276</v>
      </c>
      <c r="K318" s="61"/>
      <c r="L318" s="60"/>
      <c r="M318" s="43"/>
      <c r="N318" s="43"/>
      <c r="O318" s="42"/>
      <c r="P318" s="44"/>
      <c r="Q318" s="44"/>
      <c r="R318" s="42"/>
      <c r="S318" s="42"/>
      <c r="T318" s="49"/>
      <c r="U318" s="38"/>
      <c r="V318" s="38"/>
    </row>
    <row r="319" spans="1:22" x14ac:dyDescent="0.2">
      <c r="A319" s="1" t="s">
        <v>651</v>
      </c>
      <c r="B319" s="1" t="s">
        <v>249</v>
      </c>
      <c r="C319" s="1" t="str">
        <f>VLOOKUP(A319,[1]Table!$A$1:$J$65536,3,0)</f>
        <v>Billing Authority</v>
      </c>
      <c r="D319" s="50">
        <v>1963</v>
      </c>
      <c r="E319" s="50">
        <v>2544</v>
      </c>
      <c r="F319" s="50">
        <v>4507</v>
      </c>
      <c r="G319" s="50">
        <v>2128.6390000000001</v>
      </c>
      <c r="H319" s="50">
        <v>2802.5569999999998</v>
      </c>
      <c r="I319" s="50">
        <v>4931.1959999999999</v>
      </c>
      <c r="J319" s="50" t="s">
        <v>276</v>
      </c>
      <c r="K319" s="61"/>
      <c r="L319" s="60"/>
      <c r="M319" s="43"/>
      <c r="N319" s="43"/>
      <c r="O319" s="42"/>
      <c r="P319" s="44"/>
      <c r="Q319" s="44"/>
      <c r="R319" s="42"/>
      <c r="S319" s="42"/>
      <c r="T319" s="49"/>
      <c r="U319" s="38"/>
      <c r="V319" s="38"/>
    </row>
    <row r="320" spans="1:22" x14ac:dyDescent="0.2">
      <c r="A320" s="1" t="s">
        <v>652</v>
      </c>
      <c r="B320" s="1" t="s">
        <v>653</v>
      </c>
      <c r="C320" s="1" t="str">
        <f>VLOOKUP(A320,[1]Table!$A$1:$J$65536,3,0)</f>
        <v>Billing Authority</v>
      </c>
      <c r="D320" s="50">
        <v>2299</v>
      </c>
      <c r="E320" s="50">
        <v>2229</v>
      </c>
      <c r="F320" s="50">
        <v>4528</v>
      </c>
      <c r="G320" s="50">
        <v>2651</v>
      </c>
      <c r="H320" s="50">
        <v>2354</v>
      </c>
      <c r="I320" s="50">
        <v>5005</v>
      </c>
      <c r="J320" s="50">
        <v>165</v>
      </c>
      <c r="K320" s="61"/>
      <c r="L320" s="60"/>
      <c r="M320" s="43"/>
      <c r="N320" s="43"/>
      <c r="O320" s="42"/>
      <c r="P320" s="44"/>
      <c r="Q320" s="44"/>
      <c r="R320" s="42"/>
      <c r="S320" s="42"/>
      <c r="T320" s="49"/>
      <c r="U320" s="38"/>
      <c r="V320" s="38"/>
    </row>
    <row r="321" spans="1:22" x14ac:dyDescent="0.2">
      <c r="A321" s="1" t="s">
        <v>654</v>
      </c>
      <c r="B321" s="1" t="s">
        <v>250</v>
      </c>
      <c r="C321" s="1" t="str">
        <f>VLOOKUP(A321,[1]Table!$A$1:$J$65536,3,0)</f>
        <v>Billing Authority</v>
      </c>
      <c r="D321" s="50">
        <v>13258</v>
      </c>
      <c r="E321" s="50">
        <v>18360</v>
      </c>
      <c r="F321" s="50">
        <v>31618</v>
      </c>
      <c r="G321" s="50">
        <v>11053</v>
      </c>
      <c r="H321" s="50">
        <v>14277</v>
      </c>
      <c r="I321" s="50">
        <v>25330</v>
      </c>
      <c r="J321" s="50" t="s">
        <v>276</v>
      </c>
      <c r="K321" s="61"/>
      <c r="L321" s="60"/>
      <c r="M321" s="43"/>
      <c r="N321" s="43"/>
      <c r="O321" s="42"/>
      <c r="P321" s="44"/>
      <c r="Q321" s="44"/>
      <c r="R321" s="42"/>
      <c r="S321" s="42"/>
      <c r="T321" s="49"/>
      <c r="U321" s="38"/>
      <c r="V321" s="38"/>
    </row>
    <row r="322" spans="1:22" x14ac:dyDescent="0.2">
      <c r="A322" s="1" t="s">
        <v>655</v>
      </c>
      <c r="B322" s="1" t="s">
        <v>251</v>
      </c>
      <c r="C322" s="1" t="str">
        <f>VLOOKUP(A322,[1]Table!$A$1:$J$65536,3,0)</f>
        <v>Billing Authority</v>
      </c>
      <c r="D322" s="50">
        <v>3170</v>
      </c>
      <c r="E322" s="50">
        <v>4394</v>
      </c>
      <c r="F322" s="50">
        <v>7564</v>
      </c>
      <c r="G322" s="50">
        <v>2641</v>
      </c>
      <c r="H322" s="50">
        <v>3801</v>
      </c>
      <c r="I322" s="50">
        <v>6442</v>
      </c>
      <c r="J322" s="50">
        <v>5</v>
      </c>
      <c r="K322" s="61"/>
      <c r="L322" s="60"/>
      <c r="M322" s="43"/>
      <c r="N322" s="43"/>
      <c r="O322" s="42"/>
      <c r="P322" s="44"/>
      <c r="Q322" s="44"/>
      <c r="R322" s="42"/>
      <c r="S322" s="42"/>
      <c r="T322" s="49"/>
      <c r="U322" s="38"/>
      <c r="V322" s="38"/>
    </row>
    <row r="323" spans="1:22" x14ac:dyDescent="0.2">
      <c r="A323" s="1" t="s">
        <v>656</v>
      </c>
      <c r="B323" s="1" t="s">
        <v>252</v>
      </c>
      <c r="C323" s="1" t="str">
        <f>VLOOKUP(A323,[1]Table!$A$1:$J$65536,3,0)</f>
        <v>Billing Authority</v>
      </c>
      <c r="D323" s="50">
        <v>3601</v>
      </c>
      <c r="E323" s="50">
        <v>4405</v>
      </c>
      <c r="F323" s="50">
        <v>8006</v>
      </c>
      <c r="G323" s="50">
        <v>3362</v>
      </c>
      <c r="H323" s="50">
        <v>3771</v>
      </c>
      <c r="I323" s="50">
        <v>7133</v>
      </c>
      <c r="J323" s="50" t="s">
        <v>276</v>
      </c>
      <c r="K323" s="61"/>
      <c r="L323" s="60"/>
      <c r="M323" s="43"/>
      <c r="N323" s="43"/>
      <c r="O323" s="42"/>
      <c r="P323" s="44"/>
      <c r="Q323" s="44"/>
      <c r="R323" s="42"/>
      <c r="S323" s="42"/>
      <c r="T323" s="49"/>
      <c r="U323" s="38"/>
      <c r="V323" s="38"/>
    </row>
    <row r="324" spans="1:22" x14ac:dyDescent="0.2">
      <c r="A324" s="1" t="s">
        <v>657</v>
      </c>
      <c r="B324" s="1" t="s">
        <v>253</v>
      </c>
      <c r="C324" s="1" t="str">
        <f>VLOOKUP(A324,[1]Table!$A$1:$J$65536,3,0)</f>
        <v>Billing Authority</v>
      </c>
      <c r="D324" s="50">
        <v>4037</v>
      </c>
      <c r="E324" s="50">
        <v>3443</v>
      </c>
      <c r="F324" s="50">
        <v>7480</v>
      </c>
      <c r="G324" s="50">
        <v>3675</v>
      </c>
      <c r="H324" s="50">
        <v>3054</v>
      </c>
      <c r="I324" s="50">
        <v>6729</v>
      </c>
      <c r="J324" s="50">
        <v>198</v>
      </c>
      <c r="K324" s="61"/>
      <c r="L324" s="60"/>
      <c r="M324" s="43"/>
      <c r="N324" s="43"/>
      <c r="O324" s="42"/>
      <c r="P324" s="44"/>
      <c r="Q324" s="44"/>
      <c r="R324" s="42"/>
      <c r="S324" s="42"/>
      <c r="T324" s="49"/>
      <c r="U324" s="38"/>
      <c r="V324" s="38"/>
    </row>
    <row r="325" spans="1:22" x14ac:dyDescent="0.2">
      <c r="A325" s="1" t="s">
        <v>658</v>
      </c>
      <c r="B325" s="1" t="s">
        <v>254</v>
      </c>
      <c r="C325" s="1" t="str">
        <f>VLOOKUP(A325,[1]Table!$A$1:$J$65536,3,0)</f>
        <v>Billing Authority</v>
      </c>
      <c r="D325" s="50">
        <v>3794</v>
      </c>
      <c r="E325" s="50">
        <v>5001</v>
      </c>
      <c r="F325" s="50">
        <v>8795</v>
      </c>
      <c r="G325" s="50">
        <v>3781</v>
      </c>
      <c r="H325" s="50">
        <v>4087</v>
      </c>
      <c r="I325" s="50">
        <v>7868</v>
      </c>
      <c r="J325" s="50">
        <v>203</v>
      </c>
      <c r="K325" s="61"/>
      <c r="L325" s="60"/>
      <c r="M325" s="43"/>
      <c r="N325" s="43"/>
      <c r="O325" s="42"/>
      <c r="P325" s="44"/>
      <c r="Q325" s="44"/>
      <c r="R325" s="42"/>
      <c r="S325" s="42"/>
      <c r="T325" s="49"/>
      <c r="U325" s="38"/>
      <c r="V325" s="38"/>
    </row>
    <row r="326" spans="1:22" x14ac:dyDescent="0.2">
      <c r="A326" s="1" t="s">
        <v>659</v>
      </c>
      <c r="B326" s="1" t="s">
        <v>255</v>
      </c>
      <c r="C326" s="1" t="str">
        <f>VLOOKUP(A326,[1]Table!$A$1:$J$65536,3,0)</f>
        <v>Billing Authority</v>
      </c>
      <c r="D326" s="50">
        <v>5421</v>
      </c>
      <c r="E326" s="50">
        <v>4947</v>
      </c>
      <c r="F326" s="50">
        <v>10368</v>
      </c>
      <c r="G326" s="50">
        <v>4845</v>
      </c>
      <c r="H326" s="50">
        <v>3685</v>
      </c>
      <c r="I326" s="50">
        <v>8530</v>
      </c>
      <c r="J326" s="50">
        <v>49</v>
      </c>
      <c r="K326" s="61"/>
      <c r="L326" s="60"/>
      <c r="M326" s="43"/>
      <c r="N326" s="43"/>
      <c r="O326" s="42"/>
      <c r="P326" s="44"/>
      <c r="Q326" s="44"/>
      <c r="R326" s="42"/>
      <c r="S326" s="42"/>
      <c r="T326" s="49"/>
      <c r="U326" s="38"/>
      <c r="V326" s="38"/>
    </row>
    <row r="327" spans="1:22" x14ac:dyDescent="0.2">
      <c r="A327" s="1" t="s">
        <v>660</v>
      </c>
      <c r="B327" s="1" t="s">
        <v>256</v>
      </c>
      <c r="C327" s="1" t="str">
        <f>VLOOKUP(A327,[1]Table!$A$1:$J$65536,3,0)</f>
        <v>Billing Authority</v>
      </c>
      <c r="D327" s="50">
        <v>4691</v>
      </c>
      <c r="E327" s="50">
        <v>4526</v>
      </c>
      <c r="F327" s="50">
        <v>9217</v>
      </c>
      <c r="G327" s="50">
        <v>4176</v>
      </c>
      <c r="H327" s="50">
        <v>3696</v>
      </c>
      <c r="I327" s="50">
        <v>7872</v>
      </c>
      <c r="J327" s="50">
        <v>62</v>
      </c>
      <c r="K327" s="61"/>
      <c r="L327" s="60"/>
      <c r="M327" s="43"/>
      <c r="N327" s="43"/>
      <c r="O327" s="42"/>
      <c r="P327" s="44"/>
      <c r="Q327" s="44"/>
      <c r="R327" s="42"/>
      <c r="S327" s="42"/>
      <c r="T327" s="49"/>
      <c r="U327" s="38"/>
      <c r="V327" s="38"/>
    </row>
    <row r="328" spans="1:22" x14ac:dyDescent="0.2">
      <c r="A328" s="1" t="s">
        <v>661</v>
      </c>
      <c r="B328" s="1" t="s">
        <v>662</v>
      </c>
      <c r="C328" s="1" t="str">
        <f>VLOOKUP(A328,[1]Table!$A$1:$J$65536,3,0)</f>
        <v>Billing Authority</v>
      </c>
      <c r="D328" s="50">
        <v>5686</v>
      </c>
      <c r="E328" s="50">
        <v>5644</v>
      </c>
      <c r="F328" s="50">
        <v>11330</v>
      </c>
      <c r="G328" s="50">
        <v>4742</v>
      </c>
      <c r="H328" s="50">
        <v>3331</v>
      </c>
      <c r="I328" s="50">
        <v>8073</v>
      </c>
      <c r="J328" s="50">
        <v>41</v>
      </c>
      <c r="K328" s="61"/>
      <c r="L328" s="60"/>
      <c r="M328" s="43"/>
      <c r="N328" s="43"/>
      <c r="O328" s="42"/>
      <c r="P328" s="44"/>
      <c r="Q328" s="44"/>
      <c r="R328" s="42"/>
      <c r="S328" s="42"/>
      <c r="T328" s="49"/>
      <c r="U328" s="38"/>
      <c r="V328" s="38"/>
    </row>
    <row r="329" spans="1:22" x14ac:dyDescent="0.2">
      <c r="K329" s="61"/>
      <c r="M329" s="42"/>
      <c r="N329" s="42"/>
      <c r="O329" s="42"/>
      <c r="P329" s="42"/>
      <c r="Q329" s="42"/>
      <c r="R329" s="42"/>
      <c r="S329" s="42"/>
      <c r="T329" s="42"/>
    </row>
    <row r="330" spans="1:22" x14ac:dyDescent="0.2">
      <c r="A330" s="9" t="s">
        <v>669</v>
      </c>
      <c r="B330" s="9" t="s">
        <v>689</v>
      </c>
      <c r="C330" s="1"/>
      <c r="D330" s="39">
        <v>1963677</v>
      </c>
      <c r="E330" s="39">
        <v>2665747</v>
      </c>
      <c r="F330" s="39">
        <v>4629424</v>
      </c>
      <c r="G330" s="39">
        <v>1730293</v>
      </c>
      <c r="H330" s="39">
        <v>2010934</v>
      </c>
      <c r="I330" s="39">
        <v>3741225</v>
      </c>
      <c r="J330" s="39">
        <v>39033</v>
      </c>
      <c r="K330" s="61" t="s">
        <v>687</v>
      </c>
      <c r="M330" s="42"/>
      <c r="N330" s="42"/>
      <c r="O330" s="42"/>
      <c r="P330" s="42"/>
      <c r="Q330" s="42"/>
      <c r="R330" s="42"/>
      <c r="S330" s="42"/>
      <c r="T330" s="42"/>
    </row>
    <row r="331" spans="1:22" x14ac:dyDescent="0.2">
      <c r="D331" s="59"/>
      <c r="E331" s="59"/>
      <c r="F331" s="59"/>
      <c r="G331" s="59"/>
      <c r="H331" s="59"/>
      <c r="I331" s="59"/>
      <c r="J331" s="59"/>
    </row>
    <row r="333" spans="1:22" x14ac:dyDescent="0.2">
      <c r="B333" s="13" t="s">
        <v>683</v>
      </c>
    </row>
    <row r="334" spans="1:22" x14ac:dyDescent="0.2">
      <c r="B334" s="13" t="s">
        <v>684</v>
      </c>
    </row>
    <row r="335" spans="1:22" x14ac:dyDescent="0.2">
      <c r="B335" s="14" t="s">
        <v>685</v>
      </c>
    </row>
    <row r="336" spans="1:22" x14ac:dyDescent="0.2">
      <c r="B336" s="1" t="s">
        <v>690</v>
      </c>
    </row>
    <row r="338" spans="2:11" ht="15" customHeight="1" x14ac:dyDescent="0.2">
      <c r="B338" s="52"/>
      <c r="C338" s="52"/>
      <c r="D338" s="52"/>
      <c r="E338" s="52"/>
      <c r="F338" s="52"/>
      <c r="G338" s="52"/>
      <c r="H338" s="52"/>
      <c r="I338" s="52"/>
      <c r="J338" s="52"/>
      <c r="K338" s="52"/>
    </row>
    <row r="339" spans="2:11" x14ac:dyDescent="0.2">
      <c r="B339" s="40"/>
      <c r="C339" s="40"/>
      <c r="D339" s="40"/>
      <c r="E339" s="40"/>
      <c r="F339" s="40"/>
      <c r="G339" s="40"/>
      <c r="H339" s="40"/>
      <c r="I339" s="40"/>
      <c r="J339" s="40"/>
      <c r="K339" s="53"/>
    </row>
    <row r="340" spans="2:11" ht="15" customHeight="1" x14ac:dyDescent="0.2">
      <c r="B340" s="52"/>
      <c r="C340" s="52"/>
      <c r="D340" s="52"/>
      <c r="E340" s="52"/>
      <c r="F340" s="52"/>
      <c r="G340" s="52"/>
      <c r="H340" s="52"/>
      <c r="I340" s="52"/>
      <c r="J340" s="52"/>
      <c r="K340" s="52"/>
    </row>
  </sheetData>
  <protectedRanges>
    <protectedRange sqref="G6:H6" name="Range1_1"/>
    <protectedRange sqref="G84:H84" name="Range1_2_2"/>
    <protectedRange sqref="G100:H100" name="Range1_4"/>
    <protectedRange sqref="G105:H105" name="Range1_6"/>
    <protectedRange sqref="G300:H300" name="Range1_8"/>
    <protectedRange sqref="G121:H121" name="Range1_10"/>
    <protectedRange sqref="G270:H270" name="Range1_12"/>
    <protectedRange sqref="G284:H284" name="Range1_15"/>
    <protectedRange sqref="G18:H18" name="Range1_19"/>
    <protectedRange sqref="G328:H328" name="Range1_21"/>
    <protectedRange sqref="G302:H302" name="Range1_23"/>
    <protectedRange sqref="G151:H151" name="Range1_28"/>
    <protectedRange sqref="G247:H247" name="Range1_31"/>
    <protectedRange sqref="G192:H192" name="Range1_33"/>
    <protectedRange sqref="G322:H322" name="Range1_17"/>
    <protectedRange sqref="G24:H24" name="Range1_35"/>
    <protectedRange sqref="G301:H301" name="Range1_37"/>
    <protectedRange sqref="G254:H254" name="Range1_39"/>
    <protectedRange sqref="G162:H162" name="Range1_50"/>
    <protectedRange sqref="G169:H169" name="Range1_51"/>
    <protectedRange sqref="G46:H46" name="Range1_52"/>
    <protectedRange sqref="U6" name="Range1_2_3"/>
    <protectedRange sqref="T284:U284" name="Range1_47"/>
    <protectedRange sqref="T84:U84" name="Range1_2_2_2"/>
    <protectedRange sqref="T270:U270" name="Range1_13_2"/>
    <protectedRange sqref="T151:U151" name="Range1_27_2"/>
    <protectedRange sqref="T86:U86" name="Range1_25_2"/>
    <protectedRange sqref="T155:U155" name="Range1_26_2"/>
    <protectedRange sqref="T75:U75" name="Range1_41_2"/>
    <protectedRange sqref="T184:U184" name="Range1_42_2"/>
    <protectedRange sqref="T85" name="Range1_44_2"/>
    <protectedRange sqref="U85" name="Range1_45_2"/>
    <protectedRange sqref="T268:U268" name="Range1_46_2"/>
    <protectedRange sqref="T313:U313" name="Range1_25"/>
    <protectedRange sqref="T326:U326" name="Range1_26"/>
    <protectedRange sqref="T315:U315" name="Range1_40"/>
    <protectedRange sqref="T133:U133" name="Range1_41"/>
    <protectedRange sqref="T306:U306" name="Range1_42"/>
    <protectedRange sqref="T185:U185" name="Range1_43"/>
    <protectedRange sqref="T266:U266" name="Range1_44"/>
    <protectedRange sqref="T29:U29" name="Range1_46"/>
    <protectedRange sqref="T104:U104" name="Range1_48"/>
    <protectedRange sqref="T6:T7 T253:T254" name="Range1"/>
  </protectedRanges>
  <mergeCells count="1">
    <mergeCell ref="A1:J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7"/>
  <sheetViews>
    <sheetView workbookViewId="0">
      <selection activeCell="D21" sqref="D21"/>
    </sheetView>
  </sheetViews>
  <sheetFormatPr defaultRowHeight="15" x14ac:dyDescent="0.2"/>
  <cols>
    <col min="1" max="1" width="11.77734375" customWidth="1"/>
    <col min="2" max="2" width="26.109375" bestFit="1" customWidth="1"/>
  </cols>
  <sheetData>
    <row r="1" spans="1:2" x14ac:dyDescent="0.2">
      <c r="A1" t="s">
        <v>670</v>
      </c>
      <c r="B1" t="s">
        <v>669</v>
      </c>
    </row>
    <row r="2" spans="1:2" x14ac:dyDescent="0.2">
      <c r="A2" t="s">
        <v>0</v>
      </c>
      <c r="B2" t="s">
        <v>267</v>
      </c>
    </row>
    <row r="3" spans="1:2" x14ac:dyDescent="0.2">
      <c r="A3" t="s">
        <v>1</v>
      </c>
      <c r="B3" t="s">
        <v>268</v>
      </c>
    </row>
    <row r="4" spans="1:2" x14ac:dyDescent="0.2">
      <c r="A4" t="s">
        <v>2</v>
      </c>
      <c r="B4" t="s">
        <v>269</v>
      </c>
    </row>
    <row r="5" spans="1:2" x14ac:dyDescent="0.2">
      <c r="A5" t="s">
        <v>3</v>
      </c>
      <c r="B5" t="s">
        <v>270</v>
      </c>
    </row>
    <row r="6" spans="1:2" x14ac:dyDescent="0.2">
      <c r="A6" t="s">
        <v>4</v>
      </c>
      <c r="B6" t="s">
        <v>271</v>
      </c>
    </row>
    <row r="7" spans="1:2" x14ac:dyDescent="0.2">
      <c r="A7" t="s">
        <v>5</v>
      </c>
      <c r="B7" t="s">
        <v>272</v>
      </c>
    </row>
    <row r="8" spans="1:2" x14ac:dyDescent="0.2">
      <c r="A8" t="s">
        <v>6</v>
      </c>
      <c r="B8" t="s">
        <v>273</v>
      </c>
    </row>
    <row r="9" spans="1:2" x14ac:dyDescent="0.2">
      <c r="A9" t="s">
        <v>7</v>
      </c>
      <c r="B9" t="s">
        <v>274</v>
      </c>
    </row>
    <row r="10" spans="1:2" x14ac:dyDescent="0.2">
      <c r="A10" t="s">
        <v>8</v>
      </c>
      <c r="B10" t="s">
        <v>275</v>
      </c>
    </row>
    <row r="11" spans="1:2" x14ac:dyDescent="0.2">
      <c r="A11" t="s">
        <v>9</v>
      </c>
      <c r="B11" t="s">
        <v>277</v>
      </c>
    </row>
    <row r="12" spans="1:2" x14ac:dyDescent="0.2">
      <c r="A12" t="s">
        <v>10</v>
      </c>
      <c r="B12" t="s">
        <v>278</v>
      </c>
    </row>
    <row r="13" spans="1:2" x14ac:dyDescent="0.2">
      <c r="A13" t="s">
        <v>280</v>
      </c>
      <c r="B13" t="s">
        <v>279</v>
      </c>
    </row>
    <row r="14" spans="1:2" x14ac:dyDescent="0.2">
      <c r="A14" t="s">
        <v>11</v>
      </c>
      <c r="B14" t="s">
        <v>281</v>
      </c>
    </row>
    <row r="15" spans="1:2" x14ac:dyDescent="0.2">
      <c r="A15" t="s">
        <v>283</v>
      </c>
      <c r="B15" t="s">
        <v>282</v>
      </c>
    </row>
    <row r="16" spans="1:2" x14ac:dyDescent="0.2">
      <c r="A16" t="s">
        <v>12</v>
      </c>
      <c r="B16" t="s">
        <v>284</v>
      </c>
    </row>
    <row r="17" spans="1:2" x14ac:dyDescent="0.2">
      <c r="A17" t="s">
        <v>286</v>
      </c>
      <c r="B17" t="s">
        <v>285</v>
      </c>
    </row>
    <row r="18" spans="1:2" x14ac:dyDescent="0.2">
      <c r="A18" t="s">
        <v>288</v>
      </c>
      <c r="B18" t="s">
        <v>287</v>
      </c>
    </row>
    <row r="19" spans="1:2" x14ac:dyDescent="0.2">
      <c r="A19" t="s">
        <v>13</v>
      </c>
      <c r="B19" t="s">
        <v>289</v>
      </c>
    </row>
    <row r="20" spans="1:2" x14ac:dyDescent="0.2">
      <c r="A20" t="s">
        <v>14</v>
      </c>
      <c r="B20" t="s">
        <v>290</v>
      </c>
    </row>
    <row r="21" spans="1:2" x14ac:dyDescent="0.2">
      <c r="A21" t="s">
        <v>15</v>
      </c>
      <c r="B21" t="s">
        <v>291</v>
      </c>
    </row>
    <row r="22" spans="1:2" x14ac:dyDescent="0.2">
      <c r="A22" t="s">
        <v>293</v>
      </c>
      <c r="B22" t="s">
        <v>292</v>
      </c>
    </row>
    <row r="23" spans="1:2" x14ac:dyDescent="0.2">
      <c r="A23" t="s">
        <v>295</v>
      </c>
      <c r="B23" t="s">
        <v>294</v>
      </c>
    </row>
    <row r="24" spans="1:2" x14ac:dyDescent="0.2">
      <c r="A24" t="s">
        <v>16</v>
      </c>
      <c r="B24" t="s">
        <v>296</v>
      </c>
    </row>
    <row r="25" spans="1:2" x14ac:dyDescent="0.2">
      <c r="A25" t="s">
        <v>17</v>
      </c>
      <c r="B25" t="s">
        <v>297</v>
      </c>
    </row>
    <row r="26" spans="1:2" x14ac:dyDescent="0.2">
      <c r="A26" t="s">
        <v>18</v>
      </c>
      <c r="B26" t="s">
        <v>298</v>
      </c>
    </row>
    <row r="27" spans="1:2" x14ac:dyDescent="0.2">
      <c r="A27" t="s">
        <v>300</v>
      </c>
      <c r="B27" t="s">
        <v>299</v>
      </c>
    </row>
    <row r="28" spans="1:2" x14ac:dyDescent="0.2">
      <c r="A28" t="s">
        <v>302</v>
      </c>
      <c r="B28" t="s">
        <v>301</v>
      </c>
    </row>
    <row r="29" spans="1:2" x14ac:dyDescent="0.2">
      <c r="A29" t="s">
        <v>19</v>
      </c>
      <c r="B29" t="s">
        <v>303</v>
      </c>
    </row>
    <row r="30" spans="1:2" x14ac:dyDescent="0.2">
      <c r="A30" t="s">
        <v>20</v>
      </c>
      <c r="B30" t="s">
        <v>304</v>
      </c>
    </row>
    <row r="31" spans="1:2" x14ac:dyDescent="0.2">
      <c r="A31" t="s">
        <v>21</v>
      </c>
      <c r="B31" t="s">
        <v>305</v>
      </c>
    </row>
    <row r="32" spans="1:2" x14ac:dyDescent="0.2">
      <c r="A32" t="s">
        <v>22</v>
      </c>
      <c r="B32" t="s">
        <v>306</v>
      </c>
    </row>
    <row r="33" spans="1:2" x14ac:dyDescent="0.2">
      <c r="A33" t="s">
        <v>23</v>
      </c>
      <c r="B33" t="s">
        <v>307</v>
      </c>
    </row>
    <row r="34" spans="1:2" x14ac:dyDescent="0.2">
      <c r="A34" t="s">
        <v>309</v>
      </c>
      <c r="B34" t="s">
        <v>308</v>
      </c>
    </row>
    <row r="35" spans="1:2" x14ac:dyDescent="0.2">
      <c r="A35" t="s">
        <v>311</v>
      </c>
      <c r="B35" t="s">
        <v>310</v>
      </c>
    </row>
    <row r="36" spans="1:2" x14ac:dyDescent="0.2">
      <c r="A36" t="s">
        <v>24</v>
      </c>
      <c r="B36" t="s">
        <v>312</v>
      </c>
    </row>
    <row r="37" spans="1:2" x14ac:dyDescent="0.2">
      <c r="A37" t="s">
        <v>25</v>
      </c>
      <c r="B37" t="s">
        <v>313</v>
      </c>
    </row>
    <row r="38" spans="1:2" x14ac:dyDescent="0.2">
      <c r="A38" t="s">
        <v>26</v>
      </c>
      <c r="B38" t="s">
        <v>314</v>
      </c>
    </row>
    <row r="39" spans="1:2" x14ac:dyDescent="0.2">
      <c r="A39" t="s">
        <v>27</v>
      </c>
      <c r="B39" t="s">
        <v>315</v>
      </c>
    </row>
    <row r="40" spans="1:2" x14ac:dyDescent="0.2">
      <c r="A40" t="s">
        <v>28</v>
      </c>
      <c r="B40" t="s">
        <v>316</v>
      </c>
    </row>
    <row r="41" spans="1:2" x14ac:dyDescent="0.2">
      <c r="A41" t="s">
        <v>29</v>
      </c>
      <c r="B41" t="s">
        <v>317</v>
      </c>
    </row>
    <row r="42" spans="1:2" x14ac:dyDescent="0.2">
      <c r="A42" t="s">
        <v>30</v>
      </c>
      <c r="B42" t="s">
        <v>318</v>
      </c>
    </row>
    <row r="43" spans="1:2" x14ac:dyDescent="0.2">
      <c r="A43" t="s">
        <v>31</v>
      </c>
      <c r="B43" t="s">
        <v>319</v>
      </c>
    </row>
    <row r="44" spans="1:2" x14ac:dyDescent="0.2">
      <c r="A44" t="s">
        <v>32</v>
      </c>
      <c r="B44" t="s">
        <v>320</v>
      </c>
    </row>
    <row r="45" spans="1:2" x14ac:dyDescent="0.2">
      <c r="A45" t="s">
        <v>33</v>
      </c>
      <c r="B45" t="s">
        <v>321</v>
      </c>
    </row>
    <row r="46" spans="1:2" x14ac:dyDescent="0.2">
      <c r="A46" t="s">
        <v>34</v>
      </c>
      <c r="B46" t="s">
        <v>322</v>
      </c>
    </row>
    <row r="47" spans="1:2" x14ac:dyDescent="0.2">
      <c r="A47" t="s">
        <v>35</v>
      </c>
      <c r="B47" t="s">
        <v>323</v>
      </c>
    </row>
    <row r="48" spans="1:2" x14ac:dyDescent="0.2">
      <c r="A48" t="s">
        <v>36</v>
      </c>
      <c r="B48" t="s">
        <v>324</v>
      </c>
    </row>
    <row r="49" spans="1:2" x14ac:dyDescent="0.2">
      <c r="A49" t="s">
        <v>37</v>
      </c>
      <c r="B49" t="s">
        <v>325</v>
      </c>
    </row>
    <row r="50" spans="1:2" x14ac:dyDescent="0.2">
      <c r="A50" t="s">
        <v>327</v>
      </c>
      <c r="B50" t="s">
        <v>326</v>
      </c>
    </row>
    <row r="51" spans="1:2" x14ac:dyDescent="0.2">
      <c r="A51" t="s">
        <v>38</v>
      </c>
      <c r="B51" t="s">
        <v>328</v>
      </c>
    </row>
    <row r="52" spans="1:2" x14ac:dyDescent="0.2">
      <c r="A52" t="s">
        <v>39</v>
      </c>
      <c r="B52" t="s">
        <v>329</v>
      </c>
    </row>
    <row r="53" spans="1:2" x14ac:dyDescent="0.2">
      <c r="A53" t="s">
        <v>40</v>
      </c>
      <c r="B53" t="s">
        <v>330</v>
      </c>
    </row>
    <row r="54" spans="1:2" x14ac:dyDescent="0.2">
      <c r="A54" t="s">
        <v>41</v>
      </c>
      <c r="B54" t="s">
        <v>331</v>
      </c>
    </row>
    <row r="55" spans="1:2" x14ac:dyDescent="0.2">
      <c r="A55" t="s">
        <v>333</v>
      </c>
      <c r="B55" t="s">
        <v>332</v>
      </c>
    </row>
    <row r="56" spans="1:2" x14ac:dyDescent="0.2">
      <c r="A56" t="s">
        <v>335</v>
      </c>
      <c r="B56" t="s">
        <v>334</v>
      </c>
    </row>
    <row r="57" spans="1:2" x14ac:dyDescent="0.2">
      <c r="A57" t="s">
        <v>42</v>
      </c>
      <c r="B57" t="s">
        <v>336</v>
      </c>
    </row>
    <row r="58" spans="1:2" x14ac:dyDescent="0.2">
      <c r="A58" t="s">
        <v>43</v>
      </c>
      <c r="B58" t="s">
        <v>337</v>
      </c>
    </row>
    <row r="59" spans="1:2" x14ac:dyDescent="0.2">
      <c r="A59" t="s">
        <v>44</v>
      </c>
      <c r="B59" t="s">
        <v>338</v>
      </c>
    </row>
    <row r="60" spans="1:2" x14ac:dyDescent="0.2">
      <c r="A60" t="s">
        <v>45</v>
      </c>
      <c r="B60" t="s">
        <v>339</v>
      </c>
    </row>
    <row r="61" spans="1:2" x14ac:dyDescent="0.2">
      <c r="A61" t="s">
        <v>46</v>
      </c>
      <c r="B61" t="s">
        <v>340</v>
      </c>
    </row>
    <row r="62" spans="1:2" x14ac:dyDescent="0.2">
      <c r="A62" t="s">
        <v>47</v>
      </c>
      <c r="B62" t="s">
        <v>341</v>
      </c>
    </row>
    <row r="63" spans="1:2" x14ac:dyDescent="0.2">
      <c r="A63" t="s">
        <v>343</v>
      </c>
      <c r="B63" t="s">
        <v>342</v>
      </c>
    </row>
    <row r="64" spans="1:2" x14ac:dyDescent="0.2">
      <c r="A64" t="s">
        <v>48</v>
      </c>
      <c r="B64" t="s">
        <v>344</v>
      </c>
    </row>
    <row r="65" spans="1:2" x14ac:dyDescent="0.2">
      <c r="A65" t="s">
        <v>49</v>
      </c>
      <c r="B65" t="s">
        <v>345</v>
      </c>
    </row>
    <row r="66" spans="1:2" x14ac:dyDescent="0.2">
      <c r="A66" t="s">
        <v>50</v>
      </c>
      <c r="B66" t="s">
        <v>346</v>
      </c>
    </row>
    <row r="67" spans="1:2" x14ac:dyDescent="0.2">
      <c r="A67" t="s">
        <v>348</v>
      </c>
      <c r="B67" t="s">
        <v>347</v>
      </c>
    </row>
    <row r="68" spans="1:2" x14ac:dyDescent="0.2">
      <c r="A68" t="s">
        <v>51</v>
      </c>
      <c r="B68" t="s">
        <v>349</v>
      </c>
    </row>
    <row r="69" spans="1:2" x14ac:dyDescent="0.2">
      <c r="A69" t="s">
        <v>52</v>
      </c>
      <c r="B69" t="s">
        <v>350</v>
      </c>
    </row>
    <row r="70" spans="1:2" x14ac:dyDescent="0.2">
      <c r="A70" t="s">
        <v>53</v>
      </c>
      <c r="B70" t="s">
        <v>351</v>
      </c>
    </row>
    <row r="71" spans="1:2" x14ac:dyDescent="0.2">
      <c r="A71" t="s">
        <v>54</v>
      </c>
      <c r="B71" t="s">
        <v>352</v>
      </c>
    </row>
    <row r="72" spans="1:2" x14ac:dyDescent="0.2">
      <c r="A72" t="s">
        <v>55</v>
      </c>
      <c r="B72" t="s">
        <v>353</v>
      </c>
    </row>
    <row r="73" spans="1:2" x14ac:dyDescent="0.2">
      <c r="A73" t="s">
        <v>56</v>
      </c>
      <c r="B73" t="s">
        <v>354</v>
      </c>
    </row>
    <row r="74" spans="1:2" x14ac:dyDescent="0.2">
      <c r="A74" t="s">
        <v>356</v>
      </c>
      <c r="B74" t="s">
        <v>355</v>
      </c>
    </row>
    <row r="75" spans="1:2" x14ac:dyDescent="0.2">
      <c r="A75" t="s">
        <v>57</v>
      </c>
      <c r="B75" t="s">
        <v>357</v>
      </c>
    </row>
    <row r="76" spans="1:2" x14ac:dyDescent="0.2">
      <c r="A76" t="s">
        <v>58</v>
      </c>
      <c r="B76" t="s">
        <v>358</v>
      </c>
    </row>
    <row r="77" spans="1:2" x14ac:dyDescent="0.2">
      <c r="A77" t="s">
        <v>360</v>
      </c>
      <c r="B77" t="s">
        <v>359</v>
      </c>
    </row>
    <row r="78" spans="1:2" x14ac:dyDescent="0.2">
      <c r="A78" t="s">
        <v>59</v>
      </c>
      <c r="B78" t="s">
        <v>361</v>
      </c>
    </row>
    <row r="79" spans="1:2" x14ac:dyDescent="0.2">
      <c r="A79" t="s">
        <v>60</v>
      </c>
      <c r="B79" t="s">
        <v>362</v>
      </c>
    </row>
    <row r="80" spans="1:2" x14ac:dyDescent="0.2">
      <c r="A80" t="s">
        <v>61</v>
      </c>
      <c r="B80" t="s">
        <v>363</v>
      </c>
    </row>
    <row r="81" spans="1:2" x14ac:dyDescent="0.2">
      <c r="A81" t="s">
        <v>62</v>
      </c>
      <c r="B81" t="s">
        <v>364</v>
      </c>
    </row>
    <row r="82" spans="1:2" x14ac:dyDescent="0.2">
      <c r="A82" t="s">
        <v>366</v>
      </c>
      <c r="B82" t="s">
        <v>365</v>
      </c>
    </row>
    <row r="83" spans="1:2" x14ac:dyDescent="0.2">
      <c r="A83" t="s">
        <v>63</v>
      </c>
      <c r="B83" t="s">
        <v>367</v>
      </c>
    </row>
    <row r="84" spans="1:2" x14ac:dyDescent="0.2">
      <c r="A84" t="s">
        <v>64</v>
      </c>
      <c r="B84" t="s">
        <v>368</v>
      </c>
    </row>
    <row r="85" spans="1:2" x14ac:dyDescent="0.2">
      <c r="A85" t="s">
        <v>65</v>
      </c>
      <c r="B85" t="s">
        <v>369</v>
      </c>
    </row>
    <row r="86" spans="1:2" x14ac:dyDescent="0.2">
      <c r="A86" t="s">
        <v>66</v>
      </c>
      <c r="B86" t="s">
        <v>370</v>
      </c>
    </row>
    <row r="87" spans="1:2" x14ac:dyDescent="0.2">
      <c r="A87" t="s">
        <v>67</v>
      </c>
      <c r="B87" t="s">
        <v>371</v>
      </c>
    </row>
    <row r="88" spans="1:2" x14ac:dyDescent="0.2">
      <c r="A88" t="s">
        <v>68</v>
      </c>
      <c r="B88" t="s">
        <v>372</v>
      </c>
    </row>
    <row r="89" spans="1:2" x14ac:dyDescent="0.2">
      <c r="A89" t="s">
        <v>69</v>
      </c>
      <c r="B89" t="s">
        <v>373</v>
      </c>
    </row>
    <row r="90" spans="1:2" x14ac:dyDescent="0.2">
      <c r="A90" t="s">
        <v>70</v>
      </c>
      <c r="B90" t="s">
        <v>374</v>
      </c>
    </row>
    <row r="91" spans="1:2" x14ac:dyDescent="0.2">
      <c r="A91" t="s">
        <v>376</v>
      </c>
      <c r="B91" t="s">
        <v>375</v>
      </c>
    </row>
    <row r="92" spans="1:2" x14ac:dyDescent="0.2">
      <c r="A92" t="s">
        <v>71</v>
      </c>
      <c r="B92" t="s">
        <v>377</v>
      </c>
    </row>
    <row r="93" spans="1:2" x14ac:dyDescent="0.2">
      <c r="A93" t="s">
        <v>72</v>
      </c>
      <c r="B93" t="s">
        <v>378</v>
      </c>
    </row>
    <row r="94" spans="1:2" x14ac:dyDescent="0.2">
      <c r="A94" t="s">
        <v>73</v>
      </c>
      <c r="B94" t="s">
        <v>379</v>
      </c>
    </row>
    <row r="95" spans="1:2" x14ac:dyDescent="0.2">
      <c r="A95" t="s">
        <v>74</v>
      </c>
      <c r="B95" t="s">
        <v>380</v>
      </c>
    </row>
    <row r="96" spans="1:2" x14ac:dyDescent="0.2">
      <c r="A96" t="s">
        <v>75</v>
      </c>
      <c r="B96" t="s">
        <v>381</v>
      </c>
    </row>
    <row r="97" spans="1:2" x14ac:dyDescent="0.2">
      <c r="A97" t="s">
        <v>76</v>
      </c>
      <c r="B97" t="s">
        <v>382</v>
      </c>
    </row>
    <row r="98" spans="1:2" x14ac:dyDescent="0.2">
      <c r="A98" t="s">
        <v>77</v>
      </c>
      <c r="B98" t="s">
        <v>383</v>
      </c>
    </row>
    <row r="99" spans="1:2" x14ac:dyDescent="0.2">
      <c r="A99" t="s">
        <v>385</v>
      </c>
      <c r="B99" t="s">
        <v>384</v>
      </c>
    </row>
    <row r="100" spans="1:2" x14ac:dyDescent="0.2">
      <c r="A100" t="s">
        <v>78</v>
      </c>
      <c r="B100" t="s">
        <v>386</v>
      </c>
    </row>
    <row r="101" spans="1:2" x14ac:dyDescent="0.2">
      <c r="A101" t="s">
        <v>79</v>
      </c>
      <c r="B101" t="s">
        <v>387</v>
      </c>
    </row>
    <row r="102" spans="1:2" x14ac:dyDescent="0.2">
      <c r="A102" t="s">
        <v>80</v>
      </c>
      <c r="B102" t="s">
        <v>388</v>
      </c>
    </row>
    <row r="103" spans="1:2" x14ac:dyDescent="0.2">
      <c r="A103" t="s">
        <v>81</v>
      </c>
      <c r="B103" t="s">
        <v>389</v>
      </c>
    </row>
    <row r="104" spans="1:2" x14ac:dyDescent="0.2">
      <c r="A104" t="s">
        <v>82</v>
      </c>
      <c r="B104" t="s">
        <v>390</v>
      </c>
    </row>
    <row r="105" spans="1:2" x14ac:dyDescent="0.2">
      <c r="A105" t="s">
        <v>83</v>
      </c>
      <c r="B105" t="s">
        <v>391</v>
      </c>
    </row>
    <row r="106" spans="1:2" x14ac:dyDescent="0.2">
      <c r="A106" t="s">
        <v>84</v>
      </c>
      <c r="B106" t="s">
        <v>392</v>
      </c>
    </row>
    <row r="107" spans="1:2" x14ac:dyDescent="0.2">
      <c r="A107" t="s">
        <v>85</v>
      </c>
      <c r="B107" t="s">
        <v>393</v>
      </c>
    </row>
    <row r="108" spans="1:2" x14ac:dyDescent="0.2">
      <c r="A108" t="s">
        <v>86</v>
      </c>
      <c r="B108" t="s">
        <v>394</v>
      </c>
    </row>
    <row r="109" spans="1:2" x14ac:dyDescent="0.2">
      <c r="A109" t="s">
        <v>87</v>
      </c>
      <c r="B109" t="s">
        <v>395</v>
      </c>
    </row>
    <row r="110" spans="1:2" x14ac:dyDescent="0.2">
      <c r="A110" t="s">
        <v>88</v>
      </c>
      <c r="B110" t="s">
        <v>396</v>
      </c>
    </row>
    <row r="111" spans="1:2" x14ac:dyDescent="0.2">
      <c r="A111" t="s">
        <v>89</v>
      </c>
      <c r="B111" t="s">
        <v>397</v>
      </c>
    </row>
    <row r="112" spans="1:2" x14ac:dyDescent="0.2">
      <c r="A112" t="s">
        <v>90</v>
      </c>
      <c r="B112" t="s">
        <v>398</v>
      </c>
    </row>
    <row r="113" spans="1:2" x14ac:dyDescent="0.2">
      <c r="A113" t="s">
        <v>91</v>
      </c>
      <c r="B113" t="s">
        <v>399</v>
      </c>
    </row>
    <row r="114" spans="1:2" x14ac:dyDescent="0.2">
      <c r="A114" t="s">
        <v>92</v>
      </c>
      <c r="B114" t="s">
        <v>400</v>
      </c>
    </row>
    <row r="115" spans="1:2" x14ac:dyDescent="0.2">
      <c r="A115" t="s">
        <v>93</v>
      </c>
      <c r="B115" t="s">
        <v>401</v>
      </c>
    </row>
    <row r="116" spans="1:2" x14ac:dyDescent="0.2">
      <c r="A116" t="s">
        <v>403</v>
      </c>
      <c r="B116" t="s">
        <v>402</v>
      </c>
    </row>
    <row r="117" spans="1:2" x14ac:dyDescent="0.2">
      <c r="A117" t="s">
        <v>94</v>
      </c>
      <c r="B117" t="s">
        <v>404</v>
      </c>
    </row>
    <row r="118" spans="1:2" x14ac:dyDescent="0.2">
      <c r="A118" t="s">
        <v>406</v>
      </c>
      <c r="B118" t="s">
        <v>405</v>
      </c>
    </row>
    <row r="119" spans="1:2" x14ac:dyDescent="0.2">
      <c r="A119" t="s">
        <v>95</v>
      </c>
      <c r="B119" t="s">
        <v>407</v>
      </c>
    </row>
    <row r="120" spans="1:2" x14ac:dyDescent="0.2">
      <c r="A120" t="s">
        <v>96</v>
      </c>
      <c r="B120" t="s">
        <v>408</v>
      </c>
    </row>
    <row r="121" spans="1:2" x14ac:dyDescent="0.2">
      <c r="A121" t="s">
        <v>97</v>
      </c>
      <c r="B121" t="s">
        <v>409</v>
      </c>
    </row>
    <row r="122" spans="1:2" x14ac:dyDescent="0.2">
      <c r="A122" t="s">
        <v>98</v>
      </c>
      <c r="B122" t="s">
        <v>410</v>
      </c>
    </row>
    <row r="123" spans="1:2" x14ac:dyDescent="0.2">
      <c r="A123" t="s">
        <v>99</v>
      </c>
      <c r="B123" t="s">
        <v>411</v>
      </c>
    </row>
    <row r="124" spans="1:2" x14ac:dyDescent="0.2">
      <c r="A124" t="s">
        <v>100</v>
      </c>
      <c r="B124" t="s">
        <v>412</v>
      </c>
    </row>
    <row r="125" spans="1:2" x14ac:dyDescent="0.2">
      <c r="A125" t="s">
        <v>414</v>
      </c>
      <c r="B125" t="s">
        <v>413</v>
      </c>
    </row>
    <row r="126" spans="1:2" x14ac:dyDescent="0.2">
      <c r="A126" t="s">
        <v>101</v>
      </c>
      <c r="B126" t="s">
        <v>415</v>
      </c>
    </row>
    <row r="127" spans="1:2" x14ac:dyDescent="0.2">
      <c r="A127" t="s">
        <v>102</v>
      </c>
      <c r="B127" t="s">
        <v>416</v>
      </c>
    </row>
    <row r="128" spans="1:2" x14ac:dyDescent="0.2">
      <c r="A128" t="s">
        <v>103</v>
      </c>
      <c r="B128" t="s">
        <v>417</v>
      </c>
    </row>
    <row r="129" spans="1:2" x14ac:dyDescent="0.2">
      <c r="A129" t="s">
        <v>419</v>
      </c>
      <c r="B129" t="s">
        <v>418</v>
      </c>
    </row>
    <row r="130" spans="1:2" x14ac:dyDescent="0.2">
      <c r="A130" t="s">
        <v>104</v>
      </c>
      <c r="B130" t="s">
        <v>420</v>
      </c>
    </row>
    <row r="131" spans="1:2" x14ac:dyDescent="0.2">
      <c r="A131" t="s">
        <v>105</v>
      </c>
      <c r="B131" t="s">
        <v>421</v>
      </c>
    </row>
    <row r="132" spans="1:2" x14ac:dyDescent="0.2">
      <c r="A132" t="s">
        <v>106</v>
      </c>
      <c r="B132" t="s">
        <v>422</v>
      </c>
    </row>
    <row r="133" spans="1:2" x14ac:dyDescent="0.2">
      <c r="A133" t="s">
        <v>424</v>
      </c>
      <c r="B133" t="s">
        <v>423</v>
      </c>
    </row>
    <row r="134" spans="1:2" x14ac:dyDescent="0.2">
      <c r="A134" t="s">
        <v>107</v>
      </c>
      <c r="B134" t="s">
        <v>425</v>
      </c>
    </row>
    <row r="135" spans="1:2" x14ac:dyDescent="0.2">
      <c r="A135" t="s">
        <v>108</v>
      </c>
      <c r="B135" t="s">
        <v>426</v>
      </c>
    </row>
    <row r="136" spans="1:2" x14ac:dyDescent="0.2">
      <c r="A136" t="s">
        <v>109</v>
      </c>
      <c r="B136" t="s">
        <v>427</v>
      </c>
    </row>
    <row r="137" spans="1:2" x14ac:dyDescent="0.2">
      <c r="A137" t="s">
        <v>110</v>
      </c>
      <c r="B137" t="s">
        <v>428</v>
      </c>
    </row>
    <row r="138" spans="1:2" x14ac:dyDescent="0.2">
      <c r="A138" t="s">
        <v>111</v>
      </c>
      <c r="B138" t="s">
        <v>429</v>
      </c>
    </row>
    <row r="139" spans="1:2" x14ac:dyDescent="0.2">
      <c r="A139" t="s">
        <v>431</v>
      </c>
      <c r="B139" t="s">
        <v>430</v>
      </c>
    </row>
    <row r="140" spans="1:2" x14ac:dyDescent="0.2">
      <c r="A140" t="s">
        <v>112</v>
      </c>
      <c r="B140" t="s">
        <v>432</v>
      </c>
    </row>
    <row r="141" spans="1:2" x14ac:dyDescent="0.2">
      <c r="A141" t="s">
        <v>113</v>
      </c>
      <c r="B141" t="s">
        <v>433</v>
      </c>
    </row>
    <row r="142" spans="1:2" x14ac:dyDescent="0.2">
      <c r="A142" t="s">
        <v>435</v>
      </c>
      <c r="B142" t="s">
        <v>434</v>
      </c>
    </row>
    <row r="143" spans="1:2" x14ac:dyDescent="0.2">
      <c r="A143" t="s">
        <v>114</v>
      </c>
      <c r="B143" t="s">
        <v>436</v>
      </c>
    </row>
    <row r="144" spans="1:2" x14ac:dyDescent="0.2">
      <c r="A144" t="s">
        <v>115</v>
      </c>
      <c r="B144" t="s">
        <v>437</v>
      </c>
    </row>
    <row r="145" spans="1:2" x14ac:dyDescent="0.2">
      <c r="A145" t="s">
        <v>439</v>
      </c>
      <c r="B145" t="s">
        <v>438</v>
      </c>
    </row>
    <row r="146" spans="1:2" x14ac:dyDescent="0.2">
      <c r="A146" t="s">
        <v>116</v>
      </c>
      <c r="B146" t="s">
        <v>440</v>
      </c>
    </row>
    <row r="147" spans="1:2" x14ac:dyDescent="0.2">
      <c r="A147" t="s">
        <v>117</v>
      </c>
      <c r="B147" t="s">
        <v>441</v>
      </c>
    </row>
    <row r="148" spans="1:2" x14ac:dyDescent="0.2">
      <c r="A148" t="s">
        <v>118</v>
      </c>
      <c r="B148" t="s">
        <v>442</v>
      </c>
    </row>
    <row r="149" spans="1:2" x14ac:dyDescent="0.2">
      <c r="A149" t="s">
        <v>119</v>
      </c>
      <c r="B149" t="s">
        <v>443</v>
      </c>
    </row>
    <row r="150" spans="1:2" x14ac:dyDescent="0.2">
      <c r="A150" t="s">
        <v>120</v>
      </c>
      <c r="B150" t="s">
        <v>444</v>
      </c>
    </row>
    <row r="151" spans="1:2" x14ac:dyDescent="0.2">
      <c r="A151" t="s">
        <v>121</v>
      </c>
      <c r="B151" t="s">
        <v>445</v>
      </c>
    </row>
    <row r="152" spans="1:2" x14ac:dyDescent="0.2">
      <c r="A152" t="s">
        <v>447</v>
      </c>
      <c r="B152" t="s">
        <v>446</v>
      </c>
    </row>
    <row r="153" spans="1:2" x14ac:dyDescent="0.2">
      <c r="A153" t="s">
        <v>122</v>
      </c>
      <c r="B153" t="s">
        <v>448</v>
      </c>
    </row>
    <row r="154" spans="1:2" x14ac:dyDescent="0.2">
      <c r="A154" t="s">
        <v>123</v>
      </c>
      <c r="B154" t="s">
        <v>449</v>
      </c>
    </row>
    <row r="155" spans="1:2" x14ac:dyDescent="0.2">
      <c r="A155" t="s">
        <v>124</v>
      </c>
      <c r="B155" t="s">
        <v>450</v>
      </c>
    </row>
    <row r="156" spans="1:2" x14ac:dyDescent="0.2">
      <c r="A156" t="s">
        <v>125</v>
      </c>
      <c r="B156" t="s">
        <v>451</v>
      </c>
    </row>
    <row r="157" spans="1:2" x14ac:dyDescent="0.2">
      <c r="A157" t="s">
        <v>126</v>
      </c>
      <c r="B157" t="s">
        <v>452</v>
      </c>
    </row>
    <row r="158" spans="1:2" x14ac:dyDescent="0.2">
      <c r="A158" t="s">
        <v>454</v>
      </c>
      <c r="B158" t="s">
        <v>453</v>
      </c>
    </row>
    <row r="159" spans="1:2" x14ac:dyDescent="0.2">
      <c r="A159" t="s">
        <v>127</v>
      </c>
      <c r="B159" t="s">
        <v>455</v>
      </c>
    </row>
    <row r="160" spans="1:2" x14ac:dyDescent="0.2">
      <c r="A160" t="s">
        <v>128</v>
      </c>
      <c r="B160" t="s">
        <v>456</v>
      </c>
    </row>
    <row r="161" spans="1:2" x14ac:dyDescent="0.2">
      <c r="A161" t="s">
        <v>129</v>
      </c>
      <c r="B161" t="s">
        <v>457</v>
      </c>
    </row>
    <row r="162" spans="1:2" x14ac:dyDescent="0.2">
      <c r="A162" t="s">
        <v>130</v>
      </c>
      <c r="B162" t="s">
        <v>458</v>
      </c>
    </row>
    <row r="163" spans="1:2" x14ac:dyDescent="0.2">
      <c r="A163" t="s">
        <v>131</v>
      </c>
      <c r="B163" t="s">
        <v>459</v>
      </c>
    </row>
    <row r="164" spans="1:2" x14ac:dyDescent="0.2">
      <c r="A164" t="s">
        <v>132</v>
      </c>
      <c r="B164" t="s">
        <v>460</v>
      </c>
    </row>
    <row r="165" spans="1:2" x14ac:dyDescent="0.2">
      <c r="A165" t="s">
        <v>133</v>
      </c>
      <c r="B165" t="s">
        <v>461</v>
      </c>
    </row>
    <row r="166" spans="1:2" x14ac:dyDescent="0.2">
      <c r="A166" t="s">
        <v>134</v>
      </c>
      <c r="B166" t="s">
        <v>462</v>
      </c>
    </row>
    <row r="167" spans="1:2" x14ac:dyDescent="0.2">
      <c r="A167" t="s">
        <v>135</v>
      </c>
      <c r="B167" t="s">
        <v>463</v>
      </c>
    </row>
    <row r="168" spans="1:2" x14ac:dyDescent="0.2">
      <c r="A168" t="s">
        <v>136</v>
      </c>
      <c r="B168" t="s">
        <v>464</v>
      </c>
    </row>
    <row r="169" spans="1:2" x14ac:dyDescent="0.2">
      <c r="A169" t="s">
        <v>137</v>
      </c>
      <c r="B169" t="s">
        <v>465</v>
      </c>
    </row>
    <row r="170" spans="1:2" x14ac:dyDescent="0.2">
      <c r="A170" t="s">
        <v>467</v>
      </c>
      <c r="B170" t="s">
        <v>466</v>
      </c>
    </row>
    <row r="171" spans="1:2" x14ac:dyDescent="0.2">
      <c r="A171" t="s">
        <v>469</v>
      </c>
      <c r="B171" t="s">
        <v>468</v>
      </c>
    </row>
    <row r="172" spans="1:2" x14ac:dyDescent="0.2">
      <c r="A172" t="s">
        <v>138</v>
      </c>
      <c r="B172" t="s">
        <v>470</v>
      </c>
    </row>
    <row r="173" spans="1:2" x14ac:dyDescent="0.2">
      <c r="A173" t="s">
        <v>139</v>
      </c>
      <c r="B173" t="s">
        <v>471</v>
      </c>
    </row>
    <row r="174" spans="1:2" x14ac:dyDescent="0.2">
      <c r="A174" t="s">
        <v>473</v>
      </c>
      <c r="B174" t="s">
        <v>472</v>
      </c>
    </row>
    <row r="175" spans="1:2" x14ac:dyDescent="0.2">
      <c r="A175" t="s">
        <v>140</v>
      </c>
      <c r="B175" t="s">
        <v>474</v>
      </c>
    </row>
    <row r="176" spans="1:2" x14ac:dyDescent="0.2">
      <c r="A176" t="s">
        <v>476</v>
      </c>
      <c r="B176" t="s">
        <v>475</v>
      </c>
    </row>
    <row r="177" spans="1:2" x14ac:dyDescent="0.2">
      <c r="A177" t="s">
        <v>141</v>
      </c>
      <c r="B177" t="s">
        <v>477</v>
      </c>
    </row>
    <row r="178" spans="1:2" x14ac:dyDescent="0.2">
      <c r="A178" t="s">
        <v>142</v>
      </c>
      <c r="B178" t="s">
        <v>478</v>
      </c>
    </row>
    <row r="179" spans="1:2" x14ac:dyDescent="0.2">
      <c r="A179" t="s">
        <v>143</v>
      </c>
      <c r="B179" t="s">
        <v>479</v>
      </c>
    </row>
    <row r="180" spans="1:2" x14ac:dyDescent="0.2">
      <c r="A180" t="s">
        <v>144</v>
      </c>
      <c r="B180" t="s">
        <v>480</v>
      </c>
    </row>
    <row r="181" spans="1:2" x14ac:dyDescent="0.2">
      <c r="A181" t="s">
        <v>482</v>
      </c>
      <c r="B181" t="s">
        <v>481</v>
      </c>
    </row>
    <row r="182" spans="1:2" x14ac:dyDescent="0.2">
      <c r="A182" t="s">
        <v>145</v>
      </c>
      <c r="B182" t="s">
        <v>483</v>
      </c>
    </row>
    <row r="183" spans="1:2" x14ac:dyDescent="0.2">
      <c r="A183" t="s">
        <v>146</v>
      </c>
      <c r="B183" t="s">
        <v>484</v>
      </c>
    </row>
    <row r="184" spans="1:2" x14ac:dyDescent="0.2">
      <c r="A184" t="s">
        <v>486</v>
      </c>
      <c r="B184" t="s">
        <v>485</v>
      </c>
    </row>
    <row r="185" spans="1:2" x14ac:dyDescent="0.2">
      <c r="A185" t="s">
        <v>147</v>
      </c>
      <c r="B185" t="s">
        <v>487</v>
      </c>
    </row>
    <row r="186" spans="1:2" x14ac:dyDescent="0.2">
      <c r="A186" t="s">
        <v>489</v>
      </c>
      <c r="B186" t="s">
        <v>488</v>
      </c>
    </row>
    <row r="187" spans="1:2" x14ac:dyDescent="0.2">
      <c r="A187" t="s">
        <v>148</v>
      </c>
      <c r="B187" t="s">
        <v>490</v>
      </c>
    </row>
    <row r="188" spans="1:2" x14ac:dyDescent="0.2">
      <c r="A188" t="s">
        <v>149</v>
      </c>
      <c r="B188" t="s">
        <v>491</v>
      </c>
    </row>
    <row r="189" spans="1:2" x14ac:dyDescent="0.2">
      <c r="A189" t="s">
        <v>150</v>
      </c>
      <c r="B189" t="s">
        <v>492</v>
      </c>
    </row>
    <row r="190" spans="1:2" x14ac:dyDescent="0.2">
      <c r="A190" t="s">
        <v>151</v>
      </c>
      <c r="B190" t="s">
        <v>493</v>
      </c>
    </row>
    <row r="191" spans="1:2" x14ac:dyDescent="0.2">
      <c r="A191" t="s">
        <v>495</v>
      </c>
      <c r="B191" t="s">
        <v>494</v>
      </c>
    </row>
    <row r="192" spans="1:2" x14ac:dyDescent="0.2">
      <c r="A192" t="s">
        <v>152</v>
      </c>
      <c r="B192" t="s">
        <v>496</v>
      </c>
    </row>
    <row r="193" spans="1:2" x14ac:dyDescent="0.2">
      <c r="A193" t="s">
        <v>498</v>
      </c>
      <c r="B193" t="s">
        <v>497</v>
      </c>
    </row>
    <row r="194" spans="1:2" x14ac:dyDescent="0.2">
      <c r="A194" t="s">
        <v>500</v>
      </c>
      <c r="B194" t="s">
        <v>499</v>
      </c>
    </row>
    <row r="195" spans="1:2" x14ac:dyDescent="0.2">
      <c r="A195" t="s">
        <v>153</v>
      </c>
      <c r="B195" t="s">
        <v>501</v>
      </c>
    </row>
    <row r="196" spans="1:2" x14ac:dyDescent="0.2">
      <c r="A196" t="s">
        <v>154</v>
      </c>
      <c r="B196" t="s">
        <v>502</v>
      </c>
    </row>
    <row r="197" spans="1:2" x14ac:dyDescent="0.2">
      <c r="A197" t="s">
        <v>155</v>
      </c>
      <c r="B197" t="s">
        <v>503</v>
      </c>
    </row>
    <row r="198" spans="1:2" x14ac:dyDescent="0.2">
      <c r="A198" t="s">
        <v>505</v>
      </c>
      <c r="B198" t="s">
        <v>504</v>
      </c>
    </row>
    <row r="199" spans="1:2" x14ac:dyDescent="0.2">
      <c r="A199" t="s">
        <v>507</v>
      </c>
      <c r="B199" t="s">
        <v>506</v>
      </c>
    </row>
    <row r="200" spans="1:2" x14ac:dyDescent="0.2">
      <c r="A200" t="s">
        <v>509</v>
      </c>
      <c r="B200" t="s">
        <v>508</v>
      </c>
    </row>
    <row r="201" spans="1:2" x14ac:dyDescent="0.2">
      <c r="A201" t="s">
        <v>511</v>
      </c>
      <c r="B201" t="s">
        <v>510</v>
      </c>
    </row>
    <row r="202" spans="1:2" x14ac:dyDescent="0.2">
      <c r="A202" t="s">
        <v>156</v>
      </c>
      <c r="B202" t="s">
        <v>512</v>
      </c>
    </row>
    <row r="203" spans="1:2" x14ac:dyDescent="0.2">
      <c r="A203" t="s">
        <v>157</v>
      </c>
      <c r="B203" t="s">
        <v>513</v>
      </c>
    </row>
    <row r="204" spans="1:2" x14ac:dyDescent="0.2">
      <c r="A204" t="s">
        <v>515</v>
      </c>
      <c r="B204" t="s">
        <v>514</v>
      </c>
    </row>
    <row r="205" spans="1:2" x14ac:dyDescent="0.2">
      <c r="A205" t="s">
        <v>158</v>
      </c>
      <c r="B205" t="s">
        <v>516</v>
      </c>
    </row>
    <row r="206" spans="1:2" x14ac:dyDescent="0.2">
      <c r="A206" t="s">
        <v>518</v>
      </c>
      <c r="B206" t="s">
        <v>517</v>
      </c>
    </row>
    <row r="207" spans="1:2" x14ac:dyDescent="0.2">
      <c r="A207" t="s">
        <v>159</v>
      </c>
      <c r="B207" t="s">
        <v>519</v>
      </c>
    </row>
    <row r="208" spans="1:2" x14ac:dyDescent="0.2">
      <c r="A208" t="s">
        <v>521</v>
      </c>
      <c r="B208" t="s">
        <v>520</v>
      </c>
    </row>
    <row r="209" spans="1:2" x14ac:dyDescent="0.2">
      <c r="A209" t="s">
        <v>160</v>
      </c>
      <c r="B209" t="s">
        <v>522</v>
      </c>
    </row>
    <row r="210" spans="1:2" x14ac:dyDescent="0.2">
      <c r="A210" t="s">
        <v>161</v>
      </c>
      <c r="B210" t="s">
        <v>523</v>
      </c>
    </row>
    <row r="211" spans="1:2" x14ac:dyDescent="0.2">
      <c r="A211" t="s">
        <v>162</v>
      </c>
      <c r="B211" t="s">
        <v>524</v>
      </c>
    </row>
    <row r="212" spans="1:2" x14ac:dyDescent="0.2">
      <c r="A212" t="s">
        <v>163</v>
      </c>
      <c r="B212" t="s">
        <v>525</v>
      </c>
    </row>
    <row r="213" spans="1:2" x14ac:dyDescent="0.2">
      <c r="A213" t="s">
        <v>164</v>
      </c>
      <c r="B213" t="s">
        <v>526</v>
      </c>
    </row>
    <row r="214" spans="1:2" x14ac:dyDescent="0.2">
      <c r="A214" t="s">
        <v>165</v>
      </c>
      <c r="B214" t="s">
        <v>527</v>
      </c>
    </row>
    <row r="215" spans="1:2" x14ac:dyDescent="0.2">
      <c r="A215" t="s">
        <v>166</v>
      </c>
      <c r="B215" t="s">
        <v>528</v>
      </c>
    </row>
    <row r="216" spans="1:2" x14ac:dyDescent="0.2">
      <c r="A216" t="s">
        <v>167</v>
      </c>
      <c r="B216" t="s">
        <v>529</v>
      </c>
    </row>
    <row r="217" spans="1:2" x14ac:dyDescent="0.2">
      <c r="A217" t="s">
        <v>168</v>
      </c>
      <c r="B217" t="s">
        <v>530</v>
      </c>
    </row>
    <row r="218" spans="1:2" x14ac:dyDescent="0.2">
      <c r="A218" t="s">
        <v>169</v>
      </c>
      <c r="B218" t="s">
        <v>531</v>
      </c>
    </row>
    <row r="219" spans="1:2" x14ac:dyDescent="0.2">
      <c r="A219" t="s">
        <v>170</v>
      </c>
      <c r="B219" t="s">
        <v>532</v>
      </c>
    </row>
    <row r="220" spans="1:2" x14ac:dyDescent="0.2">
      <c r="A220" t="s">
        <v>171</v>
      </c>
      <c r="B220" t="s">
        <v>533</v>
      </c>
    </row>
    <row r="221" spans="1:2" x14ac:dyDescent="0.2">
      <c r="A221" t="s">
        <v>535</v>
      </c>
      <c r="B221" t="s">
        <v>534</v>
      </c>
    </row>
    <row r="222" spans="1:2" x14ac:dyDescent="0.2">
      <c r="A222" t="s">
        <v>172</v>
      </c>
      <c r="B222" t="s">
        <v>536</v>
      </c>
    </row>
    <row r="223" spans="1:2" x14ac:dyDescent="0.2">
      <c r="A223" t="s">
        <v>173</v>
      </c>
      <c r="B223" t="s">
        <v>537</v>
      </c>
    </row>
    <row r="224" spans="1:2" x14ac:dyDescent="0.2">
      <c r="A224" t="s">
        <v>174</v>
      </c>
      <c r="B224" t="s">
        <v>538</v>
      </c>
    </row>
    <row r="225" spans="1:2" x14ac:dyDescent="0.2">
      <c r="A225" t="s">
        <v>175</v>
      </c>
      <c r="B225" t="s">
        <v>539</v>
      </c>
    </row>
    <row r="226" spans="1:2" x14ac:dyDescent="0.2">
      <c r="A226" t="s">
        <v>176</v>
      </c>
      <c r="B226" t="s">
        <v>540</v>
      </c>
    </row>
    <row r="227" spans="1:2" x14ac:dyDescent="0.2">
      <c r="A227" t="s">
        <v>177</v>
      </c>
      <c r="B227" t="s">
        <v>541</v>
      </c>
    </row>
    <row r="228" spans="1:2" x14ac:dyDescent="0.2">
      <c r="A228" t="s">
        <v>178</v>
      </c>
      <c r="B228" t="s">
        <v>542</v>
      </c>
    </row>
    <row r="229" spans="1:2" x14ac:dyDescent="0.2">
      <c r="A229" t="s">
        <v>179</v>
      </c>
      <c r="B229" t="s">
        <v>543</v>
      </c>
    </row>
    <row r="230" spans="1:2" x14ac:dyDescent="0.2">
      <c r="A230" t="s">
        <v>180</v>
      </c>
      <c r="B230" t="s">
        <v>544</v>
      </c>
    </row>
    <row r="231" spans="1:2" x14ac:dyDescent="0.2">
      <c r="A231" t="s">
        <v>181</v>
      </c>
      <c r="B231" t="s">
        <v>545</v>
      </c>
    </row>
    <row r="232" spans="1:2" x14ac:dyDescent="0.2">
      <c r="A232" t="s">
        <v>547</v>
      </c>
      <c r="B232" t="s">
        <v>546</v>
      </c>
    </row>
    <row r="233" spans="1:2" x14ac:dyDescent="0.2">
      <c r="A233" t="s">
        <v>549</v>
      </c>
      <c r="B233" t="s">
        <v>548</v>
      </c>
    </row>
    <row r="234" spans="1:2" x14ac:dyDescent="0.2">
      <c r="A234" t="s">
        <v>182</v>
      </c>
      <c r="B234" t="s">
        <v>550</v>
      </c>
    </row>
    <row r="235" spans="1:2" x14ac:dyDescent="0.2">
      <c r="A235" t="s">
        <v>183</v>
      </c>
      <c r="B235" t="s">
        <v>551</v>
      </c>
    </row>
    <row r="236" spans="1:2" x14ac:dyDescent="0.2">
      <c r="A236" t="s">
        <v>184</v>
      </c>
      <c r="B236" t="s">
        <v>552</v>
      </c>
    </row>
    <row r="237" spans="1:2" x14ac:dyDescent="0.2">
      <c r="A237" t="s">
        <v>185</v>
      </c>
      <c r="B237" t="s">
        <v>553</v>
      </c>
    </row>
    <row r="238" spans="1:2" x14ac:dyDescent="0.2">
      <c r="A238" t="s">
        <v>555</v>
      </c>
      <c r="B238" t="s">
        <v>554</v>
      </c>
    </row>
    <row r="239" spans="1:2" x14ac:dyDescent="0.2">
      <c r="A239" t="s">
        <v>186</v>
      </c>
      <c r="B239" t="s">
        <v>556</v>
      </c>
    </row>
    <row r="240" spans="1:2" x14ac:dyDescent="0.2">
      <c r="A240" t="s">
        <v>187</v>
      </c>
      <c r="B240" t="s">
        <v>557</v>
      </c>
    </row>
    <row r="241" spans="1:2" x14ac:dyDescent="0.2">
      <c r="A241" t="s">
        <v>188</v>
      </c>
      <c r="B241" t="s">
        <v>558</v>
      </c>
    </row>
    <row r="242" spans="1:2" x14ac:dyDescent="0.2">
      <c r="A242" t="s">
        <v>189</v>
      </c>
      <c r="B242" t="s">
        <v>559</v>
      </c>
    </row>
    <row r="243" spans="1:2" x14ac:dyDescent="0.2">
      <c r="A243" t="s">
        <v>190</v>
      </c>
      <c r="B243" t="s">
        <v>560</v>
      </c>
    </row>
    <row r="244" spans="1:2" x14ac:dyDescent="0.2">
      <c r="A244" t="s">
        <v>191</v>
      </c>
      <c r="B244" t="s">
        <v>561</v>
      </c>
    </row>
    <row r="245" spans="1:2" x14ac:dyDescent="0.2">
      <c r="A245" t="s">
        <v>192</v>
      </c>
      <c r="B245" t="s">
        <v>562</v>
      </c>
    </row>
    <row r="246" spans="1:2" x14ac:dyDescent="0.2">
      <c r="A246" t="s">
        <v>193</v>
      </c>
      <c r="B246" t="s">
        <v>563</v>
      </c>
    </row>
    <row r="247" spans="1:2" x14ac:dyDescent="0.2">
      <c r="A247" t="s">
        <v>194</v>
      </c>
      <c r="B247" t="s">
        <v>564</v>
      </c>
    </row>
    <row r="248" spans="1:2" x14ac:dyDescent="0.2">
      <c r="A248" t="s">
        <v>195</v>
      </c>
      <c r="B248" t="s">
        <v>565</v>
      </c>
    </row>
    <row r="249" spans="1:2" x14ac:dyDescent="0.2">
      <c r="A249" t="s">
        <v>196</v>
      </c>
      <c r="B249" t="s">
        <v>566</v>
      </c>
    </row>
    <row r="250" spans="1:2" x14ac:dyDescent="0.2">
      <c r="A250" t="s">
        <v>568</v>
      </c>
      <c r="B250" t="s">
        <v>567</v>
      </c>
    </row>
    <row r="251" spans="1:2" x14ac:dyDescent="0.2">
      <c r="A251" t="s">
        <v>570</v>
      </c>
      <c r="B251" t="s">
        <v>569</v>
      </c>
    </row>
    <row r="252" spans="1:2" x14ac:dyDescent="0.2">
      <c r="A252" t="s">
        <v>197</v>
      </c>
      <c r="B252" t="s">
        <v>571</v>
      </c>
    </row>
    <row r="253" spans="1:2" x14ac:dyDescent="0.2">
      <c r="A253" t="s">
        <v>198</v>
      </c>
      <c r="B253" t="s">
        <v>572</v>
      </c>
    </row>
    <row r="254" spans="1:2" x14ac:dyDescent="0.2">
      <c r="A254" t="s">
        <v>199</v>
      </c>
      <c r="B254" t="s">
        <v>573</v>
      </c>
    </row>
    <row r="255" spans="1:2" x14ac:dyDescent="0.2">
      <c r="A255" t="s">
        <v>200</v>
      </c>
      <c r="B255" t="s">
        <v>574</v>
      </c>
    </row>
    <row r="256" spans="1:2" x14ac:dyDescent="0.2">
      <c r="A256" t="s">
        <v>201</v>
      </c>
      <c r="B256" t="s">
        <v>575</v>
      </c>
    </row>
    <row r="257" spans="1:2" x14ac:dyDescent="0.2">
      <c r="A257" t="s">
        <v>202</v>
      </c>
      <c r="B257" t="s">
        <v>576</v>
      </c>
    </row>
    <row r="258" spans="1:2" x14ac:dyDescent="0.2">
      <c r="A258" t="s">
        <v>203</v>
      </c>
      <c r="B258" t="s">
        <v>577</v>
      </c>
    </row>
    <row r="259" spans="1:2" x14ac:dyDescent="0.2">
      <c r="A259" t="s">
        <v>204</v>
      </c>
      <c r="B259" t="s">
        <v>578</v>
      </c>
    </row>
    <row r="260" spans="1:2" x14ac:dyDescent="0.2">
      <c r="A260" t="s">
        <v>205</v>
      </c>
      <c r="B260" t="s">
        <v>579</v>
      </c>
    </row>
    <row r="261" spans="1:2" x14ac:dyDescent="0.2">
      <c r="A261" t="s">
        <v>581</v>
      </c>
      <c r="B261" t="s">
        <v>580</v>
      </c>
    </row>
    <row r="262" spans="1:2" x14ac:dyDescent="0.2">
      <c r="A262" t="s">
        <v>583</v>
      </c>
      <c r="B262" t="s">
        <v>582</v>
      </c>
    </row>
    <row r="263" spans="1:2" x14ac:dyDescent="0.2">
      <c r="A263" t="s">
        <v>585</v>
      </c>
      <c r="B263" t="s">
        <v>584</v>
      </c>
    </row>
    <row r="264" spans="1:2" x14ac:dyDescent="0.2">
      <c r="A264" t="s">
        <v>206</v>
      </c>
      <c r="B264" t="s">
        <v>586</v>
      </c>
    </row>
    <row r="265" spans="1:2" x14ac:dyDescent="0.2">
      <c r="A265" t="s">
        <v>207</v>
      </c>
      <c r="B265" t="s">
        <v>587</v>
      </c>
    </row>
    <row r="266" spans="1:2" x14ac:dyDescent="0.2">
      <c r="A266" t="s">
        <v>208</v>
      </c>
      <c r="B266" t="s">
        <v>588</v>
      </c>
    </row>
    <row r="267" spans="1:2" x14ac:dyDescent="0.2">
      <c r="A267" t="s">
        <v>209</v>
      </c>
      <c r="B267" t="s">
        <v>589</v>
      </c>
    </row>
    <row r="268" spans="1:2" x14ac:dyDescent="0.2">
      <c r="A268" t="s">
        <v>210</v>
      </c>
      <c r="B268" t="s">
        <v>590</v>
      </c>
    </row>
    <row r="269" spans="1:2" x14ac:dyDescent="0.2">
      <c r="A269" t="s">
        <v>211</v>
      </c>
      <c r="B269" t="s">
        <v>591</v>
      </c>
    </row>
    <row r="270" spans="1:2" x14ac:dyDescent="0.2">
      <c r="A270" t="s">
        <v>593</v>
      </c>
      <c r="B270" t="s">
        <v>592</v>
      </c>
    </row>
    <row r="271" spans="1:2" x14ac:dyDescent="0.2">
      <c r="A271" t="s">
        <v>212</v>
      </c>
      <c r="B271" t="s">
        <v>594</v>
      </c>
    </row>
    <row r="272" spans="1:2" x14ac:dyDescent="0.2">
      <c r="A272" t="s">
        <v>213</v>
      </c>
      <c r="B272" t="s">
        <v>595</v>
      </c>
    </row>
    <row r="273" spans="1:2" x14ac:dyDescent="0.2">
      <c r="A273" t="s">
        <v>214</v>
      </c>
      <c r="B273" t="s">
        <v>596</v>
      </c>
    </row>
    <row r="274" spans="1:2" x14ac:dyDescent="0.2">
      <c r="A274" t="s">
        <v>215</v>
      </c>
      <c r="B274" t="s">
        <v>597</v>
      </c>
    </row>
    <row r="275" spans="1:2" x14ac:dyDescent="0.2">
      <c r="A275" t="s">
        <v>216</v>
      </c>
      <c r="B275" t="s">
        <v>598</v>
      </c>
    </row>
    <row r="276" spans="1:2" x14ac:dyDescent="0.2">
      <c r="A276" t="s">
        <v>600</v>
      </c>
      <c r="B276" t="s">
        <v>599</v>
      </c>
    </row>
    <row r="277" spans="1:2" x14ac:dyDescent="0.2">
      <c r="A277" t="s">
        <v>217</v>
      </c>
      <c r="B277" t="s">
        <v>601</v>
      </c>
    </row>
    <row r="278" spans="1:2" x14ac:dyDescent="0.2">
      <c r="A278" t="s">
        <v>218</v>
      </c>
      <c r="B278" t="s">
        <v>602</v>
      </c>
    </row>
    <row r="279" spans="1:2" x14ac:dyDescent="0.2">
      <c r="A279" t="s">
        <v>219</v>
      </c>
      <c r="B279" t="s">
        <v>603</v>
      </c>
    </row>
    <row r="280" spans="1:2" x14ac:dyDescent="0.2">
      <c r="A280" t="s">
        <v>220</v>
      </c>
      <c r="B280" t="s">
        <v>604</v>
      </c>
    </row>
    <row r="281" spans="1:2" x14ac:dyDescent="0.2">
      <c r="A281" t="s">
        <v>606</v>
      </c>
      <c r="B281" t="s">
        <v>605</v>
      </c>
    </row>
    <row r="282" spans="1:2" x14ac:dyDescent="0.2">
      <c r="A282" t="s">
        <v>221</v>
      </c>
      <c r="B282" t="s">
        <v>607</v>
      </c>
    </row>
    <row r="283" spans="1:2" x14ac:dyDescent="0.2">
      <c r="A283" t="s">
        <v>609</v>
      </c>
      <c r="B283" t="s">
        <v>608</v>
      </c>
    </row>
    <row r="284" spans="1:2" x14ac:dyDescent="0.2">
      <c r="A284" t="s">
        <v>611</v>
      </c>
      <c r="B284" t="s">
        <v>610</v>
      </c>
    </row>
    <row r="285" spans="1:2" x14ac:dyDescent="0.2">
      <c r="A285" t="s">
        <v>613</v>
      </c>
      <c r="B285" t="s">
        <v>612</v>
      </c>
    </row>
    <row r="286" spans="1:2" x14ac:dyDescent="0.2">
      <c r="A286" t="s">
        <v>222</v>
      </c>
      <c r="B286" t="s">
        <v>614</v>
      </c>
    </row>
    <row r="287" spans="1:2" x14ac:dyDescent="0.2">
      <c r="A287" t="s">
        <v>223</v>
      </c>
      <c r="B287" t="s">
        <v>615</v>
      </c>
    </row>
    <row r="288" spans="1:2" x14ac:dyDescent="0.2">
      <c r="A288" t="s">
        <v>224</v>
      </c>
      <c r="B288" t="s">
        <v>616</v>
      </c>
    </row>
    <row r="289" spans="1:2" x14ac:dyDescent="0.2">
      <c r="A289" t="s">
        <v>225</v>
      </c>
      <c r="B289" t="s">
        <v>617</v>
      </c>
    </row>
    <row r="290" spans="1:2" x14ac:dyDescent="0.2">
      <c r="A290" t="s">
        <v>226</v>
      </c>
      <c r="B290" t="s">
        <v>618</v>
      </c>
    </row>
    <row r="291" spans="1:2" x14ac:dyDescent="0.2">
      <c r="A291" t="s">
        <v>227</v>
      </c>
      <c r="B291" t="s">
        <v>619</v>
      </c>
    </row>
    <row r="292" spans="1:2" x14ac:dyDescent="0.2">
      <c r="A292" t="s">
        <v>228</v>
      </c>
      <c r="B292" t="s">
        <v>620</v>
      </c>
    </row>
    <row r="293" spans="1:2" x14ac:dyDescent="0.2">
      <c r="A293" t="s">
        <v>229</v>
      </c>
      <c r="B293" t="s">
        <v>621</v>
      </c>
    </row>
    <row r="294" spans="1:2" x14ac:dyDescent="0.2">
      <c r="A294" t="s">
        <v>230</v>
      </c>
      <c r="B294" t="s">
        <v>622</v>
      </c>
    </row>
    <row r="295" spans="1:2" x14ac:dyDescent="0.2">
      <c r="A295" t="s">
        <v>231</v>
      </c>
      <c r="B295" t="s">
        <v>623</v>
      </c>
    </row>
    <row r="296" spans="1:2" x14ac:dyDescent="0.2">
      <c r="A296" t="s">
        <v>625</v>
      </c>
      <c r="B296" t="s">
        <v>624</v>
      </c>
    </row>
    <row r="297" spans="1:2" x14ac:dyDescent="0.2">
      <c r="A297" t="s">
        <v>232</v>
      </c>
      <c r="B297" t="s">
        <v>626</v>
      </c>
    </row>
    <row r="298" spans="1:2" x14ac:dyDescent="0.2">
      <c r="A298" t="s">
        <v>233</v>
      </c>
      <c r="B298" t="s">
        <v>627</v>
      </c>
    </row>
    <row r="299" spans="1:2" x14ac:dyDescent="0.2">
      <c r="A299" t="s">
        <v>234</v>
      </c>
      <c r="B299" t="s">
        <v>628</v>
      </c>
    </row>
    <row r="300" spans="1:2" x14ac:dyDescent="0.2">
      <c r="A300" t="s">
        <v>235</v>
      </c>
      <c r="B300" t="s">
        <v>629</v>
      </c>
    </row>
    <row r="301" spans="1:2" x14ac:dyDescent="0.2">
      <c r="A301" t="s">
        <v>236</v>
      </c>
      <c r="B301" t="s">
        <v>630</v>
      </c>
    </row>
    <row r="302" spans="1:2" x14ac:dyDescent="0.2">
      <c r="A302" t="s">
        <v>237</v>
      </c>
      <c r="B302" t="s">
        <v>631</v>
      </c>
    </row>
    <row r="303" spans="1:2" x14ac:dyDescent="0.2">
      <c r="A303" t="s">
        <v>238</v>
      </c>
      <c r="B303" t="s">
        <v>632</v>
      </c>
    </row>
    <row r="304" spans="1:2" x14ac:dyDescent="0.2">
      <c r="A304" t="s">
        <v>634</v>
      </c>
      <c r="B304" t="s">
        <v>633</v>
      </c>
    </row>
    <row r="305" spans="1:2" x14ac:dyDescent="0.2">
      <c r="A305" t="s">
        <v>239</v>
      </c>
      <c r="B305" t="s">
        <v>635</v>
      </c>
    </row>
    <row r="306" spans="1:2" x14ac:dyDescent="0.2">
      <c r="A306" t="s">
        <v>240</v>
      </c>
      <c r="B306" t="s">
        <v>636</v>
      </c>
    </row>
    <row r="307" spans="1:2" x14ac:dyDescent="0.2">
      <c r="A307" t="s">
        <v>241</v>
      </c>
      <c r="B307" t="s">
        <v>637</v>
      </c>
    </row>
    <row r="308" spans="1:2" x14ac:dyDescent="0.2">
      <c r="A308" t="s">
        <v>242</v>
      </c>
      <c r="B308" t="s">
        <v>638</v>
      </c>
    </row>
    <row r="309" spans="1:2" x14ac:dyDescent="0.2">
      <c r="A309" t="s">
        <v>243</v>
      </c>
      <c r="B309" t="s">
        <v>639</v>
      </c>
    </row>
    <row r="310" spans="1:2" x14ac:dyDescent="0.2">
      <c r="A310" t="s">
        <v>244</v>
      </c>
      <c r="B310" t="s">
        <v>640</v>
      </c>
    </row>
    <row r="311" spans="1:2" x14ac:dyDescent="0.2">
      <c r="A311" t="s">
        <v>245</v>
      </c>
      <c r="B311" t="s">
        <v>641</v>
      </c>
    </row>
    <row r="312" spans="1:2" x14ac:dyDescent="0.2">
      <c r="A312" t="s">
        <v>643</v>
      </c>
      <c r="B312" t="s">
        <v>642</v>
      </c>
    </row>
    <row r="313" spans="1:2" x14ac:dyDescent="0.2">
      <c r="A313" t="s">
        <v>246</v>
      </c>
      <c r="B313" t="s">
        <v>644</v>
      </c>
    </row>
    <row r="314" spans="1:2" x14ac:dyDescent="0.2">
      <c r="A314" t="s">
        <v>646</v>
      </c>
      <c r="B314" t="s">
        <v>645</v>
      </c>
    </row>
    <row r="315" spans="1:2" x14ac:dyDescent="0.2">
      <c r="A315" t="s">
        <v>247</v>
      </c>
      <c r="B315" t="s">
        <v>647</v>
      </c>
    </row>
    <row r="316" spans="1:2" x14ac:dyDescent="0.2">
      <c r="A316" t="s">
        <v>649</v>
      </c>
      <c r="B316" t="s">
        <v>648</v>
      </c>
    </row>
    <row r="317" spans="1:2" x14ac:dyDescent="0.2">
      <c r="A317" t="s">
        <v>248</v>
      </c>
      <c r="B317" t="s">
        <v>650</v>
      </c>
    </row>
    <row r="318" spans="1:2" x14ac:dyDescent="0.2">
      <c r="A318" t="s">
        <v>249</v>
      </c>
      <c r="B318" t="s">
        <v>651</v>
      </c>
    </row>
    <row r="319" spans="1:2" x14ac:dyDescent="0.2">
      <c r="A319" t="s">
        <v>653</v>
      </c>
      <c r="B319" t="s">
        <v>652</v>
      </c>
    </row>
    <row r="320" spans="1:2" x14ac:dyDescent="0.2">
      <c r="A320" t="s">
        <v>250</v>
      </c>
      <c r="B320" t="s">
        <v>654</v>
      </c>
    </row>
    <row r="321" spans="1:2" x14ac:dyDescent="0.2">
      <c r="A321" t="s">
        <v>251</v>
      </c>
      <c r="B321" t="s">
        <v>655</v>
      </c>
    </row>
    <row r="322" spans="1:2" x14ac:dyDescent="0.2">
      <c r="A322" t="s">
        <v>252</v>
      </c>
      <c r="B322" t="s">
        <v>656</v>
      </c>
    </row>
    <row r="323" spans="1:2" x14ac:dyDescent="0.2">
      <c r="A323" t="s">
        <v>253</v>
      </c>
      <c r="B323" t="s">
        <v>657</v>
      </c>
    </row>
    <row r="324" spans="1:2" x14ac:dyDescent="0.2">
      <c r="A324" t="s">
        <v>254</v>
      </c>
      <c r="B324" t="s">
        <v>658</v>
      </c>
    </row>
    <row r="325" spans="1:2" x14ac:dyDescent="0.2">
      <c r="A325" t="s">
        <v>255</v>
      </c>
      <c r="B325" t="s">
        <v>659</v>
      </c>
    </row>
    <row r="326" spans="1:2" x14ac:dyDescent="0.2">
      <c r="A326" t="s">
        <v>256</v>
      </c>
      <c r="B326" t="s">
        <v>660</v>
      </c>
    </row>
    <row r="327" spans="1:2" x14ac:dyDescent="0.2">
      <c r="A327" t="s">
        <v>662</v>
      </c>
      <c r="B327" t="s">
        <v>661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A014EEF5-9CEF-484B-B548-4A575FD2B21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Title Page</vt:lpstr>
      <vt:lpstr>Summary Page</vt:lpstr>
      <vt:lpstr>Data Page</vt:lpstr>
      <vt:lpstr>Lookup Table</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Middleton</dc:creator>
  <cp:lastModifiedBy>mdavid</cp:lastModifiedBy>
  <cp:lastPrinted>2015-01-27T10:18:41Z</cp:lastPrinted>
  <dcterms:created xsi:type="dcterms:W3CDTF">2015-01-20T16:02:30Z</dcterms:created>
  <dcterms:modified xsi:type="dcterms:W3CDTF">2015-01-27T16:02:09Z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a7c7a190-75b7-47ea-834d-a6007a8c0af9</vt:lpwstr>
  </property>
  <property fmtid="{D5CDD505-2E9C-101B-9397-08002B2CF9AE}" pid="3" name="bjSaver">
    <vt:lpwstr>UkY/9YjqklfX4Zsk87VGNBYshCBBCkwM</vt:lpwstr>
  </property>
  <property fmtid="{D5CDD505-2E9C-101B-9397-08002B2CF9AE}" pid="4" name="bjDocumentSecurityLabel">
    <vt:lpwstr>No Marking</vt:lpwstr>
  </property>
</Properties>
</file>