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070" activeTab="0"/>
  </bookViews>
  <sheets>
    <sheet name="LA Dropdown" sheetId="1" r:id="rId1"/>
    <sheet name="Adj 1314 Data" sheetId="2" r:id="rId2"/>
    <sheet name="1415 Data" sheetId="3" r:id="rId3"/>
    <sheet name="1516 Data" sheetId="4" r:id="rId4"/>
  </sheets>
  <definedNames>
    <definedName name="AuthorityList">'LA Dropdown'!$J$4:$J$409</definedName>
    <definedName name="_xlnm.Print_Area" localSheetId="2">'1415 Data'!$B$1:$AF$532</definedName>
    <definedName name="_xlnm.Print_Area" localSheetId="3">'1516 Data'!$B$1:$AD$532</definedName>
    <definedName name="_xlnm.Print_Area" localSheetId="1">'Adj 1314 Data'!$B$1:$AD$532</definedName>
    <definedName name="_xlnm.Print_Area" localSheetId="0">'LA Dropdown'!$A$1:$H$28</definedName>
    <definedName name="_xlnm.Print_Titles" localSheetId="2">'1415 Data'!$3:$5</definedName>
    <definedName name="_xlnm.Print_Titles" localSheetId="3">'1516 Data'!$3:$5</definedName>
    <definedName name="_xlnm.Print_Titles" localSheetId="1">'Adj 1314 Data'!$B:$C,'Adj 1314 Data'!$3:$5</definedName>
  </definedNames>
  <calcPr fullCalcOnLoad="1"/>
</workbook>
</file>

<file path=xl/sharedStrings.xml><?xml version="1.0" encoding="utf-8"?>
<sst xmlns="http://schemas.openxmlformats.org/spreadsheetml/2006/main" count="3433" uniqueCount="901">
  <si>
    <t>TE</t>
  </si>
  <si>
    <t>R403</t>
  </si>
  <si>
    <t>TS</t>
  </si>
  <si>
    <t>TM</t>
  </si>
  <si>
    <t>TL</t>
  </si>
  <si>
    <t>TSCFIR</t>
  </si>
  <si>
    <t>TSCNFIR</t>
  </si>
  <si>
    <t>TUFIR</t>
  </si>
  <si>
    <t>TUNFIR</t>
  </si>
  <si>
    <t>TSD</t>
  </si>
  <si>
    <t>TSFIR</t>
  </si>
  <si>
    <t>TMD</t>
  </si>
  <si>
    <t>TFIR</t>
  </si>
  <si>
    <t>TLB</t>
  </si>
  <si>
    <t>TILB</t>
  </si>
  <si>
    <t>TOLB</t>
  </si>
  <si>
    <t>R570</t>
  </si>
  <si>
    <t>DB_EDU</t>
  </si>
  <si>
    <t>DB_FIR</t>
  </si>
  <si>
    <t>DB_OTH</t>
  </si>
  <si>
    <t>R555</t>
  </si>
  <si>
    <t>R371</t>
  </si>
  <si>
    <t>R372</t>
  </si>
  <si>
    <t>R373</t>
  </si>
  <si>
    <t>R374</t>
  </si>
  <si>
    <t>R375</t>
  </si>
  <si>
    <t>R376</t>
  </si>
  <si>
    <t>R377</t>
  </si>
  <si>
    <t>R378</t>
  </si>
  <si>
    <t>R379</t>
  </si>
  <si>
    <t>R380</t>
  </si>
  <si>
    <t>R381</t>
  </si>
  <si>
    <t>R382</t>
  </si>
  <si>
    <t>R383</t>
  </si>
  <si>
    <t>R384</t>
  </si>
  <si>
    <t>R385</t>
  </si>
  <si>
    <t>R386</t>
  </si>
  <si>
    <t>R387</t>
  </si>
  <si>
    <t>R388</t>
  </si>
  <si>
    <t>R389</t>
  </si>
  <si>
    <t>R390</t>
  </si>
  <si>
    <t>R391</t>
  </si>
  <si>
    <t>R392</t>
  </si>
  <si>
    <t>R393</t>
  </si>
  <si>
    <t>R394</t>
  </si>
  <si>
    <t>R395</t>
  </si>
  <si>
    <t>R396</t>
  </si>
  <si>
    <t>R397</t>
  </si>
  <si>
    <t>R398</t>
  </si>
  <si>
    <t>R399</t>
  </si>
  <si>
    <t>R400</t>
  </si>
  <si>
    <t>R401</t>
  </si>
  <si>
    <t>R402</t>
  </si>
  <si>
    <t>R334</t>
  </si>
  <si>
    <t>R335</t>
  </si>
  <si>
    <t>R336</t>
  </si>
  <si>
    <t>R337</t>
  </si>
  <si>
    <t>R338</t>
  </si>
  <si>
    <t>R339</t>
  </si>
  <si>
    <t>R340</t>
  </si>
  <si>
    <t>R341</t>
  </si>
  <si>
    <t>R342</t>
  </si>
  <si>
    <t>R343</t>
  </si>
  <si>
    <t>R344</t>
  </si>
  <si>
    <t>R345</t>
  </si>
  <si>
    <t>R346</t>
  </si>
  <si>
    <t>R347</t>
  </si>
  <si>
    <t>R348</t>
  </si>
  <si>
    <t>R349</t>
  </si>
  <si>
    <t>R350</t>
  </si>
  <si>
    <t>R351</t>
  </si>
  <si>
    <t>R352</t>
  </si>
  <si>
    <t>R353</t>
  </si>
  <si>
    <t>R354</t>
  </si>
  <si>
    <t>R355</t>
  </si>
  <si>
    <t>R356</t>
  </si>
  <si>
    <t>R357</t>
  </si>
  <si>
    <t>R358</t>
  </si>
  <si>
    <t>R359</t>
  </si>
  <si>
    <t>R360</t>
  </si>
  <si>
    <t>R361</t>
  </si>
  <si>
    <t>R362</t>
  </si>
  <si>
    <t>R363</t>
  </si>
  <si>
    <t>R364</t>
  </si>
  <si>
    <t>R365</t>
  </si>
  <si>
    <t>R366</t>
  </si>
  <si>
    <t>R367</t>
  </si>
  <si>
    <t>R368</t>
  </si>
  <si>
    <t>R369</t>
  </si>
  <si>
    <t>R412</t>
  </si>
  <si>
    <t>R419</t>
  </si>
  <si>
    <t>R422</t>
  </si>
  <si>
    <t>R428</t>
  </si>
  <si>
    <t>R429</t>
  </si>
  <si>
    <t>R430</t>
  </si>
  <si>
    <t>R434</t>
  </si>
  <si>
    <t>R438</t>
  </si>
  <si>
    <t>R439</t>
  </si>
  <si>
    <t>R440</t>
  </si>
  <si>
    <t>R441</t>
  </si>
  <si>
    <t>R436</t>
  </si>
  <si>
    <t>R618</t>
  </si>
  <si>
    <t>R633</t>
  </si>
  <si>
    <t>R634</t>
  </si>
  <si>
    <t>R635</t>
  </si>
  <si>
    <t>R637</t>
  </si>
  <si>
    <t>R638</t>
  </si>
  <si>
    <t>R639</t>
  </si>
  <si>
    <t>R640</t>
  </si>
  <si>
    <t>R663</t>
  </si>
  <si>
    <t>R665</t>
  </si>
  <si>
    <t>R666</t>
  </si>
  <si>
    <t>R667</t>
  </si>
  <si>
    <t>R668</t>
  </si>
  <si>
    <t>R669</t>
  </si>
  <si>
    <t>R671</t>
  </si>
  <si>
    <t>R601</t>
  </si>
  <si>
    <t>R672</t>
  </si>
  <si>
    <t>R674</t>
  </si>
  <si>
    <t>R602</t>
  </si>
  <si>
    <t>R603</t>
  </si>
  <si>
    <t>R604</t>
  </si>
  <si>
    <t>R605</t>
  </si>
  <si>
    <t>R606</t>
  </si>
  <si>
    <t>R607</t>
  </si>
  <si>
    <t>R608</t>
  </si>
  <si>
    <t>R609</t>
  </si>
  <si>
    <t>R610</t>
  </si>
  <si>
    <t>R611</t>
  </si>
  <si>
    <t>R612</t>
  </si>
  <si>
    <t>R613</t>
  </si>
  <si>
    <t>R617</t>
  </si>
  <si>
    <t>R619</t>
  </si>
  <si>
    <t>R620</t>
  </si>
  <si>
    <t>R621</t>
  </si>
  <si>
    <t>R622</t>
  </si>
  <si>
    <t>R623</t>
  </si>
  <si>
    <t>R624</t>
  </si>
  <si>
    <t>R625</t>
  </si>
  <si>
    <t>R626</t>
  </si>
  <si>
    <t>R627</t>
  </si>
  <si>
    <t>R628</t>
  </si>
  <si>
    <t>R629</t>
  </si>
  <si>
    <t>R630</t>
  </si>
  <si>
    <t>R631</t>
  </si>
  <si>
    <t>R642</t>
  </si>
  <si>
    <t>R643</t>
  </si>
  <si>
    <t>R644</t>
  </si>
  <si>
    <t>R645</t>
  </si>
  <si>
    <t>R646</t>
  </si>
  <si>
    <t>R647</t>
  </si>
  <si>
    <t>R649</t>
  </si>
  <si>
    <t>R650</t>
  </si>
  <si>
    <t>R651</t>
  </si>
  <si>
    <t>R652</t>
  </si>
  <si>
    <t>R653</t>
  </si>
  <si>
    <t>R654</t>
  </si>
  <si>
    <t>R655</t>
  </si>
  <si>
    <t>R656</t>
  </si>
  <si>
    <t>R658</t>
  </si>
  <si>
    <t>R659</t>
  </si>
  <si>
    <t>R660</t>
  </si>
  <si>
    <t>R661</t>
  </si>
  <si>
    <t>R662</t>
  </si>
  <si>
    <t>R673</t>
  </si>
  <si>
    <t>R675</t>
  </si>
  <si>
    <t>R676</t>
  </si>
  <si>
    <t>R677</t>
  </si>
  <si>
    <t>R678</t>
  </si>
  <si>
    <t>R679</t>
  </si>
  <si>
    <t>R680</t>
  </si>
  <si>
    <t>R301</t>
  </si>
  <si>
    <t>R302</t>
  </si>
  <si>
    <t>R303</t>
  </si>
  <si>
    <t>R304</t>
  </si>
  <si>
    <t>R305</t>
  </si>
  <si>
    <t>R306</t>
  </si>
  <si>
    <t>R751</t>
  </si>
  <si>
    <t>R950</t>
  </si>
  <si>
    <t>R951</t>
  </si>
  <si>
    <t>R952</t>
  </si>
  <si>
    <t>R953</t>
  </si>
  <si>
    <t>R954</t>
  </si>
  <si>
    <t>R955</t>
  </si>
  <si>
    <t>R956</t>
  </si>
  <si>
    <t>R957</t>
  </si>
  <si>
    <t>R958</t>
  </si>
  <si>
    <t>R959</t>
  </si>
  <si>
    <t>R960</t>
  </si>
  <si>
    <t>R961</t>
  </si>
  <si>
    <t>R962</t>
  </si>
  <si>
    <t>R963</t>
  </si>
  <si>
    <t>R964</t>
  </si>
  <si>
    <t>R965</t>
  </si>
  <si>
    <t>R966</t>
  </si>
  <si>
    <t>R968</t>
  </si>
  <si>
    <t>R969</t>
  </si>
  <si>
    <t>R970</t>
  </si>
  <si>
    <t>R971</t>
  </si>
  <si>
    <t>R972</t>
  </si>
  <si>
    <t>R973</t>
  </si>
  <si>
    <t>R572</t>
  </si>
  <si>
    <t>R17</t>
  </si>
  <si>
    <t>R18</t>
  </si>
  <si>
    <t>R19</t>
  </si>
  <si>
    <t>R21</t>
  </si>
  <si>
    <t>R22</t>
  </si>
  <si>
    <t>R23</t>
  </si>
  <si>
    <t>R24</t>
  </si>
  <si>
    <t>R27</t>
  </si>
  <si>
    <t>R46</t>
  </si>
  <si>
    <t>R47</t>
  </si>
  <si>
    <t>R48</t>
  </si>
  <si>
    <t>R49</t>
  </si>
  <si>
    <t>R50</t>
  </si>
  <si>
    <t>R51</t>
  </si>
  <si>
    <t>R52</t>
  </si>
  <si>
    <t>R53</t>
  </si>
  <si>
    <t>R54</t>
  </si>
  <si>
    <t>R56</t>
  </si>
  <si>
    <t>R57</t>
  </si>
  <si>
    <t>R58</t>
  </si>
  <si>
    <t>R59</t>
  </si>
  <si>
    <t>R60</t>
  </si>
  <si>
    <t>R61</t>
  </si>
  <si>
    <t>R62</t>
  </si>
  <si>
    <t>R63</t>
  </si>
  <si>
    <t>R65</t>
  </si>
  <si>
    <t>R66</t>
  </si>
  <si>
    <t>R67</t>
  </si>
  <si>
    <t>R69</t>
  </si>
  <si>
    <t>R70</t>
  </si>
  <si>
    <t>R72</t>
  </si>
  <si>
    <t>R73</t>
  </si>
  <si>
    <t>R75</t>
  </si>
  <si>
    <t>R76</t>
  </si>
  <si>
    <t>R77</t>
  </si>
  <si>
    <t>R78</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</si>
  <si>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</si>
  <si>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</si>
  <si>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</si>
  <si>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</si>
  <si>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</si>
  <si>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</si>
  <si>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</si>
  <si>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</si>
  <si>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</si>
  <si>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</si>
  <si>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</si>
  <si>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</si>
  <si>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</si>
  <si>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</si>
  <si>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</si>
  <si>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</si>
  <si>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</si>
  <si>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</si>
  <si>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</si>
  <si>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</si>
  <si>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</si>
  <si>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</si>
  <si>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</si>
  <si>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</si>
  <si>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</si>
  <si>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</si>
  <si>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</si>
  <si>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</si>
  <si>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</si>
  <si>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</si>
  <si>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</si>
  <si>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</si>
  <si>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</si>
  <si>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</si>
  <si>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R127</t>
  </si>
  <si>
    <t>R131</t>
  </si>
  <si>
    <t>R133</t>
  </si>
  <si>
    <t>R134</t>
  </si>
  <si>
    <t>R135</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</si>
  <si>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</si>
  <si>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</si>
  <si>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</si>
  <si>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</si>
  <si>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</si>
  <si>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</si>
  <si>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</si>
  <si>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</si>
  <si>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</si>
  <si>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</si>
  <si>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</si>
  <si>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</si>
  <si>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</si>
  <si>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</si>
  <si>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</si>
  <si>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</si>
  <si>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</si>
  <si>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</si>
  <si>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</si>
  <si>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</si>
  <si>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</si>
  <si>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</si>
  <si>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</si>
  <si>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</si>
  <si>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</si>
  <si>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</si>
  <si>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</si>
  <si>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</si>
  <si>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</si>
  <si>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</si>
  <si>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</si>
  <si>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</si>
  <si>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</si>
  <si>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</si>
  <si>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</si>
  <si>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</si>
  <si>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</si>
  <si>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</si>
  <si>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</si>
  <si>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</si>
  <si>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</si>
  <si>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</si>
  <si>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</si>
  <si>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</si>
  <si>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</si>
  <si>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</si>
  <si>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</si>
  <si>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</si>
  <si>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</si>
  <si>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</si>
  <si>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</si>
  <si>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</si>
  <si>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</si>
  <si>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</si>
  <si>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</si>
  <si>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</si>
  <si>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</si>
  <si>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</si>
  <si>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</si>
  <si>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</si>
  <si>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</si>
  <si>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</si>
  <si>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R221</t>
  </si>
  <si>
    <t>R222</t>
  </si>
  <si>
    <t>R224</t>
  </si>
  <si>
    <t>R226</t>
  </si>
  <si>
    <t>R229</t>
  </si>
  <si>
    <t>R230</t>
  </si>
  <si>
    <t>R231</t>
  </si>
  <si>
    <t>R232</t>
  </si>
  <si>
    <t>R233</t>
  </si>
  <si>
    <t>R234</t>
  </si>
  <si>
    <t>R236</t>
  </si>
  <si>
    <t>R237</t>
  </si>
  <si>
    <t>R238</t>
  </si>
  <si>
    <t>R239</t>
  </si>
  <si>
    <t>R240</t>
  </si>
  <si>
    <t>R241</t>
  </si>
  <si>
    <t>R248</t>
  </si>
  <si>
    <t>R249</t>
  </si>
  <si>
    <t>R250</t>
  </si>
  <si>
    <t>R251</t>
  </si>
  <si>
    <t>R252</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</si>
  <si>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</si>
  <si>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</si>
  <si>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</si>
  <si>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</si>
  <si>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</si>
  <si>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</si>
  <si>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</si>
  <si>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</si>
  <si>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</si>
  <si>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</si>
  <si>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</si>
  <si>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</si>
  <si>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</si>
  <si>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</si>
  <si>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</si>
  <si>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</si>
  <si>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</si>
  <si>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</si>
  <si>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</si>
  <si>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</si>
  <si>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</si>
  <si>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</si>
  <si>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</si>
  <si>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</si>
  <si>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</si>
  <si>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</si>
  <si>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</si>
  <si>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</si>
  <si>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</si>
  <si>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</si>
  <si>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</si>
  <si>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</si>
  <si>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</si>
  <si>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</si>
  <si>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</si>
  <si>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</si>
  <si>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</si>
  <si>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</si>
  <si>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R614</t>
  </si>
  <si>
    <t>R615</t>
  </si>
  <si>
    <t>R616</t>
  </si>
  <si>
    <t>R648</t>
  </si>
  <si>
    <t>R657</t>
  </si>
  <si>
    <t>R579</t>
  </si>
  <si>
    <t>Local Authority</t>
  </si>
  <si>
    <t>England</t>
  </si>
  <si>
    <t>London area</t>
  </si>
  <si>
    <t>Metropolitan areas</t>
  </si>
  <si>
    <t>Shire areas</t>
  </si>
  <si>
    <t>Isles of Scilly</t>
  </si>
  <si>
    <t>Inner London boroughs incl. City</t>
  </si>
  <si>
    <t>Outer London boroughs</t>
  </si>
  <si>
    <t>London boroughs</t>
  </si>
  <si>
    <t>GLA - all functions</t>
  </si>
  <si>
    <t>Metropolitan districts</t>
  </si>
  <si>
    <t>Metropolitan fire authorities</t>
  </si>
  <si>
    <t>Shire unitaries with fire</t>
  </si>
  <si>
    <t>Shire unitaries without fire</t>
  </si>
  <si>
    <t>Shire counties with fire</t>
  </si>
  <si>
    <t>Shire counties without fire</t>
  </si>
  <si>
    <t>Shire districts</t>
  </si>
  <si>
    <t>Combined fire authorities</t>
  </si>
  <si>
    <t>FLOOR DAMPING GROUPS</t>
  </si>
  <si>
    <t>GREATER LONDON</t>
  </si>
  <si>
    <t>City of London - Non-Police</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</si>
  <si>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</si>
  <si>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</si>
  <si>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</si>
  <si>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</si>
  <si>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</si>
  <si>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</si>
  <si>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</si>
  <si>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</si>
  <si>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</si>
  <si>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</si>
  <si>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</si>
  <si>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</si>
  <si>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</si>
  <si>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</si>
  <si>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</si>
  <si>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</si>
  <si>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</si>
  <si>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</si>
  <si>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</si>
  <si>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</si>
  <si>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</si>
  <si>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</si>
  <si>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</si>
  <si>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</si>
  <si>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</si>
  <si>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</si>
  <si>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</si>
  <si>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</si>
  <si>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</si>
  <si>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</si>
  <si>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</si>
  <si>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</si>
  <si>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GLA - fire</t>
  </si>
  <si>
    <t>GLA - Mayor</t>
  </si>
  <si>
    <t>GREATER MANCHESTER</t>
  </si>
  <si>
    <t>Bolton</t>
  </si>
  <si>
    <t>Bury</t>
  </si>
  <si>
    <t>Manchester</t>
  </si>
  <si>
    <t>Oldham</t>
  </si>
  <si>
    <t>Rochdale</t>
  </si>
  <si>
    <t>Salford</t>
  </si>
  <si>
    <t>Stockport</t>
  </si>
  <si>
    <t>Tameside</t>
  </si>
  <si>
    <t>Trafford</t>
  </si>
  <si>
    <t>Wigan</t>
  </si>
  <si>
    <t>Greater Manchester Fire</t>
  </si>
  <si>
    <t>MERSEYSIDE</t>
  </si>
  <si>
    <t>Knowsley</t>
  </si>
  <si>
    <t>Liverpool</t>
  </si>
  <si>
    <t>Sefton</t>
  </si>
  <si>
    <t>St Helens</t>
  </si>
  <si>
    <t>Wirral</t>
  </si>
  <si>
    <t>Merseyside Fire</t>
  </si>
  <si>
    <t>SOUTH YORKSHIRE</t>
  </si>
  <si>
    <t>Barnsley</t>
  </si>
  <si>
    <t>Doncaster</t>
  </si>
  <si>
    <t>Rotherham</t>
  </si>
  <si>
    <t>Sheffield</t>
  </si>
  <si>
    <t>South Yorkshire Fire</t>
  </si>
  <si>
    <t>TYNE AND WEAR</t>
  </si>
  <si>
    <t>Gateshead</t>
  </si>
  <si>
    <t>Newcastle upon Tyne</t>
  </si>
  <si>
    <t>North Tyneside</t>
  </si>
  <si>
    <t>South Tyneside</t>
  </si>
  <si>
    <t>Sunderland</t>
  </si>
  <si>
    <t>Tyne and Wear Fire</t>
  </si>
  <si>
    <t>WEST MIDLANDS</t>
  </si>
  <si>
    <t>Birmingham</t>
  </si>
  <si>
    <t>Coventry</t>
  </si>
  <si>
    <t>Dudley</t>
  </si>
  <si>
    <t>Sandwell</t>
  </si>
  <si>
    <t>Solihull</t>
  </si>
  <si>
    <t>Walsall</t>
  </si>
  <si>
    <t>Wolverhampton</t>
  </si>
  <si>
    <t>West Midlands Fire</t>
  </si>
  <si>
    <t>WEST YORKSHIRE</t>
  </si>
  <si>
    <t>Bradford</t>
  </si>
  <si>
    <t>Calderdale</t>
  </si>
  <si>
    <t>Kirklees</t>
  </si>
  <si>
    <t>Leeds</t>
  </si>
  <si>
    <t>Wakefield</t>
  </si>
  <si>
    <t>West Yorkshire Fire</t>
  </si>
  <si>
    <t>ALL PURPOSE AUTHORITIES</t>
  </si>
  <si>
    <t>Bath &amp; North East Somerset</t>
  </si>
  <si>
    <t>Bedford</t>
  </si>
  <si>
    <t>Blackburn with Darwen</t>
  </si>
  <si>
    <t>Blackpool</t>
  </si>
  <si>
    <t>Bournemouth</t>
  </si>
  <si>
    <t>Bracknell Forest</t>
  </si>
  <si>
    <t>Brighton &amp; Hove</t>
  </si>
  <si>
    <t>Bristol</t>
  </si>
  <si>
    <t>Central Bedfordshire</t>
  </si>
  <si>
    <t>Cheshire East</t>
  </si>
  <si>
    <t>Cheshire West &amp; Chester</t>
  </si>
  <si>
    <t>Cornwall</t>
  </si>
  <si>
    <t>Darlington</t>
  </si>
  <si>
    <t>Derby</t>
  </si>
  <si>
    <t>Durham</t>
  </si>
  <si>
    <t>East Riding of Yorkshire</t>
  </si>
  <si>
    <t>Halton</t>
  </si>
  <si>
    <t>Hartlepool</t>
  </si>
  <si>
    <t>Herefordshire</t>
  </si>
  <si>
    <t>Isle of Wight Council</t>
  </si>
  <si>
    <t>Kingston upon Hull</t>
  </si>
  <si>
    <t>Leicester</t>
  </si>
  <si>
    <t>Luton</t>
  </si>
  <si>
    <t>Medway</t>
  </si>
  <si>
    <t>Middlesbrough</t>
  </si>
  <si>
    <t>Milton Keynes</t>
  </si>
  <si>
    <t>North East Lincolnshire</t>
  </si>
  <si>
    <t>North Lincolnshire</t>
  </si>
  <si>
    <t>North Somerset</t>
  </si>
  <si>
    <t>Northumberland</t>
  </si>
  <si>
    <t>Nottingham</t>
  </si>
  <si>
    <t>Peterborough</t>
  </si>
  <si>
    <t>Plymouth</t>
  </si>
  <si>
    <t>Poole</t>
  </si>
  <si>
    <t>Portsmouth</t>
  </si>
  <si>
    <t>Reading</t>
  </si>
  <si>
    <t>Redcar and Cleveland</t>
  </si>
  <si>
    <t>Rutland</t>
  </si>
  <si>
    <t>Shropshire</t>
  </si>
  <si>
    <t>Slough</t>
  </si>
  <si>
    <t>South Gloucestershire</t>
  </si>
  <si>
    <t>Southampton</t>
  </si>
  <si>
    <t>Southend-on-Sea</t>
  </si>
  <si>
    <t>Stockton-on-Tees</t>
  </si>
  <si>
    <t>Stoke-on-Trent</t>
  </si>
  <si>
    <t>Swindon</t>
  </si>
  <si>
    <t>Telford and the Wrekin</t>
  </si>
  <si>
    <t>Thurrock</t>
  </si>
  <si>
    <t>Torbay</t>
  </si>
  <si>
    <t>Warrington</t>
  </si>
  <si>
    <t>West Berkshire</t>
  </si>
  <si>
    <t>Wiltshire</t>
  </si>
  <si>
    <t>Windsor and Maidenhead</t>
  </si>
  <si>
    <t>Wokingham</t>
  </si>
  <si>
    <t>York</t>
  </si>
  <si>
    <t>SHIRE COUNTIES</t>
  </si>
  <si>
    <t>Buckinghamshire</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</si>
  <si>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</si>
  <si>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</si>
  <si>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</si>
  <si>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</si>
  <si>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</si>
  <si>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</si>
  <si>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</si>
  <si>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</si>
  <si>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</si>
  <si>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</si>
  <si>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</si>
  <si>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</si>
  <si>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</si>
  <si>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</si>
  <si>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</si>
  <si>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</si>
  <si>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</si>
  <si>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</si>
  <si>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</si>
  <si>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</si>
  <si>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</si>
  <si>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</si>
  <si>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</si>
  <si>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</si>
  <si>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</si>
  <si>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</si>
  <si>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BUCKINGHAMSHIRE</t>
  </si>
  <si>
    <t>Aylesbury Vale</t>
  </si>
  <si>
    <t>Chiltern</t>
  </si>
  <si>
    <t>South Bucks</t>
  </si>
  <si>
    <t>Wycombe</t>
  </si>
  <si>
    <t>CAMBRIDGESHIRE</t>
  </si>
  <si>
    <t>Cambridge</t>
  </si>
  <si>
    <t>East Cambridgeshire</t>
  </si>
  <si>
    <t>Fenland</t>
  </si>
  <si>
    <t>Huntingdonshire</t>
  </si>
  <si>
    <t>South Cambridgeshire</t>
  </si>
  <si>
    <t>CUMBRIA</t>
  </si>
  <si>
    <t>Allerdale</t>
  </si>
  <si>
    <t>Barrow-in-Furness</t>
  </si>
  <si>
    <t>Carlisle</t>
  </si>
  <si>
    <t>Copeland</t>
  </si>
  <si>
    <t>Eden</t>
  </si>
  <si>
    <t>South Lakeland</t>
  </si>
  <si>
    <t>DERBYSHIRE</t>
  </si>
  <si>
    <t>Amber Valley</t>
  </si>
  <si>
    <t>Bolsover</t>
  </si>
  <si>
    <t>Chesterfield</t>
  </si>
  <si>
    <t>Derbyshire Dales</t>
  </si>
  <si>
    <t>Erewash</t>
  </si>
  <si>
    <t>High Peak</t>
  </si>
  <si>
    <t>North East Derbyshire</t>
  </si>
  <si>
    <t>South Derbyshire</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</si>
  <si>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</si>
  <si>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</si>
  <si>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</si>
  <si>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</si>
  <si>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</si>
  <si>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</si>
  <si>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</si>
  <si>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</si>
  <si>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</si>
  <si>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</si>
  <si>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</si>
  <si>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</si>
  <si>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</si>
  <si>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</si>
  <si>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</si>
  <si>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Weymouth and Portland</t>
  </si>
  <si>
    <t>EAST SUSSEX</t>
  </si>
  <si>
    <t>Eastbourne</t>
  </si>
  <si>
    <t>Hastings</t>
  </si>
  <si>
    <t>Lewes</t>
  </si>
  <si>
    <t>Rother</t>
  </si>
  <si>
    <t>Wealden</t>
  </si>
  <si>
    <t>ESSEX</t>
  </si>
  <si>
    <t>Basildon</t>
  </si>
  <si>
    <t>Braintree</t>
  </si>
  <si>
    <t>Brentwood</t>
  </si>
  <si>
    <t>Castle Point</t>
  </si>
  <si>
    <t>Chelmsford</t>
  </si>
  <si>
    <t>Colchester</t>
  </si>
  <si>
    <t>Epping Forest</t>
  </si>
  <si>
    <t>Harlow</t>
  </si>
  <si>
    <t>Maldon</t>
  </si>
  <si>
    <t>Rochford</t>
  </si>
  <si>
    <t>Tendring</t>
  </si>
  <si>
    <t>Uttlesford</t>
  </si>
  <si>
    <t>GLOUCESTERSHIRE</t>
  </si>
  <si>
    <t>Cheltenham</t>
  </si>
  <si>
    <t>Cotswold</t>
  </si>
  <si>
    <t>Forest of Dean</t>
  </si>
  <si>
    <t>Gloucester</t>
  </si>
  <si>
    <t>Stroud</t>
  </si>
  <si>
    <t>Tewkesbury</t>
  </si>
  <si>
    <t>HAMPSHIRE</t>
  </si>
  <si>
    <t>Basingstoke and Deane</t>
  </si>
  <si>
    <t>East Hampshire</t>
  </si>
  <si>
    <t>Eastleigh</t>
  </si>
  <si>
    <t>Fareham</t>
  </si>
  <si>
    <t>Gosport</t>
  </si>
  <si>
    <t>Hart</t>
  </si>
  <si>
    <t>Havant</t>
  </si>
  <si>
    <t>New Forest</t>
  </si>
  <si>
    <t>Rushmoor</t>
  </si>
  <si>
    <t>Test Valley</t>
  </si>
  <si>
    <t>Winchester</t>
  </si>
  <si>
    <t>HERTFORDSHIRE</t>
  </si>
  <si>
    <t>Broxbourne</t>
  </si>
  <si>
    <t>Dacorum</t>
  </si>
  <si>
    <t>East Hertfordshire</t>
  </si>
  <si>
    <t>Hertsmere</t>
  </si>
  <si>
    <t>North Hertfordshire</t>
  </si>
  <si>
    <t>St Albans</t>
  </si>
  <si>
    <t>Stevenage</t>
  </si>
  <si>
    <t>Three Rivers</t>
  </si>
  <si>
    <t>Watford</t>
  </si>
  <si>
    <t>Welwyn Hatfield</t>
  </si>
  <si>
    <t>KENT</t>
  </si>
  <si>
    <t>Ashford</t>
  </si>
  <si>
    <t>Canterbury</t>
  </si>
  <si>
    <t>Dartford</t>
  </si>
  <si>
    <t>Dover</t>
  </si>
  <si>
    <t>Gravesham</t>
  </si>
  <si>
    <t>Maidstone</t>
  </si>
  <si>
    <t>Sevenoaks</t>
  </si>
  <si>
    <t>Shepway</t>
  </si>
  <si>
    <t>Swale</t>
  </si>
  <si>
    <t>Thanet</t>
  </si>
  <si>
    <t>Tonbridge and Malling</t>
  </si>
  <si>
    <t>Tunbridge Wells</t>
  </si>
  <si>
    <t>LANCASHIRE</t>
  </si>
  <si>
    <t>Burnley</t>
  </si>
  <si>
    <t>Chorley</t>
  </si>
  <si>
    <t>Fylde</t>
  </si>
  <si>
    <t>Hyndburn</t>
  </si>
  <si>
    <t>Lancaster</t>
  </si>
  <si>
    <t>Pendle</t>
  </si>
  <si>
    <t>Preston</t>
  </si>
  <si>
    <t>Ribble Valley</t>
  </si>
  <si>
    <t>Rossendale</t>
  </si>
  <si>
    <t>South Ribble</t>
  </si>
  <si>
    <t>West Lancashire</t>
  </si>
  <si>
    <t>Wyre</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</si>
  <si>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</si>
  <si>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</si>
  <si>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</si>
  <si>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</si>
  <si>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</si>
  <si>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</si>
  <si>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</si>
  <si>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</si>
  <si>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</si>
  <si>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</si>
  <si>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</si>
  <si>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</si>
  <si>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</si>
  <si>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</si>
  <si>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</si>
  <si>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</si>
  <si>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NORFOLK</t>
  </si>
  <si>
    <t>Breckland</t>
  </si>
  <si>
    <t>Broadland</t>
  </si>
  <si>
    <t>Great Yarmouth</t>
  </si>
  <si>
    <t>King's Lynn and West Norfolk</t>
  </si>
  <si>
    <t>North Norfolk</t>
  </si>
  <si>
    <t>Norwich</t>
  </si>
  <si>
    <t>South Norfolk</t>
  </si>
  <si>
    <t>NORTH YORKSHIRE</t>
  </si>
  <si>
    <t>Craven</t>
  </si>
  <si>
    <t>Hambleton</t>
  </si>
  <si>
    <t>Harrogate</t>
  </si>
  <si>
    <t>Richmondshire</t>
  </si>
  <si>
    <t>Ryedale</t>
  </si>
  <si>
    <t>Scarborough</t>
  </si>
  <si>
    <t>Selby</t>
  </si>
  <si>
    <t>NORTHAMPTONSHIRE</t>
  </si>
  <si>
    <t>Corby</t>
  </si>
  <si>
    <t>Daventry</t>
  </si>
  <si>
    <t>East Northamptonshire</t>
  </si>
  <si>
    <t>Kettering</t>
  </si>
  <si>
    <t>Northampton</t>
  </si>
  <si>
    <t>South Northamptonshire</t>
  </si>
  <si>
    <t>Wellingborough</t>
  </si>
  <si>
    <t>NOTTINGHAMSHIRE</t>
  </si>
  <si>
    <t>Ashfield</t>
  </si>
  <si>
    <t>Bassetlaw</t>
  </si>
  <si>
    <t>Broxtowe</t>
  </si>
  <si>
    <t>Gedling</t>
  </si>
  <si>
    <t>Mansfield</t>
  </si>
  <si>
    <t>Newark and Sherwood</t>
  </si>
  <si>
    <t>Rushcliffe</t>
  </si>
  <si>
    <t>OXFORDSHIRE</t>
  </si>
  <si>
    <t>Cherwell</t>
  </si>
  <si>
    <t>Oxford</t>
  </si>
  <si>
    <t>South Oxfordshire</t>
  </si>
  <si>
    <t>Vale of White Horse</t>
  </si>
  <si>
    <t>West Oxfordshire</t>
  </si>
  <si>
    <t>SOMERSET</t>
  </si>
  <si>
    <t>Mendip</t>
  </si>
  <si>
    <t>Sedgemoor</t>
  </si>
  <si>
    <t>South Somerset</t>
  </si>
  <si>
    <t>Taunton Deane</t>
  </si>
  <si>
    <t>West Somerset</t>
  </si>
  <si>
    <t>STAFFORDSHIRE</t>
  </si>
  <si>
    <t>Cannock Chase</t>
  </si>
  <si>
    <t>East Staffordshire</t>
  </si>
  <si>
    <t>Lichfield</t>
  </si>
  <si>
    <t>Newcastle-under-Lyme</t>
  </si>
  <si>
    <t>South Staffordshire</t>
  </si>
  <si>
    <t>Stafford</t>
  </si>
  <si>
    <t>Staffordshire Moorlands</t>
  </si>
  <si>
    <t>Tamworth</t>
  </si>
  <si>
    <t>SUFFOLK</t>
  </si>
  <si>
    <t>Babergh</t>
  </si>
  <si>
    <t>Forest Heath</t>
  </si>
  <si>
    <t>Ipswich</t>
  </si>
  <si>
    <t>Mid Suffolk</t>
  </si>
  <si>
    <t>St Edmundsbury</t>
  </si>
  <si>
    <t>Suffolk Coastal</t>
  </si>
  <si>
    <t>Waveney</t>
  </si>
  <si>
    <t>SURREY</t>
  </si>
  <si>
    <t>Elmbridge</t>
  </si>
  <si>
    <t>Epsom and Ewell</t>
  </si>
  <si>
    <t>Guildford</t>
  </si>
  <si>
    <t>Mole Valley</t>
  </si>
  <si>
    <t>Reigate and Banstead</t>
  </si>
  <si>
    <t>Runnymede</t>
  </si>
  <si>
    <t>Spelthorne</t>
  </si>
  <si>
    <t>Surrey Heath</t>
  </si>
  <si>
    <t>Tandridge</t>
  </si>
  <si>
    <t>Waverley</t>
  </si>
  <si>
    <t>Woking</t>
  </si>
  <si>
    <t>WARWICKSHIRE</t>
  </si>
  <si>
    <t>North Warwickshire</t>
  </si>
  <si>
    <t>Nuneaton and Bedworth</t>
  </si>
  <si>
    <t>Rugby</t>
  </si>
  <si>
    <t>Stratford-on-Avon</t>
  </si>
  <si>
    <t>Warwick</t>
  </si>
  <si>
    <t>WEST SUSSEX</t>
  </si>
  <si>
    <t>Adur</t>
  </si>
  <si>
    <t>Arun</t>
  </si>
  <si>
    <t>Chichester</t>
  </si>
  <si>
    <t>Crawley</t>
  </si>
  <si>
    <t>Horsham</t>
  </si>
  <si>
    <t>Mid Sussex</t>
  </si>
  <si>
    <t>Worthing</t>
  </si>
  <si>
    <t>WORCESTERSHIRE</t>
  </si>
  <si>
    <t>Bromsgrove</t>
  </si>
  <si>
    <t>Malvern Hills</t>
  </si>
  <si>
    <t>Redditch</t>
  </si>
  <si>
    <t>Worcester</t>
  </si>
  <si>
    <t>Wychavon</t>
  </si>
  <si>
    <t>Wyre Forest</t>
  </si>
  <si>
    <t>SHIRE FIRE AUTHORITIES</t>
  </si>
  <si>
    <t>Avon Fire</t>
  </si>
  <si>
    <t>Bedfordshire Fire</t>
  </si>
  <si>
    <t>Berkshire Fire Auhtority</t>
  </si>
  <si>
    <t>Buckinghamshire Fire</t>
  </si>
  <si>
    <t>Cambridgeshire Fire</t>
  </si>
  <si>
    <t>Cheshire Fire</t>
  </si>
  <si>
    <t>Cleveland Fire</t>
  </si>
  <si>
    <t>Derbyshire Fire</t>
  </si>
  <si>
    <t>Devon and Somerset Fire</t>
  </si>
  <si>
    <t>Dorset Fire</t>
  </si>
  <si>
    <t>Durham Fire</t>
  </si>
  <si>
    <t>East Sussex Fire</t>
  </si>
  <si>
    <t>Essex Fire Auhtority</t>
  </si>
  <si>
    <t>Hampshire Fire</t>
  </si>
  <si>
    <t>Hereford &amp; Worcester Fire</t>
  </si>
  <si>
    <t>Humberside Fire</t>
  </si>
  <si>
    <t>Kent Fire</t>
  </si>
  <si>
    <t>Lancashire Fire</t>
  </si>
  <si>
    <t>Leicestershire Fire</t>
  </si>
  <si>
    <t>North Yorkshire Fire</t>
  </si>
  <si>
    <t>Nottinghamshire Fire</t>
  </si>
  <si>
    <t>Shropshire Fire</t>
  </si>
  <si>
    <t>Staffordshire Fire</t>
  </si>
  <si>
    <t>Wiltshire Fire</t>
  </si>
  <si>
    <t>Upper-Tier Funding</t>
  </si>
  <si>
    <t>Lower-Tier Funding</t>
  </si>
  <si>
    <t>Fire and Rescue Funding</t>
  </si>
  <si>
    <t>2011-12 Council Tax Freeze Compensation</t>
  </si>
  <si>
    <t>Early Intervention Funding</t>
  </si>
  <si>
    <t>GLA General Funding</t>
  </si>
  <si>
    <t>GLA Transport Funding</t>
  </si>
  <si>
    <t>London Bus Services Operators Funding</t>
  </si>
  <si>
    <t>Homelessness Prevention Funding</t>
  </si>
  <si>
    <t>Lead Local Flood Authority Funding</t>
  </si>
  <si>
    <t>Learning Disability and Health Reform Funding</t>
  </si>
  <si>
    <t>Efficiency Support for Services in Sparse Areas</t>
  </si>
  <si>
    <t>Fire &amp; Rescue Funding</t>
  </si>
  <si>
    <t>2013-14 Council Tax Freeze Compensation</t>
  </si>
  <si>
    <t>Breakdown of the Illustrative 2015-16 Settlement Funding Assessment</t>
  </si>
  <si>
    <t>Breakdown of the Provisional 2014-15 Settlement Funding Assessment</t>
  </si>
  <si>
    <t>Adjusted Start-Up Funding Assessment</t>
  </si>
  <si>
    <t>Returned Holdback</t>
  </si>
  <si>
    <t>Select local authority by clicking on the box below and using the drop-down button</t>
  </si>
  <si>
    <t>Total England</t>
  </si>
  <si>
    <t>Acct Code</t>
  </si>
  <si>
    <t>Lower-tier Funding</t>
  </si>
  <si>
    <t>London Bus Services Operators Grant</t>
  </si>
  <si>
    <t>Settlement Funding Assessment</t>
  </si>
  <si>
    <t>London Area</t>
  </si>
  <si>
    <t>Metropolitan Areas</t>
  </si>
  <si>
    <t>Shire Areas</t>
  </si>
  <si>
    <t>Inner London Boroughs</t>
  </si>
  <si>
    <t>Outer London Boroughs</t>
  </si>
  <si>
    <t>London Boroughs</t>
  </si>
  <si>
    <t>GLA</t>
  </si>
  <si>
    <t>Metropolitan Districts</t>
  </si>
  <si>
    <t>Metropolitan Fire Authorities</t>
  </si>
  <si>
    <t>Shire Counties with Fire</t>
  </si>
  <si>
    <t>Shire Counties without Fire</t>
  </si>
  <si>
    <t>Shire Unitaries with Fire</t>
  </si>
  <si>
    <t>Shire Unitaries without Fire</t>
  </si>
  <si>
    <t>Shire Districts</t>
  </si>
  <si>
    <t>Shire Fire Authorities</t>
  </si>
  <si>
    <t>Berkshire Fire</t>
  </si>
  <si>
    <t>Cheshire West and Chester</t>
  </si>
  <si>
    <t>City of London - non-police</t>
  </si>
  <si>
    <t>Devon &amp; Somerset Fire</t>
  </si>
  <si>
    <t>Essex Fire</t>
  </si>
  <si>
    <t>GLA - mayor and misc</t>
  </si>
  <si>
    <t>Hereford and Worcester Fire</t>
  </si>
  <si>
    <t>Isle of Wight</t>
  </si>
  <si>
    <t>Kings Lynn and West Norfolk</t>
  </si>
  <si>
    <t>Breakdown of Start-Up Funding Assessment/Settlement Funding Assessment</t>
  </si>
  <si>
    <t>Adjusted 2013-14 Start-Up Funding Assessment</t>
  </si>
  <si>
    <t>2011-12 Council Tax Freeze Compenstion</t>
  </si>
  <si>
    <t>Provisional 2014-15 Settlement Funding Assessment</t>
  </si>
  <si>
    <t>Illustrative 2015-16 Settlement Funding Assessment</t>
  </si>
  <si>
    <t>Breakdown of the Adjusted 2013-14 Start-Up Funding Assessment</t>
  </si>
  <si>
    <t>Notes:</t>
  </si>
  <si>
    <t>In addition, a Transport Grant payable directly to the Greater London Authority for the purposes of Transport for London, as provided for under Section 101 of the Greater London Authority Act, will continue to be paid by the Department for Transport.</t>
  </si>
  <si>
    <t>Funding for the Isles of Scilly is determined separately by the Secretary of State due to its unique circumstances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</si>
</sst>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
    <numFmt numFmtId="168" formatCode="0.00000000000000"/>
  </numFmts>
  <fonts count="9">
    <font>
      <sz val="10"/>
      <name val="Arial"/>
      <family val="0"/>
    </font>
    <font>
      <sz val="8"/>
      <name val="Arial"/>
      <family val="0"/>
    </font>
    <font>
      <b/>
      <sz val="14"/>
      <name val="Arial"/>
      <family val="2"/>
    </font>
    <font>
      <b/>
      <sz val="10"/>
      <name val="Arial"/>
      <family val="2"/>
    </font>
    <font>
      <b/>
      <sz val="10"/>
      <color indexed="9"/>
      <name val="Arial"/>
      <family val="2"/>
    </font>
    <font>
      <b/>
      <sz val="14"/>
      <color indexed="9"/>
      <name val="Arial"/>
      <family val="2"/>
    </font>
    <font>
      <b/>
      <sz val="10"/>
      <color indexed="10"/>
      <name val="Arial"/>
      <family val="2"/>
    </font>
    <font>
      <sz val="10"/>
      <color indexed="10"/>
      <name val="Arial"/>
      <family val="0"/>
    </font>
    <font>
      <sz val="8"/>
      <name val="MS Shell Dlg"/>
      <family val="2"/>
    </font>
  </fonts>
  <fills count="4">
    <fill>
      <patternFill/>
    </fill>
    <fill>
      <patternFill patternType="gray125"/>
    </fill>
    <fill>
      <patternFill patternType="solid">
        <fgColor indexed="18"/>
        <bgColor indexed="64"/>
      </patternFill>
    </fill>
    <fill>
      <patternFill patternType="solid">
        <fgColor indexed="13"/>
        <bgColor indexed="64"/>
      </patternFill>
    </fill>
  </fills>
  <borders count="10">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color indexed="63"/>
      </right>
      <top>
        <color indexed="63"/>
      </top>
      <bottom style="double"/>
    </border>
    <border>
      <left style="medium">
        <color indexed="18"/>
      </left>
      <right style="medium">
        <color indexed="18"/>
      </right>
      <top style="medium">
        <color indexed="18"/>
      </top>
      <bottom style="medium">
        <color indexed="18"/>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164" fontId="0" fillId="0" borderId="0" xfId="0" applyNumberFormat="1" applyAlignment="1">
      <alignment/>
    </xf>
    <xf numFmtId="0" fontId="0" fillId="0" borderId="1" xfId="0" applyBorder="1" applyAlignment="1">
      <alignment vertical="top" wrapText="1"/>
    </xf>
    <xf numFmtId="0" fontId="0" fillId="0" borderId="0" xfId="0" applyAlignment="1">
      <alignment vertical="top" wrapText="1"/>
    </xf>
    <xf numFmtId="0" fontId="0" fillId="0" borderId="2" xfId="0" applyBorder="1" applyAlignment="1">
      <alignment/>
    </xf>
    <xf numFmtId="0" fontId="0" fillId="0" borderId="0" xfId="0" applyFont="1" applyAlignment="1">
      <alignment/>
    </xf>
    <xf numFmtId="164" fontId="0" fillId="0" borderId="1" xfId="0" applyNumberFormat="1" applyBorder="1" applyAlignment="1">
      <alignment vertical="top" wrapText="1"/>
    </xf>
    <xf numFmtId="164" fontId="0" fillId="0" borderId="2" xfId="0" applyNumberFormat="1" applyBorder="1" applyAlignment="1">
      <alignment/>
    </xf>
    <xf numFmtId="164" fontId="0" fillId="0" borderId="3" xfId="0" applyNumberFormat="1" applyBorder="1" applyAlignment="1">
      <alignment vertical="top" wrapText="1"/>
    </xf>
    <xf numFmtId="164" fontId="0" fillId="0" borderId="4" xfId="0" applyNumberFormat="1" applyBorder="1" applyAlignment="1">
      <alignment/>
    </xf>
    <xf numFmtId="166" fontId="3" fillId="0" borderId="0" xfId="0" applyNumberFormat="1" applyFont="1" applyFill="1" applyAlignment="1">
      <alignment/>
    </xf>
    <xf numFmtId="164" fontId="3" fillId="0" borderId="0" xfId="0" applyNumberFormat="1" applyFont="1" applyFill="1" applyAlignment="1">
      <alignment/>
    </xf>
    <xf numFmtId="164" fontId="0" fillId="0" borderId="0" xfId="0" applyNumberFormat="1" applyFill="1" applyAlignment="1">
      <alignment horizontal="center" vertical="top" wrapText="1"/>
    </xf>
    <xf numFmtId="0" fontId="0" fillId="0" borderId="5" xfId="0" applyBorder="1" applyAlignment="1">
      <alignment/>
    </xf>
    <xf numFmtId="164" fontId="0" fillId="0" borderId="5" xfId="0" applyNumberFormat="1" applyBorder="1" applyAlignment="1">
      <alignment/>
    </xf>
    <xf numFmtId="0" fontId="0" fillId="0" borderId="0" xfId="0" applyFill="1" applyAlignment="1">
      <alignment/>
    </xf>
    <xf numFmtId="3" fontId="0" fillId="0" borderId="0" xfId="0" applyNumberFormat="1" applyFill="1" applyAlignment="1">
      <alignment/>
    </xf>
    <xf numFmtId="168" fontId="0" fillId="0" borderId="0" xfId="0" applyNumberFormat="1" applyFill="1" applyAlignment="1">
      <alignment/>
    </xf>
    <xf numFmtId="0" fontId="0" fillId="0" borderId="0" xfId="0" applyFill="1" applyAlignment="1">
      <alignment vertical="top"/>
    </xf>
    <xf numFmtId="164" fontId="0" fillId="0" borderId="0" xfId="0" applyNumberFormat="1" applyBorder="1" applyAlignment="1">
      <alignment vertical="top" wrapText="1"/>
    </xf>
    <xf numFmtId="0" fontId="0" fillId="0" borderId="0" xfId="0" applyBorder="1" applyAlignment="1">
      <alignment/>
    </xf>
    <xf numFmtId="0" fontId="4" fillId="2" borderId="6" xfId="0" applyFont="1" applyFill="1" applyBorder="1" applyAlignment="1">
      <alignment/>
    </xf>
    <xf numFmtId="0" fontId="6" fillId="0" borderId="0" xfId="0" applyFont="1" applyAlignment="1">
      <alignment/>
    </xf>
    <xf numFmtId="0" fontId="7" fillId="0" borderId="0" xfId="0" applyFont="1" applyAlignment="1">
      <alignment horizontal="left"/>
    </xf>
    <xf numFmtId="164" fontId="0" fillId="0" borderId="0" xfId="0" applyNumberFormat="1" applyAlignment="1">
      <alignment horizontal="left"/>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166" fontId="5" fillId="2" borderId="0" xfId="0" applyNumberFormat="1" applyFont="1" applyFill="1" applyAlignment="1">
      <alignment horizontal="center"/>
    </xf>
    <xf numFmtId="0" fontId="7" fillId="0" borderId="0" xfId="0" applyFont="1" applyAlignment="1">
      <alignment horizontal="left" vertical="top" wrapText="1"/>
    </xf>
    <xf numFmtId="0" fontId="7" fillId="0" borderId="0" xfId="0" applyFont="1" applyAlignment="1">
      <alignment horizontal="left"/>
    </xf>
    <xf numFmtId="0" fontId="7" fillId="0" borderId="0" xfId="0" applyFont="1" applyAlignment="1">
      <alignment vertical="top" wrapText="1"/>
    </xf>
    <xf numFmtId="166" fontId="2" fillId="0" borderId="0" xfId="0" applyNumberFormat="1" applyFont="1" applyAlignment="1">
      <alignment horizontal="left"/>
    </xf>
    <xf numFmtId="166"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9"/>
  <sheetViews>
    <sheetView showZeros="0" tabSelected="1" zoomScale="75" zoomScaleNormal="75" workbookViewId="0" topLeftCell="A1">
      <selection activeCell="A4" sqref="A4:E4"/>
    </sheetView>
  </sheetViews>
  <sheetFormatPr defaultColWidth="9.140625" defaultRowHeight="12.75"/>
  <cols>
    <col min="2" max="2" width="40.140625" style="0" bestFit="1" customWidth="1"/>
    <col min="3" max="3" width="16.7109375" style="0" customWidth="1"/>
    <col min="4" max="4" width="16.421875" style="0" customWidth="1"/>
    <col min="5" max="5" width="16.7109375" style="0" customWidth="1"/>
    <col min="7" max="7" width="11.28125" style="0" customWidth="1"/>
    <col min="10" max="11" width="9.140625" style="0" hidden="1" customWidth="1"/>
  </cols>
  <sheetData>
    <row r="1" spans="1:8" ht="18">
      <c r="A1" s="28" t="s">
        <v>892</v>
      </c>
      <c r="B1" s="28"/>
      <c r="C1" s="28"/>
      <c r="D1" s="28"/>
      <c r="E1" s="28"/>
      <c r="F1" s="28"/>
      <c r="G1" s="28"/>
      <c r="H1" s="28"/>
    </row>
    <row r="2" spans="1:8" ht="12.75">
      <c r="A2" s="10"/>
      <c r="B2" s="10"/>
      <c r="C2" s="11"/>
      <c r="D2" s="11"/>
      <c r="E2" s="11"/>
      <c r="F2" s="5"/>
      <c r="G2" s="5"/>
      <c r="H2" s="5"/>
    </row>
    <row r="3" spans="1:8" ht="13.5" thickBot="1">
      <c r="A3" t="s">
        <v>862</v>
      </c>
      <c r="C3" s="1"/>
      <c r="D3" s="1"/>
      <c r="E3" s="1"/>
      <c r="G3" s="5"/>
      <c r="H3" s="5"/>
    </row>
    <row r="4" spans="1:11" ht="13.5" thickBot="1">
      <c r="A4" s="25" t="s">
        <v>863</v>
      </c>
      <c r="B4" s="26"/>
      <c r="C4" s="26"/>
      <c r="D4" s="26"/>
      <c r="E4" s="27"/>
      <c r="G4" t="s">
        <v>864</v>
      </c>
      <c r="H4" s="21" t="str">
        <f>VLOOKUP($A$4,$J$4:$K$409,2,FALSE)</f>
        <v>TE</v>
      </c>
      <c r="J4" s="15" t="s">
        <v>863</v>
      </c>
      <c r="K4" s="15" t="s">
        <v>0</v>
      </c>
    </row>
    <row r="5" spans="3:11" ht="12.75">
      <c r="C5" s="1"/>
      <c r="D5" s="1"/>
      <c r="E5" s="1"/>
      <c r="J5" s="15"/>
      <c r="K5" s="15"/>
    </row>
    <row r="6" spans="3:11" ht="51">
      <c r="C6" s="12" t="s">
        <v>893</v>
      </c>
      <c r="D6" s="12" t="s">
        <v>895</v>
      </c>
      <c r="E6" s="12" t="s">
        <v>896</v>
      </c>
      <c r="J6" s="15" t="s">
        <v>868</v>
      </c>
      <c r="K6" s="15" t="s">
        <v>4</v>
      </c>
    </row>
    <row r="7" spans="3:11" ht="12.75">
      <c r="C7" s="1"/>
      <c r="D7" s="1"/>
      <c r="E7" s="1"/>
      <c r="J7" s="15" t="s">
        <v>869</v>
      </c>
      <c r="K7" s="15" t="s">
        <v>3</v>
      </c>
    </row>
    <row r="8" spans="2:11" ht="12.75">
      <c r="B8" t="s">
        <v>844</v>
      </c>
      <c r="C8" s="1">
        <f>VLOOKUP($H$4,'Adj 1314 Data'!$A$6:$AD$527,4,FALSE)</f>
        <v>15929.524159980101</v>
      </c>
      <c r="D8" s="1">
        <f>VLOOKUP($H$4,'1415 Data'!$A$6:$AF$527,4,FALSE)</f>
        <v>14239.7771880156</v>
      </c>
      <c r="E8" s="1">
        <f>VLOOKUP($H$4,'1516 Data'!$A$6:$AD$528,4,FALSE)</f>
        <v>11940.607767531901</v>
      </c>
      <c r="J8" s="15" t="s">
        <v>870</v>
      </c>
      <c r="K8" s="15" t="s">
        <v>2</v>
      </c>
    </row>
    <row r="9" spans="2:11" ht="12.75">
      <c r="B9" t="s">
        <v>865</v>
      </c>
      <c r="C9" s="1">
        <f>VLOOKUP($H$4,'Adj 1314 Data'!$A$6:$AD$527,6,FALSE)</f>
        <v>4237.21787043465</v>
      </c>
      <c r="D9" s="1">
        <f>VLOOKUP($H$4,'1415 Data'!$A$6:$AF$527,6,FALSE)</f>
        <v>3632.28992747011</v>
      </c>
      <c r="E9" s="1">
        <f>VLOOKUP($H$4,'1516 Data'!$A$6:$AD$528,6,FALSE)</f>
        <v>3039.73637303723</v>
      </c>
      <c r="J9" s="15"/>
      <c r="K9" s="15"/>
    </row>
    <row r="10" spans="2:11" ht="12.75">
      <c r="B10" t="s">
        <v>856</v>
      </c>
      <c r="C10" s="1">
        <f>VLOOKUP($H$4,'Adj 1314 Data'!$A$6:$AD$527,8,FALSE)</f>
        <v>1240.0942963440002</v>
      </c>
      <c r="D10" s="1">
        <f>VLOOKUP($H$4,'1415 Data'!$A$6:$AF$527,8,FALSE)</f>
        <v>1143.16430459965</v>
      </c>
      <c r="E10" s="1">
        <f>VLOOKUP($H$4,'1516 Data'!$A$6:$AD$528,8,FALSE)</f>
        <v>1045.15574348882</v>
      </c>
      <c r="J10" s="15" t="s">
        <v>871</v>
      </c>
      <c r="K10" s="15" t="s">
        <v>14</v>
      </c>
    </row>
    <row r="11" spans="2:11" ht="12.75">
      <c r="B11" t="s">
        <v>894</v>
      </c>
      <c r="C11" s="1">
        <f>VLOOKUP($H$4,'Adj 1314 Data'!$A$6:$AD$527,10,FALSE)</f>
        <v>593.350665</v>
      </c>
      <c r="D11" s="1">
        <f>VLOOKUP($H$4,'1415 Data'!$A$6:$AF$527,10,FALSE)</f>
        <v>590.698037030669</v>
      </c>
      <c r="E11" s="1">
        <f>VLOOKUP($H$4,'1516 Data'!$A$6:$AD$528,10,FALSE)</f>
        <v>590.5002868828959</v>
      </c>
      <c r="J11" s="15" t="s">
        <v>872</v>
      </c>
      <c r="K11" s="15" t="s">
        <v>15</v>
      </c>
    </row>
    <row r="12" spans="2:11" ht="12.75">
      <c r="B12" t="s">
        <v>848</v>
      </c>
      <c r="C12" s="1">
        <f>VLOOKUP($H$4,'Adj 1314 Data'!$A$6:$AD$527,12,FALSE)</f>
        <v>1708.91819999999</v>
      </c>
      <c r="D12" s="1">
        <f>VLOOKUP($H$4,'1415 Data'!$A$6:$AF$527,12,FALSE)</f>
        <v>1576.40197913216</v>
      </c>
      <c r="E12" s="1">
        <f>VLOOKUP($H$4,'1516 Data'!$A$6:$AD$528,12,FALSE)</f>
        <v>1441.8107889149999</v>
      </c>
      <c r="J12" s="15" t="s">
        <v>873</v>
      </c>
      <c r="K12" s="15" t="s">
        <v>13</v>
      </c>
    </row>
    <row r="13" spans="2:11" ht="12.75">
      <c r="B13" t="s">
        <v>849</v>
      </c>
      <c r="C13" s="1">
        <f>VLOOKUP($H$4,'Adj 1314 Data'!$A$6:$AD$527,14,FALSE)</f>
        <v>45.711</v>
      </c>
      <c r="D13" s="1">
        <f>VLOOKUP($H$4,'1415 Data'!$A$6:$AF$527,14,FALSE)</f>
        <v>42.011887105123996</v>
      </c>
      <c r="E13" s="1">
        <f>VLOOKUP($H$4,'1516 Data'!$A$6:$AD$528,14,FALSE)</f>
        <v>40.711867169596005</v>
      </c>
      <c r="J13" s="15" t="s">
        <v>874</v>
      </c>
      <c r="K13" s="15" t="s">
        <v>16</v>
      </c>
    </row>
    <row r="14" spans="2:11" ht="12.75">
      <c r="B14" t="s">
        <v>850</v>
      </c>
      <c r="C14" s="1">
        <f>VLOOKUP($H$4,'Adj 1314 Data'!$A$6:$AD$527,16,FALSE)</f>
        <v>758.45</v>
      </c>
      <c r="D14" s="1">
        <f>VLOOKUP($H$4,'1415 Data'!$A$6:$AF$527,16,FALSE)</f>
        <v>773.225</v>
      </c>
      <c r="E14" s="1">
        <f>VLOOKUP($H$4,'1516 Data'!$A$6:$AD$528,16,FALSE)</f>
        <v>794.566666666667</v>
      </c>
      <c r="J14" s="15"/>
      <c r="K14" s="15"/>
    </row>
    <row r="15" spans="2:11" ht="12.75">
      <c r="B15" t="s">
        <v>866</v>
      </c>
      <c r="C15" s="1">
        <f>VLOOKUP($H$4,'Adj 1314 Data'!$A$6:$AD$527,18,FALSE)</f>
        <v>44.325</v>
      </c>
      <c r="D15" s="1">
        <f>VLOOKUP($H$4,'1415 Data'!$A$6:$AF$527,18,FALSE)</f>
        <v>45.188474025973996</v>
      </c>
      <c r="E15" s="1">
        <f>VLOOKUP($H$4,'1516 Data'!$A$6:$AD$528,18,FALSE)</f>
        <v>46.435714285714</v>
      </c>
      <c r="J15" s="15" t="s">
        <v>875</v>
      </c>
      <c r="K15" s="15" t="s">
        <v>11</v>
      </c>
    </row>
    <row r="16" spans="2:11" ht="12.75">
      <c r="B16" t="s">
        <v>852</v>
      </c>
      <c r="C16" s="1">
        <f>VLOOKUP($H$4,'Adj 1314 Data'!$A$6:$AD$527,20,FALSE)</f>
        <v>80.000008</v>
      </c>
      <c r="D16" s="1">
        <f>VLOOKUP($H$4,'1415 Data'!$A$6:$AF$527,20,FALSE)</f>
        <v>78.80317055309101</v>
      </c>
      <c r="E16" s="1">
        <f>VLOOKUP($H$4,'1516 Data'!$A$6:$AD$528,20,FALSE)</f>
        <v>78.776507893198</v>
      </c>
      <c r="J16" s="15" t="s">
        <v>876</v>
      </c>
      <c r="K16" s="15" t="s">
        <v>12</v>
      </c>
    </row>
    <row r="17" spans="2:11" ht="12.75">
      <c r="B17" t="s">
        <v>853</v>
      </c>
      <c r="C17" s="1">
        <f>VLOOKUP($H$4,'Adj 1314 Data'!$A$6:$AD$527,22,FALSE)</f>
        <v>21</v>
      </c>
      <c r="D17" s="1">
        <f>VLOOKUP($H$4,'1415 Data'!$A$6:$AF$527,22,FALSE)</f>
        <v>20.685830227398</v>
      </c>
      <c r="E17" s="1">
        <f>VLOOKUP($H$4,'1516 Data'!$A$6:$AD$528,22,FALSE)</f>
        <v>20.678831068068998</v>
      </c>
      <c r="J17" s="15"/>
      <c r="K17" s="15"/>
    </row>
    <row r="18" spans="2:11" ht="12.75">
      <c r="B18" t="s">
        <v>854</v>
      </c>
      <c r="C18" s="1">
        <f>VLOOKUP($H$4,'Adj 1314 Data'!$A$6:$AD$527,24,FALSE)</f>
        <v>1412.709345</v>
      </c>
      <c r="D18" s="1">
        <f>VLOOKUP($H$4,'1415 Data'!$A$6:$AF$527,24,FALSE)</f>
        <v>1426.15142214472</v>
      </c>
      <c r="E18" s="1">
        <f>VLOOKUP($H$4,'1516 Data'!$A$6:$AD$528,24,FALSE)</f>
        <v>1425.68059980476</v>
      </c>
      <c r="J18" s="16" t="s">
        <v>877</v>
      </c>
      <c r="K18" s="16" t="s">
        <v>5</v>
      </c>
    </row>
    <row r="19" spans="2:11" ht="12.75">
      <c r="B19" s="20" t="s">
        <v>855</v>
      </c>
      <c r="C19" s="1">
        <f>VLOOKUP($H$4,'Adj 1314 Data'!$A$6:$AD$527,26,FALSE)</f>
        <v>8.500002</v>
      </c>
      <c r="D19" s="1">
        <f>VLOOKUP($H$4,'1415 Data'!$A$6:$AF$527,26,FALSE)</f>
        <v>9.500006705881999</v>
      </c>
      <c r="E19" s="1">
        <f>VLOOKUP($H$4,'1516 Data'!$A$6:$AD$528,26,FALSE)</f>
        <v>9.500006705881999</v>
      </c>
      <c r="J19" s="17" t="s">
        <v>878</v>
      </c>
      <c r="K19" s="17" t="s">
        <v>6</v>
      </c>
    </row>
    <row r="20" spans="2:11" ht="12.75">
      <c r="B20" s="19" t="s">
        <v>857</v>
      </c>
      <c r="C20" s="1">
        <f>VLOOKUP($H$4,'Adj 1314 Data'!$A$6:$AD$527,28,FALSE)</f>
        <v>173.96337</v>
      </c>
      <c r="D20" s="1">
        <f>VLOOKUP($H$4,'1415 Data'!$A$6:$AF$527,28,FALSE)</f>
        <v>173.96337</v>
      </c>
      <c r="E20" s="1">
        <f>VLOOKUP($H$4,'1516 Data'!$A$6:$AD$528,28,FALSE)</f>
        <v>173.96337</v>
      </c>
      <c r="J20" s="17" t="s">
        <v>879</v>
      </c>
      <c r="K20" s="17" t="s">
        <v>7</v>
      </c>
    </row>
    <row r="21" spans="2:11" ht="12.75">
      <c r="B21" s="19" t="s">
        <v>861</v>
      </c>
      <c r="C21" s="1"/>
      <c r="D21" s="1">
        <f>VLOOKUP($H$4,'1415 Data'!$A$6:$AF$527,30,FALSE)</f>
        <v>28</v>
      </c>
      <c r="E21" s="1"/>
      <c r="J21" s="17" t="s">
        <v>880</v>
      </c>
      <c r="K21" s="17" t="s">
        <v>8</v>
      </c>
    </row>
    <row r="22" spans="2:11" ht="13.5" thickBot="1">
      <c r="B22" s="13"/>
      <c r="C22" s="14"/>
      <c r="D22" s="14"/>
      <c r="E22" s="14"/>
      <c r="J22" s="17" t="s">
        <v>881</v>
      </c>
      <c r="K22" s="17" t="s">
        <v>9</v>
      </c>
    </row>
    <row r="23" spans="2:11" ht="13.5" thickTop="1">
      <c r="B23" t="s">
        <v>867</v>
      </c>
      <c r="C23" s="1">
        <f>VLOOKUP($H$4,'Adj 1314 Data'!$A$6:$AD$527,30,FALSE)</f>
        <v>26256.4193487587</v>
      </c>
      <c r="D23" s="1">
        <f>VLOOKUP($H$4,'1415 Data'!$A$6:$AF$527,32,FALSE)</f>
        <v>23782.508336829702</v>
      </c>
      <c r="E23" s="1">
        <f>VLOOKUP($H$4,'1516 Data'!$A$6:$AD$528,30,FALSE)</f>
        <v>20650.814125607798</v>
      </c>
      <c r="J23" s="17" t="s">
        <v>882</v>
      </c>
      <c r="K23" s="17" t="s">
        <v>10</v>
      </c>
    </row>
    <row r="24" spans="10:11" ht="12.75">
      <c r="J24" s="17"/>
      <c r="K24" s="17"/>
    </row>
    <row r="25" spans="1:11" ht="12.75">
      <c r="A25" s="22" t="s">
        <v>898</v>
      </c>
      <c r="J25" s="17" t="s">
        <v>805</v>
      </c>
      <c r="K25" s="17" t="s">
        <v>391</v>
      </c>
    </row>
    <row r="26" spans="1:11" ht="25.5" customHeight="1">
      <c r="A26" s="29" t="str">
        <f>IF(C14&gt;0,"In addition, a Transport Grant payable directly to the Greater London Authority for the purposes of Transport for London, as provided for under Section 101 of the Greater London Authority Act, will continue to be paid by the Department for Transport.",0)</f>
        <v>In addition, a Transport Grant payable directly to the Greater London Authority for the purposes of Transport for London, as provided for under Section 101 of the Greater London Authority Act, will continue to be paid by the Department for Transport.</v>
      </c>
      <c r="B26" s="29"/>
      <c r="C26" s="29"/>
      <c r="D26" s="29"/>
      <c r="E26" s="29"/>
      <c r="F26" s="29"/>
      <c r="G26" s="29"/>
      <c r="H26" s="29"/>
      <c r="J26" s="16" t="s">
        <v>603</v>
      </c>
      <c r="K26" s="16" t="s">
        <v>210</v>
      </c>
    </row>
    <row r="27" spans="1:11" ht="12.75">
      <c r="A27" s="30">
        <f>IF(H4="R403","Funding for the Isles of Scilly is determined separately by the Secretary of State due to its unique circumstances",0)</f>
        <v>0</v>
      </c>
      <c r="B27" s="30"/>
      <c r="C27" s="30"/>
      <c r="D27" s="30"/>
      <c r="E27" s="30"/>
      <c r="F27" s="30"/>
      <c r="G27" s="30"/>
      <c r="H27" s="30"/>
      <c r="J27" s="15" t="s">
        <v>610</v>
      </c>
      <c r="K27" s="15" t="s">
        <v>216</v>
      </c>
    </row>
    <row r="28" spans="10:11" ht="12.75">
      <c r="J28" s="15" t="s">
        <v>806</v>
      </c>
      <c r="K28" s="15" t="s">
        <v>392</v>
      </c>
    </row>
    <row r="29" spans="10:11" ht="12.75">
      <c r="J29" s="15" t="s">
        <v>750</v>
      </c>
      <c r="K29" s="15" t="s">
        <v>343</v>
      </c>
    </row>
    <row r="30" spans="10:11" ht="12.75">
      <c r="J30" s="15" t="s">
        <v>684</v>
      </c>
      <c r="K30" s="15" t="s">
        <v>287</v>
      </c>
    </row>
    <row r="31" spans="10:11" ht="12.75">
      <c r="J31" s="15" t="s">
        <v>820</v>
      </c>
      <c r="K31" s="15" t="s">
        <v>178</v>
      </c>
    </row>
    <row r="32" spans="10:11" ht="12.75">
      <c r="J32" s="15" t="s">
        <v>592</v>
      </c>
      <c r="K32" s="15" t="s">
        <v>202</v>
      </c>
    </row>
    <row r="33" spans="10:11" ht="12.75">
      <c r="J33" s="15" t="s">
        <v>779</v>
      </c>
      <c r="K33" s="15" t="s">
        <v>368</v>
      </c>
    </row>
    <row r="34" spans="10:11" ht="12.75">
      <c r="J34" s="15" t="s">
        <v>437</v>
      </c>
      <c r="K34" s="15" t="s">
        <v>33</v>
      </c>
    </row>
    <row r="35" spans="10:11" ht="12.75">
      <c r="J35" s="15" t="s">
        <v>438</v>
      </c>
      <c r="K35" s="15" t="s">
        <v>34</v>
      </c>
    </row>
    <row r="36" spans="10:11" ht="12.75">
      <c r="J36" s="15" t="s">
        <v>479</v>
      </c>
      <c r="K36" s="15" t="s">
        <v>68</v>
      </c>
    </row>
    <row r="37" spans="10:11" ht="12.75">
      <c r="J37" s="15" t="s">
        <v>604</v>
      </c>
      <c r="K37" s="15" t="s">
        <v>211</v>
      </c>
    </row>
    <row r="38" spans="10:11" ht="12.75">
      <c r="J38" s="15" t="s">
        <v>641</v>
      </c>
      <c r="K38" s="15" t="s">
        <v>243</v>
      </c>
    </row>
    <row r="39" spans="10:11" ht="12.75">
      <c r="J39" s="15" t="s">
        <v>661</v>
      </c>
      <c r="K39" s="15" t="s">
        <v>261</v>
      </c>
    </row>
    <row r="40" spans="10:11" ht="12.75">
      <c r="J40" s="15" t="s">
        <v>751</v>
      </c>
      <c r="K40" s="15" t="s">
        <v>344</v>
      </c>
    </row>
    <row r="41" spans="10:11" ht="12.75">
      <c r="J41" s="15" t="s">
        <v>508</v>
      </c>
      <c r="K41" s="15" t="s">
        <v>119</v>
      </c>
    </row>
    <row r="42" spans="10:11" ht="12.75">
      <c r="J42" s="15" t="s">
        <v>509</v>
      </c>
      <c r="K42" s="15" t="s">
        <v>169</v>
      </c>
    </row>
    <row r="43" spans="10:11" ht="12.75">
      <c r="J43" s="15" t="s">
        <v>821</v>
      </c>
      <c r="K43" s="15" t="s">
        <v>182</v>
      </c>
    </row>
    <row r="44" spans="10:11" ht="12.75">
      <c r="J44" s="18" t="s">
        <v>883</v>
      </c>
      <c r="K44" s="18" t="s">
        <v>192</v>
      </c>
    </row>
    <row r="45" spans="10:11" ht="12.75">
      <c r="J45" s="15" t="s">
        <v>439</v>
      </c>
      <c r="K45" s="15" t="s">
        <v>35</v>
      </c>
    </row>
    <row r="46" spans="10:11" ht="12.75">
      <c r="J46" s="15" t="s">
        <v>492</v>
      </c>
      <c r="K46" s="15" t="s">
        <v>77</v>
      </c>
    </row>
    <row r="47" spans="10:11" ht="12.75">
      <c r="J47" s="15" t="s">
        <v>710</v>
      </c>
      <c r="K47" s="15" t="s">
        <v>311</v>
      </c>
    </row>
    <row r="48" spans="10:11" ht="12.75">
      <c r="J48" s="15" t="s">
        <v>510</v>
      </c>
      <c r="K48" s="15" t="s">
        <v>160</v>
      </c>
    </row>
    <row r="49" spans="10:11" ht="12.75">
      <c r="J49" s="15" t="s">
        <v>511</v>
      </c>
      <c r="K49" s="15" t="s">
        <v>161</v>
      </c>
    </row>
    <row r="50" spans="10:11" ht="12.75">
      <c r="J50" s="15" t="s">
        <v>611</v>
      </c>
      <c r="K50" s="15" t="s">
        <v>217</v>
      </c>
    </row>
    <row r="51" spans="10:11" ht="12.75">
      <c r="J51" s="15" t="s">
        <v>460</v>
      </c>
      <c r="K51" s="15" t="s">
        <v>53</v>
      </c>
    </row>
    <row r="52" spans="10:11" ht="12.75">
      <c r="J52" s="15" t="s">
        <v>718</v>
      </c>
      <c r="K52" s="15" t="s">
        <v>318</v>
      </c>
    </row>
    <row r="53" spans="10:11" ht="12.75">
      <c r="J53" s="15" t="s">
        <v>512</v>
      </c>
      <c r="K53" s="15" t="s">
        <v>135</v>
      </c>
    </row>
    <row r="54" spans="10:11" ht="12.75">
      <c r="J54" s="15" t="s">
        <v>513</v>
      </c>
      <c r="K54" s="15" t="s">
        <v>145</v>
      </c>
    </row>
    <row r="55" spans="10:11" ht="12.75">
      <c r="J55" s="15" t="s">
        <v>501</v>
      </c>
      <c r="K55" s="15" t="s">
        <v>84</v>
      </c>
    </row>
    <row r="56" spans="10:11" ht="12.75">
      <c r="J56" s="15" t="s">
        <v>642</v>
      </c>
      <c r="K56" s="15" t="s">
        <v>244</v>
      </c>
    </row>
    <row r="57" spans="10:11" ht="12.75">
      <c r="J57" s="15" t="s">
        <v>726</v>
      </c>
      <c r="K57" s="15" t="s">
        <v>325</v>
      </c>
    </row>
    <row r="58" spans="10:11" ht="12.75">
      <c r="J58" s="15" t="s">
        <v>440</v>
      </c>
      <c r="K58" s="15" t="s">
        <v>36</v>
      </c>
    </row>
    <row r="59" spans="10:11" ht="12.75">
      <c r="J59" s="15" t="s">
        <v>643</v>
      </c>
      <c r="K59" s="15" t="s">
        <v>245</v>
      </c>
    </row>
    <row r="60" spans="10:11" ht="12.75">
      <c r="J60" s="15" t="s">
        <v>514</v>
      </c>
      <c r="K60" s="15" t="s">
        <v>138</v>
      </c>
    </row>
    <row r="61" spans="10:11" ht="12.75">
      <c r="J61" s="15" t="s">
        <v>515</v>
      </c>
      <c r="K61" s="15" t="s">
        <v>120</v>
      </c>
    </row>
    <row r="62" spans="10:11" ht="12.75">
      <c r="J62" s="15" t="s">
        <v>727</v>
      </c>
      <c r="K62" s="15" t="s">
        <v>326</v>
      </c>
    </row>
    <row r="63" spans="10:11" ht="12.75">
      <c r="J63" s="15" t="s">
        <v>441</v>
      </c>
      <c r="K63" s="15" t="s">
        <v>37</v>
      </c>
    </row>
    <row r="64" spans="10:11" ht="12.75">
      <c r="J64" s="15" t="s">
        <v>813</v>
      </c>
      <c r="K64" s="15" t="s">
        <v>272</v>
      </c>
    </row>
    <row r="65" spans="10:11" ht="12.75">
      <c r="J65" s="15" t="s">
        <v>673</v>
      </c>
      <c r="K65" s="15" t="s">
        <v>277</v>
      </c>
    </row>
    <row r="66" spans="10:11" ht="12.75">
      <c r="J66" s="15" t="s">
        <v>752</v>
      </c>
      <c r="K66" s="15" t="s">
        <v>345</v>
      </c>
    </row>
    <row r="67" spans="10:11" ht="12.75">
      <c r="J67" s="15" t="s">
        <v>564</v>
      </c>
      <c r="K67" s="15" t="s">
        <v>102</v>
      </c>
    </row>
    <row r="68" spans="10:11" ht="12.75">
      <c r="J68" s="15" t="s">
        <v>823</v>
      </c>
      <c r="K68" s="15" t="s">
        <v>183</v>
      </c>
    </row>
    <row r="69" spans="10:11" ht="12.75">
      <c r="J69" s="15" t="s">
        <v>697</v>
      </c>
      <c r="K69" s="15" t="s">
        <v>299</v>
      </c>
    </row>
    <row r="70" spans="10:11" ht="12.75">
      <c r="J70" s="15" t="s">
        <v>461</v>
      </c>
      <c r="K70" s="15" t="s">
        <v>54</v>
      </c>
    </row>
    <row r="71" spans="10:11" ht="12.75">
      <c r="J71" s="15" t="s">
        <v>502</v>
      </c>
      <c r="K71" s="15" t="s">
        <v>85</v>
      </c>
    </row>
    <row r="72" spans="10:11" ht="12.75">
      <c r="J72" s="15" t="s">
        <v>597</v>
      </c>
      <c r="K72" s="15" t="s">
        <v>206</v>
      </c>
    </row>
    <row r="73" spans="10:11" ht="12.75">
      <c r="J73" s="15" t="s">
        <v>565</v>
      </c>
      <c r="K73" s="15" t="s">
        <v>109</v>
      </c>
    </row>
    <row r="74" spans="10:11" ht="12.75">
      <c r="J74" s="15" t="s">
        <v>824</v>
      </c>
      <c r="K74" s="15" t="s">
        <v>193</v>
      </c>
    </row>
    <row r="75" spans="10:11" ht="12.75">
      <c r="J75" s="15" t="s">
        <v>425</v>
      </c>
      <c r="K75" s="15" t="s">
        <v>21</v>
      </c>
    </row>
    <row r="76" spans="10:11" ht="12.75">
      <c r="J76" s="15" t="s">
        <v>770</v>
      </c>
      <c r="K76" s="15" t="s">
        <v>360</v>
      </c>
    </row>
    <row r="77" spans="10:11" ht="12.75">
      <c r="J77" s="15" t="s">
        <v>685</v>
      </c>
      <c r="K77" s="15" t="s">
        <v>288</v>
      </c>
    </row>
    <row r="78" spans="10:11" ht="12.75">
      <c r="J78" s="15" t="s">
        <v>605</v>
      </c>
      <c r="K78" s="15" t="s">
        <v>212</v>
      </c>
    </row>
    <row r="79" spans="10:11" ht="12.75">
      <c r="J79" s="15" t="s">
        <v>644</v>
      </c>
      <c r="K79" s="15" t="s">
        <v>246</v>
      </c>
    </row>
    <row r="80" spans="10:11" ht="12.75">
      <c r="J80" s="15" t="s">
        <v>516</v>
      </c>
      <c r="K80" s="15" t="s">
        <v>170</v>
      </c>
    </row>
    <row r="81" spans="10:11" ht="12.75">
      <c r="J81" s="15" t="s">
        <v>711</v>
      </c>
      <c r="K81" s="15" t="s">
        <v>312</v>
      </c>
    </row>
    <row r="82" spans="10:11" ht="12.75">
      <c r="J82" s="15" t="s">
        <v>645</v>
      </c>
      <c r="K82" s="15" t="s">
        <v>247</v>
      </c>
    </row>
    <row r="83" spans="10:11" ht="12.75">
      <c r="J83" s="15" t="s">
        <v>654</v>
      </c>
      <c r="K83" s="15" t="s">
        <v>255</v>
      </c>
    </row>
    <row r="84" spans="10:11" ht="12.75">
      <c r="J84" s="15" t="s">
        <v>758</v>
      </c>
      <c r="K84" s="15" t="s">
        <v>350</v>
      </c>
    </row>
    <row r="85" spans="10:11" ht="12.75">
      <c r="J85" s="15" t="s">
        <v>517</v>
      </c>
      <c r="K85" s="15" t="s">
        <v>167</v>
      </c>
    </row>
    <row r="86" spans="10:11" ht="12.75">
      <c r="J86" s="15" t="s">
        <v>825</v>
      </c>
      <c r="K86" s="15" t="s">
        <v>194</v>
      </c>
    </row>
    <row r="87" spans="10:11" ht="12.75">
      <c r="J87" s="15" t="s">
        <v>884</v>
      </c>
      <c r="K87" s="15" t="s">
        <v>168</v>
      </c>
    </row>
    <row r="88" spans="10:11" ht="12.75">
      <c r="J88" s="15" t="s">
        <v>612</v>
      </c>
      <c r="K88" s="15" t="s">
        <v>218</v>
      </c>
    </row>
    <row r="89" spans="10:11" ht="12.75">
      <c r="J89" s="15" t="s">
        <v>807</v>
      </c>
      <c r="K89" s="15" t="s">
        <v>393</v>
      </c>
    </row>
    <row r="90" spans="10:11" ht="12.75">
      <c r="J90" s="15" t="s">
        <v>593</v>
      </c>
      <c r="K90" s="15" t="s">
        <v>204</v>
      </c>
    </row>
    <row r="91" spans="10:11" ht="12.75">
      <c r="J91" s="15" t="s">
        <v>698</v>
      </c>
      <c r="K91" s="15" t="s">
        <v>300</v>
      </c>
    </row>
    <row r="92" spans="10:11" ht="12.75">
      <c r="J92" s="15" t="s">
        <v>628</v>
      </c>
      <c r="K92" s="15" t="s">
        <v>232</v>
      </c>
    </row>
    <row r="93" spans="10:11" ht="12.75">
      <c r="J93" s="15" t="s">
        <v>885</v>
      </c>
      <c r="K93" s="15" t="s">
        <v>20</v>
      </c>
    </row>
    <row r="94" spans="10:11" ht="12.75">
      <c r="J94" s="15" t="s">
        <v>826</v>
      </c>
      <c r="K94" s="15" t="s">
        <v>179</v>
      </c>
    </row>
    <row r="95" spans="10:11" ht="12.75">
      <c r="J95" s="15" t="s">
        <v>646</v>
      </c>
      <c r="K95" s="15" t="s">
        <v>248</v>
      </c>
    </row>
    <row r="96" spans="10:11" ht="12.75">
      <c r="J96" s="15" t="s">
        <v>606</v>
      </c>
      <c r="K96" s="15" t="s">
        <v>213</v>
      </c>
    </row>
    <row r="97" spans="10:11" ht="12.75">
      <c r="J97" s="15" t="s">
        <v>742</v>
      </c>
      <c r="K97" s="15" t="s">
        <v>332</v>
      </c>
    </row>
    <row r="98" spans="10:11" ht="12.75">
      <c r="J98" s="15" t="s">
        <v>519</v>
      </c>
      <c r="K98" s="15" t="s">
        <v>117</v>
      </c>
    </row>
    <row r="99" spans="10:11" ht="12.75">
      <c r="J99" s="15" t="s">
        <v>655</v>
      </c>
      <c r="K99" s="15" t="s">
        <v>256</v>
      </c>
    </row>
    <row r="100" spans="10:11" ht="12.75">
      <c r="J100" s="15" t="s">
        <v>493</v>
      </c>
      <c r="K100" s="15" t="s">
        <v>78</v>
      </c>
    </row>
    <row r="101" spans="10:11" ht="12.75">
      <c r="J101" s="15" t="s">
        <v>734</v>
      </c>
      <c r="K101" s="15" t="s">
        <v>339</v>
      </c>
    </row>
    <row r="102" spans="10:11" ht="12.75">
      <c r="J102" s="15" t="s">
        <v>808</v>
      </c>
      <c r="K102" s="15" t="s">
        <v>394</v>
      </c>
    </row>
    <row r="103" spans="10:11" ht="12.75">
      <c r="J103" s="15" t="s">
        <v>442</v>
      </c>
      <c r="K103" s="15" t="s">
        <v>38</v>
      </c>
    </row>
    <row r="104" spans="10:11" ht="12.75">
      <c r="J104" s="15" t="s">
        <v>566</v>
      </c>
      <c r="K104" s="15" t="s">
        <v>89</v>
      </c>
    </row>
    <row r="105" spans="10:11" ht="12.75">
      <c r="J105" s="15" t="s">
        <v>674</v>
      </c>
      <c r="K105" s="15" t="s">
        <v>278</v>
      </c>
    </row>
    <row r="106" spans="10:11" ht="12.75">
      <c r="J106" s="15" t="s">
        <v>520</v>
      </c>
      <c r="K106" s="15" t="s">
        <v>137</v>
      </c>
    </row>
    <row r="107" spans="10:11" ht="12.75">
      <c r="J107" s="15" t="s">
        <v>686</v>
      </c>
      <c r="K107" s="15" t="s">
        <v>289</v>
      </c>
    </row>
    <row r="108" spans="10:11" ht="12.75">
      <c r="J108" s="15" t="s">
        <v>743</v>
      </c>
      <c r="K108" s="15" t="s">
        <v>333</v>
      </c>
    </row>
    <row r="109" spans="10:11" ht="12.75">
      <c r="J109" s="15" t="s">
        <v>521</v>
      </c>
      <c r="K109" s="15" t="s">
        <v>134</v>
      </c>
    </row>
    <row r="110" spans="10:11" ht="12.75">
      <c r="J110" s="15" t="s">
        <v>567</v>
      </c>
      <c r="K110" s="15" t="s">
        <v>103</v>
      </c>
    </row>
    <row r="111" spans="10:11" ht="12.75">
      <c r="J111" s="15" t="s">
        <v>613</v>
      </c>
      <c r="K111" s="15" t="s">
        <v>223</v>
      </c>
    </row>
    <row r="112" spans="10:11" ht="12.75">
      <c r="J112" s="15" t="s">
        <v>827</v>
      </c>
      <c r="K112" s="15" t="s">
        <v>184</v>
      </c>
    </row>
    <row r="113" spans="10:11" ht="12.75">
      <c r="J113" s="15" t="s">
        <v>568</v>
      </c>
      <c r="K113" s="15" t="s">
        <v>110</v>
      </c>
    </row>
    <row r="114" spans="10:11" ht="12.75">
      <c r="J114" s="15" t="s">
        <v>886</v>
      </c>
      <c r="K114" s="15" t="s">
        <v>177</v>
      </c>
    </row>
    <row r="115" spans="10:11" ht="12.75">
      <c r="J115" s="15" t="s">
        <v>480</v>
      </c>
      <c r="K115" s="15" t="s">
        <v>69</v>
      </c>
    </row>
    <row r="116" spans="10:11" ht="12.75">
      <c r="J116" s="15" t="s">
        <v>569</v>
      </c>
      <c r="K116" s="15" t="s">
        <v>104</v>
      </c>
    </row>
    <row r="117" spans="10:11" ht="12.75">
      <c r="J117" s="15" t="s">
        <v>829</v>
      </c>
      <c r="K117" s="15" t="s">
        <v>185</v>
      </c>
    </row>
    <row r="118" spans="10:11" ht="12.75">
      <c r="J118" s="15" t="s">
        <v>687</v>
      </c>
      <c r="K118" s="15" t="s">
        <v>290</v>
      </c>
    </row>
    <row r="119" spans="10:11" ht="12.75">
      <c r="J119" s="15" t="s">
        <v>494</v>
      </c>
      <c r="K119" s="15" t="s">
        <v>79</v>
      </c>
    </row>
    <row r="120" spans="10:11" ht="12.75">
      <c r="J120" s="15" t="s">
        <v>522</v>
      </c>
      <c r="K120" s="15" t="s">
        <v>164</v>
      </c>
    </row>
    <row r="121" spans="10:11" ht="12.75">
      <c r="J121" s="15" t="s">
        <v>830</v>
      </c>
      <c r="K121" s="15" t="s">
        <v>186</v>
      </c>
    </row>
    <row r="122" spans="10:11" ht="12.75">
      <c r="J122" s="15" t="s">
        <v>443</v>
      </c>
      <c r="K122" s="15" t="s">
        <v>39</v>
      </c>
    </row>
    <row r="123" spans="10:11" ht="12.75">
      <c r="J123" s="15" t="s">
        <v>598</v>
      </c>
      <c r="K123" s="15" t="s">
        <v>207</v>
      </c>
    </row>
    <row r="124" spans="10:11" ht="12.75">
      <c r="J124" s="15" t="s">
        <v>619</v>
      </c>
      <c r="K124" s="15" t="s">
        <v>224</v>
      </c>
    </row>
    <row r="125" spans="10:11" ht="12.75">
      <c r="J125" s="15" t="s">
        <v>629</v>
      </c>
      <c r="K125" s="15" t="s">
        <v>237</v>
      </c>
    </row>
    <row r="126" spans="10:11" ht="12.75">
      <c r="J126" s="15" t="s">
        <v>662</v>
      </c>
      <c r="K126" s="15" t="s">
        <v>262</v>
      </c>
    </row>
    <row r="127" spans="10:11" ht="12.75">
      <c r="J127" s="15" t="s">
        <v>675</v>
      </c>
      <c r="K127" s="15" t="s">
        <v>279</v>
      </c>
    </row>
    <row r="128" spans="10:11" ht="12.75">
      <c r="J128" s="15" t="s">
        <v>719</v>
      </c>
      <c r="K128" s="15" t="s">
        <v>319</v>
      </c>
    </row>
    <row r="129" spans="10:11" ht="12.75">
      <c r="J129" s="15" t="s">
        <v>744</v>
      </c>
      <c r="K129" s="15" t="s">
        <v>334</v>
      </c>
    </row>
    <row r="130" spans="10:11" ht="12.75">
      <c r="J130" s="15" t="s">
        <v>523</v>
      </c>
      <c r="K130" s="15" t="s">
        <v>127</v>
      </c>
    </row>
    <row r="131" spans="10:11" ht="12.75">
      <c r="J131" s="15" t="s">
        <v>771</v>
      </c>
      <c r="K131" s="15" t="s">
        <v>361</v>
      </c>
    </row>
    <row r="132" spans="10:11" ht="12.75">
      <c r="J132" s="15" t="s">
        <v>570</v>
      </c>
      <c r="K132" s="15" t="s">
        <v>105</v>
      </c>
    </row>
    <row r="133" spans="10:11" ht="12.75">
      <c r="J133" s="15" t="s">
        <v>831</v>
      </c>
      <c r="K133" s="15" t="s">
        <v>187</v>
      </c>
    </row>
    <row r="134" spans="10:11" ht="12.75">
      <c r="J134" s="15" t="s">
        <v>635</v>
      </c>
      <c r="K134" s="15" t="s">
        <v>238</v>
      </c>
    </row>
    <row r="135" spans="10:11" ht="12.75">
      <c r="J135" s="15" t="s">
        <v>663</v>
      </c>
      <c r="K135" s="15" t="s">
        <v>263</v>
      </c>
    </row>
    <row r="136" spans="10:11" ht="12.75">
      <c r="J136" s="15" t="s">
        <v>607</v>
      </c>
      <c r="K136" s="15" t="s">
        <v>214</v>
      </c>
    </row>
    <row r="137" spans="10:11" ht="12.75">
      <c r="J137" s="15" t="s">
        <v>787</v>
      </c>
      <c r="K137" s="15" t="s">
        <v>375</v>
      </c>
    </row>
    <row r="138" spans="10:11" ht="12.75">
      <c r="J138" s="15" t="s">
        <v>444</v>
      </c>
      <c r="K138" s="15" t="s">
        <v>40</v>
      </c>
    </row>
    <row r="139" spans="10:11" ht="12.75">
      <c r="J139" s="15" t="s">
        <v>647</v>
      </c>
      <c r="K139" s="15" t="s">
        <v>249</v>
      </c>
    </row>
    <row r="140" spans="10:11" ht="12.75">
      <c r="J140" s="15" t="s">
        <v>788</v>
      </c>
      <c r="K140" s="15" t="s">
        <v>376</v>
      </c>
    </row>
    <row r="141" spans="10:11" ht="12.75">
      <c r="J141" s="15" t="s">
        <v>614</v>
      </c>
      <c r="K141" s="15" t="s">
        <v>219</v>
      </c>
    </row>
    <row r="142" spans="10:11" ht="12.75">
      <c r="J142" s="15" t="s">
        <v>571</v>
      </c>
      <c r="K142" s="15" t="s">
        <v>111</v>
      </c>
    </row>
    <row r="143" spans="10:11" ht="12.75">
      <c r="J143" s="15" t="s">
        <v>887</v>
      </c>
      <c r="K143" s="15" t="s">
        <v>195</v>
      </c>
    </row>
    <row r="144" spans="10:11" ht="12.75">
      <c r="J144" s="15" t="s">
        <v>620</v>
      </c>
      <c r="K144" s="15" t="s">
        <v>225</v>
      </c>
    </row>
    <row r="145" spans="10:11" ht="12.75">
      <c r="J145" s="15" t="s">
        <v>664</v>
      </c>
      <c r="K145" s="15" t="s">
        <v>264</v>
      </c>
    </row>
    <row r="146" spans="10:11" ht="12.75">
      <c r="J146" s="15" t="s">
        <v>599</v>
      </c>
      <c r="K146" s="15" t="s">
        <v>208</v>
      </c>
    </row>
    <row r="147" spans="10:11" ht="12.75">
      <c r="J147" s="15" t="s">
        <v>780</v>
      </c>
      <c r="K147" s="15" t="s">
        <v>369</v>
      </c>
    </row>
    <row r="148" spans="10:11" ht="12.75">
      <c r="J148" s="15" t="s">
        <v>656</v>
      </c>
      <c r="K148" s="15" t="s">
        <v>257</v>
      </c>
    </row>
    <row r="149" spans="10:11" ht="12.75">
      <c r="J149" s="15" t="s">
        <v>699</v>
      </c>
      <c r="K149" s="15" t="s">
        <v>301</v>
      </c>
    </row>
    <row r="150" spans="10:11" ht="12.75">
      <c r="J150" s="15" t="s">
        <v>485</v>
      </c>
      <c r="K150" s="15" t="s">
        <v>72</v>
      </c>
    </row>
    <row r="151" spans="10:11" ht="12.75">
      <c r="J151" s="15" t="s">
        <v>753</v>
      </c>
      <c r="K151" s="15" t="s">
        <v>346</v>
      </c>
    </row>
    <row r="152" spans="10:11" ht="12.75">
      <c r="J152" s="15" t="s">
        <v>457</v>
      </c>
      <c r="K152" s="15" t="s">
        <v>201</v>
      </c>
    </row>
    <row r="153" spans="10:11" ht="12.75">
      <c r="J153" s="15" t="s">
        <v>888</v>
      </c>
      <c r="K153" s="15" t="s">
        <v>403</v>
      </c>
    </row>
    <row r="154" spans="10:11" ht="12.75">
      <c r="J154" s="15" t="s">
        <v>657</v>
      </c>
      <c r="K154" s="15" t="s">
        <v>258</v>
      </c>
    </row>
    <row r="155" spans="10:11" ht="12.75">
      <c r="J155" s="15" t="s">
        <v>572</v>
      </c>
      <c r="K155" s="15" t="s">
        <v>90</v>
      </c>
    </row>
    <row r="156" spans="10:11" ht="12.75">
      <c r="J156" s="15" t="s">
        <v>665</v>
      </c>
      <c r="K156" s="15" t="s">
        <v>265</v>
      </c>
    </row>
    <row r="157" spans="10:11" ht="12.75">
      <c r="J157" s="15" t="s">
        <v>688</v>
      </c>
      <c r="K157" s="15" t="s">
        <v>291</v>
      </c>
    </row>
    <row r="158" spans="10:11" ht="12.75">
      <c r="J158" s="15" t="s">
        <v>728</v>
      </c>
      <c r="K158" s="15" t="s">
        <v>327</v>
      </c>
    </row>
    <row r="159" spans="10:11" ht="12.75">
      <c r="J159" s="15" t="s">
        <v>470</v>
      </c>
      <c r="K159" s="15" t="s">
        <v>171</v>
      </c>
    </row>
    <row r="160" spans="10:11" ht="12.75">
      <c r="J160" s="15" t="s">
        <v>426</v>
      </c>
      <c r="K160" s="15" t="s">
        <v>22</v>
      </c>
    </row>
    <row r="161" spans="10:11" ht="12.75">
      <c r="J161" s="15" t="s">
        <v>789</v>
      </c>
      <c r="K161" s="15" t="s">
        <v>377</v>
      </c>
    </row>
    <row r="162" spans="10:11" ht="12.75">
      <c r="J162" s="15" t="s">
        <v>427</v>
      </c>
      <c r="K162" s="15" t="s">
        <v>23</v>
      </c>
    </row>
    <row r="163" spans="10:11" ht="12.75">
      <c r="J163" s="15" t="s">
        <v>524</v>
      </c>
      <c r="K163" s="15" t="s">
        <v>152</v>
      </c>
    </row>
    <row r="164" spans="10:11" ht="12.75">
      <c r="J164" s="15" t="s">
        <v>735</v>
      </c>
      <c r="K164" s="15" t="s">
        <v>340</v>
      </c>
    </row>
    <row r="165" spans="10:11" ht="12.75">
      <c r="J165" s="15" t="s">
        <v>428</v>
      </c>
      <c r="K165" s="15" t="s">
        <v>24</v>
      </c>
    </row>
    <row r="166" spans="10:11" ht="12.75">
      <c r="J166" s="15" t="s">
        <v>573</v>
      </c>
      <c r="K166" s="15" t="s">
        <v>106</v>
      </c>
    </row>
    <row r="167" spans="10:11" ht="12.75">
      <c r="J167" s="15" t="s">
        <v>833</v>
      </c>
      <c r="K167" s="15" t="s">
        <v>188</v>
      </c>
    </row>
    <row r="168" spans="10:11" ht="12.75">
      <c r="J168" s="15" t="s">
        <v>712</v>
      </c>
      <c r="K168" s="15" t="s">
        <v>313</v>
      </c>
    </row>
    <row r="169" spans="10:11" ht="12.75">
      <c r="J169" s="15" t="s">
        <v>445</v>
      </c>
      <c r="K169" s="15" t="s">
        <v>41</v>
      </c>
    </row>
    <row r="170" spans="10:11" ht="12.75">
      <c r="J170" s="15" t="s">
        <v>648</v>
      </c>
      <c r="K170" s="15" t="s">
        <v>250</v>
      </c>
    </row>
    <row r="171" spans="10:11" ht="12.75">
      <c r="J171" s="15" t="s">
        <v>736</v>
      </c>
      <c r="K171" s="15" t="s">
        <v>398</v>
      </c>
    </row>
    <row r="172" spans="10:11" ht="12.75">
      <c r="J172" s="15" t="s">
        <v>446</v>
      </c>
      <c r="K172" s="15" t="s">
        <v>42</v>
      </c>
    </row>
    <row r="173" spans="10:11" ht="12.75">
      <c r="J173" s="15" t="s">
        <v>666</v>
      </c>
      <c r="K173" s="15" t="s">
        <v>266</v>
      </c>
    </row>
    <row r="174" spans="10:11" ht="12.75">
      <c r="J174" s="15" t="s">
        <v>525</v>
      </c>
      <c r="K174" s="15" t="s">
        <v>123</v>
      </c>
    </row>
    <row r="175" spans="10:11" ht="12.75">
      <c r="J175" s="15" t="s">
        <v>636</v>
      </c>
      <c r="K175" s="15" t="s">
        <v>239</v>
      </c>
    </row>
    <row r="176" spans="10:11" ht="12.75">
      <c r="J176" s="15" t="s">
        <v>667</v>
      </c>
      <c r="K176" s="15" t="s">
        <v>267</v>
      </c>
    </row>
    <row r="177" spans="10:11" ht="12.75">
      <c r="J177" s="15" t="s">
        <v>447</v>
      </c>
      <c r="K177" s="15" t="s">
        <v>43</v>
      </c>
    </row>
    <row r="178" spans="10:11" ht="12.75">
      <c r="J178" s="15" t="s">
        <v>889</v>
      </c>
      <c r="K178" s="15" t="s">
        <v>196</v>
      </c>
    </row>
    <row r="179" spans="10:11" ht="12.75">
      <c r="J179" s="15" t="s">
        <v>526</v>
      </c>
      <c r="K179" s="15" t="s">
        <v>158</v>
      </c>
    </row>
    <row r="180" spans="10:11" ht="12.75">
      <c r="J180" s="15" t="s">
        <v>574</v>
      </c>
      <c r="K180" s="15" t="s">
        <v>91</v>
      </c>
    </row>
    <row r="181" spans="10:11" ht="12.75">
      <c r="J181" s="15" t="s">
        <v>676</v>
      </c>
      <c r="K181" s="15" t="s">
        <v>280</v>
      </c>
    </row>
    <row r="182" spans="10:11" ht="12.75">
      <c r="J182" s="15" t="s">
        <v>615</v>
      </c>
      <c r="K182" s="15" t="s">
        <v>220</v>
      </c>
    </row>
    <row r="183" spans="10:11" ht="12.75">
      <c r="J183" s="15" t="s">
        <v>448</v>
      </c>
      <c r="K183" s="15" t="s">
        <v>44</v>
      </c>
    </row>
    <row r="184" spans="10:11" ht="12.75">
      <c r="J184" s="15" t="s">
        <v>713</v>
      </c>
      <c r="K184" s="15" t="s">
        <v>314</v>
      </c>
    </row>
    <row r="185" spans="10:11" ht="12.75">
      <c r="J185" s="15" t="s">
        <v>809</v>
      </c>
      <c r="K185" s="15" t="s">
        <v>395</v>
      </c>
    </row>
    <row r="186" spans="10:11" ht="12.75">
      <c r="J186" s="15" t="s">
        <v>449</v>
      </c>
      <c r="K186" s="15" t="s">
        <v>45</v>
      </c>
    </row>
    <row r="187" spans="10:11" ht="12.75">
      <c r="J187" s="15" t="s">
        <v>835</v>
      </c>
      <c r="K187" s="15" t="s">
        <v>180</v>
      </c>
    </row>
    <row r="188" spans="10:11" ht="12.75">
      <c r="J188" s="15" t="s">
        <v>600</v>
      </c>
      <c r="K188" s="15" t="s">
        <v>401</v>
      </c>
    </row>
    <row r="189" spans="10:11" ht="12.75">
      <c r="J189" s="15" t="s">
        <v>700</v>
      </c>
      <c r="K189" s="15" t="s">
        <v>302</v>
      </c>
    </row>
    <row r="190" spans="10:11" ht="12.75">
      <c r="J190" s="15" t="s">
        <v>781</v>
      </c>
      <c r="K190" s="15" t="s">
        <v>370</v>
      </c>
    </row>
    <row r="191" spans="10:11" ht="12.75">
      <c r="J191" s="15" t="s">
        <v>890</v>
      </c>
      <c r="K191" s="15" t="s">
        <v>116</v>
      </c>
    </row>
    <row r="192" spans="10:11" ht="12.75">
      <c r="J192" s="15" t="s">
        <v>409</v>
      </c>
      <c r="K192" s="15" t="s">
        <v>1</v>
      </c>
    </row>
    <row r="193" spans="10:11" ht="12.75">
      <c r="J193" s="15" t="s">
        <v>429</v>
      </c>
      <c r="K193" s="15" t="s">
        <v>25</v>
      </c>
    </row>
    <row r="194" spans="10:11" ht="12.75">
      <c r="J194" s="15" t="s">
        <v>430</v>
      </c>
      <c r="K194" s="15" t="s">
        <v>26</v>
      </c>
    </row>
    <row r="195" spans="10:11" ht="12.75">
      <c r="J195" s="15" t="s">
        <v>575</v>
      </c>
      <c r="K195" s="15" t="s">
        <v>112</v>
      </c>
    </row>
    <row r="196" spans="10:11" ht="12.75">
      <c r="J196" s="15" t="s">
        <v>836</v>
      </c>
      <c r="K196" s="15" t="s">
        <v>197</v>
      </c>
    </row>
    <row r="197" spans="10:11" ht="12.75">
      <c r="J197" s="15" t="s">
        <v>745</v>
      </c>
      <c r="K197" s="15" t="s">
        <v>335</v>
      </c>
    </row>
    <row r="198" spans="10:11" ht="12.75">
      <c r="J198" s="15" t="s">
        <v>891</v>
      </c>
      <c r="K198" s="15" t="s">
        <v>331</v>
      </c>
    </row>
    <row r="199" spans="10:11" ht="12.75">
      <c r="J199" s="15" t="s">
        <v>528</v>
      </c>
      <c r="K199" s="15" t="s">
        <v>128</v>
      </c>
    </row>
    <row r="200" spans="10:11" ht="12.75">
      <c r="J200" s="15" t="s">
        <v>450</v>
      </c>
      <c r="K200" s="15" t="s">
        <v>46</v>
      </c>
    </row>
    <row r="201" spans="10:11" ht="12.75">
      <c r="J201" s="15" t="s">
        <v>503</v>
      </c>
      <c r="K201" s="15" t="s">
        <v>86</v>
      </c>
    </row>
    <row r="202" spans="10:11" ht="12.75">
      <c r="J202" s="15" t="s">
        <v>472</v>
      </c>
      <c r="K202" s="15" t="s">
        <v>63</v>
      </c>
    </row>
    <row r="203" spans="10:11" ht="12.75">
      <c r="J203" s="15" t="s">
        <v>431</v>
      </c>
      <c r="K203" s="15" t="s">
        <v>27</v>
      </c>
    </row>
    <row r="204" spans="10:11" ht="12.75">
      <c r="J204" s="15" t="s">
        <v>576</v>
      </c>
      <c r="K204" s="15" t="s">
        <v>113</v>
      </c>
    </row>
    <row r="205" spans="10:11" ht="12.75">
      <c r="J205" s="15" t="s">
        <v>837</v>
      </c>
      <c r="K205" s="15" t="s">
        <v>198</v>
      </c>
    </row>
    <row r="206" spans="10:11" ht="12.75">
      <c r="J206" s="15" t="s">
        <v>701</v>
      </c>
      <c r="K206" s="15" t="s">
        <v>303</v>
      </c>
    </row>
    <row r="207" spans="10:11" ht="12.75">
      <c r="J207" s="15" t="s">
        <v>504</v>
      </c>
      <c r="K207" s="15" t="s">
        <v>87</v>
      </c>
    </row>
    <row r="208" spans="10:11" ht="12.75">
      <c r="J208" s="15" t="s">
        <v>529</v>
      </c>
      <c r="K208" s="15" t="s">
        <v>141</v>
      </c>
    </row>
    <row r="209" spans="10:11" ht="12.75">
      <c r="J209" s="15" t="s">
        <v>577</v>
      </c>
      <c r="K209" s="15" t="s">
        <v>107</v>
      </c>
    </row>
    <row r="210" spans="10:11" ht="12.75">
      <c r="J210" s="15" t="s">
        <v>838</v>
      </c>
      <c r="K210" s="15" t="s">
        <v>189</v>
      </c>
    </row>
    <row r="211" spans="10:11" ht="12.75">
      <c r="J211" s="15" t="s">
        <v>637</v>
      </c>
      <c r="K211" s="15" t="s">
        <v>240</v>
      </c>
    </row>
    <row r="212" spans="10:11" ht="12.75">
      <c r="J212" s="15" t="s">
        <v>432</v>
      </c>
      <c r="K212" s="15" t="s">
        <v>28</v>
      </c>
    </row>
    <row r="213" spans="10:11" ht="12.75">
      <c r="J213" s="15" t="s">
        <v>772</v>
      </c>
      <c r="K213" s="15" t="s">
        <v>362</v>
      </c>
    </row>
    <row r="214" spans="10:11" ht="12.75">
      <c r="J214" s="15" t="s">
        <v>720</v>
      </c>
      <c r="K214" s="15" t="s">
        <v>320</v>
      </c>
    </row>
    <row r="215" spans="10:11" ht="12.75">
      <c r="J215" s="15" t="s">
        <v>578</v>
      </c>
      <c r="K215" s="15" t="s">
        <v>92</v>
      </c>
    </row>
    <row r="216" spans="10:11" ht="12.75">
      <c r="J216" s="15" t="s">
        <v>473</v>
      </c>
      <c r="K216" s="15" t="s">
        <v>64</v>
      </c>
    </row>
    <row r="217" spans="10:11" ht="12.75">
      <c r="J217" s="15" t="s">
        <v>530</v>
      </c>
      <c r="K217" s="15" t="s">
        <v>132</v>
      </c>
    </row>
    <row r="218" spans="10:11" ht="12.75">
      <c r="J218" s="15" t="s">
        <v>689</v>
      </c>
      <c r="K218" s="15" t="s">
        <v>292</v>
      </c>
    </row>
    <row r="219" spans="10:11" ht="12.75">
      <c r="J219" s="15" t="s">
        <v>649</v>
      </c>
      <c r="K219" s="15" t="s">
        <v>251</v>
      </c>
    </row>
    <row r="220" spans="10:11" ht="12.75">
      <c r="J220" s="15" t="s">
        <v>814</v>
      </c>
      <c r="K220" s="15" t="s">
        <v>402</v>
      </c>
    </row>
    <row r="221" spans="10:11" ht="12.75">
      <c r="J221" s="15" t="s">
        <v>462</v>
      </c>
      <c r="K221" s="15" t="s">
        <v>55</v>
      </c>
    </row>
    <row r="222" spans="10:11" ht="12.75">
      <c r="J222" s="15" t="s">
        <v>754</v>
      </c>
      <c r="K222" s="15" t="s">
        <v>347</v>
      </c>
    </row>
    <row r="223" spans="10:11" ht="12.75">
      <c r="J223" s="15" t="s">
        <v>531</v>
      </c>
      <c r="K223" s="15" t="s">
        <v>159</v>
      </c>
    </row>
    <row r="224" spans="10:11" ht="12.75">
      <c r="J224" s="15" t="s">
        <v>714</v>
      </c>
      <c r="K224" s="15" t="s">
        <v>315</v>
      </c>
    </row>
    <row r="225" spans="10:11" ht="12.75">
      <c r="J225" s="15" t="s">
        <v>764</v>
      </c>
      <c r="K225" s="15" t="s">
        <v>355</v>
      </c>
    </row>
    <row r="226" spans="10:11" ht="12.75">
      <c r="J226" s="15" t="s">
        <v>477</v>
      </c>
      <c r="K226" s="15" t="s">
        <v>172</v>
      </c>
    </row>
    <row r="227" spans="10:11" ht="12.75">
      <c r="J227" s="15" t="s">
        <v>451</v>
      </c>
      <c r="K227" s="15" t="s">
        <v>47</v>
      </c>
    </row>
    <row r="228" spans="10:11" ht="12.75">
      <c r="J228" s="15" t="s">
        <v>621</v>
      </c>
      <c r="K228" s="15" t="s">
        <v>229</v>
      </c>
    </row>
    <row r="229" spans="10:11" ht="12.75">
      <c r="J229" s="15" t="s">
        <v>782</v>
      </c>
      <c r="K229" s="15" t="s">
        <v>371</v>
      </c>
    </row>
    <row r="230" spans="10:11" ht="12.75">
      <c r="J230" s="15" t="s">
        <v>810</v>
      </c>
      <c r="K230" s="15" t="s">
        <v>396</v>
      </c>
    </row>
    <row r="231" spans="10:11" ht="12.75">
      <c r="J231" s="15" t="s">
        <v>532</v>
      </c>
      <c r="K231" s="15" t="s">
        <v>124</v>
      </c>
    </row>
    <row r="232" spans="10:11" ht="12.75">
      <c r="J232" s="15" t="s">
        <v>533</v>
      </c>
      <c r="K232" s="15" t="s">
        <v>133</v>
      </c>
    </row>
    <row r="233" spans="10:11" ht="12.75">
      <c r="J233" s="15" t="s">
        <v>790</v>
      </c>
      <c r="K233" s="15" t="s">
        <v>378</v>
      </c>
    </row>
    <row r="234" spans="10:11" ht="12.75">
      <c r="J234" s="15" t="s">
        <v>668</v>
      </c>
      <c r="K234" s="15" t="s">
        <v>268</v>
      </c>
    </row>
    <row r="235" spans="10:11" ht="12.75">
      <c r="J235" s="15" t="s">
        <v>755</v>
      </c>
      <c r="K235" s="15" t="s">
        <v>348</v>
      </c>
    </row>
    <row r="236" spans="10:11" ht="12.75">
      <c r="J236" s="15" t="s">
        <v>486</v>
      </c>
      <c r="K236" s="15" t="s">
        <v>73</v>
      </c>
    </row>
    <row r="237" spans="10:11" ht="12.75">
      <c r="J237" s="15" t="s">
        <v>773</v>
      </c>
      <c r="K237" s="15" t="s">
        <v>363</v>
      </c>
    </row>
    <row r="238" spans="10:11" ht="12.75">
      <c r="J238" s="15" t="s">
        <v>452</v>
      </c>
      <c r="K238" s="15" t="s">
        <v>48</v>
      </c>
    </row>
    <row r="239" spans="10:11" ht="12.75">
      <c r="J239" s="15" t="s">
        <v>579</v>
      </c>
      <c r="K239" s="15" t="s">
        <v>93</v>
      </c>
    </row>
    <row r="240" spans="10:11" ht="12.75">
      <c r="J240" s="15" t="s">
        <v>622</v>
      </c>
      <c r="K240" s="15" t="s">
        <v>226</v>
      </c>
    </row>
    <row r="241" spans="10:11" ht="12.75">
      <c r="J241" s="15" t="s">
        <v>630</v>
      </c>
      <c r="K241" s="15" t="s">
        <v>233</v>
      </c>
    </row>
    <row r="242" spans="10:11" ht="12.75">
      <c r="J242" s="15" t="s">
        <v>616</v>
      </c>
      <c r="K242" s="15" t="s">
        <v>221</v>
      </c>
    </row>
    <row r="243" spans="10:11" ht="12.75">
      <c r="J243" s="15" t="s">
        <v>534</v>
      </c>
      <c r="K243" s="15" t="s">
        <v>129</v>
      </c>
    </row>
    <row r="244" spans="10:11" ht="12.75">
      <c r="J244" s="15" t="s">
        <v>677</v>
      </c>
      <c r="K244" s="15" t="s">
        <v>281</v>
      </c>
    </row>
    <row r="245" spans="10:11" ht="12.75">
      <c r="J245" s="15" t="s">
        <v>721</v>
      </c>
      <c r="K245" s="15" t="s">
        <v>321</v>
      </c>
    </row>
    <row r="246" spans="10:11" ht="12.75">
      <c r="J246" s="15" t="s">
        <v>535</v>
      </c>
      <c r="K246" s="15" t="s">
        <v>130</v>
      </c>
    </row>
    <row r="247" spans="10:11" ht="12.75">
      <c r="J247" s="15" t="s">
        <v>730</v>
      </c>
      <c r="K247" s="15" t="s">
        <v>328</v>
      </c>
    </row>
    <row r="248" spans="10:11" ht="12.75">
      <c r="J248" s="15" t="s">
        <v>536</v>
      </c>
      <c r="K248" s="15" t="s">
        <v>122</v>
      </c>
    </row>
    <row r="249" spans="10:11" ht="12.75">
      <c r="J249" s="15" t="s">
        <v>487</v>
      </c>
      <c r="K249" s="15" t="s">
        <v>74</v>
      </c>
    </row>
    <row r="250" spans="10:11" ht="12.75">
      <c r="J250" s="15" t="s">
        <v>799</v>
      </c>
      <c r="K250" s="15" t="s">
        <v>386</v>
      </c>
    </row>
    <row r="251" spans="10:11" ht="12.75">
      <c r="J251" s="15" t="s">
        <v>715</v>
      </c>
      <c r="K251" s="15" t="s">
        <v>316</v>
      </c>
    </row>
    <row r="252" spans="10:11" ht="12.75">
      <c r="J252" s="15" t="s">
        <v>580</v>
      </c>
      <c r="K252" s="15" t="s">
        <v>101</v>
      </c>
    </row>
    <row r="253" spans="10:11" ht="12.75">
      <c r="J253" s="15" t="s">
        <v>839</v>
      </c>
      <c r="K253" s="15" t="s">
        <v>181</v>
      </c>
    </row>
    <row r="254" spans="10:11" ht="12.75">
      <c r="J254" s="15" t="s">
        <v>746</v>
      </c>
      <c r="K254" s="15" t="s">
        <v>336</v>
      </c>
    </row>
    <row r="255" spans="10:11" ht="12.75">
      <c r="J255" s="15" t="s">
        <v>581</v>
      </c>
      <c r="K255" s="15" t="s">
        <v>94</v>
      </c>
    </row>
    <row r="256" spans="10:11" ht="12.75">
      <c r="J256" s="15" t="s">
        <v>537</v>
      </c>
      <c r="K256" s="15" t="s">
        <v>118</v>
      </c>
    </row>
    <row r="257" spans="10:11" ht="12.75">
      <c r="J257" s="15" t="s">
        <v>731</v>
      </c>
      <c r="K257" s="15" t="s">
        <v>329</v>
      </c>
    </row>
    <row r="258" spans="10:11" ht="12.75">
      <c r="J258" s="15" t="s">
        <v>538</v>
      </c>
      <c r="K258" s="15" t="s">
        <v>162</v>
      </c>
    </row>
    <row r="259" spans="10:11" ht="12.75">
      <c r="J259" s="15" t="s">
        <v>582</v>
      </c>
      <c r="K259" s="15" t="s">
        <v>114</v>
      </c>
    </row>
    <row r="260" spans="10:11" ht="12.75">
      <c r="J260" s="15" t="s">
        <v>840</v>
      </c>
      <c r="K260" s="15" t="s">
        <v>199</v>
      </c>
    </row>
    <row r="261" spans="10:11" ht="12.75">
      <c r="J261" s="15" t="s">
        <v>800</v>
      </c>
      <c r="K261" s="15" t="s">
        <v>387</v>
      </c>
    </row>
    <row r="262" spans="10:11" ht="12.75">
      <c r="J262" s="15" t="s">
        <v>716</v>
      </c>
      <c r="K262" s="15" t="s">
        <v>317</v>
      </c>
    </row>
    <row r="263" spans="10:11" ht="12.75">
      <c r="J263" s="15" t="s">
        <v>463</v>
      </c>
      <c r="K263" s="15" t="s">
        <v>56</v>
      </c>
    </row>
    <row r="264" spans="10:11" ht="12.75">
      <c r="J264" s="15" t="s">
        <v>759</v>
      </c>
      <c r="K264" s="15" t="s">
        <v>351</v>
      </c>
    </row>
    <row r="265" spans="10:11" ht="12.75">
      <c r="J265" s="15" t="s">
        <v>583</v>
      </c>
      <c r="K265" s="15" t="s">
        <v>95</v>
      </c>
    </row>
    <row r="266" spans="10:11" ht="12.75">
      <c r="J266" s="15" t="s">
        <v>702</v>
      </c>
      <c r="K266" s="15" t="s">
        <v>304</v>
      </c>
    </row>
    <row r="267" spans="10:11" ht="12.75">
      <c r="J267" s="15" t="s">
        <v>539</v>
      </c>
      <c r="K267" s="15" t="s">
        <v>151</v>
      </c>
    </row>
    <row r="268" spans="10:11" ht="12.75">
      <c r="J268" s="15" t="s">
        <v>540</v>
      </c>
      <c r="K268" s="15" t="s">
        <v>154</v>
      </c>
    </row>
    <row r="269" spans="10:11" ht="12.75">
      <c r="J269" s="15" t="s">
        <v>541</v>
      </c>
      <c r="K269" s="15" t="s">
        <v>136</v>
      </c>
    </row>
    <row r="270" spans="10:11" ht="12.75">
      <c r="J270" s="15" t="s">
        <v>542</v>
      </c>
      <c r="K270" s="15" t="s">
        <v>139</v>
      </c>
    </row>
    <row r="271" spans="10:11" ht="12.75">
      <c r="J271" s="15" t="s">
        <v>703</v>
      </c>
      <c r="K271" s="15" t="s">
        <v>305</v>
      </c>
    </row>
    <row r="272" spans="10:11" ht="12.75">
      <c r="J272" s="15" t="s">
        <v>631</v>
      </c>
      <c r="K272" s="15" t="s">
        <v>234</v>
      </c>
    </row>
    <row r="273" spans="10:11" ht="12.75">
      <c r="J273" s="15" t="s">
        <v>543</v>
      </c>
      <c r="K273" s="15" t="s">
        <v>147</v>
      </c>
    </row>
    <row r="274" spans="10:11" ht="12.75">
      <c r="J274" s="15" t="s">
        <v>453</v>
      </c>
      <c r="K274" s="15" t="s">
        <v>49</v>
      </c>
    </row>
    <row r="275" spans="10:11" ht="12.75">
      <c r="J275" s="15" t="s">
        <v>544</v>
      </c>
      <c r="K275" s="15" t="s">
        <v>125</v>
      </c>
    </row>
    <row r="276" spans="10:11" ht="12.75">
      <c r="J276" s="15" t="s">
        <v>815</v>
      </c>
      <c r="K276" s="15" t="s">
        <v>273</v>
      </c>
    </row>
    <row r="277" spans="10:11" ht="12.75">
      <c r="J277" s="15" t="s">
        <v>791</v>
      </c>
      <c r="K277" s="15" t="s">
        <v>379</v>
      </c>
    </row>
    <row r="278" spans="10:11" ht="12.75">
      <c r="J278" s="15" t="s">
        <v>704</v>
      </c>
      <c r="K278" s="15" t="s">
        <v>306</v>
      </c>
    </row>
    <row r="279" spans="10:11" ht="12.75">
      <c r="J279" s="15" t="s">
        <v>454</v>
      </c>
      <c r="K279" s="15" t="s">
        <v>50</v>
      </c>
    </row>
    <row r="280" spans="10:11" ht="12.75">
      <c r="J280" s="15" t="s">
        <v>737</v>
      </c>
      <c r="K280" s="15" t="s">
        <v>341</v>
      </c>
    </row>
    <row r="281" spans="10:11" ht="12.75">
      <c r="J281" s="15" t="s">
        <v>464</v>
      </c>
      <c r="K281" s="15" t="s">
        <v>57</v>
      </c>
    </row>
    <row r="282" spans="10:11" ht="12.75">
      <c r="J282" s="15" t="s">
        <v>650</v>
      </c>
      <c r="K282" s="15" t="s">
        <v>252</v>
      </c>
    </row>
    <row r="283" spans="10:11" ht="12.75">
      <c r="J283" s="15" t="s">
        <v>705</v>
      </c>
      <c r="K283" s="15" t="s">
        <v>307</v>
      </c>
    </row>
    <row r="284" spans="10:11" ht="12.75">
      <c r="J284" s="15" t="s">
        <v>638</v>
      </c>
      <c r="K284" s="15" t="s">
        <v>241</v>
      </c>
    </row>
    <row r="285" spans="10:11" ht="12.75">
      <c r="J285" s="15" t="s">
        <v>481</v>
      </c>
      <c r="K285" s="15" t="s">
        <v>70</v>
      </c>
    </row>
    <row r="286" spans="10:11" ht="12.75">
      <c r="J286" s="15" t="s">
        <v>801</v>
      </c>
      <c r="K286" s="15" t="s">
        <v>388</v>
      </c>
    </row>
    <row r="287" spans="10:11" ht="12.75">
      <c r="J287" s="15" t="s">
        <v>792</v>
      </c>
      <c r="K287" s="15" t="s">
        <v>380</v>
      </c>
    </row>
    <row r="288" spans="10:11" ht="12.75">
      <c r="J288" s="15" t="s">
        <v>756</v>
      </c>
      <c r="K288" s="15" t="s">
        <v>349</v>
      </c>
    </row>
    <row r="289" spans="10:11" ht="12.75">
      <c r="J289" s="15" t="s">
        <v>669</v>
      </c>
      <c r="K289" s="15" t="s">
        <v>269</v>
      </c>
    </row>
    <row r="290" spans="10:11" ht="12.75">
      <c r="J290" s="15" t="s">
        <v>545</v>
      </c>
      <c r="K290" s="15" t="s">
        <v>142</v>
      </c>
    </row>
    <row r="291" spans="10:11" ht="12.75">
      <c r="J291" s="15" t="s">
        <v>738</v>
      </c>
      <c r="K291" s="15" t="s">
        <v>399</v>
      </c>
    </row>
    <row r="292" spans="10:11" ht="12.75">
      <c r="J292" s="15" t="s">
        <v>465</v>
      </c>
      <c r="K292" s="15" t="s">
        <v>58</v>
      </c>
    </row>
    <row r="293" spans="10:11" ht="12.75">
      <c r="J293" s="15" t="s">
        <v>495</v>
      </c>
      <c r="K293" s="15" t="s">
        <v>80</v>
      </c>
    </row>
    <row r="294" spans="10:11" ht="12.75">
      <c r="J294" s="15" t="s">
        <v>739</v>
      </c>
      <c r="K294" s="15" t="s">
        <v>342</v>
      </c>
    </row>
    <row r="295" spans="10:11" ht="12.75">
      <c r="J295" s="15" t="s">
        <v>765</v>
      </c>
      <c r="K295" s="15" t="s">
        <v>356</v>
      </c>
    </row>
    <row r="296" spans="10:11" ht="12.75">
      <c r="J296" s="15" t="s">
        <v>474</v>
      </c>
      <c r="K296" s="15" t="s">
        <v>66</v>
      </c>
    </row>
    <row r="297" spans="10:11" ht="12.75">
      <c r="J297" s="15" t="s">
        <v>740</v>
      </c>
      <c r="K297" s="15" t="s">
        <v>400</v>
      </c>
    </row>
    <row r="298" spans="10:11" ht="12.75">
      <c r="J298" s="15" t="s">
        <v>690</v>
      </c>
      <c r="K298" s="15" t="s">
        <v>293</v>
      </c>
    </row>
    <row r="299" spans="10:11" ht="12.75">
      <c r="J299" s="15" t="s">
        <v>482</v>
      </c>
      <c r="K299" s="15" t="s">
        <v>71</v>
      </c>
    </row>
    <row r="300" spans="10:11" ht="12.75">
      <c r="J300" s="15" t="s">
        <v>691</v>
      </c>
      <c r="K300" s="15" t="s">
        <v>294</v>
      </c>
    </row>
    <row r="301" spans="10:11" ht="12.75">
      <c r="J301" s="15" t="s">
        <v>546</v>
      </c>
      <c r="K301" s="15" t="s">
        <v>165</v>
      </c>
    </row>
    <row r="302" spans="10:11" ht="12.75">
      <c r="J302" s="15" t="s">
        <v>841</v>
      </c>
      <c r="K302" s="15" t="s">
        <v>200</v>
      </c>
    </row>
    <row r="303" spans="10:11" ht="12.75">
      <c r="J303" s="15" t="s">
        <v>547</v>
      </c>
      <c r="K303" s="15" t="s">
        <v>148</v>
      </c>
    </row>
    <row r="304" spans="10:11" ht="12.75">
      <c r="J304" s="15" t="s">
        <v>496</v>
      </c>
      <c r="K304" s="15" t="s">
        <v>81</v>
      </c>
    </row>
    <row r="305" spans="10:11" ht="12.75">
      <c r="J305" s="15" t="s">
        <v>584</v>
      </c>
      <c r="K305" s="15" t="s">
        <v>100</v>
      </c>
    </row>
    <row r="306" spans="10:11" ht="12.75">
      <c r="J306" s="15" t="s">
        <v>594</v>
      </c>
      <c r="K306" s="15" t="s">
        <v>203</v>
      </c>
    </row>
    <row r="307" spans="10:11" ht="12.75">
      <c r="J307" s="15" t="s">
        <v>601</v>
      </c>
      <c r="K307" s="15" t="s">
        <v>209</v>
      </c>
    </row>
    <row r="308" spans="10:11" ht="12.75">
      <c r="J308" s="15" t="s">
        <v>617</v>
      </c>
      <c r="K308" s="15" t="s">
        <v>222</v>
      </c>
    </row>
    <row r="309" spans="10:11" ht="12.75">
      <c r="J309" s="15" t="s">
        <v>548</v>
      </c>
      <c r="K309" s="15" t="s">
        <v>121</v>
      </c>
    </row>
    <row r="310" spans="10:11" ht="12.75">
      <c r="J310" s="15" t="s">
        <v>623</v>
      </c>
      <c r="K310" s="15" t="s">
        <v>227</v>
      </c>
    </row>
    <row r="311" spans="10:11" ht="12.75">
      <c r="J311" s="15" t="s">
        <v>722</v>
      </c>
      <c r="K311" s="15" t="s">
        <v>322</v>
      </c>
    </row>
    <row r="312" spans="10:11" ht="12.75">
      <c r="J312" s="15" t="s">
        <v>723</v>
      </c>
      <c r="K312" s="15" t="s">
        <v>323</v>
      </c>
    </row>
    <row r="313" spans="10:11" ht="12.75">
      <c r="J313" s="15" t="s">
        <v>608</v>
      </c>
      <c r="K313" s="15" t="s">
        <v>215</v>
      </c>
    </row>
    <row r="314" spans="10:11" ht="12.75">
      <c r="J314" s="15" t="s">
        <v>732</v>
      </c>
      <c r="K314" s="15" t="s">
        <v>330</v>
      </c>
    </row>
    <row r="315" spans="10:11" ht="12.75">
      <c r="J315" s="15" t="s">
        <v>747</v>
      </c>
      <c r="K315" s="15" t="s">
        <v>337</v>
      </c>
    </row>
    <row r="316" spans="10:11" ht="12.75">
      <c r="J316" s="15" t="s">
        <v>760</v>
      </c>
      <c r="K316" s="15" t="s">
        <v>352</v>
      </c>
    </row>
    <row r="317" spans="10:11" ht="12.75">
      <c r="J317" s="15" t="s">
        <v>706</v>
      </c>
      <c r="K317" s="15" t="s">
        <v>308</v>
      </c>
    </row>
    <row r="318" spans="10:11" ht="12.75">
      <c r="J318" s="15" t="s">
        <v>766</v>
      </c>
      <c r="K318" s="15" t="s">
        <v>359</v>
      </c>
    </row>
    <row r="319" spans="10:11" ht="12.75">
      <c r="J319" s="15" t="s">
        <v>774</v>
      </c>
      <c r="K319" s="15" t="s">
        <v>364</v>
      </c>
    </row>
    <row r="320" spans="10:11" ht="12.75">
      <c r="J320" s="15" t="s">
        <v>488</v>
      </c>
      <c r="K320" s="15" t="s">
        <v>75</v>
      </c>
    </row>
    <row r="321" spans="10:11" ht="12.75">
      <c r="J321" s="15" t="s">
        <v>483</v>
      </c>
      <c r="K321" s="15" t="s">
        <v>173</v>
      </c>
    </row>
    <row r="322" spans="10:11" ht="12.75">
      <c r="J322" s="15" t="s">
        <v>549</v>
      </c>
      <c r="K322" s="15" t="s">
        <v>140</v>
      </c>
    </row>
    <row r="323" spans="10:11" ht="12.75">
      <c r="J323" s="15" t="s">
        <v>550</v>
      </c>
      <c r="K323" s="15" t="s">
        <v>156</v>
      </c>
    </row>
    <row r="324" spans="10:11" ht="12.75">
      <c r="J324" s="15" t="s">
        <v>433</v>
      </c>
      <c r="K324" s="15" t="s">
        <v>29</v>
      </c>
    </row>
    <row r="325" spans="10:11" ht="12.75">
      <c r="J325" s="15" t="s">
        <v>793</v>
      </c>
      <c r="K325" s="15" t="s">
        <v>381</v>
      </c>
    </row>
    <row r="326" spans="10:11" ht="12.75">
      <c r="J326" s="15" t="s">
        <v>678</v>
      </c>
      <c r="K326" s="15" t="s">
        <v>282</v>
      </c>
    </row>
    <row r="327" spans="10:11" ht="12.75">
      <c r="J327" s="15" t="s">
        <v>783</v>
      </c>
      <c r="K327" s="15" t="s">
        <v>372</v>
      </c>
    </row>
    <row r="328" spans="10:11" ht="12.75">
      <c r="J328" s="15" t="s">
        <v>475</v>
      </c>
      <c r="K328" s="15" t="s">
        <v>65</v>
      </c>
    </row>
    <row r="329" spans="10:11" ht="12.75">
      <c r="J329" s="15" t="s">
        <v>775</v>
      </c>
      <c r="K329" s="15" t="s">
        <v>365</v>
      </c>
    </row>
    <row r="330" spans="10:11" ht="12.75">
      <c r="J330" s="15" t="s">
        <v>585</v>
      </c>
      <c r="K330" s="15" t="s">
        <v>108</v>
      </c>
    </row>
    <row r="331" spans="10:11" ht="12.75">
      <c r="J331" s="15" t="s">
        <v>842</v>
      </c>
      <c r="K331" s="15" t="s">
        <v>190</v>
      </c>
    </row>
    <row r="332" spans="10:11" ht="12.75">
      <c r="J332" s="15" t="s">
        <v>776</v>
      </c>
      <c r="K332" s="15" t="s">
        <v>366</v>
      </c>
    </row>
    <row r="333" spans="10:11" ht="12.75">
      <c r="J333" s="15" t="s">
        <v>679</v>
      </c>
      <c r="K333" s="15" t="s">
        <v>283</v>
      </c>
    </row>
    <row r="334" spans="10:11" ht="12.75">
      <c r="J334" s="15" t="s">
        <v>466</v>
      </c>
      <c r="K334" s="15" t="s">
        <v>59</v>
      </c>
    </row>
    <row r="335" spans="10:11" ht="12.75">
      <c r="J335" s="15" t="s">
        <v>551</v>
      </c>
      <c r="K335" s="15" t="s">
        <v>126</v>
      </c>
    </row>
    <row r="336" spans="10:11" ht="12.75">
      <c r="J336" s="15" t="s">
        <v>552</v>
      </c>
      <c r="K336" s="15" t="s">
        <v>143</v>
      </c>
    </row>
    <row r="337" spans="10:11" ht="12.75">
      <c r="J337" s="15" t="s">
        <v>802</v>
      </c>
      <c r="K337" s="15" t="s">
        <v>389</v>
      </c>
    </row>
    <row r="338" spans="10:11" ht="12.75">
      <c r="J338" s="15" t="s">
        <v>658</v>
      </c>
      <c r="K338" s="15" t="s">
        <v>259</v>
      </c>
    </row>
    <row r="339" spans="10:11" ht="12.75">
      <c r="J339" s="15" t="s">
        <v>586</v>
      </c>
      <c r="K339" s="15" t="s">
        <v>96</v>
      </c>
    </row>
    <row r="340" spans="10:11" ht="12.75">
      <c r="J340" s="15" t="s">
        <v>784</v>
      </c>
      <c r="K340" s="15" t="s">
        <v>373</v>
      </c>
    </row>
    <row r="341" spans="10:11" ht="12.75">
      <c r="J341" s="15" t="s">
        <v>489</v>
      </c>
      <c r="K341" s="15" t="s">
        <v>76</v>
      </c>
    </row>
    <row r="342" spans="10:11" ht="12.75">
      <c r="J342" s="15" t="s">
        <v>587</v>
      </c>
      <c r="K342" s="15" t="s">
        <v>97</v>
      </c>
    </row>
    <row r="343" spans="10:11" ht="12.75">
      <c r="J343" s="15" t="s">
        <v>794</v>
      </c>
      <c r="K343" s="15" t="s">
        <v>382</v>
      </c>
    </row>
    <row r="344" spans="10:11" ht="12.75">
      <c r="J344" s="15" t="s">
        <v>455</v>
      </c>
      <c r="K344" s="15" t="s">
        <v>51</v>
      </c>
    </row>
    <row r="345" spans="10:11" ht="12.75">
      <c r="J345" s="15" t="s">
        <v>692</v>
      </c>
      <c r="K345" s="15" t="s">
        <v>295</v>
      </c>
    </row>
    <row r="346" spans="10:11" ht="12.75">
      <c r="J346" s="15" t="s">
        <v>553</v>
      </c>
      <c r="K346" s="15" t="s">
        <v>144</v>
      </c>
    </row>
    <row r="347" spans="10:11" ht="12.75">
      <c r="J347" s="15" t="s">
        <v>467</v>
      </c>
      <c r="K347" s="15" t="s">
        <v>60</v>
      </c>
    </row>
    <row r="348" spans="10:11" ht="12.75">
      <c r="J348" s="15" t="s">
        <v>777</v>
      </c>
      <c r="K348" s="15" t="s">
        <v>367</v>
      </c>
    </row>
    <row r="349" spans="10:11" ht="12.75">
      <c r="J349" s="15" t="s">
        <v>795</v>
      </c>
      <c r="K349" s="15" t="s">
        <v>383</v>
      </c>
    </row>
    <row r="350" spans="10:11" ht="12.75">
      <c r="J350" s="15" t="s">
        <v>767</v>
      </c>
      <c r="K350" s="15" t="s">
        <v>357</v>
      </c>
    </row>
    <row r="351" spans="10:11" ht="12.75">
      <c r="J351" s="15" t="s">
        <v>624</v>
      </c>
      <c r="K351" s="15" t="s">
        <v>228</v>
      </c>
    </row>
    <row r="352" spans="10:11" ht="12.75">
      <c r="J352" s="15" t="s">
        <v>554</v>
      </c>
      <c r="K352" s="15" t="s">
        <v>163</v>
      </c>
    </row>
    <row r="353" spans="10:11" ht="12.75">
      <c r="J353" s="15" t="s">
        <v>651</v>
      </c>
      <c r="K353" s="15" t="s">
        <v>253</v>
      </c>
    </row>
    <row r="354" spans="10:11" ht="12.75">
      <c r="J354" s="15" t="s">
        <v>670</v>
      </c>
      <c r="K354" s="15" t="s">
        <v>270</v>
      </c>
    </row>
    <row r="355" spans="10:11" ht="12.75">
      <c r="J355" s="15" t="s">
        <v>659</v>
      </c>
      <c r="K355" s="15" t="s">
        <v>260</v>
      </c>
    </row>
    <row r="356" spans="10:11" ht="12.75">
      <c r="J356" s="15" t="s">
        <v>693</v>
      </c>
      <c r="K356" s="15" t="s">
        <v>296</v>
      </c>
    </row>
    <row r="357" spans="10:11" ht="12.75">
      <c r="J357" s="15" t="s">
        <v>680</v>
      </c>
      <c r="K357" s="15" t="s">
        <v>284</v>
      </c>
    </row>
    <row r="358" spans="10:11" ht="12.75">
      <c r="J358" s="15" t="s">
        <v>555</v>
      </c>
      <c r="K358" s="15" t="s">
        <v>157</v>
      </c>
    </row>
    <row r="359" spans="10:11" ht="12.75">
      <c r="J359" s="15" t="s">
        <v>694</v>
      </c>
      <c r="K359" s="15" t="s">
        <v>297</v>
      </c>
    </row>
    <row r="360" spans="10:11" ht="12.75">
      <c r="J360" s="15" t="s">
        <v>556</v>
      </c>
      <c r="K360" s="15" t="s">
        <v>155</v>
      </c>
    </row>
    <row r="361" spans="10:11" ht="12.75">
      <c r="J361" s="15" t="s">
        <v>625</v>
      </c>
      <c r="K361" s="15" t="s">
        <v>230</v>
      </c>
    </row>
    <row r="362" spans="10:11" ht="12.75">
      <c r="J362" s="15" t="s">
        <v>434</v>
      </c>
      <c r="K362" s="15" t="s">
        <v>30</v>
      </c>
    </row>
    <row r="363" spans="10:11" ht="12.75">
      <c r="J363" s="15" t="s">
        <v>468</v>
      </c>
      <c r="K363" s="15" t="s">
        <v>61</v>
      </c>
    </row>
    <row r="364" spans="10:11" ht="12.75">
      <c r="J364" s="15" t="s">
        <v>695</v>
      </c>
      <c r="K364" s="15" t="s">
        <v>298</v>
      </c>
    </row>
    <row r="365" spans="10:11" ht="12.75">
      <c r="J365" s="15" t="s">
        <v>490</v>
      </c>
      <c r="K365" s="15" t="s">
        <v>174</v>
      </c>
    </row>
    <row r="366" spans="10:11" ht="12.75">
      <c r="J366" s="15" t="s">
        <v>652</v>
      </c>
      <c r="K366" s="15" t="s">
        <v>254</v>
      </c>
    </row>
    <row r="367" spans="10:11" ht="12.75">
      <c r="J367" s="15" t="s">
        <v>761</v>
      </c>
      <c r="K367" s="15" t="s">
        <v>353</v>
      </c>
    </row>
    <row r="368" spans="10:11" ht="12.75">
      <c r="J368" s="15" t="s">
        <v>505</v>
      </c>
      <c r="K368" s="15" t="s">
        <v>88</v>
      </c>
    </row>
    <row r="369" spans="10:11" ht="12.75">
      <c r="J369" s="15" t="s">
        <v>497</v>
      </c>
      <c r="K369" s="15" t="s">
        <v>82</v>
      </c>
    </row>
    <row r="370" spans="10:11" ht="12.75">
      <c r="J370" s="15" t="s">
        <v>456</v>
      </c>
      <c r="K370" s="15" t="s">
        <v>52</v>
      </c>
    </row>
    <row r="371" spans="10:11" ht="12.75">
      <c r="J371" s="15" t="s">
        <v>435</v>
      </c>
      <c r="K371" s="15" t="s">
        <v>31</v>
      </c>
    </row>
    <row r="372" spans="10:11" ht="12.75">
      <c r="J372" s="15" t="s">
        <v>557</v>
      </c>
      <c r="K372" s="15" t="s">
        <v>153</v>
      </c>
    </row>
    <row r="373" spans="10:11" ht="12.75">
      <c r="J373" s="15" t="s">
        <v>803</v>
      </c>
      <c r="K373" s="15" t="s">
        <v>390</v>
      </c>
    </row>
    <row r="374" spans="10:11" ht="12.75">
      <c r="J374" s="15" t="s">
        <v>588</v>
      </c>
      <c r="K374" s="15" t="s">
        <v>98</v>
      </c>
    </row>
    <row r="375" spans="10:11" ht="12.75">
      <c r="J375" s="15" t="s">
        <v>681</v>
      </c>
      <c r="K375" s="15" t="s">
        <v>285</v>
      </c>
    </row>
    <row r="376" spans="10:11" ht="12.75">
      <c r="J376" s="15" t="s">
        <v>785</v>
      </c>
      <c r="K376" s="15" t="s">
        <v>374</v>
      </c>
    </row>
    <row r="377" spans="10:11" ht="12.75">
      <c r="J377" s="15" t="s">
        <v>796</v>
      </c>
      <c r="K377" s="15" t="s">
        <v>384</v>
      </c>
    </row>
    <row r="378" spans="10:11" ht="12.75">
      <c r="J378" s="15" t="s">
        <v>639</v>
      </c>
      <c r="K378" s="15" t="s">
        <v>242</v>
      </c>
    </row>
    <row r="379" spans="10:11" ht="12.75">
      <c r="J379" s="15" t="s">
        <v>748</v>
      </c>
      <c r="K379" s="15" t="s">
        <v>338</v>
      </c>
    </row>
    <row r="380" spans="10:11" ht="12.75">
      <c r="J380" s="15" t="s">
        <v>682</v>
      </c>
      <c r="K380" s="15" t="s">
        <v>286</v>
      </c>
    </row>
    <row r="381" spans="10:11" ht="12.75">
      <c r="J381" s="15" t="s">
        <v>558</v>
      </c>
      <c r="K381" s="15" t="s">
        <v>146</v>
      </c>
    </row>
    <row r="382" spans="10:11" ht="12.75">
      <c r="J382" s="15" t="s">
        <v>626</v>
      </c>
      <c r="K382" s="15" t="s">
        <v>231</v>
      </c>
    </row>
    <row r="383" spans="10:11" ht="12.75">
      <c r="J383" s="15" t="s">
        <v>632</v>
      </c>
      <c r="K383" s="15" t="s">
        <v>235</v>
      </c>
    </row>
    <row r="384" spans="10:11" ht="12.75">
      <c r="J384" s="15" t="s">
        <v>707</v>
      </c>
      <c r="K384" s="15" t="s">
        <v>309</v>
      </c>
    </row>
    <row r="385" spans="10:11" ht="12.75">
      <c r="J385" s="15" t="s">
        <v>724</v>
      </c>
      <c r="K385" s="15" t="s">
        <v>324</v>
      </c>
    </row>
    <row r="386" spans="10:11" ht="12.75">
      <c r="J386" s="15" t="s">
        <v>499</v>
      </c>
      <c r="K386" s="15" t="s">
        <v>175</v>
      </c>
    </row>
    <row r="387" spans="10:11" ht="12.75">
      <c r="J387" s="15" t="s">
        <v>762</v>
      </c>
      <c r="K387" s="15" t="s">
        <v>354</v>
      </c>
    </row>
    <row r="388" spans="10:11" ht="12.75">
      <c r="J388" s="15" t="s">
        <v>768</v>
      </c>
      <c r="K388" s="15" t="s">
        <v>358</v>
      </c>
    </row>
    <row r="389" spans="10:11" ht="12.75">
      <c r="J389" s="15" t="s">
        <v>589</v>
      </c>
      <c r="K389" s="15" t="s">
        <v>99</v>
      </c>
    </row>
    <row r="390" spans="10:11" ht="12.75">
      <c r="J390" s="15" t="s">
        <v>506</v>
      </c>
      <c r="K390" s="15" t="s">
        <v>176</v>
      </c>
    </row>
    <row r="391" spans="10:11" ht="12.75">
      <c r="J391" s="15" t="s">
        <v>436</v>
      </c>
      <c r="K391" s="15" t="s">
        <v>32</v>
      </c>
    </row>
    <row r="392" spans="10:11" ht="12.75">
      <c r="J392" s="15" t="s">
        <v>633</v>
      </c>
      <c r="K392" s="15" t="s">
        <v>236</v>
      </c>
    </row>
    <row r="393" spans="10:11" ht="12.75">
      <c r="J393" s="15" t="s">
        <v>469</v>
      </c>
      <c r="K393" s="15" t="s">
        <v>62</v>
      </c>
    </row>
    <row r="394" spans="10:11" ht="12.75">
      <c r="J394" s="15" t="s">
        <v>559</v>
      </c>
      <c r="K394" s="15" t="s">
        <v>166</v>
      </c>
    </row>
    <row r="395" spans="10:11" ht="12.75">
      <c r="J395" s="15" t="s">
        <v>843</v>
      </c>
      <c r="K395" s="15" t="s">
        <v>191</v>
      </c>
    </row>
    <row r="396" spans="10:11" ht="12.75">
      <c r="J396" s="15" t="s">
        <v>671</v>
      </c>
      <c r="K396" s="15" t="s">
        <v>271</v>
      </c>
    </row>
    <row r="397" spans="10:11" ht="12.75">
      <c r="J397" s="15" t="s">
        <v>560</v>
      </c>
      <c r="K397" s="15" t="s">
        <v>149</v>
      </c>
    </row>
    <row r="398" spans="10:11" ht="12.75">
      <c r="J398" s="15" t="s">
        <v>476</v>
      </c>
      <c r="K398" s="15" t="s">
        <v>67</v>
      </c>
    </row>
    <row r="399" spans="10:11" ht="12.75">
      <c r="J399" s="15" t="s">
        <v>797</v>
      </c>
      <c r="K399" s="15" t="s">
        <v>385</v>
      </c>
    </row>
    <row r="400" spans="10:11" ht="12.75">
      <c r="J400" s="15" t="s">
        <v>561</v>
      </c>
      <c r="K400" s="15" t="s">
        <v>150</v>
      </c>
    </row>
    <row r="401" spans="10:11" ht="12.75">
      <c r="J401" s="15" t="s">
        <v>498</v>
      </c>
      <c r="K401" s="15" t="s">
        <v>83</v>
      </c>
    </row>
    <row r="402" spans="10:11" ht="12.75">
      <c r="J402" s="15" t="s">
        <v>816</v>
      </c>
      <c r="K402" s="15" t="s">
        <v>274</v>
      </c>
    </row>
    <row r="403" spans="10:11" ht="12.75">
      <c r="J403" s="15" t="s">
        <v>590</v>
      </c>
      <c r="K403" s="15" t="s">
        <v>115</v>
      </c>
    </row>
    <row r="404" spans="10:11" ht="12.75">
      <c r="J404" s="15" t="s">
        <v>811</v>
      </c>
      <c r="K404" s="15" t="s">
        <v>397</v>
      </c>
    </row>
    <row r="405" spans="10:11" ht="12.75">
      <c r="J405" s="15" t="s">
        <v>817</v>
      </c>
      <c r="K405" s="15" t="s">
        <v>275</v>
      </c>
    </row>
    <row r="406" spans="10:11" ht="12.75">
      <c r="J406" s="15" t="s">
        <v>595</v>
      </c>
      <c r="K406" s="15" t="s">
        <v>205</v>
      </c>
    </row>
    <row r="407" spans="10:11" ht="12.75">
      <c r="J407" s="15" t="s">
        <v>708</v>
      </c>
      <c r="K407" s="15" t="s">
        <v>310</v>
      </c>
    </row>
    <row r="408" spans="10:11" ht="12.75">
      <c r="J408" s="15" t="s">
        <v>818</v>
      </c>
      <c r="K408" s="15" t="s">
        <v>276</v>
      </c>
    </row>
    <row r="409" spans="10:11" ht="12.75">
      <c r="J409" s="15" t="s">
        <v>562</v>
      </c>
      <c r="K409" s="15" t="s">
        <v>131</v>
      </c>
    </row>
  </sheetData>
  <mergeCells count="4">
    <mergeCell ref="A4:E4"/>
    <mergeCell ref="A1:H1"/>
    <mergeCell ref="A26:H26"/>
    <mergeCell ref="A27:H27"/>
  </mergeCells>
  <dataValidations count="1">
    <dataValidation type="list" allowBlank="1" showInputMessage="1" showErrorMessage="1" sqref="A4:E4">
      <formula1>AuthorityList</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F531"/>
  <sheetViews>
    <sheetView zoomScale="75" zoomScaleNormal="75" workbookViewId="0" topLeftCell="A1">
      <pane xSplit="3" ySplit="4" topLeftCell="D463" activePane="bottomRight" state="frozen"/>
      <selection pane="topLeft" activeCell="A1" sqref="A1"/>
      <selection pane="topRight" activeCell="D1" sqref="D1"/>
      <selection pane="bottomLeft" activeCell="A5" sqref="A5"/>
      <selection pane="bottomRight" activeCell="B3" sqref="B3"/>
    </sheetView>
  </sheetViews>
  <sheetFormatPr defaultColWidth="9.140625" defaultRowHeight="12.75"/>
  <cols>
    <col min="1" max="1" width="0" style="0" hidden="1" customWidth="1"/>
    <col min="2" max="2" width="34.00390625" style="0" customWidth="1"/>
    <col min="3" max="3" width="0.85546875" style="0" customWidth="1"/>
    <col min="4" max="4" width="10.7109375" style="1" customWidth="1"/>
    <col min="5" max="5" width="0.85546875" style="1" customWidth="1"/>
    <col min="6" max="6" width="10.7109375" style="1" customWidth="1"/>
    <col min="7" max="7" width="0.85546875" style="1" customWidth="1"/>
    <col min="8" max="8" width="10.7109375" style="1" customWidth="1"/>
    <col min="9" max="9" width="0.85546875" style="1" customWidth="1"/>
    <col min="10" max="10" width="14.28125" style="1" customWidth="1"/>
    <col min="11" max="11" width="0.85546875" style="1" customWidth="1"/>
    <col min="12" max="12" width="10.7109375" style="1" customWidth="1"/>
    <col min="13" max="13" width="0.85546875" style="1" customWidth="1"/>
    <col min="14" max="14" width="10.7109375" style="1" customWidth="1"/>
    <col min="15" max="15" width="0.85546875" style="1" customWidth="1"/>
    <col min="16" max="16" width="10.7109375" style="1" customWidth="1"/>
    <col min="17" max="17" width="0.85546875" style="1" customWidth="1"/>
    <col min="18" max="18" width="10.7109375" style="1" customWidth="1"/>
    <col min="19" max="19" width="0.85546875" style="1" customWidth="1"/>
    <col min="20" max="20" width="13.140625" style="1" customWidth="1"/>
    <col min="21" max="21" width="0.85546875" style="1" customWidth="1"/>
    <col min="22" max="22" width="10.7109375" style="1" customWidth="1"/>
    <col min="23" max="23" width="0.85546875" style="1" customWidth="1"/>
    <col min="24" max="24" width="10.7109375" style="1" customWidth="1"/>
    <col min="25" max="25" width="0.85546875" style="1" customWidth="1"/>
    <col min="26" max="26" width="10.7109375" style="1" customWidth="1"/>
    <col min="27" max="27" width="0.85546875" style="1" customWidth="1"/>
    <col min="28" max="28" width="14.28125" style="1" customWidth="1"/>
    <col min="29" max="29" width="0.85546875" style="1" customWidth="1"/>
    <col min="30" max="30" width="11.8515625" style="1" customWidth="1"/>
  </cols>
  <sheetData>
    <row r="1" spans="2:30" ht="18">
      <c r="B1" s="33" t="s">
        <v>897</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row>
    <row r="2" ht="13.5" thickBot="1"/>
    <row r="3" spans="1:30" s="3" customFormat="1" ht="63.75" customHeight="1">
      <c r="A3" s="2"/>
      <c r="B3" s="2" t="s">
        <v>404</v>
      </c>
      <c r="C3" s="2"/>
      <c r="D3" s="6" t="s">
        <v>844</v>
      </c>
      <c r="E3" s="6"/>
      <c r="F3" s="6" t="s">
        <v>845</v>
      </c>
      <c r="G3" s="6"/>
      <c r="H3" s="6" t="s">
        <v>846</v>
      </c>
      <c r="I3" s="6"/>
      <c r="J3" s="6" t="s">
        <v>847</v>
      </c>
      <c r="K3" s="6"/>
      <c r="L3" s="6" t="s">
        <v>848</v>
      </c>
      <c r="M3" s="6"/>
      <c r="N3" s="6" t="s">
        <v>849</v>
      </c>
      <c r="O3" s="6"/>
      <c r="P3" s="6" t="s">
        <v>850</v>
      </c>
      <c r="Q3" s="6"/>
      <c r="R3" s="6" t="s">
        <v>851</v>
      </c>
      <c r="S3" s="6"/>
      <c r="T3" s="6" t="s">
        <v>852</v>
      </c>
      <c r="U3" s="6"/>
      <c r="V3" s="6" t="s">
        <v>853</v>
      </c>
      <c r="W3" s="6"/>
      <c r="X3" s="6" t="s">
        <v>854</v>
      </c>
      <c r="Y3" s="6"/>
      <c r="Z3" s="6" t="s">
        <v>855</v>
      </c>
      <c r="AA3" s="6"/>
      <c r="AB3" s="6" t="s">
        <v>857</v>
      </c>
      <c r="AC3" s="8"/>
      <c r="AD3" s="6" t="s">
        <v>860</v>
      </c>
    </row>
    <row r="4" spans="2:30" ht="12.75">
      <c r="B4" s="4"/>
      <c r="D4" s="7"/>
      <c r="F4" s="7"/>
      <c r="H4" s="7"/>
      <c r="J4" s="7"/>
      <c r="K4" s="7"/>
      <c r="L4" s="7"/>
      <c r="N4" s="7"/>
      <c r="P4" s="7"/>
      <c r="R4" s="7"/>
      <c r="T4" s="7"/>
      <c r="V4" s="7"/>
      <c r="X4" s="7"/>
      <c r="Z4" s="7"/>
      <c r="AB4" s="7"/>
      <c r="AC4" s="9"/>
      <c r="AD4" s="7"/>
    </row>
    <row r="5" ht="12.75">
      <c r="AC5" s="9"/>
    </row>
    <row r="6" spans="1:30" ht="12.75">
      <c r="A6" t="s">
        <v>0</v>
      </c>
      <c r="B6" t="s">
        <v>405</v>
      </c>
      <c r="D6" s="1">
        <v>15929.524159980101</v>
      </c>
      <c r="F6" s="1">
        <v>4237.21787043465</v>
      </c>
      <c r="H6" s="1">
        <v>1240.0942963440002</v>
      </c>
      <c r="J6" s="1">
        <v>593.350665</v>
      </c>
      <c r="L6" s="1">
        <v>1708.91819999999</v>
      </c>
      <c r="N6" s="1">
        <v>45.711</v>
      </c>
      <c r="P6" s="1">
        <v>758.45</v>
      </c>
      <c r="R6" s="1">
        <v>44.325</v>
      </c>
      <c r="T6" s="1">
        <v>80.000008</v>
      </c>
      <c r="V6" s="1">
        <v>21</v>
      </c>
      <c r="X6" s="1">
        <v>1412.709345</v>
      </c>
      <c r="Z6" s="1">
        <v>8.500002</v>
      </c>
      <c r="AB6" s="1">
        <v>173.96337</v>
      </c>
      <c r="AC6" s="9"/>
      <c r="AD6" s="1">
        <v>26256.4193487587</v>
      </c>
    </row>
    <row r="7" ht="12.75">
      <c r="AC7" s="9"/>
    </row>
    <row r="8" ht="12.75">
      <c r="AC8" s="9"/>
    </row>
    <row r="9" spans="1:30" ht="12.75">
      <c r="A9" t="s">
        <v>4</v>
      </c>
      <c r="B9" t="s">
        <v>406</v>
      </c>
      <c r="D9" s="1">
        <v>3000.12060113521</v>
      </c>
      <c r="F9" s="1">
        <v>1173.6877519493</v>
      </c>
      <c r="H9" s="1">
        <v>283.18902446089396</v>
      </c>
      <c r="J9" s="1">
        <v>98.837487</v>
      </c>
      <c r="L9" s="1">
        <v>321.52270361549904</v>
      </c>
      <c r="N9" s="1">
        <v>45.711</v>
      </c>
      <c r="P9" s="1">
        <v>758.45</v>
      </c>
      <c r="R9" s="1">
        <v>44.325</v>
      </c>
      <c r="T9" s="1">
        <v>35.819907</v>
      </c>
      <c r="V9" s="1">
        <v>4.4912</v>
      </c>
      <c r="X9" s="1">
        <v>223.49356</v>
      </c>
      <c r="AB9" s="1">
        <v>34.057411</v>
      </c>
      <c r="AC9" s="9"/>
      <c r="AD9" s="1">
        <v>6023.7056461609</v>
      </c>
    </row>
    <row r="10" spans="1:30" ht="12.75">
      <c r="A10" t="s">
        <v>3</v>
      </c>
      <c r="B10" t="s">
        <v>407</v>
      </c>
      <c r="D10" s="1">
        <v>4918.54540779739</v>
      </c>
      <c r="F10" s="1">
        <v>968.5963246354721</v>
      </c>
      <c r="H10" s="1">
        <v>305.441201358848</v>
      </c>
      <c r="J10" s="1">
        <v>108.508955</v>
      </c>
      <c r="L10" s="1">
        <v>430.90190035527803</v>
      </c>
      <c r="T10" s="1">
        <v>8.210183</v>
      </c>
      <c r="V10" s="1">
        <v>4.5119</v>
      </c>
      <c r="X10" s="1">
        <v>319.176776</v>
      </c>
      <c r="AB10" s="1">
        <v>24.843425</v>
      </c>
      <c r="AC10" s="9"/>
      <c r="AD10" s="1">
        <v>7088.73607314699</v>
      </c>
    </row>
    <row r="11" spans="1:30" ht="12.75">
      <c r="A11" t="s">
        <v>2</v>
      </c>
      <c r="B11" t="s">
        <v>408</v>
      </c>
      <c r="D11" s="1">
        <v>8010.858151047511</v>
      </c>
      <c r="F11" s="1">
        <v>2094.93379384988</v>
      </c>
      <c r="H11" s="1">
        <v>651.464070524267</v>
      </c>
      <c r="J11" s="1">
        <v>385.973636</v>
      </c>
      <c r="L11" s="1">
        <v>956.020046535912</v>
      </c>
      <c r="T11" s="1">
        <v>35.919918</v>
      </c>
      <c r="V11" s="1">
        <v>11.8855</v>
      </c>
      <c r="X11" s="1">
        <v>870.026544</v>
      </c>
      <c r="Z11" s="1">
        <v>8.500002</v>
      </c>
      <c r="AB11" s="1">
        <v>115.04862</v>
      </c>
      <c r="AC11" s="9"/>
      <c r="AD11" s="1">
        <v>13140.630281957501</v>
      </c>
    </row>
    <row r="12" spans="1:30" ht="12.75">
      <c r="A12" t="s">
        <v>1</v>
      </c>
      <c r="B12" t="s">
        <v>409</v>
      </c>
      <c r="AC12" s="9"/>
      <c r="AD12" s="1">
        <v>3.34734749331</v>
      </c>
    </row>
    <row r="13" ht="12.75">
      <c r="AC13" s="9"/>
    </row>
    <row r="14" spans="1:30" ht="12.75">
      <c r="A14" t="s">
        <v>14</v>
      </c>
      <c r="B14" t="s">
        <v>410</v>
      </c>
      <c r="D14" s="1">
        <v>1495.17319320591</v>
      </c>
      <c r="F14" s="1">
        <v>653.472875169628</v>
      </c>
      <c r="J14" s="1">
        <v>23.541353</v>
      </c>
      <c r="L14" s="1">
        <v>135.75374344450103</v>
      </c>
      <c r="T14" s="1">
        <v>23.874072</v>
      </c>
      <c r="V14" s="1">
        <v>1.8822</v>
      </c>
      <c r="X14" s="1">
        <v>73.621333</v>
      </c>
      <c r="AB14" s="1">
        <v>8.266392</v>
      </c>
      <c r="AC14" s="9"/>
      <c r="AD14" s="1">
        <v>2415.5851618200304</v>
      </c>
    </row>
    <row r="15" spans="1:30" ht="12.75">
      <c r="A15" t="s">
        <v>15</v>
      </c>
      <c r="B15" t="s">
        <v>411</v>
      </c>
      <c r="D15" s="1">
        <v>1504.9474079293</v>
      </c>
      <c r="F15" s="1">
        <v>520.214876779677</v>
      </c>
      <c r="J15" s="1">
        <v>51.923907</v>
      </c>
      <c r="L15" s="1">
        <v>185.768960170997</v>
      </c>
      <c r="T15" s="1">
        <v>11.945835</v>
      </c>
      <c r="V15" s="1">
        <v>2.609</v>
      </c>
      <c r="X15" s="1">
        <v>149.872227</v>
      </c>
      <c r="AB15" s="1">
        <v>16.331309</v>
      </c>
      <c r="AC15" s="9"/>
      <c r="AD15" s="1">
        <v>2443.61352287997</v>
      </c>
    </row>
    <row r="16" spans="1:30" ht="12.75">
      <c r="A16" t="s">
        <v>13</v>
      </c>
      <c r="B16" t="s">
        <v>412</v>
      </c>
      <c r="D16" s="1">
        <v>3000.12060113521</v>
      </c>
      <c r="F16" s="1">
        <v>1173.6877519493</v>
      </c>
      <c r="J16" s="1">
        <v>75.46526</v>
      </c>
      <c r="L16" s="1">
        <v>321.52270361549904</v>
      </c>
      <c r="T16" s="1">
        <v>35.819907</v>
      </c>
      <c r="V16" s="1">
        <v>4.4912</v>
      </c>
      <c r="X16" s="1">
        <v>223.49356</v>
      </c>
      <c r="AB16" s="1">
        <v>24.597701</v>
      </c>
      <c r="AC16" s="9"/>
      <c r="AD16" s="1">
        <v>4859.198684700011</v>
      </c>
    </row>
    <row r="17" spans="1:30" ht="12.75">
      <c r="A17" t="s">
        <v>16</v>
      </c>
      <c r="B17" t="s">
        <v>413</v>
      </c>
      <c r="H17" s="1">
        <v>283.18902446089396</v>
      </c>
      <c r="J17" s="1">
        <v>23.372227</v>
      </c>
      <c r="N17" s="1">
        <v>45.711</v>
      </c>
      <c r="P17" s="1">
        <v>758.45</v>
      </c>
      <c r="R17" s="1">
        <v>44.325</v>
      </c>
      <c r="AB17" s="1">
        <v>9.45971</v>
      </c>
      <c r="AC17" s="9"/>
      <c r="AD17" s="1">
        <v>1164.5069614608901</v>
      </c>
    </row>
    <row r="18" ht="12.75">
      <c r="AC18" s="9"/>
    </row>
    <row r="19" spans="1:30" ht="12.75">
      <c r="A19" t="s">
        <v>11</v>
      </c>
      <c r="B19" t="s">
        <v>414</v>
      </c>
      <c r="D19" s="1">
        <v>4918.54540779739</v>
      </c>
      <c r="F19" s="1">
        <v>968.5963246354721</v>
      </c>
      <c r="J19" s="1">
        <v>103.743831</v>
      </c>
      <c r="L19" s="1">
        <v>430.90190035527803</v>
      </c>
      <c r="T19" s="1">
        <v>8.210183</v>
      </c>
      <c r="V19" s="1">
        <v>4.5119</v>
      </c>
      <c r="X19" s="1">
        <v>319.176776</v>
      </c>
      <c r="AB19" s="1">
        <v>24.602937</v>
      </c>
      <c r="AC19" s="9"/>
      <c r="AD19" s="1">
        <v>6778.28925978814</v>
      </c>
    </row>
    <row r="20" spans="1:30" ht="12.75">
      <c r="A20" t="s">
        <v>12</v>
      </c>
      <c r="B20" t="s">
        <v>415</v>
      </c>
      <c r="H20" s="1">
        <v>305.441201358848</v>
      </c>
      <c r="J20" s="1">
        <v>4.765124</v>
      </c>
      <c r="AB20" s="1">
        <v>0.240488</v>
      </c>
      <c r="AC20" s="9"/>
      <c r="AD20" s="1">
        <v>310.446813358848</v>
      </c>
    </row>
    <row r="21" ht="12.75">
      <c r="AC21" s="9"/>
    </row>
    <row r="22" spans="1:30" ht="12.75">
      <c r="A22" t="s">
        <v>7</v>
      </c>
      <c r="B22" t="s">
        <v>416</v>
      </c>
      <c r="D22" s="1">
        <v>320.612350006507</v>
      </c>
      <c r="F22" s="1">
        <v>63.400498701919</v>
      </c>
      <c r="H22" s="1">
        <v>28.279855823248</v>
      </c>
      <c r="J22" s="1">
        <v>11.561909</v>
      </c>
      <c r="L22" s="1">
        <v>28.832654297163</v>
      </c>
      <c r="T22" s="1">
        <v>1.22297</v>
      </c>
      <c r="V22" s="1">
        <v>0.4061</v>
      </c>
      <c r="X22" s="1">
        <v>13.245954</v>
      </c>
      <c r="Z22" s="1">
        <v>0.671016</v>
      </c>
      <c r="AB22" s="1">
        <v>4.775747</v>
      </c>
      <c r="AC22" s="9"/>
      <c r="AD22" s="1">
        <v>473.009054828838</v>
      </c>
    </row>
    <row r="23" spans="1:30" ht="12.75">
      <c r="A23" t="s">
        <v>8</v>
      </c>
      <c r="B23" t="s">
        <v>417</v>
      </c>
      <c r="D23" s="1">
        <v>3342.5327150732696</v>
      </c>
      <c r="F23" s="1">
        <v>831.460944556914</v>
      </c>
      <c r="J23" s="1">
        <v>111.608346</v>
      </c>
      <c r="L23" s="1">
        <v>372.79274683282205</v>
      </c>
      <c r="T23" s="1">
        <v>13.887439</v>
      </c>
      <c r="V23" s="1">
        <v>6.605</v>
      </c>
      <c r="X23" s="1">
        <v>296.043128</v>
      </c>
      <c r="Z23" s="1">
        <v>1.909485</v>
      </c>
      <c r="AB23" s="1">
        <v>21.451461</v>
      </c>
      <c r="AC23" s="9"/>
      <c r="AD23" s="1">
        <v>4998.291265463</v>
      </c>
    </row>
    <row r="24" spans="1:30" ht="12.75">
      <c r="A24" t="s">
        <v>5</v>
      </c>
      <c r="B24" t="s">
        <v>418</v>
      </c>
      <c r="D24" s="1">
        <v>1645.28832355896</v>
      </c>
      <c r="H24" s="1">
        <v>147.399801325878</v>
      </c>
      <c r="J24" s="1">
        <v>88.119216</v>
      </c>
      <c r="L24" s="1">
        <v>215.729165356881</v>
      </c>
      <c r="V24" s="1">
        <v>1.9839</v>
      </c>
      <c r="X24" s="1">
        <v>263.813044</v>
      </c>
      <c r="Z24" s="1">
        <v>2.014186</v>
      </c>
      <c r="AB24" s="1">
        <v>27.2539</v>
      </c>
      <c r="AC24" s="9"/>
      <c r="AD24" s="1">
        <v>2391.60153624171</v>
      </c>
    </row>
    <row r="25" spans="1:30" ht="12.75">
      <c r="A25" t="s">
        <v>6</v>
      </c>
      <c r="B25" t="s">
        <v>419</v>
      </c>
      <c r="D25" s="1">
        <v>2702.42476240877</v>
      </c>
      <c r="J25" s="1">
        <v>127.92514</v>
      </c>
      <c r="L25" s="1">
        <v>338.665480049045</v>
      </c>
      <c r="V25" s="1">
        <v>2.8905</v>
      </c>
      <c r="X25" s="1">
        <v>296.924418</v>
      </c>
      <c r="Z25" s="1">
        <v>2.024652</v>
      </c>
      <c r="AB25" s="1">
        <v>49.425574</v>
      </c>
      <c r="AC25" s="9"/>
      <c r="AD25" s="1">
        <v>3520.28052645781</v>
      </c>
    </row>
    <row r="26" spans="1:30" ht="12.75">
      <c r="A26" t="s">
        <v>9</v>
      </c>
      <c r="B26" t="s">
        <v>420</v>
      </c>
      <c r="F26" s="1">
        <v>1200.0723505910398</v>
      </c>
      <c r="J26" s="1">
        <v>32.684512</v>
      </c>
      <c r="T26" s="1">
        <v>20.809509</v>
      </c>
      <c r="Z26" s="1">
        <v>1.72938</v>
      </c>
      <c r="AB26" s="1">
        <v>8.492328</v>
      </c>
      <c r="AC26" s="9"/>
      <c r="AD26" s="1">
        <v>1263.7880795910398</v>
      </c>
    </row>
    <row r="27" spans="1:30" ht="12.75">
      <c r="A27" t="s">
        <v>10</v>
      </c>
      <c r="B27" t="s">
        <v>421</v>
      </c>
      <c r="H27" s="1">
        <v>475.784413375141</v>
      </c>
      <c r="J27" s="1">
        <v>14.074513</v>
      </c>
      <c r="Z27" s="1">
        <v>0.151283</v>
      </c>
      <c r="AB27" s="1">
        <v>3.64961</v>
      </c>
      <c r="AC27" s="9"/>
      <c r="AD27" s="1">
        <v>493.659819375141</v>
      </c>
    </row>
    <row r="28" ht="12.75">
      <c r="AC28" s="9"/>
    </row>
    <row r="29" spans="2:29" ht="12.75">
      <c r="B29" t="s">
        <v>422</v>
      </c>
      <c r="AC29" s="9"/>
    </row>
    <row r="30" ht="12.75">
      <c r="AC30" s="9"/>
    </row>
    <row r="31" spans="1:30" ht="12.75">
      <c r="A31" t="s">
        <v>17</v>
      </c>
      <c r="B31" t="s">
        <v>844</v>
      </c>
      <c r="D31" s="1">
        <v>15929.524159980101</v>
      </c>
      <c r="J31" s="1">
        <v>446.791996113364</v>
      </c>
      <c r="L31" s="1">
        <v>1708.44465050668</v>
      </c>
      <c r="V31" s="1">
        <v>20.8886</v>
      </c>
      <c r="X31" s="1">
        <v>1412.69688</v>
      </c>
      <c r="Z31" s="1">
        <v>5.887537485745</v>
      </c>
      <c r="AB31" s="1">
        <v>133.48432815542</v>
      </c>
      <c r="AC31" s="9"/>
      <c r="AD31" s="1">
        <v>19657.718152241298</v>
      </c>
    </row>
    <row r="32" spans="1:30" ht="12.75">
      <c r="A32" t="s">
        <v>18</v>
      </c>
      <c r="B32" t="s">
        <v>856</v>
      </c>
      <c r="H32" s="1">
        <v>1240.0942963440002</v>
      </c>
      <c r="J32" s="1">
        <v>27.881629053296997</v>
      </c>
      <c r="Z32" s="1">
        <v>0.34260790999999996</v>
      </c>
      <c r="AB32" s="1">
        <v>6.233051495411</v>
      </c>
      <c r="AC32" s="9"/>
      <c r="AD32" s="1">
        <v>1274.55158480271</v>
      </c>
    </row>
    <row r="33" spans="1:30" ht="12.75">
      <c r="A33" t="s">
        <v>19</v>
      </c>
      <c r="B33" t="s">
        <v>845</v>
      </c>
      <c r="F33" s="1">
        <v>4237.21787043465</v>
      </c>
      <c r="J33" s="1">
        <v>95.274225833339</v>
      </c>
      <c r="T33" s="1">
        <v>79.950008</v>
      </c>
      <c r="Z33" s="1">
        <v>2.269856604255</v>
      </c>
      <c r="AB33" s="1">
        <v>24.772366349168</v>
      </c>
      <c r="AC33" s="9"/>
      <c r="AD33" s="1">
        <v>4439.48432722142</v>
      </c>
    </row>
    <row r="34" ht="12.75">
      <c r="AC34" s="9"/>
    </row>
    <row r="35" spans="2:29" ht="12.75">
      <c r="B35" t="s">
        <v>423</v>
      </c>
      <c r="AC35" s="9"/>
    </row>
    <row r="36" ht="12.75">
      <c r="AC36" s="9"/>
    </row>
    <row r="37" spans="1:30" ht="12.75">
      <c r="A37" t="s">
        <v>20</v>
      </c>
      <c r="B37" t="s">
        <v>424</v>
      </c>
      <c r="D37" s="1">
        <v>19.346392616905998</v>
      </c>
      <c r="F37" s="1">
        <v>15.663875920335</v>
      </c>
      <c r="J37" s="1">
        <v>0.121913</v>
      </c>
      <c r="L37" s="1">
        <v>0.801200698101</v>
      </c>
      <c r="T37" s="1">
        <v>0.4</v>
      </c>
      <c r="V37" s="1">
        <v>0.1144</v>
      </c>
      <c r="X37" s="1">
        <v>0.012973</v>
      </c>
      <c r="AB37" s="1">
        <v>0.050009</v>
      </c>
      <c r="AC37" s="9"/>
      <c r="AD37" s="1">
        <v>36.510764235342</v>
      </c>
    </row>
    <row r="38" ht="12.75">
      <c r="AC38" s="9"/>
    </row>
    <row r="39" spans="1:30" ht="12.75">
      <c r="A39" t="s">
        <v>21</v>
      </c>
      <c r="B39" t="s">
        <v>425</v>
      </c>
      <c r="D39" s="1">
        <v>121.836709883344</v>
      </c>
      <c r="F39" s="1">
        <v>60.341802768253</v>
      </c>
      <c r="J39" s="1">
        <v>2.467575</v>
      </c>
      <c r="L39" s="1">
        <v>9.560232947572</v>
      </c>
      <c r="T39" s="1">
        <v>2.038433</v>
      </c>
      <c r="V39" s="1">
        <v>0.1344</v>
      </c>
      <c r="X39" s="1">
        <v>3.675124</v>
      </c>
      <c r="AB39" s="1">
        <v>1.021466</v>
      </c>
      <c r="AC39" s="9"/>
      <c r="AD39" s="1">
        <v>201.075743599169</v>
      </c>
    </row>
    <row r="40" spans="1:30" ht="12.75">
      <c r="A40" t="s">
        <v>22</v>
      </c>
      <c r="B40" t="s">
        <v>426</v>
      </c>
      <c r="D40" s="1">
        <v>130.096649939755</v>
      </c>
      <c r="F40" s="1">
        <v>31.909079370192</v>
      </c>
      <c r="J40" s="1">
        <v>1.952319</v>
      </c>
      <c r="L40" s="1">
        <v>12.642582804352001</v>
      </c>
      <c r="T40" s="1">
        <v>0.4</v>
      </c>
      <c r="V40" s="1">
        <v>0.1422</v>
      </c>
      <c r="X40" s="1">
        <v>5.418088</v>
      </c>
      <c r="AB40" s="1">
        <v>0.807645</v>
      </c>
      <c r="AC40" s="9"/>
      <c r="AD40" s="1">
        <v>183.36856411429798</v>
      </c>
    </row>
    <row r="41" spans="1:30" ht="12.75">
      <c r="A41" t="s">
        <v>23</v>
      </c>
      <c r="B41" t="s">
        <v>427</v>
      </c>
      <c r="D41" s="1">
        <v>167.951785101756</v>
      </c>
      <c r="F41" s="1">
        <v>55.071615525453</v>
      </c>
      <c r="J41" s="1">
        <v>1.899364</v>
      </c>
      <c r="L41" s="1">
        <v>14.798184770107</v>
      </c>
      <c r="T41" s="1">
        <v>0.994358</v>
      </c>
      <c r="V41" s="1">
        <v>0.1308</v>
      </c>
      <c r="X41" s="1">
        <v>1.957592</v>
      </c>
      <c r="AB41" s="1">
        <v>0.824754</v>
      </c>
      <c r="AC41" s="9"/>
      <c r="AD41" s="1">
        <v>243.628453397317</v>
      </c>
    </row>
    <row r="42" spans="1:30" ht="12.75">
      <c r="A42" t="s">
        <v>24</v>
      </c>
      <c r="B42" t="s">
        <v>428</v>
      </c>
      <c r="D42" s="1">
        <v>77.984376855335</v>
      </c>
      <c r="F42" s="1">
        <v>42.662960964765</v>
      </c>
      <c r="J42" s="1">
        <v>1.619479</v>
      </c>
      <c r="L42" s="1">
        <v>7.069647435097</v>
      </c>
      <c r="T42" s="1">
        <v>1.590972</v>
      </c>
      <c r="V42" s="1">
        <v>0.1591</v>
      </c>
      <c r="X42" s="1">
        <v>4.174089</v>
      </c>
      <c r="AB42" s="1">
        <v>0.625748</v>
      </c>
      <c r="AC42" s="9"/>
      <c r="AD42" s="1">
        <v>135.886373255198</v>
      </c>
    </row>
    <row r="43" spans="1:30" ht="12.75">
      <c r="A43" t="s">
        <v>25</v>
      </c>
      <c r="B43" t="s">
        <v>429</v>
      </c>
      <c r="D43" s="1">
        <v>120.010104753739</v>
      </c>
      <c r="F43" s="1">
        <v>45.880518470346</v>
      </c>
      <c r="J43" s="1">
        <v>2.115349</v>
      </c>
      <c r="L43" s="1">
        <v>10.311412164593</v>
      </c>
      <c r="T43" s="1">
        <v>0.870063</v>
      </c>
      <c r="V43" s="1">
        <v>0.1338</v>
      </c>
      <c r="X43" s="1">
        <v>7.103779</v>
      </c>
      <c r="AB43" s="1">
        <v>0.864164</v>
      </c>
      <c r="AC43" s="9"/>
      <c r="AD43" s="1">
        <v>187.289190388679</v>
      </c>
    </row>
    <row r="44" spans="1:30" ht="12.75">
      <c r="A44" t="s">
        <v>26</v>
      </c>
      <c r="B44" t="s">
        <v>430</v>
      </c>
      <c r="D44" s="1">
        <v>53.66798495405</v>
      </c>
      <c r="F44" s="1">
        <v>48.100125294705</v>
      </c>
      <c r="J44" s="1">
        <v>1.947251</v>
      </c>
      <c r="L44" s="1">
        <v>5.432714598477999</v>
      </c>
      <c r="T44" s="1">
        <v>2.187587</v>
      </c>
      <c r="V44" s="1">
        <v>0.1315</v>
      </c>
      <c r="X44" s="1">
        <v>3.83699</v>
      </c>
      <c r="AB44" s="1">
        <v>0.803984</v>
      </c>
      <c r="AC44" s="9"/>
      <c r="AD44" s="1">
        <v>116.108136847233</v>
      </c>
    </row>
    <row r="45" ht="12.75">
      <c r="AC45" s="9"/>
    </row>
    <row r="46" spans="1:30" ht="12.75">
      <c r="A46" t="s">
        <v>27</v>
      </c>
      <c r="B46" t="s">
        <v>431</v>
      </c>
      <c r="D46" s="1">
        <v>160.14594690684598</v>
      </c>
      <c r="F46" s="1">
        <v>55.187744766459005</v>
      </c>
      <c r="J46" s="1">
        <v>2.462636</v>
      </c>
      <c r="L46" s="1">
        <v>14.4944486425</v>
      </c>
      <c r="T46" s="1">
        <v>2.784202</v>
      </c>
      <c r="V46" s="1">
        <v>0.1501</v>
      </c>
      <c r="X46" s="1">
        <v>8.653561</v>
      </c>
      <c r="AB46" s="1">
        <v>1.000601</v>
      </c>
      <c r="AC46" s="9"/>
      <c r="AD46" s="1">
        <v>244.879240315805</v>
      </c>
    </row>
    <row r="47" spans="1:30" ht="12.75">
      <c r="A47" t="s">
        <v>28</v>
      </c>
      <c r="B47" t="s">
        <v>432</v>
      </c>
      <c r="D47" s="1">
        <v>145.878567591015</v>
      </c>
      <c r="F47" s="1">
        <v>38.133450363592</v>
      </c>
      <c r="J47" s="1">
        <v>2.30533</v>
      </c>
      <c r="L47" s="1">
        <v>13.017951846748</v>
      </c>
      <c r="T47" s="1">
        <v>0.497179</v>
      </c>
      <c r="V47" s="1">
        <v>0.1435</v>
      </c>
      <c r="X47" s="1">
        <v>8.09631</v>
      </c>
      <c r="AC47" s="9"/>
      <c r="AD47" s="1">
        <v>208.072288801355</v>
      </c>
    </row>
    <row r="48" spans="1:30" ht="12.75">
      <c r="A48" t="s">
        <v>29</v>
      </c>
      <c r="B48" t="s">
        <v>433</v>
      </c>
      <c r="D48" s="1">
        <v>161.416055638424</v>
      </c>
      <c r="F48" s="1">
        <v>62.728370726152</v>
      </c>
      <c r="J48" s="1">
        <v>2.25741</v>
      </c>
      <c r="L48" s="1">
        <v>14.415363654953</v>
      </c>
      <c r="T48" s="1">
        <v>1.541255</v>
      </c>
      <c r="V48" s="1">
        <v>0.1828</v>
      </c>
      <c r="X48" s="1">
        <v>10.830418</v>
      </c>
      <c r="AB48" s="1">
        <v>0.928925</v>
      </c>
      <c r="AC48" s="9"/>
      <c r="AD48" s="1">
        <v>254.30059801952902</v>
      </c>
    </row>
    <row r="49" spans="1:30" ht="12.75">
      <c r="A49" t="s">
        <v>30</v>
      </c>
      <c r="B49" t="s">
        <v>434</v>
      </c>
      <c r="D49" s="1">
        <v>153.269964469066</v>
      </c>
      <c r="F49" s="1">
        <v>69.81796061589199</v>
      </c>
      <c r="J49" s="1">
        <v>1.968445</v>
      </c>
      <c r="L49" s="1">
        <v>15.033842010806</v>
      </c>
      <c r="T49" s="1">
        <v>1.740126</v>
      </c>
      <c r="V49" s="1">
        <v>0.1465</v>
      </c>
      <c r="X49" s="1">
        <v>1.888636</v>
      </c>
      <c r="AB49" s="1">
        <v>0.846372</v>
      </c>
      <c r="AC49" s="9"/>
      <c r="AD49" s="1">
        <v>244.711846095763</v>
      </c>
    </row>
    <row r="50" spans="1:30" ht="12.75">
      <c r="A50" t="s">
        <v>31</v>
      </c>
      <c r="B50" t="s">
        <v>435</v>
      </c>
      <c r="D50" s="1">
        <v>83.508938504656</v>
      </c>
      <c r="F50" s="1">
        <v>55.626831081959004</v>
      </c>
      <c r="J50" s="1">
        <v>1.196234</v>
      </c>
      <c r="L50" s="1">
        <v>10.495981886134</v>
      </c>
      <c r="T50" s="1">
        <v>0.725881</v>
      </c>
      <c r="V50" s="1">
        <v>0.1547</v>
      </c>
      <c r="X50" s="1">
        <v>9.912987</v>
      </c>
      <c r="AC50" s="9"/>
      <c r="AD50" s="1">
        <v>161.62155347274899</v>
      </c>
    </row>
    <row r="51" spans="1:30" ht="12.75">
      <c r="A51" t="s">
        <v>32</v>
      </c>
      <c r="B51" t="s">
        <v>436</v>
      </c>
      <c r="D51" s="1">
        <v>100.059715991017</v>
      </c>
      <c r="F51" s="1">
        <v>72.348539301525</v>
      </c>
      <c r="J51" s="1">
        <v>1.228048</v>
      </c>
      <c r="L51" s="1">
        <v>7.680179985059</v>
      </c>
      <c r="T51" s="1">
        <v>8.104016</v>
      </c>
      <c r="V51" s="1">
        <v>0.1584</v>
      </c>
      <c r="X51" s="1">
        <v>8.060786</v>
      </c>
      <c r="AB51" s="1">
        <v>0.492724</v>
      </c>
      <c r="AC51" s="9"/>
      <c r="AD51" s="1">
        <v>198.132409277602</v>
      </c>
    </row>
    <row r="52" ht="12.75">
      <c r="AC52" s="9"/>
    </row>
    <row r="53" ht="12.75">
      <c r="AC53" s="9"/>
    </row>
    <row r="54" spans="1:30" ht="12.75">
      <c r="A54" t="s">
        <v>33</v>
      </c>
      <c r="B54" t="s">
        <v>437</v>
      </c>
      <c r="D54" s="1">
        <v>89.478070406534</v>
      </c>
      <c r="F54" s="1">
        <v>20.520744102242002</v>
      </c>
      <c r="J54" s="1">
        <v>1.339709</v>
      </c>
      <c r="L54" s="1">
        <v>9.942432203964001</v>
      </c>
      <c r="T54" s="1">
        <v>0.422602</v>
      </c>
      <c r="V54" s="1">
        <v>0.1217</v>
      </c>
      <c r="X54" s="1">
        <v>4.345138</v>
      </c>
      <c r="AB54" s="1">
        <v>0.540359</v>
      </c>
      <c r="AC54" s="9"/>
      <c r="AD54" s="1">
        <v>126.71075471274</v>
      </c>
    </row>
    <row r="55" spans="1:30" ht="12.75">
      <c r="A55" t="s">
        <v>34</v>
      </c>
      <c r="B55" t="s">
        <v>438</v>
      </c>
      <c r="D55" s="1">
        <v>73.622458486413</v>
      </c>
      <c r="F55" s="1">
        <v>28.483699832864</v>
      </c>
      <c r="J55" s="1">
        <v>3.886646</v>
      </c>
      <c r="L55" s="1">
        <v>10.726076784825</v>
      </c>
      <c r="T55" s="1">
        <v>0.596615</v>
      </c>
      <c r="V55" s="1">
        <v>0.1322</v>
      </c>
      <c r="X55" s="1">
        <v>10.979419</v>
      </c>
      <c r="AB55" s="1">
        <v>1.603679</v>
      </c>
      <c r="AC55" s="9"/>
      <c r="AD55" s="1">
        <v>130.030794104102</v>
      </c>
    </row>
    <row r="56" spans="1:30" ht="12.75">
      <c r="A56" t="s">
        <v>35</v>
      </c>
      <c r="B56" t="s">
        <v>439</v>
      </c>
      <c r="D56" s="1">
        <v>49.351566379491004</v>
      </c>
      <c r="F56" s="1">
        <v>15.447362172943</v>
      </c>
      <c r="J56" s="1">
        <v>2.374582</v>
      </c>
      <c r="L56" s="1">
        <v>7.185101583938</v>
      </c>
      <c r="T56" s="1">
        <v>0.4</v>
      </c>
      <c r="V56" s="1">
        <v>0.1307</v>
      </c>
      <c r="X56" s="1">
        <v>5.25747</v>
      </c>
      <c r="AB56" s="1">
        <v>0.958716</v>
      </c>
      <c r="AC56" s="9"/>
      <c r="AD56" s="1">
        <v>81.105498136373</v>
      </c>
    </row>
    <row r="57" spans="1:30" ht="12.75">
      <c r="A57" t="s">
        <v>36</v>
      </c>
      <c r="B57" t="s">
        <v>440</v>
      </c>
      <c r="D57" s="1">
        <v>127.438741609336</v>
      </c>
      <c r="F57" s="1">
        <v>41.921229047804</v>
      </c>
      <c r="J57" s="1">
        <v>2.574601</v>
      </c>
      <c r="L57" s="1">
        <v>11.677546881348</v>
      </c>
      <c r="T57" s="1">
        <v>1.56313</v>
      </c>
      <c r="V57" s="1">
        <v>0.1335</v>
      </c>
      <c r="X57" s="1">
        <v>7.823239</v>
      </c>
      <c r="AB57" s="1">
        <v>1.035644</v>
      </c>
      <c r="AC57" s="9"/>
      <c r="AD57" s="1">
        <v>194.167631538488</v>
      </c>
    </row>
    <row r="58" spans="1:30" ht="12.75">
      <c r="A58" t="s">
        <v>37</v>
      </c>
      <c r="B58" t="s">
        <v>441</v>
      </c>
      <c r="D58" s="1">
        <v>43.446766111456</v>
      </c>
      <c r="F58" s="1">
        <v>18.894760852346</v>
      </c>
      <c r="J58" s="1">
        <v>3.304284</v>
      </c>
      <c r="L58" s="1">
        <v>8.918007447526</v>
      </c>
      <c r="T58" s="1">
        <v>0.4</v>
      </c>
      <c r="V58" s="1">
        <v>0.1416</v>
      </c>
      <c r="X58" s="1">
        <v>9.024573</v>
      </c>
      <c r="AC58" s="9"/>
      <c r="AD58" s="1">
        <v>84.129991411327</v>
      </c>
    </row>
    <row r="59" ht="12.75">
      <c r="AC59" s="9"/>
    </row>
    <row r="60" spans="1:30" ht="12.75">
      <c r="A60" t="s">
        <v>38</v>
      </c>
      <c r="B60" t="s">
        <v>442</v>
      </c>
      <c r="D60" s="1">
        <v>98.005971675317</v>
      </c>
      <c r="F60" s="1">
        <v>30.747865153954</v>
      </c>
      <c r="J60" s="1">
        <v>3.678109</v>
      </c>
      <c r="L60" s="1">
        <v>12.741870983731</v>
      </c>
      <c r="T60" s="1">
        <v>0.94464</v>
      </c>
      <c r="V60" s="1">
        <v>0.1418</v>
      </c>
      <c r="X60" s="1">
        <v>15.652714</v>
      </c>
      <c r="AC60" s="9"/>
      <c r="AD60" s="1">
        <v>161.91297081300198</v>
      </c>
    </row>
    <row r="61" spans="1:30" ht="12.75">
      <c r="A61" t="s">
        <v>39</v>
      </c>
      <c r="B61" t="s">
        <v>443</v>
      </c>
      <c r="D61" s="1">
        <v>109.399401726697</v>
      </c>
      <c r="F61" s="1">
        <v>35.440818845741</v>
      </c>
      <c r="J61" s="1">
        <v>3.149349</v>
      </c>
      <c r="L61" s="1">
        <v>12.584828179148</v>
      </c>
      <c r="T61" s="1">
        <v>1.034132</v>
      </c>
      <c r="V61" s="1">
        <v>0.1265</v>
      </c>
      <c r="X61" s="1">
        <v>6.870897</v>
      </c>
      <c r="AB61" s="1">
        <v>1.264779</v>
      </c>
      <c r="AC61" s="9"/>
      <c r="AD61" s="1">
        <v>169.870705751586</v>
      </c>
    </row>
    <row r="62" spans="1:30" ht="12.75">
      <c r="A62" t="s">
        <v>40</v>
      </c>
      <c r="B62" t="s">
        <v>444</v>
      </c>
      <c r="D62" s="1">
        <v>110.654976433445</v>
      </c>
      <c r="F62" s="1">
        <v>30.892681854442998</v>
      </c>
      <c r="J62" s="1">
        <v>3.031833</v>
      </c>
      <c r="L62" s="1">
        <v>11.767722781252</v>
      </c>
      <c r="T62" s="1">
        <v>0.546897</v>
      </c>
      <c r="V62" s="1">
        <v>0.1345</v>
      </c>
      <c r="X62" s="1">
        <v>5.146508</v>
      </c>
      <c r="AB62" s="1">
        <v>1.203603</v>
      </c>
      <c r="AC62" s="9"/>
      <c r="AD62" s="1">
        <v>163.37872206914</v>
      </c>
    </row>
    <row r="63" spans="1:30" ht="12.75">
      <c r="A63" t="s">
        <v>41</v>
      </c>
      <c r="B63" t="s">
        <v>445</v>
      </c>
      <c r="D63" s="1">
        <v>122.965969579851</v>
      </c>
      <c r="F63" s="1">
        <v>37.517121254876</v>
      </c>
      <c r="J63" s="1">
        <v>2.562495</v>
      </c>
      <c r="L63" s="1">
        <v>11.614880235449</v>
      </c>
      <c r="T63" s="1">
        <v>0.745768</v>
      </c>
      <c r="V63" s="1">
        <v>0.1314</v>
      </c>
      <c r="X63" s="1">
        <v>3.748756</v>
      </c>
      <c r="AB63" s="1">
        <v>1.009974</v>
      </c>
      <c r="AC63" s="9"/>
      <c r="AD63" s="1">
        <v>180.296364070177</v>
      </c>
    </row>
    <row r="64" spans="1:30" ht="12.75">
      <c r="A64" t="s">
        <v>42</v>
      </c>
      <c r="B64" t="s">
        <v>446</v>
      </c>
      <c r="D64" s="1">
        <v>53.429806475792994</v>
      </c>
      <c r="F64" s="1">
        <v>19.295166545841003</v>
      </c>
      <c r="J64" s="1">
        <v>2.585136</v>
      </c>
      <c r="L64" s="1">
        <v>6.303204715528</v>
      </c>
      <c r="T64" s="1">
        <v>0.497179</v>
      </c>
      <c r="V64" s="1">
        <v>0.1244</v>
      </c>
      <c r="X64" s="1">
        <v>4.523791</v>
      </c>
      <c r="AC64" s="9"/>
      <c r="AD64" s="1">
        <v>86.75868373716199</v>
      </c>
    </row>
    <row r="65" ht="12.75">
      <c r="AC65" s="9"/>
    </row>
    <row r="66" spans="1:30" ht="12.75">
      <c r="A66" t="s">
        <v>43</v>
      </c>
      <c r="B66" t="s">
        <v>447</v>
      </c>
      <c r="D66" s="1">
        <v>44.612967803646995</v>
      </c>
      <c r="F66" s="1">
        <v>13.274581274632</v>
      </c>
      <c r="J66" s="1">
        <v>2.680191</v>
      </c>
      <c r="L66" s="1">
        <v>6.646100367788</v>
      </c>
      <c r="T66" s="1">
        <v>0.4</v>
      </c>
      <c r="V66" s="1">
        <v>0.132</v>
      </c>
      <c r="X66" s="1">
        <v>7.82166</v>
      </c>
      <c r="AB66" s="1">
        <v>1.097611</v>
      </c>
      <c r="AC66" s="9"/>
      <c r="AD66" s="1">
        <v>76.665111446067</v>
      </c>
    </row>
    <row r="67" spans="1:30" ht="12.75">
      <c r="A67" t="s">
        <v>44</v>
      </c>
      <c r="B67" t="s">
        <v>448</v>
      </c>
      <c r="D67" s="1">
        <v>64.178905020048</v>
      </c>
      <c r="F67" s="1">
        <v>20.809707460638002</v>
      </c>
      <c r="J67" s="1">
        <v>2.757788</v>
      </c>
      <c r="L67" s="1">
        <v>8.841283550964</v>
      </c>
      <c r="T67" s="1">
        <v>0.458896</v>
      </c>
      <c r="V67" s="1">
        <v>0.1265</v>
      </c>
      <c r="X67" s="1">
        <v>6.085878</v>
      </c>
      <c r="AB67" s="1">
        <v>1.118935</v>
      </c>
      <c r="AC67" s="9"/>
      <c r="AD67" s="1">
        <v>104.37789303165</v>
      </c>
    </row>
    <row r="68" spans="1:30" ht="12.75">
      <c r="A68" t="s">
        <v>45</v>
      </c>
      <c r="B68" t="s">
        <v>449</v>
      </c>
      <c r="D68" s="1">
        <v>65.454569691833</v>
      </c>
      <c r="F68" s="1">
        <v>23.746907633911</v>
      </c>
      <c r="J68" s="1">
        <v>2.367744</v>
      </c>
      <c r="L68" s="1">
        <v>9.374163853785001</v>
      </c>
      <c r="T68" s="1">
        <v>0.518558</v>
      </c>
      <c r="V68" s="1">
        <v>0.1305</v>
      </c>
      <c r="X68" s="1">
        <v>6.214794</v>
      </c>
      <c r="AB68" s="1">
        <v>0.973634</v>
      </c>
      <c r="AC68" s="9"/>
      <c r="AD68" s="1">
        <v>108.780871179529</v>
      </c>
    </row>
    <row r="69" spans="1:30" ht="12.75">
      <c r="A69" t="s">
        <v>46</v>
      </c>
      <c r="B69" t="s">
        <v>450</v>
      </c>
      <c r="D69" s="1">
        <v>25.14874902453</v>
      </c>
      <c r="F69" s="1">
        <v>12.687619571900001</v>
      </c>
      <c r="J69" s="1">
        <v>2.125597</v>
      </c>
      <c r="L69" s="1">
        <v>4.1351593210490005</v>
      </c>
      <c r="T69" s="1">
        <v>0.4</v>
      </c>
      <c r="V69" s="1">
        <v>0.1205</v>
      </c>
      <c r="X69" s="1">
        <v>3.632035</v>
      </c>
      <c r="AC69" s="9"/>
      <c r="AD69" s="1">
        <v>48.249659917479</v>
      </c>
    </row>
    <row r="70" spans="1:30" ht="12.75">
      <c r="A70" t="s">
        <v>47</v>
      </c>
      <c r="B70" t="s">
        <v>451</v>
      </c>
      <c r="D70" s="1">
        <v>43.422322829911</v>
      </c>
      <c r="F70" s="1">
        <v>19.441966517949</v>
      </c>
      <c r="J70" s="1">
        <v>2.060597</v>
      </c>
      <c r="L70" s="1">
        <v>6.188717542232</v>
      </c>
      <c r="T70" s="1">
        <v>0.4</v>
      </c>
      <c r="V70" s="1">
        <v>0.1274</v>
      </c>
      <c r="X70" s="1">
        <v>6.994571</v>
      </c>
      <c r="AB70" s="1">
        <v>0.847835</v>
      </c>
      <c r="AC70" s="9"/>
      <c r="AD70" s="1">
        <v>79.483409890093</v>
      </c>
    </row>
    <row r="71" ht="12.75">
      <c r="AC71" s="9"/>
    </row>
    <row r="72" spans="1:30" ht="12.75">
      <c r="A72" t="s">
        <v>48</v>
      </c>
      <c r="B72" t="s">
        <v>452</v>
      </c>
      <c r="D72" s="1">
        <v>166.06308795429598</v>
      </c>
      <c r="F72" s="1">
        <v>51.624566336476995</v>
      </c>
      <c r="J72" s="1">
        <v>1.788238</v>
      </c>
      <c r="L72" s="1">
        <v>16.521126481194</v>
      </c>
      <c r="T72" s="1">
        <v>0.69605</v>
      </c>
      <c r="V72" s="1">
        <v>0.1468</v>
      </c>
      <c r="X72" s="1">
        <v>6.913426</v>
      </c>
      <c r="AB72" s="1">
        <v>0.740579</v>
      </c>
      <c r="AC72" s="9"/>
      <c r="AD72" s="1">
        <v>244.493873771967</v>
      </c>
    </row>
    <row r="73" spans="1:30" ht="12.75">
      <c r="A73" t="s">
        <v>49</v>
      </c>
      <c r="B73" t="s">
        <v>453</v>
      </c>
      <c r="D73" s="1">
        <v>77.82433522127201</v>
      </c>
      <c r="F73" s="1">
        <v>24.497667306676</v>
      </c>
      <c r="J73" s="1">
        <v>2.488595</v>
      </c>
      <c r="L73" s="1">
        <v>8.132161203599999</v>
      </c>
      <c r="T73" s="1">
        <v>0.427574</v>
      </c>
      <c r="V73" s="1">
        <v>0.1246</v>
      </c>
      <c r="X73" s="1">
        <v>3.362646</v>
      </c>
      <c r="AB73" s="1">
        <v>1.022168</v>
      </c>
      <c r="AC73" s="9"/>
      <c r="AD73" s="1">
        <v>117.879746731548</v>
      </c>
    </row>
    <row r="74" spans="1:30" ht="12.75">
      <c r="A74" t="s">
        <v>50</v>
      </c>
      <c r="B74" t="s">
        <v>454</v>
      </c>
      <c r="D74" s="1">
        <v>2.628357866064</v>
      </c>
      <c r="F74" s="1">
        <v>28.854716596115</v>
      </c>
      <c r="J74" s="1">
        <v>2.873812</v>
      </c>
      <c r="L74" s="1">
        <v>4.840063382466</v>
      </c>
      <c r="T74" s="1">
        <v>0.596615</v>
      </c>
      <c r="V74" s="1">
        <v>0.1302</v>
      </c>
      <c r="X74" s="1">
        <v>9.438561</v>
      </c>
      <c r="AB74" s="1">
        <v>1.176472</v>
      </c>
      <c r="AC74" s="9"/>
      <c r="AD74" s="1">
        <v>50.538797844644</v>
      </c>
    </row>
    <row r="75" spans="1:30" ht="12.75">
      <c r="A75" t="s">
        <v>51</v>
      </c>
      <c r="B75" t="s">
        <v>455</v>
      </c>
      <c r="D75" s="1">
        <v>37.438491307067</v>
      </c>
      <c r="F75" s="1">
        <v>14.826850481499</v>
      </c>
      <c r="J75" s="1">
        <v>2.109026</v>
      </c>
      <c r="L75" s="1">
        <v>6.267340388771999</v>
      </c>
      <c r="T75" s="1">
        <v>0.4</v>
      </c>
      <c r="V75" s="1">
        <v>0.125</v>
      </c>
      <c r="X75" s="1">
        <v>18.467244</v>
      </c>
      <c r="AB75" s="1">
        <v>0.827167</v>
      </c>
      <c r="AC75" s="9"/>
      <c r="AD75" s="1">
        <v>80.461119177338</v>
      </c>
    </row>
    <row r="76" spans="1:30" ht="12.75">
      <c r="A76" t="s">
        <v>52</v>
      </c>
      <c r="B76" t="s">
        <v>456</v>
      </c>
      <c r="D76" s="1">
        <v>100.38189232629999</v>
      </c>
      <c r="F76" s="1">
        <v>31.288843936823</v>
      </c>
      <c r="J76" s="1">
        <v>2.185575</v>
      </c>
      <c r="L76" s="1">
        <v>11.361172282439002</v>
      </c>
      <c r="T76" s="1">
        <v>0.497179</v>
      </c>
      <c r="V76" s="1">
        <v>0.1272</v>
      </c>
      <c r="X76" s="1">
        <v>7.568907</v>
      </c>
      <c r="AB76" s="1">
        <v>0.910154</v>
      </c>
      <c r="AC76" s="9"/>
      <c r="AD76" s="1">
        <v>154.320923545562</v>
      </c>
    </row>
    <row r="77" ht="12.75">
      <c r="AC77" s="9"/>
    </row>
    <row r="78" spans="1:30" ht="12.75">
      <c r="A78" t="s">
        <v>16</v>
      </c>
      <c r="B78" t="s">
        <v>413</v>
      </c>
      <c r="H78" s="1">
        <v>283.18902446089396</v>
      </c>
      <c r="J78" s="1">
        <v>23.372227</v>
      </c>
      <c r="N78" s="1">
        <v>45.711</v>
      </c>
      <c r="P78" s="1">
        <v>758.45</v>
      </c>
      <c r="R78" s="1">
        <v>44.325</v>
      </c>
      <c r="AB78" s="1">
        <v>9.45971</v>
      </c>
      <c r="AC78" s="9"/>
      <c r="AD78" s="1">
        <v>1164.5069614608901</v>
      </c>
    </row>
    <row r="79" ht="12.75">
      <c r="AC79" s="9"/>
    </row>
    <row r="80" spans="1:30" ht="12.75">
      <c r="A80" t="s">
        <v>201</v>
      </c>
      <c r="B80" t="s">
        <v>457</v>
      </c>
      <c r="H80" s="1">
        <v>283.18902446089396</v>
      </c>
      <c r="AC80" s="9"/>
      <c r="AD80" s="1">
        <v>283.18902446089396</v>
      </c>
    </row>
    <row r="81" spans="1:30" ht="12.75">
      <c r="A81" t="s">
        <v>403</v>
      </c>
      <c r="B81" t="s">
        <v>458</v>
      </c>
      <c r="J81" s="1">
        <v>23.372227</v>
      </c>
      <c r="N81" s="1">
        <v>45.711</v>
      </c>
      <c r="P81" s="1">
        <v>758.45</v>
      </c>
      <c r="R81" s="1">
        <v>44.325</v>
      </c>
      <c r="AB81" s="1">
        <v>9.45971</v>
      </c>
      <c r="AC81" s="9"/>
      <c r="AD81" s="1">
        <v>881.317937</v>
      </c>
    </row>
    <row r="82" ht="12.75">
      <c r="AC82" s="9"/>
    </row>
    <row r="83" spans="2:29" ht="12.75">
      <c r="B83" t="s">
        <v>459</v>
      </c>
      <c r="AC83" s="9"/>
    </row>
    <row r="84" spans="1:30" ht="12.75">
      <c r="A84" t="s">
        <v>53</v>
      </c>
      <c r="B84" t="s">
        <v>460</v>
      </c>
      <c r="D84" s="1">
        <v>105.67193549876801</v>
      </c>
      <c r="F84" s="1">
        <v>21.720430151257002</v>
      </c>
      <c r="J84" s="1">
        <v>2.52576</v>
      </c>
      <c r="L84" s="1">
        <v>10.938262018075001</v>
      </c>
      <c r="T84" s="1">
        <v>0.152107</v>
      </c>
      <c r="V84" s="1">
        <v>0.1198</v>
      </c>
      <c r="X84" s="1">
        <v>7.913937</v>
      </c>
      <c r="AC84" s="9"/>
      <c r="AD84" s="1">
        <v>149.0422316681</v>
      </c>
    </row>
    <row r="85" spans="1:30" ht="12.75">
      <c r="A85" t="s">
        <v>54</v>
      </c>
      <c r="B85" t="s">
        <v>461</v>
      </c>
      <c r="D85" s="1">
        <v>53.766536472260995</v>
      </c>
      <c r="F85" s="1">
        <v>12.148643210039</v>
      </c>
      <c r="J85" s="1">
        <v>1.886879</v>
      </c>
      <c r="L85" s="1">
        <v>5.964280960928</v>
      </c>
      <c r="T85" s="1">
        <v>0.463341</v>
      </c>
      <c r="V85" s="1">
        <v>0.1215</v>
      </c>
      <c r="X85" s="1">
        <v>4.38979</v>
      </c>
      <c r="AC85" s="9"/>
      <c r="AD85" s="1">
        <v>78.740970643228</v>
      </c>
    </row>
    <row r="86" spans="1:30" ht="12.75">
      <c r="A86" t="s">
        <v>55</v>
      </c>
      <c r="B86" t="s">
        <v>462</v>
      </c>
      <c r="D86" s="1">
        <v>287.15573873407203</v>
      </c>
      <c r="F86" s="1">
        <v>61.676818005668</v>
      </c>
      <c r="J86" s="1">
        <v>3.502183</v>
      </c>
      <c r="L86" s="1">
        <v>21.999957210665</v>
      </c>
      <c r="T86" s="1">
        <v>1.202646</v>
      </c>
      <c r="V86" s="1">
        <v>0.1338</v>
      </c>
      <c r="X86" s="1">
        <v>15.240697</v>
      </c>
      <c r="AC86" s="9"/>
      <c r="AD86" s="1">
        <v>390.911839950405</v>
      </c>
    </row>
    <row r="87" spans="1:30" ht="12.75">
      <c r="A87" t="s">
        <v>56</v>
      </c>
      <c r="B87" t="s">
        <v>463</v>
      </c>
      <c r="D87" s="1">
        <v>102.904838055138</v>
      </c>
      <c r="F87" s="1">
        <v>20.463435143433998</v>
      </c>
      <c r="J87" s="1">
        <v>2.119916</v>
      </c>
      <c r="L87" s="1">
        <v>10.507347352499</v>
      </c>
      <c r="T87" s="1">
        <v>0.081905</v>
      </c>
      <c r="V87" s="1">
        <v>0.121</v>
      </c>
      <c r="X87" s="1">
        <v>5.483114</v>
      </c>
      <c r="AC87" s="9"/>
      <c r="AD87" s="1">
        <v>141.681555551071</v>
      </c>
    </row>
    <row r="88" spans="1:30" ht="12.75">
      <c r="A88" t="s">
        <v>57</v>
      </c>
      <c r="B88" t="s">
        <v>464</v>
      </c>
      <c r="D88" s="1">
        <v>95.86403171000201</v>
      </c>
      <c r="F88" s="1">
        <v>18.156337205307</v>
      </c>
      <c r="J88" s="1">
        <v>1.971773</v>
      </c>
      <c r="L88" s="1">
        <v>9.553747622687</v>
      </c>
      <c r="T88" s="1">
        <v>0.135103</v>
      </c>
      <c r="V88" s="1">
        <v>0.1242</v>
      </c>
      <c r="X88" s="1">
        <v>8.365827</v>
      </c>
      <c r="AC88" s="9"/>
      <c r="AD88" s="1">
        <v>134.171019537997</v>
      </c>
    </row>
    <row r="89" spans="1:30" ht="12.75">
      <c r="A89" t="s">
        <v>58</v>
      </c>
      <c r="B89" t="s">
        <v>465</v>
      </c>
      <c r="D89" s="1">
        <v>117.383452709567</v>
      </c>
      <c r="F89" s="1">
        <v>21.813181273498</v>
      </c>
      <c r="J89" s="1">
        <v>2.323198</v>
      </c>
      <c r="L89" s="1">
        <v>9.657192890995999</v>
      </c>
      <c r="T89" s="1">
        <v>0.071663</v>
      </c>
      <c r="V89" s="1">
        <v>0.1225</v>
      </c>
      <c r="X89" s="1">
        <v>7.4548</v>
      </c>
      <c r="AB89" s="1">
        <v>0.943456</v>
      </c>
      <c r="AC89" s="9"/>
      <c r="AD89" s="1">
        <v>159.76944387406098</v>
      </c>
    </row>
    <row r="90" spans="1:30" ht="12.75">
      <c r="A90" t="s">
        <v>59</v>
      </c>
      <c r="B90" t="s">
        <v>466</v>
      </c>
      <c r="D90" s="1">
        <v>71.872643161924</v>
      </c>
      <c r="F90" s="1">
        <v>15.549848152408</v>
      </c>
      <c r="J90" s="1">
        <v>3.395193</v>
      </c>
      <c r="L90" s="1">
        <v>7.823827890092001</v>
      </c>
      <c r="T90" s="1">
        <v>0.110344</v>
      </c>
      <c r="V90" s="1">
        <v>0.1218</v>
      </c>
      <c r="X90" s="1">
        <v>5.903714</v>
      </c>
      <c r="AC90" s="9"/>
      <c r="AD90" s="1">
        <v>104.77737020442399</v>
      </c>
    </row>
    <row r="91" spans="1:30" ht="12.75">
      <c r="A91" t="s">
        <v>60</v>
      </c>
      <c r="B91" t="s">
        <v>467</v>
      </c>
      <c r="D91" s="1">
        <v>89.045630741807</v>
      </c>
      <c r="F91" s="1">
        <v>17.576766607128</v>
      </c>
      <c r="J91" s="1">
        <v>1.93414</v>
      </c>
      <c r="L91" s="1">
        <v>8.62466942342</v>
      </c>
      <c r="T91" s="1">
        <v>0.087772</v>
      </c>
      <c r="V91" s="1">
        <v>0.1193</v>
      </c>
      <c r="X91" s="1">
        <v>5.719235</v>
      </c>
      <c r="AC91" s="9"/>
      <c r="AD91" s="1">
        <v>123.107513772356</v>
      </c>
    </row>
    <row r="92" spans="1:30" ht="12.75">
      <c r="A92" t="s">
        <v>61</v>
      </c>
      <c r="B92" t="s">
        <v>468</v>
      </c>
      <c r="D92" s="1">
        <v>52.093237844973</v>
      </c>
      <c r="F92" s="1">
        <v>13.138896973885</v>
      </c>
      <c r="J92" s="1">
        <v>2.200679</v>
      </c>
      <c r="L92" s="1">
        <v>6.766978420328</v>
      </c>
      <c r="T92" s="1">
        <v>0.094434</v>
      </c>
      <c r="V92" s="1">
        <v>0.117</v>
      </c>
      <c r="X92" s="1">
        <v>5.224524</v>
      </c>
      <c r="AB92" s="1">
        <v>0.893578</v>
      </c>
      <c r="AC92" s="9"/>
      <c r="AD92" s="1">
        <v>80.529328239187</v>
      </c>
    </row>
    <row r="93" spans="1:30" ht="12.75">
      <c r="A93" t="s">
        <v>62</v>
      </c>
      <c r="B93" t="s">
        <v>469</v>
      </c>
      <c r="D93" s="1">
        <v>110.78493535096099</v>
      </c>
      <c r="F93" s="1">
        <v>23.105233691581</v>
      </c>
      <c r="J93" s="1">
        <v>2.829853</v>
      </c>
      <c r="L93" s="1">
        <v>10.266234601259</v>
      </c>
      <c r="T93" s="1">
        <v>0.08996</v>
      </c>
      <c r="V93" s="1">
        <v>0.1283</v>
      </c>
      <c r="X93" s="1">
        <v>7.162368</v>
      </c>
      <c r="AC93" s="9"/>
      <c r="AD93" s="1">
        <v>154.36688464379998</v>
      </c>
    </row>
    <row r="94" spans="1:30" ht="12.75">
      <c r="A94" t="s">
        <v>171</v>
      </c>
      <c r="B94" t="s">
        <v>470</v>
      </c>
      <c r="H94" s="1">
        <v>68.99668774461401</v>
      </c>
      <c r="J94" s="1">
        <v>1.057874</v>
      </c>
      <c r="AC94" s="9"/>
      <c r="AD94" s="1">
        <v>70.054561744614</v>
      </c>
    </row>
    <row r="95" ht="12.75">
      <c r="AC95" s="9"/>
    </row>
    <row r="96" spans="2:29" ht="12.75">
      <c r="B96" t="s">
        <v>471</v>
      </c>
      <c r="AC96" s="9"/>
    </row>
    <row r="97" spans="1:30" ht="12.75">
      <c r="A97" t="s">
        <v>63</v>
      </c>
      <c r="B97" t="s">
        <v>472</v>
      </c>
      <c r="D97" s="1">
        <v>103.497891061609</v>
      </c>
      <c r="F97" s="1">
        <v>16.188618722476</v>
      </c>
      <c r="J97" s="1">
        <v>1.312558</v>
      </c>
      <c r="L97" s="1">
        <v>8.142025056966</v>
      </c>
      <c r="T97" s="1">
        <v>0.057146</v>
      </c>
      <c r="V97" s="1">
        <v>0.1148</v>
      </c>
      <c r="X97" s="1">
        <v>7.110123</v>
      </c>
      <c r="AB97" s="1">
        <v>0.522149</v>
      </c>
      <c r="AC97" s="9"/>
      <c r="AD97" s="1">
        <v>136.94531084105</v>
      </c>
    </row>
    <row r="98" spans="1:30" ht="12.75">
      <c r="A98" t="s">
        <v>64</v>
      </c>
      <c r="B98" t="s">
        <v>473</v>
      </c>
      <c r="D98" s="1">
        <v>287.366323860293</v>
      </c>
      <c r="F98" s="1">
        <v>58.49607231490901</v>
      </c>
      <c r="J98" s="1">
        <v>4.068178</v>
      </c>
      <c r="L98" s="1">
        <v>19.956846027686</v>
      </c>
      <c r="T98" s="1">
        <v>0.522038</v>
      </c>
      <c r="V98" s="1">
        <v>0.1291</v>
      </c>
      <c r="X98" s="1">
        <v>15.867236</v>
      </c>
      <c r="AC98" s="9"/>
      <c r="AD98" s="1">
        <v>386.405794202889</v>
      </c>
    </row>
    <row r="99" spans="1:30" ht="12.75">
      <c r="A99" t="s">
        <v>66</v>
      </c>
      <c r="B99" t="s">
        <v>474</v>
      </c>
      <c r="D99" s="1">
        <v>104.563113393158</v>
      </c>
      <c r="F99" s="1">
        <v>21.483719446555</v>
      </c>
      <c r="J99" s="1">
        <v>2.947435</v>
      </c>
      <c r="L99" s="1">
        <v>8.347851088053</v>
      </c>
      <c r="T99" s="1">
        <v>0.087772</v>
      </c>
      <c r="V99" s="1">
        <v>0.1206</v>
      </c>
      <c r="X99" s="1">
        <v>4.453357</v>
      </c>
      <c r="AB99" s="1">
        <v>1.172789</v>
      </c>
      <c r="AC99" s="9"/>
      <c r="AD99" s="1">
        <v>143.176636927766</v>
      </c>
    </row>
    <row r="100" spans="1:30" ht="12.75">
      <c r="A100" t="s">
        <v>65</v>
      </c>
      <c r="B100" t="s">
        <v>475</v>
      </c>
      <c r="D100" s="1">
        <v>75.206429257026</v>
      </c>
      <c r="F100" s="1">
        <v>13.607501780589999</v>
      </c>
      <c r="J100" s="1">
        <v>1.612826</v>
      </c>
      <c r="L100" s="1">
        <v>7.35183174436</v>
      </c>
      <c r="T100" s="1">
        <v>0.050185</v>
      </c>
      <c r="V100" s="1">
        <v>0.1193</v>
      </c>
      <c r="X100" s="1">
        <v>3.122617</v>
      </c>
      <c r="AB100" s="1">
        <v>0.656253</v>
      </c>
      <c r="AC100" s="9"/>
      <c r="AD100" s="1">
        <v>101.726943781976</v>
      </c>
    </row>
    <row r="101" spans="1:30" ht="12.75">
      <c r="A101" t="s">
        <v>67</v>
      </c>
      <c r="B101" t="s">
        <v>476</v>
      </c>
      <c r="D101" s="1">
        <v>132.176155515168</v>
      </c>
      <c r="F101" s="1">
        <v>24.292786695472</v>
      </c>
      <c r="J101" s="1">
        <v>3.28585</v>
      </c>
      <c r="L101" s="1">
        <v>11.11218243499</v>
      </c>
      <c r="T101" s="1">
        <v>0.066095</v>
      </c>
      <c r="V101" s="1">
        <v>0.1228</v>
      </c>
      <c r="X101" s="1">
        <v>7.073494</v>
      </c>
      <c r="AC101" s="9"/>
      <c r="AD101" s="1">
        <v>178.12936364563097</v>
      </c>
    </row>
    <row r="102" spans="1:30" ht="12.75">
      <c r="A102" t="s">
        <v>172</v>
      </c>
      <c r="B102" t="s">
        <v>477</v>
      </c>
      <c r="H102" s="1">
        <v>43.3504665868</v>
      </c>
      <c r="J102" s="1">
        <v>0.681047</v>
      </c>
      <c r="AC102" s="9"/>
      <c r="AD102" s="1">
        <v>44.0315135868</v>
      </c>
    </row>
    <row r="103" ht="12.75">
      <c r="AC103" s="9"/>
    </row>
    <row r="104" spans="2:29" ht="12.75">
      <c r="B104" t="s">
        <v>478</v>
      </c>
      <c r="AC104" s="9"/>
    </row>
    <row r="105" spans="1:30" ht="12.75">
      <c r="A105" t="s">
        <v>68</v>
      </c>
      <c r="B105" t="s">
        <v>479</v>
      </c>
      <c r="D105" s="1">
        <v>94.28853840693199</v>
      </c>
      <c r="F105" s="1">
        <v>15.281869292251</v>
      </c>
      <c r="J105" s="1">
        <v>2.084261</v>
      </c>
      <c r="L105" s="1">
        <v>8.374099468849</v>
      </c>
      <c r="T105" s="1">
        <v>0.084988</v>
      </c>
      <c r="V105" s="1">
        <v>0.1177</v>
      </c>
      <c r="X105" s="1">
        <v>4.267864</v>
      </c>
      <c r="AB105" s="1">
        <v>0.853761</v>
      </c>
      <c r="AC105" s="9"/>
      <c r="AD105" s="1">
        <v>125.353081168032</v>
      </c>
    </row>
    <row r="106" spans="1:30" ht="12.75">
      <c r="A106" t="s">
        <v>69</v>
      </c>
      <c r="B106" t="s">
        <v>480</v>
      </c>
      <c r="D106" s="1">
        <v>120.345522323162</v>
      </c>
      <c r="F106" s="1">
        <v>22.162081541604998</v>
      </c>
      <c r="J106" s="1">
        <v>2.352812</v>
      </c>
      <c r="L106" s="1">
        <v>11.041062287257999</v>
      </c>
      <c r="T106" s="1">
        <v>0.1357</v>
      </c>
      <c r="V106" s="1">
        <v>0.1407</v>
      </c>
      <c r="X106" s="1">
        <v>10.813455</v>
      </c>
      <c r="AB106" s="1">
        <v>0.969098</v>
      </c>
      <c r="AC106" s="9"/>
      <c r="AD106" s="1">
        <v>167.96043115202502</v>
      </c>
    </row>
    <row r="107" spans="1:30" ht="12.75">
      <c r="A107" t="s">
        <v>70</v>
      </c>
      <c r="B107" t="s">
        <v>481</v>
      </c>
      <c r="D107" s="1">
        <v>104.099545286745</v>
      </c>
      <c r="F107" s="1">
        <v>17.756312461499</v>
      </c>
      <c r="J107" s="1">
        <v>2.315888</v>
      </c>
      <c r="L107" s="1">
        <v>9.091402740701</v>
      </c>
      <c r="T107" s="1">
        <v>0.09334</v>
      </c>
      <c r="V107" s="1">
        <v>0.1202</v>
      </c>
      <c r="X107" s="1">
        <v>6.909412</v>
      </c>
      <c r="AB107" s="1">
        <v>0.964721</v>
      </c>
      <c r="AC107" s="9"/>
      <c r="AD107" s="1">
        <v>141.350821488945</v>
      </c>
    </row>
    <row r="108" spans="1:30" ht="12.75">
      <c r="A108" t="s">
        <v>71</v>
      </c>
      <c r="B108" t="s">
        <v>482</v>
      </c>
      <c r="D108" s="1">
        <v>234.139378671814</v>
      </c>
      <c r="F108" s="1">
        <v>44.578373101603</v>
      </c>
      <c r="J108" s="1">
        <v>4.91907</v>
      </c>
      <c r="L108" s="1">
        <v>17.775958148777</v>
      </c>
      <c r="T108" s="1">
        <v>0.517066</v>
      </c>
      <c r="V108" s="1">
        <v>0.1346</v>
      </c>
      <c r="X108" s="1">
        <v>14.512601</v>
      </c>
      <c r="AB108" s="1">
        <v>1.91363</v>
      </c>
      <c r="AC108" s="9"/>
      <c r="AD108" s="1">
        <v>318.490676922193</v>
      </c>
    </row>
    <row r="109" spans="1:30" ht="12.75">
      <c r="A109" t="s">
        <v>173</v>
      </c>
      <c r="B109" t="s">
        <v>483</v>
      </c>
      <c r="H109" s="1">
        <v>33.698384599586</v>
      </c>
      <c r="J109" s="1">
        <v>0.576983</v>
      </c>
      <c r="AC109" s="9"/>
      <c r="AD109" s="1">
        <v>34.275367599586005</v>
      </c>
    </row>
    <row r="110" ht="12.75">
      <c r="AC110" s="9"/>
    </row>
    <row r="111" spans="2:29" ht="12.75">
      <c r="B111" t="s">
        <v>484</v>
      </c>
      <c r="AC111" s="9"/>
    </row>
    <row r="112" spans="1:30" ht="12.75">
      <c r="A112" t="s">
        <v>72</v>
      </c>
      <c r="B112" t="s">
        <v>485</v>
      </c>
      <c r="D112" s="1">
        <v>92.00051806595499</v>
      </c>
      <c r="F112" s="1">
        <v>17.280865137535</v>
      </c>
      <c r="J112" s="1">
        <v>2.137444</v>
      </c>
      <c r="L112" s="1">
        <v>7.4550598715289995</v>
      </c>
      <c r="T112" s="1">
        <v>0.084988</v>
      </c>
      <c r="V112" s="1">
        <v>0.1161</v>
      </c>
      <c r="X112" s="1">
        <v>8.78024</v>
      </c>
      <c r="AB112" s="1">
        <v>0.857088</v>
      </c>
      <c r="AC112" s="9"/>
      <c r="AD112" s="1">
        <v>128.712303075019</v>
      </c>
    </row>
    <row r="113" spans="1:30" ht="12.75">
      <c r="A113" t="s">
        <v>73</v>
      </c>
      <c r="B113" t="s">
        <v>486</v>
      </c>
      <c r="D113" s="1">
        <v>142.968312551438</v>
      </c>
      <c r="F113" s="1">
        <v>29.16878721825</v>
      </c>
      <c r="J113" s="1">
        <v>2.649821</v>
      </c>
      <c r="L113" s="1">
        <v>10.597631169504</v>
      </c>
      <c r="T113" s="1">
        <v>0.405171</v>
      </c>
      <c r="V113" s="1">
        <v>0.1184</v>
      </c>
      <c r="X113" s="1">
        <v>11.752298</v>
      </c>
      <c r="AB113" s="1">
        <v>1.046718</v>
      </c>
      <c r="AC113" s="9"/>
      <c r="AD113" s="1">
        <v>198.70713893919103</v>
      </c>
    </row>
    <row r="114" spans="1:30" ht="12.75">
      <c r="A114" t="s">
        <v>74</v>
      </c>
      <c r="B114" t="s">
        <v>487</v>
      </c>
      <c r="D114" s="1">
        <v>74.97264627775701</v>
      </c>
      <c r="F114" s="1">
        <v>14.711139554696999</v>
      </c>
      <c r="J114" s="1">
        <v>2.12978</v>
      </c>
      <c r="L114" s="1">
        <v>6.386272548669</v>
      </c>
      <c r="T114" s="1">
        <v>0.171298</v>
      </c>
      <c r="V114" s="1">
        <v>0.1151</v>
      </c>
      <c r="X114" s="1">
        <v>7.134551</v>
      </c>
      <c r="AB114" s="1">
        <v>0.858419</v>
      </c>
      <c r="AC114" s="9"/>
      <c r="AD114" s="1">
        <v>106.479206381123</v>
      </c>
    </row>
    <row r="115" spans="1:30" ht="12.75">
      <c r="A115" t="s">
        <v>75</v>
      </c>
      <c r="B115" t="s">
        <v>488</v>
      </c>
      <c r="D115" s="1">
        <v>79.016176848188</v>
      </c>
      <c r="F115" s="1">
        <v>13.674322828315999</v>
      </c>
      <c r="J115" s="1">
        <v>1.450133</v>
      </c>
      <c r="L115" s="1">
        <v>7.019377737307</v>
      </c>
      <c r="T115" s="1">
        <v>0.090556</v>
      </c>
      <c r="V115" s="1">
        <v>0.1151</v>
      </c>
      <c r="X115" s="1">
        <v>6.790163</v>
      </c>
      <c r="AB115" s="1">
        <v>0.579289</v>
      </c>
      <c r="AC115" s="9"/>
      <c r="AD115" s="1">
        <v>108.735118413811</v>
      </c>
    </row>
    <row r="116" spans="1:30" ht="12.75">
      <c r="A116" t="s">
        <v>76</v>
      </c>
      <c r="B116" t="s">
        <v>489</v>
      </c>
      <c r="D116" s="1">
        <v>133.676487011663</v>
      </c>
      <c r="F116" s="1">
        <v>25.092210951056</v>
      </c>
      <c r="J116" s="1">
        <v>2.376865</v>
      </c>
      <c r="L116" s="1">
        <v>11.543200531702</v>
      </c>
      <c r="T116" s="1">
        <v>0.140672</v>
      </c>
      <c r="V116" s="1">
        <v>0.1206</v>
      </c>
      <c r="X116" s="1">
        <v>14.821177</v>
      </c>
      <c r="AB116" s="1">
        <v>0.97908</v>
      </c>
      <c r="AC116" s="9"/>
      <c r="AD116" s="1">
        <v>188.75029249442102</v>
      </c>
    </row>
    <row r="117" spans="1:30" ht="12.75">
      <c r="A117" t="s">
        <v>174</v>
      </c>
      <c r="B117" t="s">
        <v>490</v>
      </c>
      <c r="H117" s="1">
        <v>33.395292438961</v>
      </c>
      <c r="J117" s="1">
        <v>0.59758</v>
      </c>
      <c r="AB117" s="1">
        <v>0.240488</v>
      </c>
      <c r="AC117" s="9"/>
      <c r="AD117" s="1">
        <v>34.233360438961</v>
      </c>
    </row>
    <row r="118" ht="12.75">
      <c r="AC118" s="9"/>
    </row>
    <row r="119" spans="2:29" ht="12.75">
      <c r="B119" t="s">
        <v>491</v>
      </c>
      <c r="AC119" s="9"/>
    </row>
    <row r="120" spans="1:30" ht="12.75">
      <c r="A120" t="s">
        <v>77</v>
      </c>
      <c r="B120" t="s">
        <v>492</v>
      </c>
      <c r="D120" s="1">
        <v>576.615143805068</v>
      </c>
      <c r="F120" s="1">
        <v>112.885497115302</v>
      </c>
      <c r="J120" s="1">
        <v>8.304971</v>
      </c>
      <c r="L120" s="1">
        <v>45.635903954326</v>
      </c>
      <c r="T120" s="1">
        <v>1.08385</v>
      </c>
      <c r="V120" s="1">
        <v>0.157</v>
      </c>
      <c r="X120" s="1">
        <v>38.622871</v>
      </c>
      <c r="AB120" s="1">
        <v>3.346175</v>
      </c>
      <c r="AC120" s="9"/>
      <c r="AD120" s="1">
        <v>786.651411874696</v>
      </c>
    </row>
    <row r="121" spans="1:30" ht="12.75">
      <c r="A121" t="s">
        <v>78</v>
      </c>
      <c r="B121" t="s">
        <v>493</v>
      </c>
      <c r="D121" s="1">
        <v>132.902532010117</v>
      </c>
      <c r="F121" s="1">
        <v>28.194776897249</v>
      </c>
      <c r="J121" s="1">
        <v>2.946358</v>
      </c>
      <c r="L121" s="1">
        <v>11.075890663984001</v>
      </c>
      <c r="T121" s="1">
        <v>0.107858</v>
      </c>
      <c r="V121" s="1">
        <v>0.1274</v>
      </c>
      <c r="X121" s="1">
        <v>1.468941</v>
      </c>
      <c r="AB121" s="1">
        <v>1.207522</v>
      </c>
      <c r="AC121" s="9"/>
      <c r="AD121" s="1">
        <v>178.03127857135098</v>
      </c>
    </row>
    <row r="122" spans="1:30" ht="12.75">
      <c r="A122" t="s">
        <v>79</v>
      </c>
      <c r="B122" t="s">
        <v>494</v>
      </c>
      <c r="D122" s="1">
        <v>109.125338262909</v>
      </c>
      <c r="F122" s="1">
        <v>19.572932831153</v>
      </c>
      <c r="J122" s="1">
        <v>2.766037</v>
      </c>
      <c r="L122" s="1">
        <v>9.281755217041</v>
      </c>
      <c r="T122" s="1">
        <v>0.140672</v>
      </c>
      <c r="V122" s="1">
        <v>0.123</v>
      </c>
      <c r="X122" s="1">
        <v>9.603164</v>
      </c>
      <c r="AB122" s="1">
        <v>1.136079</v>
      </c>
      <c r="AC122" s="9"/>
      <c r="AD122" s="1">
        <v>151.748978311102</v>
      </c>
    </row>
    <row r="123" spans="1:30" ht="12.75">
      <c r="A123" t="s">
        <v>80</v>
      </c>
      <c r="B123" t="s">
        <v>495</v>
      </c>
      <c r="D123" s="1">
        <v>163.678264303379</v>
      </c>
      <c r="F123" s="1">
        <v>28.639722521781</v>
      </c>
      <c r="J123" s="1">
        <v>2.521133</v>
      </c>
      <c r="L123" s="1">
        <v>13.336013507750001</v>
      </c>
      <c r="T123" s="1">
        <v>0.078027</v>
      </c>
      <c r="V123" s="1">
        <v>0.1255</v>
      </c>
      <c r="X123" s="1">
        <v>14.142664</v>
      </c>
      <c r="AB123" s="1">
        <v>1.037891</v>
      </c>
      <c r="AC123" s="9"/>
      <c r="AD123" s="1">
        <v>223.559215332909</v>
      </c>
    </row>
    <row r="124" spans="1:30" ht="12.75">
      <c r="A124" t="s">
        <v>81</v>
      </c>
      <c r="B124" t="s">
        <v>496</v>
      </c>
      <c r="D124" s="1">
        <v>42.527241657214</v>
      </c>
      <c r="F124" s="1">
        <v>9.197863853511</v>
      </c>
      <c r="J124" s="1">
        <v>2.341745</v>
      </c>
      <c r="L124" s="1">
        <v>6.456680242187</v>
      </c>
      <c r="T124" s="1">
        <v>0.175474</v>
      </c>
      <c r="V124" s="1">
        <v>0.1188</v>
      </c>
      <c r="X124" s="1">
        <v>5.249757</v>
      </c>
      <c r="AB124" s="1">
        <v>0.947881</v>
      </c>
      <c r="AC124" s="9"/>
      <c r="AD124" s="1">
        <v>67.015442752911</v>
      </c>
    </row>
    <row r="125" spans="1:30" ht="12.75">
      <c r="A125" t="s">
        <v>82</v>
      </c>
      <c r="B125" t="s">
        <v>497</v>
      </c>
      <c r="D125" s="1">
        <v>120.80876695738701</v>
      </c>
      <c r="F125" s="1">
        <v>22.022765252606</v>
      </c>
      <c r="J125" s="1">
        <v>2.724549</v>
      </c>
      <c r="L125" s="1">
        <v>10.879453387539</v>
      </c>
      <c r="T125" s="1">
        <v>0.120884</v>
      </c>
      <c r="V125" s="1">
        <v>0.1217</v>
      </c>
      <c r="X125" s="1">
        <v>6.803904</v>
      </c>
      <c r="AC125" s="9"/>
      <c r="AD125" s="1">
        <v>163.482022597532</v>
      </c>
    </row>
    <row r="126" spans="1:30" ht="12.75">
      <c r="A126" t="s">
        <v>83</v>
      </c>
      <c r="B126" t="s">
        <v>498</v>
      </c>
      <c r="D126" s="1">
        <v>127.78262603224499</v>
      </c>
      <c r="F126" s="1">
        <v>22.789798599897</v>
      </c>
      <c r="J126" s="1">
        <v>2.337948</v>
      </c>
      <c r="L126" s="1">
        <v>9.717221494981</v>
      </c>
      <c r="T126" s="1">
        <v>0.171298</v>
      </c>
      <c r="V126" s="1">
        <v>0.1234</v>
      </c>
      <c r="X126" s="1">
        <v>11.302135</v>
      </c>
      <c r="AB126" s="1">
        <v>0.951637</v>
      </c>
      <c r="AC126" s="9"/>
      <c r="AD126" s="1">
        <v>175.17606412712402</v>
      </c>
    </row>
    <row r="127" spans="1:30" ht="12.75">
      <c r="A127" t="s">
        <v>175</v>
      </c>
      <c r="B127" t="s">
        <v>499</v>
      </c>
      <c r="H127" s="1">
        <v>72.80418476095299</v>
      </c>
      <c r="J127" s="1">
        <v>0.957727</v>
      </c>
      <c r="AC127" s="9"/>
      <c r="AD127" s="1">
        <v>73.761911760953</v>
      </c>
    </row>
    <row r="128" ht="12.75">
      <c r="AC128" s="9"/>
    </row>
    <row r="129" spans="2:29" ht="12.75">
      <c r="B129" t="s">
        <v>500</v>
      </c>
      <c r="AC129" s="9"/>
    </row>
    <row r="130" spans="1:30" ht="12.75">
      <c r="A130" t="s">
        <v>84</v>
      </c>
      <c r="B130" t="s">
        <v>501</v>
      </c>
      <c r="D130" s="1">
        <v>219.55697121373</v>
      </c>
      <c r="F130" s="1">
        <v>46.233965058885</v>
      </c>
      <c r="J130" s="1">
        <v>4.074464</v>
      </c>
      <c r="L130" s="1">
        <v>21.787958717815002</v>
      </c>
      <c r="T130" s="1">
        <v>0.11979</v>
      </c>
      <c r="V130" s="1">
        <v>0.1319</v>
      </c>
      <c r="X130" s="1">
        <v>12.610381</v>
      </c>
      <c r="AC130" s="9"/>
      <c r="AD130" s="1">
        <v>304.51542999043</v>
      </c>
    </row>
    <row r="131" spans="1:30" ht="12.75">
      <c r="A131" t="s">
        <v>85</v>
      </c>
      <c r="B131" t="s">
        <v>502</v>
      </c>
      <c r="D131" s="1">
        <v>66.534651734305</v>
      </c>
      <c r="F131" s="1">
        <v>14.398508369517</v>
      </c>
      <c r="J131" s="1">
        <v>2.014055</v>
      </c>
      <c r="L131" s="1">
        <v>7.578960092222999</v>
      </c>
      <c r="T131" s="1">
        <v>0.104408</v>
      </c>
      <c r="V131" s="1">
        <v>0.1367</v>
      </c>
      <c r="X131" s="1">
        <v>1.574088</v>
      </c>
      <c r="AC131" s="9"/>
      <c r="AD131" s="1">
        <v>92.341371196045</v>
      </c>
    </row>
    <row r="132" spans="1:30" ht="12.75">
      <c r="A132" t="s">
        <v>86</v>
      </c>
      <c r="B132" t="s">
        <v>503</v>
      </c>
      <c r="D132" s="1">
        <v>132.92371727609</v>
      </c>
      <c r="F132" s="1">
        <v>26.674519833138</v>
      </c>
      <c r="J132" s="1">
        <v>3.887206</v>
      </c>
      <c r="L132" s="1">
        <v>15.07750858017</v>
      </c>
      <c r="T132" s="1">
        <v>0.130927</v>
      </c>
      <c r="V132" s="1">
        <v>0.1384</v>
      </c>
      <c r="X132" s="1">
        <v>1.961649</v>
      </c>
      <c r="AC132" s="9"/>
      <c r="AD132" s="1">
        <v>180.793927689398</v>
      </c>
    </row>
    <row r="133" spans="1:30" ht="12.75">
      <c r="A133" t="s">
        <v>87</v>
      </c>
      <c r="B133" t="s">
        <v>504</v>
      </c>
      <c r="D133" s="1">
        <v>247.849826452532</v>
      </c>
      <c r="F133" s="1">
        <v>57.342737551893</v>
      </c>
      <c r="J133" s="1">
        <v>6.691703</v>
      </c>
      <c r="L133" s="1">
        <v>23.022056061723003</v>
      </c>
      <c r="T133" s="1">
        <v>0.875035</v>
      </c>
      <c r="V133" s="1">
        <v>0.1456</v>
      </c>
      <c r="X133" s="1">
        <v>10.522533</v>
      </c>
      <c r="AB133" s="1">
        <v>2.765723</v>
      </c>
      <c r="AC133" s="9"/>
      <c r="AD133" s="1">
        <v>349.215214066148</v>
      </c>
    </row>
    <row r="134" spans="1:30" ht="12.75">
      <c r="A134" t="s">
        <v>88</v>
      </c>
      <c r="B134" t="s">
        <v>505</v>
      </c>
      <c r="D134" s="1">
        <v>113.38030928203601</v>
      </c>
      <c r="F134" s="1">
        <v>21.518985289524</v>
      </c>
      <c r="J134" s="1">
        <v>2.801167</v>
      </c>
      <c r="L134" s="1">
        <v>10.755199188239999</v>
      </c>
      <c r="T134" s="1">
        <v>0.10567</v>
      </c>
      <c r="V134" s="1">
        <v>0.1282</v>
      </c>
      <c r="X134" s="1">
        <v>9.048095</v>
      </c>
      <c r="AC134" s="9"/>
      <c r="AD134" s="1">
        <v>157.73762575979902</v>
      </c>
    </row>
    <row r="135" spans="1:30" ht="12.75">
      <c r="A135" t="s">
        <v>176</v>
      </c>
      <c r="B135" t="s">
        <v>506</v>
      </c>
      <c r="H135" s="1">
        <v>53.196185227934</v>
      </c>
      <c r="AC135" s="9"/>
      <c r="AD135" s="1">
        <v>54.090098227934</v>
      </c>
    </row>
    <row r="136" ht="12.75">
      <c r="AC136" s="9"/>
    </row>
    <row r="137" spans="2:29" ht="12.75">
      <c r="B137" t="s">
        <v>507</v>
      </c>
      <c r="AC137" s="9"/>
    </row>
    <row r="138" ht="12.75">
      <c r="AC138" s="9"/>
    </row>
    <row r="139" spans="1:30" ht="12.75">
      <c r="A139" t="s">
        <v>119</v>
      </c>
      <c r="B139" t="s">
        <v>508</v>
      </c>
      <c r="D139" s="1">
        <v>32.263000402409</v>
      </c>
      <c r="F139" s="1">
        <v>9.331583755836</v>
      </c>
      <c r="J139" s="1">
        <v>1.935667</v>
      </c>
      <c r="L139" s="1">
        <v>4.523825724327</v>
      </c>
      <c r="T139" s="1">
        <v>0.205802</v>
      </c>
      <c r="V139" s="1">
        <v>0.1259</v>
      </c>
      <c r="X139" s="1">
        <v>3.414401</v>
      </c>
      <c r="AB139" s="1">
        <v>0.790219</v>
      </c>
      <c r="AC139" s="9"/>
      <c r="AD139" s="1">
        <v>52.590398882573</v>
      </c>
    </row>
    <row r="140" spans="1:30" ht="12.75">
      <c r="A140" t="s">
        <v>169</v>
      </c>
      <c r="B140" t="s">
        <v>509</v>
      </c>
      <c r="D140" s="1">
        <v>40.296091446262004</v>
      </c>
      <c r="F140" s="1">
        <v>12.1219611807</v>
      </c>
      <c r="J140" s="1">
        <v>1.832941</v>
      </c>
      <c r="L140" s="1">
        <v>5.184842507231</v>
      </c>
      <c r="T140" s="1">
        <v>0.198842</v>
      </c>
      <c r="V140" s="1">
        <v>0.1254</v>
      </c>
      <c r="X140" s="1">
        <v>10.519118</v>
      </c>
      <c r="AB140" s="1">
        <v>0.749164</v>
      </c>
      <c r="AC140" s="9"/>
      <c r="AD140" s="1">
        <v>71.02836013419301</v>
      </c>
    </row>
    <row r="141" spans="1:30" ht="12.75">
      <c r="A141" t="s">
        <v>160</v>
      </c>
      <c r="B141" t="s">
        <v>510</v>
      </c>
      <c r="D141" s="1">
        <v>67.080937286412</v>
      </c>
      <c r="F141" s="1">
        <v>15.943987086598</v>
      </c>
      <c r="J141" s="1">
        <v>1.257307</v>
      </c>
      <c r="L141" s="1">
        <v>8.616351247431998</v>
      </c>
      <c r="T141" s="1">
        <v>0.108355</v>
      </c>
      <c r="V141" s="1">
        <v>0.1189</v>
      </c>
      <c r="X141" s="1">
        <v>4.327296</v>
      </c>
      <c r="AB141" s="1">
        <v>0.491596</v>
      </c>
      <c r="AC141" s="9"/>
      <c r="AD141" s="1">
        <v>97.94472962044101</v>
      </c>
    </row>
    <row r="142" spans="1:30" ht="12.75">
      <c r="A142" t="s">
        <v>161</v>
      </c>
      <c r="B142" t="s">
        <v>511</v>
      </c>
      <c r="D142" s="1">
        <v>77.596936009029</v>
      </c>
      <c r="F142" s="1">
        <v>14.796269454717999</v>
      </c>
      <c r="J142" s="1">
        <v>1.496231</v>
      </c>
      <c r="L142" s="1">
        <v>6.212766498723</v>
      </c>
      <c r="T142" s="1">
        <v>0.525488</v>
      </c>
      <c r="V142" s="1">
        <v>0.1166</v>
      </c>
      <c r="X142" s="1">
        <v>4.888203</v>
      </c>
      <c r="AB142" s="1">
        <v>0.597566</v>
      </c>
      <c r="AC142" s="9"/>
      <c r="AD142" s="1">
        <v>106.23005996247</v>
      </c>
    </row>
    <row r="143" spans="1:30" ht="12.75">
      <c r="A143" t="s">
        <v>135</v>
      </c>
      <c r="B143" t="s">
        <v>512</v>
      </c>
      <c r="D143" s="1">
        <v>48.003875891414005</v>
      </c>
      <c r="F143" s="1">
        <v>13.214880769624001</v>
      </c>
      <c r="J143" s="1">
        <v>2.014362</v>
      </c>
      <c r="L143" s="1">
        <v>5.161455908533999</v>
      </c>
      <c r="T143" s="1">
        <v>0.568275</v>
      </c>
      <c r="V143" s="1">
        <v>0.1163</v>
      </c>
      <c r="X143" s="1">
        <v>0.036081</v>
      </c>
      <c r="AB143" s="1">
        <v>0.799817</v>
      </c>
      <c r="AC143" s="9"/>
      <c r="AD143" s="1">
        <v>69.915047569572</v>
      </c>
    </row>
    <row r="144" ht="12.75">
      <c r="AC144" s="9"/>
    </row>
    <row r="145" spans="1:30" ht="12.75">
      <c r="A145" t="s">
        <v>145</v>
      </c>
      <c r="B145" t="s">
        <v>513</v>
      </c>
      <c r="D145" s="1">
        <v>14.574230623818</v>
      </c>
      <c r="F145" s="1">
        <v>9.204036201774999</v>
      </c>
      <c r="J145" s="1">
        <v>1.211823</v>
      </c>
      <c r="L145" s="1">
        <v>3.487645718378</v>
      </c>
      <c r="T145" s="1">
        <v>0.05</v>
      </c>
      <c r="V145" s="1">
        <v>0.1195</v>
      </c>
      <c r="X145" s="1">
        <v>8.15918</v>
      </c>
      <c r="AB145" s="1">
        <v>0.497761</v>
      </c>
      <c r="AC145" s="9"/>
      <c r="AD145" s="1">
        <v>37.30417654397</v>
      </c>
    </row>
    <row r="146" spans="1:30" ht="12.75">
      <c r="A146" t="s">
        <v>138</v>
      </c>
      <c r="B146" t="s">
        <v>514</v>
      </c>
      <c r="D146" s="1">
        <v>80.160269827255</v>
      </c>
      <c r="F146" s="1">
        <v>29.952110540291</v>
      </c>
      <c r="J146" s="1">
        <v>2.995191</v>
      </c>
      <c r="L146" s="1">
        <v>7.860713570311</v>
      </c>
      <c r="T146" s="1">
        <v>1.292665</v>
      </c>
      <c r="V146" s="1">
        <v>0.1407</v>
      </c>
      <c r="X146" s="1">
        <v>6.909669</v>
      </c>
      <c r="AC146" s="9"/>
      <c r="AD146" s="1">
        <v>129.311318937857</v>
      </c>
    </row>
    <row r="147" spans="1:30" ht="12.75">
      <c r="A147" t="s">
        <v>120</v>
      </c>
      <c r="B147" t="s">
        <v>515</v>
      </c>
      <c r="D147" s="1">
        <v>147.604230831328</v>
      </c>
      <c r="F147" s="1">
        <v>37.687763356766</v>
      </c>
      <c r="J147" s="1">
        <v>4.498403</v>
      </c>
      <c r="L147" s="1">
        <v>14.053969779103</v>
      </c>
      <c r="T147" s="1">
        <v>1.08037</v>
      </c>
      <c r="V147" s="1">
        <v>0.1364</v>
      </c>
      <c r="X147" s="1">
        <v>17.979891</v>
      </c>
      <c r="AC147" s="9"/>
      <c r="AD147" s="1">
        <v>223.041027967197</v>
      </c>
    </row>
    <row r="148" spans="1:30" ht="12.75">
      <c r="A148" t="s">
        <v>170</v>
      </c>
      <c r="B148" t="s">
        <v>516</v>
      </c>
      <c r="D148" s="1">
        <v>35.982113504792</v>
      </c>
      <c r="F148" s="1">
        <v>13.31329652184</v>
      </c>
      <c r="J148" s="1">
        <v>3.201401</v>
      </c>
      <c r="L148" s="1">
        <v>7.243248023941</v>
      </c>
      <c r="T148" s="1">
        <v>0.140672</v>
      </c>
      <c r="V148" s="1">
        <v>0.1287</v>
      </c>
      <c r="X148" s="1">
        <v>10.343641</v>
      </c>
      <c r="AB148" s="1">
        <v>1.310218</v>
      </c>
      <c r="AC148" s="9"/>
      <c r="AD148" s="1">
        <v>71.66329005057301</v>
      </c>
    </row>
    <row r="149" spans="1:30" ht="12.75">
      <c r="A149" t="s">
        <v>167</v>
      </c>
      <c r="B149" t="s">
        <v>517</v>
      </c>
      <c r="D149" s="1">
        <v>51.843738931628</v>
      </c>
      <c r="F149" s="1">
        <v>16.002403091944</v>
      </c>
      <c r="J149" s="1">
        <v>4.466984</v>
      </c>
      <c r="L149" s="1">
        <v>9.553304676015001</v>
      </c>
      <c r="T149" s="1">
        <v>0.215249</v>
      </c>
      <c r="V149" s="1">
        <v>0.1247</v>
      </c>
      <c r="X149" s="1">
        <v>10.808217</v>
      </c>
      <c r="AB149" s="1">
        <v>1.805147</v>
      </c>
      <c r="AC149" s="9"/>
      <c r="AD149" s="1">
        <v>94.81974369958701</v>
      </c>
    </row>
    <row r="150" ht="12.75">
      <c r="AC150" s="9"/>
    </row>
    <row r="151" spans="1:30" ht="12.75">
      <c r="A151" t="s">
        <v>168</v>
      </c>
      <c r="B151" t="s">
        <v>518</v>
      </c>
      <c r="D151" s="1">
        <v>75.702279014594</v>
      </c>
      <c r="F151" s="1">
        <v>17.643104912872</v>
      </c>
      <c r="J151" s="1">
        <v>3.811758</v>
      </c>
      <c r="L151" s="1">
        <v>8.918591088265</v>
      </c>
      <c r="T151" s="1">
        <v>0.512064</v>
      </c>
      <c r="V151" s="1">
        <v>0.1285</v>
      </c>
      <c r="X151" s="1">
        <v>9.075791</v>
      </c>
      <c r="AC151" s="9"/>
      <c r="AD151" s="1">
        <v>115.79208801573101</v>
      </c>
    </row>
    <row r="152" spans="1:30" ht="12.75">
      <c r="A152" t="s">
        <v>117</v>
      </c>
      <c r="B152" t="s">
        <v>519</v>
      </c>
      <c r="D152" s="1">
        <v>170.445616523958</v>
      </c>
      <c r="F152" s="1">
        <v>33.208034927827</v>
      </c>
      <c r="H152" s="1">
        <v>16.507513744868</v>
      </c>
      <c r="J152" s="1">
        <v>6.024671</v>
      </c>
      <c r="L152" s="1">
        <v>15.814971890116</v>
      </c>
      <c r="T152" s="1">
        <v>0.751207</v>
      </c>
      <c r="V152" s="1">
        <v>0.1558</v>
      </c>
      <c r="X152" s="1">
        <v>2.300191</v>
      </c>
      <c r="Z152" s="1">
        <v>0.414793</v>
      </c>
      <c r="AB152" s="1">
        <v>2.513306</v>
      </c>
      <c r="AC152" s="9"/>
      <c r="AD152" s="1">
        <v>248.136105086768</v>
      </c>
    </row>
    <row r="153" spans="1:30" ht="12.75">
      <c r="A153" t="s">
        <v>137</v>
      </c>
      <c r="B153" t="s">
        <v>520</v>
      </c>
      <c r="D153" s="1">
        <v>34.938602782313</v>
      </c>
      <c r="F153" s="1">
        <v>7.115012763271</v>
      </c>
      <c r="J153" s="1">
        <v>1.001189</v>
      </c>
      <c r="L153" s="1">
        <v>4.081276301937</v>
      </c>
      <c r="T153" s="1">
        <v>0.084988</v>
      </c>
      <c r="V153" s="1">
        <v>0.1138</v>
      </c>
      <c r="X153" s="1">
        <v>2.755657</v>
      </c>
      <c r="AC153" s="9"/>
      <c r="AD153" s="1">
        <v>50.090525847521995</v>
      </c>
    </row>
    <row r="154" spans="1:30" ht="12.75">
      <c r="A154" t="s">
        <v>134</v>
      </c>
      <c r="B154" t="s">
        <v>521</v>
      </c>
      <c r="D154" s="1">
        <v>89.08776716744799</v>
      </c>
      <c r="F154" s="1">
        <v>19.564945695899</v>
      </c>
      <c r="J154" s="1">
        <v>2.036835</v>
      </c>
      <c r="L154" s="1">
        <v>8.659819306109</v>
      </c>
      <c r="T154" s="1">
        <v>0.231158</v>
      </c>
      <c r="V154" s="1">
        <v>0.1245</v>
      </c>
      <c r="X154" s="1">
        <v>6.512686</v>
      </c>
      <c r="AC154" s="9"/>
      <c r="AD154" s="1">
        <v>126.21771116945601</v>
      </c>
    </row>
    <row r="155" spans="1:30" ht="12.75">
      <c r="A155" t="s">
        <v>164</v>
      </c>
      <c r="B155" t="s">
        <v>522</v>
      </c>
      <c r="D155" s="1">
        <v>207.837493705194</v>
      </c>
      <c r="F155" s="1">
        <v>37.193913736476</v>
      </c>
      <c r="J155" s="1">
        <v>4.971759</v>
      </c>
      <c r="L155" s="1">
        <v>17.507416231486</v>
      </c>
      <c r="T155" s="1">
        <v>0.433013</v>
      </c>
      <c r="V155" s="1">
        <v>0.13</v>
      </c>
      <c r="X155" s="1">
        <v>10.296512</v>
      </c>
      <c r="AB155" s="1">
        <v>2.029307</v>
      </c>
      <c r="AC155" s="9"/>
      <c r="AD155" s="1">
        <v>280.399414673156</v>
      </c>
    </row>
    <row r="156" ht="12.75">
      <c r="AC156" s="9"/>
    </row>
    <row r="157" spans="1:30" ht="12.75">
      <c r="A157" t="s">
        <v>127</v>
      </c>
      <c r="B157" t="s">
        <v>523</v>
      </c>
      <c r="D157" s="1">
        <v>80.08736694993401</v>
      </c>
      <c r="F157" s="1">
        <v>20.535533893036</v>
      </c>
      <c r="J157" s="1">
        <v>3.606498</v>
      </c>
      <c r="L157" s="1">
        <v>8.298194519004001</v>
      </c>
      <c r="T157" s="1">
        <v>0.11283</v>
      </c>
      <c r="V157" s="1">
        <v>0.1624</v>
      </c>
      <c r="X157" s="1">
        <v>3.593681</v>
      </c>
      <c r="Z157" s="1">
        <v>0.231674</v>
      </c>
      <c r="AB157" s="1">
        <v>1.448304</v>
      </c>
      <c r="AC157" s="9"/>
      <c r="AD157" s="1">
        <v>118.076482361974</v>
      </c>
    </row>
    <row r="158" spans="1:30" ht="12.75">
      <c r="A158" t="s">
        <v>152</v>
      </c>
      <c r="B158" t="s">
        <v>524</v>
      </c>
      <c r="D158" s="1">
        <v>56.481461205861</v>
      </c>
      <c r="F158" s="1">
        <v>10.079736028755</v>
      </c>
      <c r="J158" s="1">
        <v>1.086704</v>
      </c>
      <c r="L158" s="1">
        <v>6.53291990988</v>
      </c>
      <c r="T158" s="1">
        <v>0.05</v>
      </c>
      <c r="V158" s="1">
        <v>0.1156</v>
      </c>
      <c r="X158" s="1">
        <v>4.602013</v>
      </c>
      <c r="AC158" s="9"/>
      <c r="AD158" s="1">
        <v>78.94843414449599</v>
      </c>
    </row>
    <row r="159" spans="1:30" ht="12.75">
      <c r="A159" t="s">
        <v>123</v>
      </c>
      <c r="B159" t="s">
        <v>525</v>
      </c>
      <c r="D159" s="1">
        <v>44.338800681843</v>
      </c>
      <c r="F159" s="1">
        <v>9.600329775731</v>
      </c>
      <c r="J159" s="1">
        <v>0.991725</v>
      </c>
      <c r="L159" s="1">
        <v>5.115215041500999</v>
      </c>
      <c r="T159" s="1">
        <v>0.073851</v>
      </c>
      <c r="V159" s="1">
        <v>0.1152</v>
      </c>
      <c r="X159" s="1">
        <v>2.066193</v>
      </c>
      <c r="AB159" s="1">
        <v>0.408111</v>
      </c>
      <c r="AC159" s="9"/>
      <c r="AD159" s="1">
        <v>62.709425499075</v>
      </c>
    </row>
    <row r="160" spans="1:30" ht="12.75">
      <c r="A160" t="s">
        <v>158</v>
      </c>
      <c r="B160" t="s">
        <v>526</v>
      </c>
      <c r="D160" s="1">
        <v>47.500927567000005</v>
      </c>
      <c r="F160" s="1">
        <v>12.272923848842</v>
      </c>
      <c r="J160" s="1">
        <v>2.153068</v>
      </c>
      <c r="L160" s="1">
        <v>5.271279117151</v>
      </c>
      <c r="T160" s="1">
        <v>0.205802</v>
      </c>
      <c r="V160" s="1">
        <v>0.1298</v>
      </c>
      <c r="X160" s="1">
        <v>3.842168</v>
      </c>
      <c r="Z160" s="1">
        <v>0.531374</v>
      </c>
      <c r="AC160" s="9"/>
      <c r="AD160" s="1">
        <v>71.90734253299401</v>
      </c>
    </row>
    <row r="161" spans="1:30" ht="12.75">
      <c r="A161" t="s">
        <v>116</v>
      </c>
      <c r="B161" t="s">
        <v>527</v>
      </c>
      <c r="D161" s="1">
        <v>51.137634785414</v>
      </c>
      <c r="F161" s="1">
        <v>9.084071996858</v>
      </c>
      <c r="H161" s="1">
        <v>3.929042667195</v>
      </c>
      <c r="J161" s="1">
        <v>1.78776</v>
      </c>
      <c r="L161" s="1">
        <v>3.899004040926</v>
      </c>
      <c r="T161" s="1">
        <v>0.122276</v>
      </c>
      <c r="V161" s="1">
        <v>0.12</v>
      </c>
      <c r="X161" s="1">
        <v>1.578672</v>
      </c>
      <c r="AB161" s="1">
        <v>0.724777</v>
      </c>
      <c r="AC161" s="9"/>
      <c r="AD161" s="1">
        <v>72.383238490393</v>
      </c>
    </row>
    <row r="162" ht="12.75">
      <c r="AC162" s="9"/>
    </row>
    <row r="163" spans="1:30" ht="12.75">
      <c r="A163" t="s">
        <v>128</v>
      </c>
      <c r="B163" t="s">
        <v>528</v>
      </c>
      <c r="D163" s="1">
        <v>131.270354259104</v>
      </c>
      <c r="F163" s="1">
        <v>26.630409986483997</v>
      </c>
      <c r="J163" s="1">
        <v>1.928506</v>
      </c>
      <c r="L163" s="1">
        <v>10.660086871796</v>
      </c>
      <c r="T163" s="1">
        <v>0.066095</v>
      </c>
      <c r="V163" s="1">
        <v>0.1937</v>
      </c>
      <c r="X163" s="1">
        <v>7.645578</v>
      </c>
      <c r="AC163" s="9"/>
      <c r="AD163" s="1">
        <v>178.394730117384</v>
      </c>
    </row>
    <row r="164" spans="1:30" ht="12.75">
      <c r="A164" t="s">
        <v>141</v>
      </c>
      <c r="B164" t="s">
        <v>529</v>
      </c>
      <c r="D164" s="1">
        <v>157.09760860115998</v>
      </c>
      <c r="F164" s="1">
        <v>37.135829705542996</v>
      </c>
      <c r="J164" s="1">
        <v>2.342251</v>
      </c>
      <c r="L164" s="1">
        <v>13.643751328147</v>
      </c>
      <c r="T164" s="1">
        <v>0.539409</v>
      </c>
      <c r="V164" s="1">
        <v>0.1379</v>
      </c>
      <c r="X164" s="1">
        <v>10.674465</v>
      </c>
      <c r="AC164" s="9"/>
      <c r="AD164" s="1">
        <v>221.57121463485</v>
      </c>
    </row>
    <row r="165" spans="1:30" ht="12.75">
      <c r="A165" t="s">
        <v>132</v>
      </c>
      <c r="B165" t="s">
        <v>530</v>
      </c>
      <c r="D165" s="1">
        <v>73.778553695565</v>
      </c>
      <c r="F165" s="1">
        <v>18.692477781406</v>
      </c>
      <c r="J165" s="1">
        <v>1.573649</v>
      </c>
      <c r="L165" s="1">
        <v>8.763777978458</v>
      </c>
      <c r="T165" s="1">
        <v>0.168514</v>
      </c>
      <c r="V165" s="1">
        <v>0.1245</v>
      </c>
      <c r="X165" s="1">
        <v>3.467367</v>
      </c>
      <c r="AC165" s="9"/>
      <c r="AD165" s="1">
        <v>106.568839455428</v>
      </c>
    </row>
    <row r="166" spans="1:30" ht="12.75">
      <c r="A166" t="s">
        <v>159</v>
      </c>
      <c r="B166" t="s">
        <v>531</v>
      </c>
      <c r="D166" s="1">
        <v>66.7641692376</v>
      </c>
      <c r="F166" s="1">
        <v>18.01877059801</v>
      </c>
      <c r="J166" s="1">
        <v>2.463073</v>
      </c>
      <c r="L166" s="1">
        <v>8.336108395554</v>
      </c>
      <c r="T166" s="1">
        <v>0.150118</v>
      </c>
      <c r="V166" s="1">
        <v>0.1319</v>
      </c>
      <c r="X166" s="1">
        <v>9.566117</v>
      </c>
      <c r="AC166" s="9"/>
      <c r="AD166" s="1">
        <v>105.430256231164</v>
      </c>
    </row>
    <row r="167" spans="1:30" ht="12.75">
      <c r="A167" t="s">
        <v>124</v>
      </c>
      <c r="B167" t="s">
        <v>532</v>
      </c>
      <c r="D167" s="1">
        <v>75.712898713873</v>
      </c>
      <c r="F167" s="1">
        <v>14.320655523892</v>
      </c>
      <c r="J167" s="1">
        <v>1.252795</v>
      </c>
      <c r="L167" s="1">
        <v>7.592915586277</v>
      </c>
      <c r="T167" s="1">
        <v>0.11979</v>
      </c>
      <c r="V167" s="1">
        <v>0.1163</v>
      </c>
      <c r="X167" s="1">
        <v>1.512346</v>
      </c>
      <c r="AC167" s="9"/>
      <c r="AD167" s="1">
        <v>100.627700824041</v>
      </c>
    </row>
    <row r="168" ht="12.75">
      <c r="AC168" s="9"/>
    </row>
    <row r="169" spans="1:30" ht="12.75">
      <c r="A169" t="s">
        <v>133</v>
      </c>
      <c r="B169" t="s">
        <v>533</v>
      </c>
      <c r="D169" s="1">
        <v>70.30532937350901</v>
      </c>
      <c r="F169" s="1">
        <v>16.540816425605</v>
      </c>
      <c r="J169" s="1">
        <v>2.312671</v>
      </c>
      <c r="L169" s="1">
        <v>8.267273096305999</v>
      </c>
      <c r="T169" s="1">
        <v>0.349487</v>
      </c>
      <c r="V169" s="1">
        <v>0.1205</v>
      </c>
      <c r="X169" s="1">
        <v>3.721879</v>
      </c>
      <c r="AC169" s="9"/>
      <c r="AD169" s="1">
        <v>101.61795589542</v>
      </c>
    </row>
    <row r="170" spans="1:30" ht="12.75">
      <c r="A170" t="s">
        <v>129</v>
      </c>
      <c r="B170" t="s">
        <v>534</v>
      </c>
      <c r="D170" s="1">
        <v>61.684529406332004</v>
      </c>
      <c r="F170" s="1">
        <v>12.877221648</v>
      </c>
      <c r="J170" s="1">
        <v>1.485307</v>
      </c>
      <c r="L170" s="1">
        <v>6.945956407432</v>
      </c>
      <c r="T170" s="1">
        <v>0.071594</v>
      </c>
      <c r="V170" s="1">
        <v>0.1424</v>
      </c>
      <c r="X170" s="1">
        <v>3.674507</v>
      </c>
      <c r="AB170" s="1">
        <v>0.612351</v>
      </c>
      <c r="AC170" s="9"/>
      <c r="AD170" s="1">
        <v>87.49386646176299</v>
      </c>
    </row>
    <row r="171" spans="1:30" ht="12.75">
      <c r="A171" t="s">
        <v>130</v>
      </c>
      <c r="B171" t="s">
        <v>535</v>
      </c>
      <c r="D171" s="1">
        <v>50.708757944594005</v>
      </c>
      <c r="F171" s="1">
        <v>12.549469308456</v>
      </c>
      <c r="J171" s="1">
        <v>1.657203</v>
      </c>
      <c r="L171" s="1">
        <v>5.506156239995</v>
      </c>
      <c r="T171" s="1">
        <v>0.11283</v>
      </c>
      <c r="V171" s="1">
        <v>0.1314</v>
      </c>
      <c r="X171" s="1">
        <v>1.869426</v>
      </c>
      <c r="Z171" s="1">
        <v>0.030538</v>
      </c>
      <c r="AB171" s="1">
        <v>0.67189</v>
      </c>
      <c r="AC171" s="9"/>
      <c r="AD171" s="1">
        <v>73.237670493045</v>
      </c>
    </row>
    <row r="172" spans="1:30" ht="12.75">
      <c r="A172" t="s">
        <v>122</v>
      </c>
      <c r="B172" t="s">
        <v>536</v>
      </c>
      <c r="D172" s="1">
        <v>44.987572984408</v>
      </c>
      <c r="F172" s="1">
        <v>10.427676997850002</v>
      </c>
      <c r="J172" s="1">
        <v>2.255487</v>
      </c>
      <c r="L172" s="1">
        <v>5.506607732233</v>
      </c>
      <c r="T172" s="1">
        <v>0.057146</v>
      </c>
      <c r="V172" s="1">
        <v>0.1444</v>
      </c>
      <c r="X172" s="1">
        <v>6.121282</v>
      </c>
      <c r="AC172" s="9"/>
      <c r="AD172" s="1">
        <v>69.500172714491</v>
      </c>
    </row>
    <row r="173" spans="1:30" ht="12.75">
      <c r="A173" t="s">
        <v>118</v>
      </c>
      <c r="B173" t="s">
        <v>537</v>
      </c>
      <c r="D173" s="1">
        <v>99.029098697135</v>
      </c>
      <c r="F173" s="1">
        <v>21.108391777235003</v>
      </c>
      <c r="H173" s="1">
        <v>7.843299411185</v>
      </c>
      <c r="J173" s="1">
        <v>3.749478</v>
      </c>
      <c r="L173" s="1">
        <v>9.118678366122</v>
      </c>
      <c r="T173" s="1">
        <v>0.349487</v>
      </c>
      <c r="V173" s="1">
        <v>0.1303</v>
      </c>
      <c r="X173" s="1">
        <v>9.367091</v>
      </c>
      <c r="Z173" s="1">
        <v>0.256223</v>
      </c>
      <c r="AB173" s="1">
        <v>1.537664</v>
      </c>
      <c r="AC173" s="9"/>
      <c r="AD173" s="1">
        <v>152.489711251677</v>
      </c>
    </row>
    <row r="174" ht="12.75">
      <c r="AC174" s="9"/>
    </row>
    <row r="175" spans="1:30" ht="12.75">
      <c r="A175" t="s">
        <v>162</v>
      </c>
      <c r="B175" t="s">
        <v>538</v>
      </c>
      <c r="D175" s="1">
        <v>154.30808201905998</v>
      </c>
      <c r="F175" s="1">
        <v>34.072266252884</v>
      </c>
      <c r="J175" s="1">
        <v>2.510682</v>
      </c>
      <c r="L175" s="1">
        <v>12.584572179529</v>
      </c>
      <c r="T175" s="1">
        <v>0.557835</v>
      </c>
      <c r="V175" s="1">
        <v>0.1326</v>
      </c>
      <c r="X175" s="1">
        <v>7.02291</v>
      </c>
      <c r="AC175" s="9"/>
      <c r="AD175" s="1">
        <v>211.18894745147298</v>
      </c>
    </row>
    <row r="176" spans="1:30" ht="12.75">
      <c r="A176" t="s">
        <v>151</v>
      </c>
      <c r="B176" t="s">
        <v>539</v>
      </c>
      <c r="D176" s="1">
        <v>63.064543772574</v>
      </c>
      <c r="F176" s="1">
        <v>13.985473977664</v>
      </c>
      <c r="J176" s="1">
        <v>1.533205</v>
      </c>
      <c r="L176" s="1">
        <v>7.599178751077</v>
      </c>
      <c r="T176" s="1">
        <v>0.210277</v>
      </c>
      <c r="V176" s="1">
        <v>0.1185</v>
      </c>
      <c r="X176" s="1">
        <v>5.354837</v>
      </c>
      <c r="AB176" s="1">
        <v>0.64927</v>
      </c>
      <c r="AC176" s="9"/>
      <c r="AD176" s="1">
        <v>92.51528550131499</v>
      </c>
    </row>
    <row r="177" spans="1:30" ht="12.75">
      <c r="A177" t="s">
        <v>154</v>
      </c>
      <c r="B177" t="s">
        <v>540</v>
      </c>
      <c r="D177" s="1">
        <v>94.58580777153901</v>
      </c>
      <c r="F177" s="1">
        <v>18.933845725549002</v>
      </c>
      <c r="J177" s="1">
        <v>2.398047</v>
      </c>
      <c r="L177" s="1">
        <v>8.4816305882</v>
      </c>
      <c r="T177" s="1">
        <v>0.553827</v>
      </c>
      <c r="V177" s="1">
        <v>0.1198</v>
      </c>
      <c r="X177" s="1">
        <v>2.48814</v>
      </c>
      <c r="AC177" s="9"/>
      <c r="AD177" s="1">
        <v>127.56109808528801</v>
      </c>
    </row>
    <row r="178" spans="1:30" ht="12.75">
      <c r="A178" t="s">
        <v>136</v>
      </c>
      <c r="B178" t="s">
        <v>541</v>
      </c>
      <c r="D178" s="1">
        <v>26.07327002002</v>
      </c>
      <c r="F178" s="1">
        <v>5.992481448404</v>
      </c>
      <c r="J178" s="1">
        <v>1.778868</v>
      </c>
      <c r="L178" s="1">
        <v>3.792910800673</v>
      </c>
      <c r="T178" s="1">
        <v>0.154593</v>
      </c>
      <c r="V178" s="1">
        <v>0.1162</v>
      </c>
      <c r="X178" s="1">
        <v>0.0327</v>
      </c>
      <c r="AB178" s="1">
        <v>0.730681</v>
      </c>
      <c r="AC178" s="9"/>
      <c r="AD178" s="1">
        <v>38.671704269097</v>
      </c>
    </row>
    <row r="179" spans="1:30" ht="12.75">
      <c r="A179" t="s">
        <v>139</v>
      </c>
      <c r="B179" t="s">
        <v>542</v>
      </c>
      <c r="D179" s="1">
        <v>65.67632338118901</v>
      </c>
      <c r="F179" s="1">
        <v>24.437106582096</v>
      </c>
      <c r="J179" s="1">
        <v>1.721235</v>
      </c>
      <c r="L179" s="1">
        <v>6.974609401506</v>
      </c>
      <c r="T179" s="1">
        <v>0.558302</v>
      </c>
      <c r="V179" s="1">
        <v>0.1289</v>
      </c>
      <c r="X179" s="1">
        <v>6.604616</v>
      </c>
      <c r="AC179" s="9"/>
      <c r="AD179" s="1">
        <v>106.10109236478999</v>
      </c>
    </row>
    <row r="180" ht="12.75">
      <c r="AC180" s="9"/>
    </row>
    <row r="181" spans="1:30" ht="12.75">
      <c r="A181" t="s">
        <v>147</v>
      </c>
      <c r="B181" t="s">
        <v>543</v>
      </c>
      <c r="D181" s="1">
        <v>41.290575768932996</v>
      </c>
      <c r="F181" s="1">
        <v>13.249173863308</v>
      </c>
      <c r="J181" s="1">
        <v>1.720677</v>
      </c>
      <c r="L181" s="1">
        <v>5.712737715091</v>
      </c>
      <c r="T181" s="1">
        <v>0.349487</v>
      </c>
      <c r="V181" s="1">
        <v>0.124</v>
      </c>
      <c r="X181" s="1">
        <v>4.674257</v>
      </c>
      <c r="AC181" s="9"/>
      <c r="AD181" s="1">
        <v>67.120908347332</v>
      </c>
    </row>
    <row r="182" spans="1:30" ht="12.75">
      <c r="A182" t="s">
        <v>125</v>
      </c>
      <c r="B182" t="s">
        <v>544</v>
      </c>
      <c r="D182" s="1">
        <v>57.760506157574994</v>
      </c>
      <c r="F182" s="1">
        <v>11.089894373189</v>
      </c>
      <c r="J182" s="1">
        <v>1.411693</v>
      </c>
      <c r="L182" s="1">
        <v>6.3222049909899996</v>
      </c>
      <c r="T182" s="1">
        <v>0.11283</v>
      </c>
      <c r="V182" s="1">
        <v>0.1174</v>
      </c>
      <c r="X182" s="1">
        <v>2.028741</v>
      </c>
      <c r="AC182" s="9"/>
      <c r="AD182" s="1">
        <v>78.843269521753</v>
      </c>
    </row>
    <row r="183" spans="1:30" ht="12.75">
      <c r="A183" t="s">
        <v>142</v>
      </c>
      <c r="B183" t="s">
        <v>545</v>
      </c>
      <c r="D183" s="1">
        <v>5.560457959091999</v>
      </c>
      <c r="F183" s="1">
        <v>2.115516951473</v>
      </c>
      <c r="J183" s="1">
        <v>0.520902</v>
      </c>
      <c r="L183" s="1">
        <v>1.3143000731230001</v>
      </c>
      <c r="T183" s="1">
        <v>0.05</v>
      </c>
      <c r="V183" s="1">
        <v>0.1124</v>
      </c>
      <c r="X183" s="1">
        <v>0.067003</v>
      </c>
      <c r="Z183" s="1">
        <v>0.094829</v>
      </c>
      <c r="AB183" s="1">
        <v>0.210419</v>
      </c>
      <c r="AC183" s="9"/>
      <c r="AD183" s="1">
        <v>10.045827983687</v>
      </c>
    </row>
    <row r="184" spans="1:30" ht="12.75">
      <c r="A184" t="s">
        <v>165</v>
      </c>
      <c r="B184" t="s">
        <v>546</v>
      </c>
      <c r="D184" s="1">
        <v>77.085618040823</v>
      </c>
      <c r="F184" s="1">
        <v>18.158890020077003</v>
      </c>
      <c r="J184" s="1">
        <v>3.224747</v>
      </c>
      <c r="L184" s="1">
        <v>8.030493653289</v>
      </c>
      <c r="T184" s="1">
        <v>0.314684</v>
      </c>
      <c r="V184" s="1">
        <v>0.1354</v>
      </c>
      <c r="X184" s="1">
        <v>4.746668</v>
      </c>
      <c r="Z184" s="1">
        <v>0.637708</v>
      </c>
      <c r="AB184" s="1">
        <v>1.312451</v>
      </c>
      <c r="AC184" s="9"/>
      <c r="AD184" s="1">
        <v>113.64665971419001</v>
      </c>
    </row>
    <row r="185" spans="1:30" ht="12.75">
      <c r="A185" t="s">
        <v>148</v>
      </c>
      <c r="B185" t="s">
        <v>547</v>
      </c>
      <c r="D185" s="1">
        <v>42.33534327356401</v>
      </c>
      <c r="F185" s="1">
        <v>13.499317545512</v>
      </c>
      <c r="J185" s="1">
        <v>1.196501</v>
      </c>
      <c r="L185" s="1">
        <v>5.814273465067</v>
      </c>
      <c r="T185" s="1">
        <v>0.196356</v>
      </c>
      <c r="V185" s="1">
        <v>0.1212</v>
      </c>
      <c r="X185" s="1">
        <v>3.053643</v>
      </c>
      <c r="AC185" s="9"/>
      <c r="AD185" s="1">
        <v>66.216634284143</v>
      </c>
    </row>
    <row r="186" ht="12.75">
      <c r="AC186" s="9"/>
    </row>
    <row r="187" spans="1:30" ht="12.75">
      <c r="A187" t="s">
        <v>121</v>
      </c>
      <c r="B187" t="s">
        <v>548</v>
      </c>
      <c r="D187" s="1">
        <v>44.047361137829</v>
      </c>
      <c r="F187" s="1">
        <v>13.028659421782</v>
      </c>
      <c r="J187" s="1">
        <v>2.825639</v>
      </c>
      <c r="L187" s="1">
        <v>6.544583417293</v>
      </c>
      <c r="T187" s="1">
        <v>0.11283</v>
      </c>
      <c r="V187" s="1">
        <v>0.1247</v>
      </c>
      <c r="X187" s="1">
        <v>15.680828</v>
      </c>
      <c r="AB187" s="1">
        <v>1.16078</v>
      </c>
      <c r="AC187" s="9"/>
      <c r="AD187" s="1">
        <v>83.525380976905</v>
      </c>
    </row>
    <row r="188" spans="1:30" ht="12.75">
      <c r="A188" t="s">
        <v>140</v>
      </c>
      <c r="B188" t="s">
        <v>549</v>
      </c>
      <c r="D188" s="1">
        <v>84.27702777520099</v>
      </c>
      <c r="F188" s="1">
        <v>20.840593782969002</v>
      </c>
      <c r="J188" s="1">
        <v>2.064648</v>
      </c>
      <c r="L188" s="1">
        <v>7.734882849242</v>
      </c>
      <c r="T188" s="1">
        <v>0.546867</v>
      </c>
      <c r="V188" s="1">
        <v>0.1199</v>
      </c>
      <c r="X188" s="1">
        <v>5.460319</v>
      </c>
      <c r="AC188" s="9"/>
      <c r="AD188" s="1">
        <v>121.04423840741201</v>
      </c>
    </row>
    <row r="189" spans="1:30" ht="12.75">
      <c r="A189" t="s">
        <v>156</v>
      </c>
      <c r="B189" t="s">
        <v>550</v>
      </c>
      <c r="D189" s="1">
        <v>52.731394621583</v>
      </c>
      <c r="F189" s="1">
        <v>11.694502987747</v>
      </c>
      <c r="J189" s="1">
        <v>1.715939</v>
      </c>
      <c r="L189" s="1">
        <v>5.686016141188</v>
      </c>
      <c r="T189" s="1">
        <v>0.231158</v>
      </c>
      <c r="V189" s="1">
        <v>0.1223</v>
      </c>
      <c r="X189" s="1">
        <v>4.997454</v>
      </c>
      <c r="AC189" s="9"/>
      <c r="AD189" s="1">
        <v>77.178764750518</v>
      </c>
    </row>
    <row r="190" spans="1:30" ht="12.75">
      <c r="A190" t="s">
        <v>126</v>
      </c>
      <c r="B190" t="s">
        <v>551</v>
      </c>
      <c r="D190" s="1">
        <v>62.976409055906</v>
      </c>
      <c r="F190" s="1">
        <v>13.555523507947</v>
      </c>
      <c r="J190" s="1">
        <v>1.800511</v>
      </c>
      <c r="L190" s="1">
        <v>6.89083853385</v>
      </c>
      <c r="T190" s="1">
        <v>0.103881</v>
      </c>
      <c r="V190" s="1">
        <v>0.1162</v>
      </c>
      <c r="X190" s="1">
        <v>1.303523</v>
      </c>
      <c r="AC190" s="9"/>
      <c r="AD190" s="1">
        <v>86.746886097703</v>
      </c>
    </row>
    <row r="191" spans="1:30" ht="12.75">
      <c r="A191" t="s">
        <v>143</v>
      </c>
      <c r="B191" t="s">
        <v>552</v>
      </c>
      <c r="D191" s="1">
        <v>113.603596604048</v>
      </c>
      <c r="F191" s="1">
        <v>20.50734013202</v>
      </c>
      <c r="J191" s="1">
        <v>2.038518</v>
      </c>
      <c r="L191" s="1">
        <v>10.16641970154</v>
      </c>
      <c r="T191" s="1">
        <v>0.626515</v>
      </c>
      <c r="V191" s="1">
        <v>0.1207</v>
      </c>
      <c r="X191" s="1">
        <v>12.277394</v>
      </c>
      <c r="AB191" s="1">
        <v>0.846534</v>
      </c>
      <c r="AC191" s="9"/>
      <c r="AD191" s="1">
        <v>160.187017437608</v>
      </c>
    </row>
    <row r="192" ht="12.75">
      <c r="AC192" s="9"/>
    </row>
    <row r="193" spans="1:30" ht="12.75">
      <c r="A193" t="s">
        <v>144</v>
      </c>
      <c r="B193" t="s">
        <v>553</v>
      </c>
      <c r="D193" s="1">
        <v>39.985769119469005</v>
      </c>
      <c r="F193" s="1">
        <v>13.799002158156</v>
      </c>
      <c r="J193" s="1">
        <v>2.058445</v>
      </c>
      <c r="L193" s="1">
        <v>6.359751218867</v>
      </c>
      <c r="T193" s="1">
        <v>0.105571</v>
      </c>
      <c r="V193" s="1">
        <v>0.1193</v>
      </c>
      <c r="X193" s="1">
        <v>8.182081</v>
      </c>
      <c r="AB193" s="1">
        <v>0.843111</v>
      </c>
      <c r="AC193" s="9"/>
      <c r="AD193" s="1">
        <v>71.453030496491</v>
      </c>
    </row>
    <row r="194" spans="1:30" ht="12.75">
      <c r="A194" t="s">
        <v>163</v>
      </c>
      <c r="B194" t="s">
        <v>554</v>
      </c>
      <c r="D194" s="1">
        <v>59.550600716466</v>
      </c>
      <c r="F194" s="1">
        <v>10.703307985914</v>
      </c>
      <c r="J194" s="1">
        <v>1.399496</v>
      </c>
      <c r="L194" s="1">
        <v>5.8519145420709995</v>
      </c>
      <c r="T194" s="1">
        <v>0.087474</v>
      </c>
      <c r="V194" s="1">
        <v>0.1171</v>
      </c>
      <c r="X194" s="1">
        <v>7.004086</v>
      </c>
      <c r="AC194" s="9"/>
      <c r="AD194" s="1">
        <v>84.713979244451</v>
      </c>
    </row>
    <row r="195" spans="1:30" ht="12.75">
      <c r="A195" t="s">
        <v>157</v>
      </c>
      <c r="B195" t="s">
        <v>555</v>
      </c>
      <c r="D195" s="1">
        <v>48.646679444091</v>
      </c>
      <c r="F195" s="1">
        <v>11.886855820245</v>
      </c>
      <c r="J195" s="1">
        <v>1.433911</v>
      </c>
      <c r="L195" s="1">
        <v>5.792195312106999</v>
      </c>
      <c r="T195" s="1">
        <v>0.086976</v>
      </c>
      <c r="V195" s="1">
        <v>0.1292</v>
      </c>
      <c r="X195" s="1">
        <v>4.638291</v>
      </c>
      <c r="AC195" s="9"/>
      <c r="AD195" s="1">
        <v>72.614108576443</v>
      </c>
    </row>
    <row r="196" spans="1:30" ht="12.75">
      <c r="A196" t="s">
        <v>155</v>
      </c>
      <c r="B196" t="s">
        <v>556</v>
      </c>
      <c r="D196" s="1">
        <v>56.114779958481996</v>
      </c>
      <c r="F196" s="1">
        <v>8.851079680803998</v>
      </c>
      <c r="J196" s="1">
        <v>1.539277</v>
      </c>
      <c r="L196" s="1">
        <v>4.430596008266</v>
      </c>
      <c r="T196" s="1">
        <v>0.066592</v>
      </c>
      <c r="V196" s="1">
        <v>0.1196</v>
      </c>
      <c r="X196" s="1">
        <v>0.034648</v>
      </c>
      <c r="AB196" s="1">
        <v>0.634959</v>
      </c>
      <c r="AC196" s="9"/>
      <c r="AD196" s="1">
        <v>71.79153164755199</v>
      </c>
    </row>
    <row r="197" spans="1:30" ht="12.75">
      <c r="A197" t="s">
        <v>153</v>
      </c>
      <c r="B197" t="s">
        <v>557</v>
      </c>
      <c r="D197" s="1">
        <v>43.753583915532</v>
      </c>
      <c r="F197" s="1">
        <v>11.361194917091002</v>
      </c>
      <c r="J197" s="1">
        <v>1.993581</v>
      </c>
      <c r="L197" s="1">
        <v>6.129812158846001</v>
      </c>
      <c r="T197" s="1">
        <v>0.11283</v>
      </c>
      <c r="V197" s="1">
        <v>0.1241</v>
      </c>
      <c r="X197" s="1">
        <v>5.034846</v>
      </c>
      <c r="AC197" s="9"/>
      <c r="AD197" s="1">
        <v>68.50994799146899</v>
      </c>
    </row>
    <row r="198" ht="12.75">
      <c r="AC198" s="9"/>
    </row>
    <row r="199" spans="1:30" ht="12.75">
      <c r="A199" t="s">
        <v>146</v>
      </c>
      <c r="B199" t="s">
        <v>558</v>
      </c>
      <c r="D199" s="1">
        <v>20.388342580979998</v>
      </c>
      <c r="F199" s="1">
        <v>9.279052048942999</v>
      </c>
      <c r="J199" s="1">
        <v>1.982993</v>
      </c>
      <c r="L199" s="1">
        <v>4.4217679191579995</v>
      </c>
      <c r="T199" s="1">
        <v>0.128143</v>
      </c>
      <c r="V199" s="1">
        <v>0.127</v>
      </c>
      <c r="X199" s="1">
        <v>3.253922</v>
      </c>
      <c r="AC199" s="9"/>
      <c r="AD199" s="1">
        <v>39.601737549081</v>
      </c>
    </row>
    <row r="200" spans="1:30" ht="12.75">
      <c r="A200" t="s">
        <v>166</v>
      </c>
      <c r="B200" t="s">
        <v>559</v>
      </c>
      <c r="D200" s="1">
        <v>77.247275560027</v>
      </c>
      <c r="F200" s="1">
        <v>22.770046041248</v>
      </c>
      <c r="J200" s="1">
        <v>5.479472</v>
      </c>
      <c r="L200" s="1">
        <v>11.889804807665</v>
      </c>
      <c r="T200" s="1">
        <v>0.390952</v>
      </c>
      <c r="V200" s="1">
        <v>0.153</v>
      </c>
      <c r="X200" s="1">
        <v>8.65712</v>
      </c>
      <c r="Z200" s="1">
        <v>0.362845</v>
      </c>
      <c r="AB200" s="1">
        <v>2.217703</v>
      </c>
      <c r="AC200" s="9"/>
      <c r="AD200" s="1">
        <v>129.168218408939</v>
      </c>
    </row>
    <row r="201" spans="1:30" ht="12.75">
      <c r="A201" t="s">
        <v>149</v>
      </c>
      <c r="B201" t="s">
        <v>560</v>
      </c>
      <c r="D201" s="1">
        <v>9.869669272639001</v>
      </c>
      <c r="F201" s="1">
        <v>8.389082177407</v>
      </c>
      <c r="J201" s="1">
        <v>1.627877</v>
      </c>
      <c r="L201" s="1">
        <v>3.9402376804670003</v>
      </c>
      <c r="T201" s="1">
        <v>0.05</v>
      </c>
      <c r="V201" s="1">
        <v>0.1301</v>
      </c>
      <c r="X201" s="1">
        <v>3.824645</v>
      </c>
      <c r="AB201" s="1">
        <v>0.634102</v>
      </c>
      <c r="AC201" s="9"/>
      <c r="AD201" s="1">
        <v>28.465713130513002</v>
      </c>
    </row>
    <row r="202" spans="1:30" ht="12.75">
      <c r="A202" t="s">
        <v>150</v>
      </c>
      <c r="B202" t="s">
        <v>561</v>
      </c>
      <c r="D202" s="1">
        <v>2.926871925766</v>
      </c>
      <c r="F202" s="1">
        <v>14.909918605430999</v>
      </c>
      <c r="J202" s="1">
        <v>1.962391</v>
      </c>
      <c r="L202" s="1">
        <v>3.925483371722</v>
      </c>
      <c r="T202" s="1">
        <v>0.05</v>
      </c>
      <c r="V202" s="1">
        <v>0.1195</v>
      </c>
      <c r="X202" s="1">
        <v>6.985105</v>
      </c>
      <c r="AC202" s="9"/>
      <c r="AD202" s="1">
        <v>30.87926990292</v>
      </c>
    </row>
    <row r="203" spans="1:30" ht="12.75">
      <c r="A203" t="s">
        <v>131</v>
      </c>
      <c r="B203" t="s">
        <v>562</v>
      </c>
      <c r="D203" s="1">
        <v>34.982927176206</v>
      </c>
      <c r="F203" s="1">
        <v>11.583697958837</v>
      </c>
      <c r="J203" s="1">
        <v>1.828303</v>
      </c>
      <c r="L203" s="1">
        <v>4.896062746468</v>
      </c>
      <c r="T203" s="1">
        <v>0.405052</v>
      </c>
      <c r="V203" s="1">
        <v>0.12</v>
      </c>
      <c r="X203" s="1">
        <v>4.251986</v>
      </c>
      <c r="AC203" s="9"/>
      <c r="AD203" s="1">
        <v>58.068028881509996</v>
      </c>
    </row>
    <row r="204" ht="12.75">
      <c r="AC204" s="9"/>
    </row>
    <row r="205" ht="12.75">
      <c r="AC205" s="9"/>
    </row>
    <row r="206" spans="1:30" ht="12.75">
      <c r="A206" t="s">
        <v>1</v>
      </c>
      <c r="B206" t="s">
        <v>409</v>
      </c>
      <c r="AC206" s="9"/>
      <c r="AD206" s="1">
        <v>3.34734749331</v>
      </c>
    </row>
    <row r="207" ht="12.75">
      <c r="AC207" s="9"/>
    </row>
    <row r="208" spans="2:29" ht="12.75">
      <c r="B208" t="s">
        <v>563</v>
      </c>
      <c r="AC208" s="9"/>
    </row>
    <row r="209" ht="12.75">
      <c r="AC209" s="9"/>
    </row>
    <row r="210" spans="1:30" ht="12.75">
      <c r="A210" t="s">
        <v>102</v>
      </c>
      <c r="B210" t="s">
        <v>564</v>
      </c>
      <c r="D210" s="1">
        <v>61.879225738670996</v>
      </c>
      <c r="J210" s="1">
        <v>5.763013</v>
      </c>
      <c r="L210" s="1">
        <v>13.087648907724</v>
      </c>
      <c r="V210" s="1">
        <v>0.1614</v>
      </c>
      <c r="X210" s="1">
        <v>16.432914</v>
      </c>
      <c r="AB210" s="1">
        <v>2.321985</v>
      </c>
      <c r="AC210" s="9"/>
      <c r="AD210" s="1">
        <v>99.646186646395</v>
      </c>
    </row>
    <row r="211" spans="1:30" ht="12.75">
      <c r="A211" t="s">
        <v>109</v>
      </c>
      <c r="B211" t="s">
        <v>565</v>
      </c>
      <c r="D211" s="1">
        <v>110.9525507654</v>
      </c>
      <c r="J211" s="1">
        <v>5.779245</v>
      </c>
      <c r="L211" s="1">
        <v>15.62150051069</v>
      </c>
      <c r="V211" s="1">
        <v>0.1626</v>
      </c>
      <c r="X211" s="1">
        <v>10.478614</v>
      </c>
      <c r="AC211" s="9"/>
      <c r="AD211" s="1">
        <v>143.026043276091</v>
      </c>
    </row>
    <row r="212" spans="1:30" ht="12.75">
      <c r="A212" t="s">
        <v>89</v>
      </c>
      <c r="B212" t="s">
        <v>566</v>
      </c>
      <c r="D212" s="1">
        <v>145.98541747355398</v>
      </c>
      <c r="H212" s="1">
        <v>11.972178776293001</v>
      </c>
      <c r="J212" s="1">
        <v>5.138732</v>
      </c>
      <c r="L212" s="1">
        <v>14.086151338902</v>
      </c>
      <c r="V212" s="1">
        <v>0.1608</v>
      </c>
      <c r="X212" s="1">
        <v>16.943721</v>
      </c>
      <c r="Z212" s="1">
        <v>0.594653</v>
      </c>
      <c r="AB212" s="1">
        <v>2.099227</v>
      </c>
      <c r="AC212" s="9"/>
      <c r="AD212" s="1">
        <v>196.98088058875</v>
      </c>
    </row>
    <row r="213" spans="1:30" ht="12.75">
      <c r="A213" t="s">
        <v>103</v>
      </c>
      <c r="B213" t="s">
        <v>567</v>
      </c>
      <c r="D213" s="1">
        <v>203.961603158374</v>
      </c>
      <c r="J213" s="1">
        <v>6.961313</v>
      </c>
      <c r="L213" s="1">
        <v>21.242758707927</v>
      </c>
      <c r="V213" s="1">
        <v>0.1692</v>
      </c>
      <c r="X213" s="1">
        <v>14.488623</v>
      </c>
      <c r="AB213" s="1">
        <v>2.812039</v>
      </c>
      <c r="AC213" s="9"/>
      <c r="AD213" s="1">
        <v>249.635536866301</v>
      </c>
    </row>
    <row r="214" spans="1:30" ht="12.75">
      <c r="A214" t="s">
        <v>110</v>
      </c>
      <c r="B214" t="s">
        <v>568</v>
      </c>
      <c r="D214" s="1">
        <v>187.470695473217</v>
      </c>
      <c r="J214" s="1">
        <v>8.102486</v>
      </c>
      <c r="L214" s="1">
        <v>18.751773610298997</v>
      </c>
      <c r="V214" s="1">
        <v>0.2072</v>
      </c>
      <c r="X214" s="1">
        <v>9.934922</v>
      </c>
      <c r="Z214" s="1">
        <v>0.741318</v>
      </c>
      <c r="AB214" s="1">
        <v>3.301491</v>
      </c>
      <c r="AC214" s="9"/>
      <c r="AD214" s="1">
        <v>228.509886083516</v>
      </c>
    </row>
    <row r="215" ht="12.75">
      <c r="AC215" s="9"/>
    </row>
    <row r="216" spans="1:30" ht="12.75">
      <c r="A216" t="s">
        <v>104</v>
      </c>
      <c r="B216" t="s">
        <v>569</v>
      </c>
      <c r="D216" s="1">
        <v>71.549243606945</v>
      </c>
      <c r="J216" s="1">
        <v>5.047322</v>
      </c>
      <c r="L216" s="1">
        <v>9.177335112558</v>
      </c>
      <c r="V216" s="1">
        <v>0.1536</v>
      </c>
      <c r="X216" s="1">
        <v>1.754848</v>
      </c>
      <c r="Z216" s="1">
        <v>0.159107</v>
      </c>
      <c r="AB216" s="1">
        <v>2.038469</v>
      </c>
      <c r="AC216" s="9"/>
      <c r="AD216" s="1">
        <v>89.879924719503</v>
      </c>
    </row>
    <row r="217" spans="1:30" ht="12.75">
      <c r="A217" t="s">
        <v>105</v>
      </c>
      <c r="B217" t="s">
        <v>570</v>
      </c>
      <c r="D217" s="1">
        <v>125.79129519169899</v>
      </c>
      <c r="J217" s="1">
        <v>5.980384</v>
      </c>
      <c r="L217" s="1">
        <v>13.913190161166</v>
      </c>
      <c r="V217" s="1">
        <v>0.1579</v>
      </c>
      <c r="X217" s="1">
        <v>18.301019</v>
      </c>
      <c r="AB217" s="1">
        <v>2.435074</v>
      </c>
      <c r="AC217" s="9"/>
      <c r="AD217" s="1">
        <v>166.578862352865</v>
      </c>
    </row>
    <row r="218" spans="1:30" ht="12.75">
      <c r="A218" t="s">
        <v>111</v>
      </c>
      <c r="B218" t="s">
        <v>571</v>
      </c>
      <c r="D218" s="1">
        <v>288.75216229369096</v>
      </c>
      <c r="J218" s="1">
        <v>14.467134</v>
      </c>
      <c r="L218" s="1">
        <v>36.26847887186</v>
      </c>
      <c r="V218" s="1">
        <v>0.2185</v>
      </c>
      <c r="X218" s="1">
        <v>46.54528</v>
      </c>
      <c r="AB218" s="1">
        <v>5.822753</v>
      </c>
      <c r="AC218" s="9"/>
      <c r="AD218" s="1">
        <v>392.07430816555103</v>
      </c>
    </row>
    <row r="219" spans="1:30" ht="12.75">
      <c r="A219" t="s">
        <v>90</v>
      </c>
      <c r="B219" t="s">
        <v>572</v>
      </c>
      <c r="D219" s="1">
        <v>123.493335381129</v>
      </c>
      <c r="H219" s="1">
        <v>8.377430550154</v>
      </c>
      <c r="J219" s="1">
        <v>6.098548</v>
      </c>
      <c r="L219" s="1">
        <v>15.614819694083</v>
      </c>
      <c r="V219" s="1">
        <v>0.1623</v>
      </c>
      <c r="X219" s="1">
        <v>11.938451</v>
      </c>
      <c r="AB219" s="1">
        <v>2.461824</v>
      </c>
      <c r="AC219" s="9"/>
      <c r="AD219" s="1">
        <v>168.146708625366</v>
      </c>
    </row>
    <row r="220" spans="1:30" ht="12.75">
      <c r="A220" t="s">
        <v>106</v>
      </c>
      <c r="B220" t="s">
        <v>573</v>
      </c>
      <c r="D220" s="1">
        <v>174.512727250866</v>
      </c>
      <c r="J220" s="1">
        <v>13.160676</v>
      </c>
      <c r="L220" s="1">
        <v>31.06582481065</v>
      </c>
      <c r="V220" s="1">
        <v>0.2082</v>
      </c>
      <c r="X220" s="1">
        <v>44.012143</v>
      </c>
      <c r="AB220" s="1">
        <v>5.358117</v>
      </c>
      <c r="AC220" s="9"/>
      <c r="AD220" s="1">
        <v>268.317688061516</v>
      </c>
    </row>
    <row r="221" ht="12.75">
      <c r="AC221" s="9"/>
    </row>
    <row r="222" spans="1:30" ht="12.75">
      <c r="A222" t="s">
        <v>91</v>
      </c>
      <c r="B222" t="s">
        <v>574</v>
      </c>
      <c r="D222" s="1">
        <v>172.064374409095</v>
      </c>
      <c r="H222" s="1">
        <v>19.734426763725</v>
      </c>
      <c r="J222" s="1">
        <v>12.56657</v>
      </c>
      <c r="L222" s="1">
        <v>27.275011224252</v>
      </c>
      <c r="V222" s="1">
        <v>0.2072</v>
      </c>
      <c r="X222" s="1">
        <v>39.440778</v>
      </c>
      <c r="AB222" s="1">
        <v>5.058566</v>
      </c>
      <c r="AC222" s="9"/>
      <c r="AD222" s="1">
        <v>276.346926397071</v>
      </c>
    </row>
    <row r="223" spans="1:30" ht="12.75">
      <c r="A223" t="s">
        <v>112</v>
      </c>
      <c r="B223" t="s">
        <v>575</v>
      </c>
      <c r="D223" s="1">
        <v>318.90465064276896</v>
      </c>
      <c r="J223" s="1">
        <v>14.342222</v>
      </c>
      <c r="L223" s="1">
        <v>40.772170108965</v>
      </c>
      <c r="V223" s="1">
        <v>0.2601</v>
      </c>
      <c r="X223" s="1">
        <v>36.598451</v>
      </c>
      <c r="AB223" s="1">
        <v>5.775872</v>
      </c>
      <c r="AC223" s="9"/>
      <c r="AD223" s="1">
        <v>416.653465751733</v>
      </c>
    </row>
    <row r="224" spans="1:30" ht="12.75">
      <c r="A224" t="s">
        <v>113</v>
      </c>
      <c r="B224" t="s">
        <v>576</v>
      </c>
      <c r="D224" s="1">
        <v>333.257939262608</v>
      </c>
      <c r="J224" s="1">
        <v>10.618259</v>
      </c>
      <c r="L224" s="1">
        <v>34.842638253880004</v>
      </c>
      <c r="V224" s="1">
        <v>0.2001</v>
      </c>
      <c r="X224" s="1">
        <v>35.415565</v>
      </c>
      <c r="AB224" s="1">
        <v>4.280969</v>
      </c>
      <c r="AC224" s="9"/>
      <c r="AD224" s="1">
        <v>418.61547051648904</v>
      </c>
    </row>
    <row r="225" spans="1:30" ht="12.75">
      <c r="A225" t="s">
        <v>107</v>
      </c>
      <c r="B225" t="s">
        <v>577</v>
      </c>
      <c r="D225" s="1">
        <v>103.104448704109</v>
      </c>
      <c r="J225" s="1">
        <v>5.9705259999999996</v>
      </c>
      <c r="L225" s="1">
        <v>14.796926256554</v>
      </c>
      <c r="V225" s="1">
        <v>0.1531</v>
      </c>
      <c r="X225" s="1">
        <v>11.276612</v>
      </c>
      <c r="AB225" s="1">
        <v>2.42736</v>
      </c>
      <c r="AC225" s="9"/>
      <c r="AD225" s="1">
        <v>137.728972960663</v>
      </c>
    </row>
    <row r="226" spans="1:30" ht="12.75">
      <c r="A226" t="s">
        <v>92</v>
      </c>
      <c r="B226" t="s">
        <v>578</v>
      </c>
      <c r="D226" s="1">
        <v>197.714326551748</v>
      </c>
      <c r="H226" s="1">
        <v>13.804580089406</v>
      </c>
      <c r="J226" s="1">
        <v>6.293003</v>
      </c>
      <c r="L226" s="1">
        <v>19.586923401047</v>
      </c>
      <c r="V226" s="1">
        <v>0.2386</v>
      </c>
      <c r="X226" s="1">
        <v>6.101368</v>
      </c>
      <c r="Z226" s="1">
        <v>0.755273</v>
      </c>
      <c r="AB226" s="1">
        <v>2.546524</v>
      </c>
      <c r="AC226" s="9"/>
      <c r="AD226" s="1">
        <v>247.040598042202</v>
      </c>
    </row>
    <row r="227" ht="12.75">
      <c r="AC227" s="9"/>
    </row>
    <row r="228" spans="1:30" ht="12.75">
      <c r="A228" t="s">
        <v>93</v>
      </c>
      <c r="B228" t="s">
        <v>579</v>
      </c>
      <c r="D228" s="1">
        <v>248.3281651349</v>
      </c>
      <c r="H228" s="1">
        <v>16.683785396434</v>
      </c>
      <c r="J228" s="1">
        <v>8.553261</v>
      </c>
      <c r="L228" s="1">
        <v>23.902611642601</v>
      </c>
      <c r="V228" s="1">
        <v>0.1986</v>
      </c>
      <c r="X228" s="1">
        <v>41.313572</v>
      </c>
      <c r="Z228" s="1">
        <v>0.412401</v>
      </c>
      <c r="AB228" s="1">
        <v>3.490892</v>
      </c>
      <c r="AC228" s="9"/>
      <c r="AD228" s="1">
        <v>342.883288173935</v>
      </c>
    </row>
    <row r="229" spans="1:30" ht="12.75">
      <c r="A229" t="s">
        <v>101</v>
      </c>
      <c r="B229" t="s">
        <v>580</v>
      </c>
      <c r="D229" s="1">
        <v>117.219169982922</v>
      </c>
      <c r="J229" s="1">
        <v>6.148846</v>
      </c>
      <c r="L229" s="1">
        <v>15.156735311956</v>
      </c>
      <c r="V229" s="1">
        <v>0.1681</v>
      </c>
      <c r="X229" s="1">
        <v>9.383053</v>
      </c>
      <c r="Z229" s="1">
        <v>0.85748</v>
      </c>
      <c r="AB229" s="1">
        <v>2.495488</v>
      </c>
      <c r="AC229" s="9"/>
      <c r="AD229" s="1">
        <v>151.428872294878</v>
      </c>
    </row>
    <row r="230" spans="1:30" ht="12.75">
      <c r="A230" t="s">
        <v>94</v>
      </c>
      <c r="B230" t="s">
        <v>581</v>
      </c>
      <c r="D230" s="1">
        <v>149.937807456987</v>
      </c>
      <c r="H230" s="1">
        <v>11.372376451662</v>
      </c>
      <c r="J230" s="1">
        <v>6.021381</v>
      </c>
      <c r="L230" s="1">
        <v>21.157917314503</v>
      </c>
      <c r="V230" s="1">
        <v>0.1499</v>
      </c>
      <c r="X230" s="1">
        <v>12.575888</v>
      </c>
      <c r="AB230" s="1">
        <v>2.44535</v>
      </c>
      <c r="AC230" s="9"/>
      <c r="AD230" s="1">
        <v>203.660620223153</v>
      </c>
    </row>
    <row r="231" spans="1:30" ht="12.75">
      <c r="A231" t="s">
        <v>114</v>
      </c>
      <c r="B231" t="s">
        <v>582</v>
      </c>
      <c r="D231" s="1">
        <v>196.81072615122602</v>
      </c>
      <c r="J231" s="1">
        <v>7.678594</v>
      </c>
      <c r="L231" s="1">
        <v>22.060560229894</v>
      </c>
      <c r="V231" s="1">
        <v>0.1751</v>
      </c>
      <c r="X231" s="1">
        <v>11.404222</v>
      </c>
      <c r="AB231" s="1">
        <v>3.123928</v>
      </c>
      <c r="AC231" s="9"/>
      <c r="AD231" s="1">
        <v>241.253130381121</v>
      </c>
    </row>
    <row r="232" spans="1:30" ht="12.75">
      <c r="A232" t="s">
        <v>95</v>
      </c>
      <c r="B232" t="s">
        <v>583</v>
      </c>
      <c r="D232" s="1">
        <v>101.81801614806301</v>
      </c>
      <c r="H232" s="1">
        <v>10.718010175783999</v>
      </c>
      <c r="J232" s="1">
        <v>7.066842</v>
      </c>
      <c r="L232" s="1">
        <v>17.369687782379998</v>
      </c>
      <c r="V232" s="1">
        <v>0.1576</v>
      </c>
      <c r="X232" s="1">
        <v>20.216169</v>
      </c>
      <c r="AC232" s="9"/>
      <c r="AD232" s="1">
        <v>157.346325106227</v>
      </c>
    </row>
    <row r="233" ht="12.75">
      <c r="AC233" s="9"/>
    </row>
    <row r="234" spans="1:30" ht="12.75">
      <c r="A234" t="s">
        <v>100</v>
      </c>
      <c r="B234" t="s">
        <v>584</v>
      </c>
      <c r="D234" s="1">
        <v>129.523784113004</v>
      </c>
      <c r="J234" s="1">
        <v>5.035565</v>
      </c>
      <c r="L234" s="1">
        <v>14.491159423385</v>
      </c>
      <c r="V234" s="1">
        <v>0.1878</v>
      </c>
      <c r="X234" s="1">
        <v>0.118728</v>
      </c>
      <c r="Z234" s="1">
        <v>0.235214</v>
      </c>
      <c r="AB234" s="1">
        <v>2.041552</v>
      </c>
      <c r="AC234" s="9"/>
      <c r="AD234" s="1">
        <v>151.633802536389</v>
      </c>
    </row>
    <row r="235" spans="1:30" ht="12.75">
      <c r="A235" t="s">
        <v>108</v>
      </c>
      <c r="B235" t="s">
        <v>585</v>
      </c>
      <c r="D235" s="1">
        <v>170.73156250995697</v>
      </c>
      <c r="J235" s="1">
        <v>7.404227</v>
      </c>
      <c r="L235" s="1">
        <v>22.292116590174</v>
      </c>
      <c r="V235" s="1">
        <v>0.1643</v>
      </c>
      <c r="X235" s="1">
        <v>20.685012</v>
      </c>
      <c r="AB235" s="1">
        <v>2.986168</v>
      </c>
      <c r="AC235" s="9"/>
      <c r="AD235" s="1">
        <v>224.26338610013102</v>
      </c>
    </row>
    <row r="236" spans="1:30" ht="12.75">
      <c r="A236" t="s">
        <v>96</v>
      </c>
      <c r="B236" t="s">
        <v>586</v>
      </c>
      <c r="D236" s="1">
        <v>171.920971333211</v>
      </c>
      <c r="H236" s="1">
        <v>11.479081289464</v>
      </c>
      <c r="J236" s="1">
        <v>7.220736</v>
      </c>
      <c r="L236" s="1">
        <v>19.338262228952</v>
      </c>
      <c r="V236" s="1">
        <v>0.1727</v>
      </c>
      <c r="X236" s="1">
        <v>14.453405</v>
      </c>
      <c r="Z236" s="1">
        <v>0.251859</v>
      </c>
      <c r="AB236" s="1">
        <v>2.909509</v>
      </c>
      <c r="AC236" s="9"/>
      <c r="AD236" s="1">
        <v>227.746523851628</v>
      </c>
    </row>
    <row r="237" spans="1:30" ht="12.75">
      <c r="A237" t="s">
        <v>97</v>
      </c>
      <c r="B237" t="s">
        <v>587</v>
      </c>
      <c r="D237" s="1">
        <v>121.583517279624</v>
      </c>
      <c r="H237" s="1">
        <v>23.295563666567002</v>
      </c>
      <c r="J237" s="1">
        <v>13.83685</v>
      </c>
      <c r="L237" s="1">
        <v>24.641900922494003</v>
      </c>
      <c r="V237" s="1">
        <v>0.217</v>
      </c>
      <c r="X237" s="1">
        <v>68.162301</v>
      </c>
      <c r="AC237" s="9"/>
      <c r="AD237" s="1">
        <v>251.737132868685</v>
      </c>
    </row>
    <row r="238" spans="1:30" ht="12.75">
      <c r="A238" t="s">
        <v>98</v>
      </c>
      <c r="B238" t="s">
        <v>588</v>
      </c>
      <c r="D238" s="1">
        <v>98.955234050101</v>
      </c>
      <c r="H238" s="1">
        <v>8.790663824052</v>
      </c>
      <c r="J238" s="1">
        <v>5.816759</v>
      </c>
      <c r="L238" s="1">
        <v>14.117633855992</v>
      </c>
      <c r="V238" s="1">
        <v>0.1425</v>
      </c>
      <c r="X238" s="1">
        <v>12.336332</v>
      </c>
      <c r="AB238" s="1">
        <v>2.34809</v>
      </c>
      <c r="AC238" s="9"/>
      <c r="AD238" s="1">
        <v>142.507212730145</v>
      </c>
    </row>
    <row r="239" ht="12.75">
      <c r="AC239" s="9"/>
    </row>
    <row r="240" spans="1:30" ht="12.75">
      <c r="A240" t="s">
        <v>99</v>
      </c>
      <c r="B240" t="s">
        <v>589</v>
      </c>
      <c r="D240" s="1">
        <v>113.487158340546</v>
      </c>
      <c r="H240" s="1">
        <v>11.171704342336001</v>
      </c>
      <c r="J240" s="1">
        <v>9.506534</v>
      </c>
      <c r="L240" s="1">
        <v>18.638245951675003</v>
      </c>
      <c r="V240" s="1">
        <v>0.1767</v>
      </c>
      <c r="X240" s="1">
        <v>20.331059</v>
      </c>
      <c r="AB240" s="1">
        <v>3.893918</v>
      </c>
      <c r="AC240" s="9"/>
      <c r="AD240" s="1">
        <v>177.20531963455701</v>
      </c>
    </row>
    <row r="241" spans="1:30" ht="12.75">
      <c r="A241" t="s">
        <v>115</v>
      </c>
      <c r="B241" t="s">
        <v>590</v>
      </c>
      <c r="D241" s="1">
        <v>108.002977563312</v>
      </c>
      <c r="J241" s="1">
        <v>5.465328</v>
      </c>
      <c r="L241" s="1">
        <v>15.124663181360999</v>
      </c>
      <c r="V241" s="1">
        <v>0.1433</v>
      </c>
      <c r="X241" s="1">
        <v>10.094412</v>
      </c>
      <c r="AB241" s="1">
        <v>2.204309</v>
      </c>
      <c r="AC241" s="9"/>
      <c r="AD241" s="1">
        <v>141.034989744674</v>
      </c>
    </row>
    <row r="242" ht="12.75">
      <c r="AC242" s="9"/>
    </row>
    <row r="243" spans="2:29" ht="12.75">
      <c r="B243" t="s">
        <v>591</v>
      </c>
      <c r="AC243" s="9"/>
    </row>
    <row r="244" spans="1:30" ht="12.75">
      <c r="A244" t="s">
        <v>202</v>
      </c>
      <c r="B244" t="s">
        <v>592</v>
      </c>
      <c r="F244" s="1">
        <v>8.411315183768</v>
      </c>
      <c r="J244" s="1">
        <v>0.2442</v>
      </c>
      <c r="T244" s="1">
        <v>0.054063</v>
      </c>
      <c r="AC244" s="9"/>
      <c r="AD244" s="1">
        <v>8.711151183768001</v>
      </c>
    </row>
    <row r="245" spans="1:30" ht="12.75">
      <c r="A245" t="s">
        <v>204</v>
      </c>
      <c r="B245" t="s">
        <v>593</v>
      </c>
      <c r="F245" s="1">
        <v>3.01724777982</v>
      </c>
      <c r="J245" s="1">
        <v>0.176883</v>
      </c>
      <c r="T245" s="1">
        <v>0.071067</v>
      </c>
      <c r="AC245" s="9"/>
      <c r="AD245" s="1">
        <v>3.26519777982</v>
      </c>
    </row>
    <row r="246" spans="1:30" ht="12.75">
      <c r="A246" t="s">
        <v>203</v>
      </c>
      <c r="B246" t="s">
        <v>594</v>
      </c>
      <c r="F246" s="1">
        <v>2.243330504309</v>
      </c>
      <c r="J246" s="1">
        <v>0.117332</v>
      </c>
      <c r="T246" s="1">
        <v>0.057146</v>
      </c>
      <c r="AB246" s="1">
        <v>0.04726</v>
      </c>
      <c r="AC246" s="9"/>
      <c r="AD246" s="1">
        <v>2.465068504309</v>
      </c>
    </row>
    <row r="247" spans="1:30" ht="12.75">
      <c r="A247" t="s">
        <v>205</v>
      </c>
      <c r="B247" t="s">
        <v>595</v>
      </c>
      <c r="F247" s="1">
        <v>7.006916033016</v>
      </c>
      <c r="J247" s="1">
        <v>0.229772</v>
      </c>
      <c r="T247" s="1">
        <v>0.080513</v>
      </c>
      <c r="AB247" s="1">
        <v>0.092712</v>
      </c>
      <c r="AC247" s="9"/>
      <c r="AD247" s="1">
        <v>7.409913033016</v>
      </c>
    </row>
    <row r="248" ht="12.75">
      <c r="AC248" s="9"/>
    </row>
    <row r="249" spans="2:29" ht="12.75">
      <c r="B249" t="s">
        <v>596</v>
      </c>
      <c r="AC249" s="9"/>
    </row>
    <row r="250" spans="1:30" ht="12.75">
      <c r="A250" t="s">
        <v>206</v>
      </c>
      <c r="B250" t="s">
        <v>597</v>
      </c>
      <c r="F250" s="1">
        <v>8.599257923484</v>
      </c>
      <c r="J250" s="1">
        <v>0.169647</v>
      </c>
      <c r="T250" s="1">
        <v>0.572223</v>
      </c>
      <c r="AC250" s="9"/>
      <c r="AD250" s="1">
        <v>9.341127923483999</v>
      </c>
    </row>
    <row r="251" spans="1:30" ht="12.75">
      <c r="A251" t="s">
        <v>207</v>
      </c>
      <c r="B251" t="s">
        <v>598</v>
      </c>
      <c r="F251" s="1">
        <v>5.225582307922</v>
      </c>
      <c r="J251" s="1">
        <v>0.100166</v>
      </c>
      <c r="T251" s="1">
        <v>0.06689</v>
      </c>
      <c r="Z251" s="1">
        <v>0.019306</v>
      </c>
      <c r="AC251" s="9"/>
      <c r="AD251" s="1">
        <v>5.411944307922</v>
      </c>
    </row>
    <row r="252" spans="1:30" ht="12.75">
      <c r="A252" t="s">
        <v>208</v>
      </c>
      <c r="B252" t="s">
        <v>599</v>
      </c>
      <c r="F252" s="1">
        <v>7.838019747525</v>
      </c>
      <c r="J252" s="1">
        <v>0.185832</v>
      </c>
      <c r="T252" s="1">
        <v>0.071067</v>
      </c>
      <c r="AC252" s="9"/>
      <c r="AD252" s="1">
        <v>8.097094747525</v>
      </c>
    </row>
    <row r="253" spans="1:30" ht="12.75">
      <c r="A253" t="s">
        <v>401</v>
      </c>
      <c r="B253" t="s">
        <v>600</v>
      </c>
      <c r="F253" s="1">
        <v>9.753383471181</v>
      </c>
      <c r="J253" s="1">
        <v>0.184579</v>
      </c>
      <c r="T253" s="1">
        <v>0.084988</v>
      </c>
      <c r="Z253" s="1">
        <v>0.007879</v>
      </c>
      <c r="AC253" s="9"/>
      <c r="AD253" s="1">
        <v>10.030829471180999</v>
      </c>
    </row>
    <row r="254" spans="1:30" ht="12.75">
      <c r="A254" t="s">
        <v>209</v>
      </c>
      <c r="B254" t="s">
        <v>601</v>
      </c>
      <c r="F254" s="1">
        <v>5.565017963994</v>
      </c>
      <c r="J254" s="1">
        <v>0.173355</v>
      </c>
      <c r="T254" s="1">
        <v>0.050185</v>
      </c>
      <c r="Z254" s="1">
        <v>0.014927</v>
      </c>
      <c r="AC254" s="9"/>
      <c r="AD254" s="1">
        <v>5.803484963994</v>
      </c>
    </row>
    <row r="255" ht="12.75">
      <c r="AC255" s="9"/>
    </row>
    <row r="256" spans="2:29" ht="12.75">
      <c r="B256" t="s">
        <v>602</v>
      </c>
      <c r="AC256" s="9"/>
    </row>
    <row r="257" spans="1:30" ht="12.75">
      <c r="A257" t="s">
        <v>210</v>
      </c>
      <c r="B257" t="s">
        <v>603</v>
      </c>
      <c r="F257" s="1">
        <v>7.801541335291</v>
      </c>
      <c r="J257" s="1">
        <v>0.114161</v>
      </c>
      <c r="T257" s="1">
        <v>0.078027</v>
      </c>
      <c r="Z257" s="1">
        <v>0.03433</v>
      </c>
      <c r="AC257" s="9"/>
      <c r="AD257" s="1">
        <v>8.028059335291</v>
      </c>
    </row>
    <row r="258" spans="1:30" ht="12.75">
      <c r="A258" t="s">
        <v>211</v>
      </c>
      <c r="B258" t="s">
        <v>604</v>
      </c>
      <c r="F258" s="1">
        <v>6.640012059403</v>
      </c>
      <c r="J258" s="1">
        <v>0.108795</v>
      </c>
      <c r="T258" s="1">
        <v>0.094434</v>
      </c>
      <c r="AC258" s="9"/>
      <c r="AD258" s="1">
        <v>6.843241059403001</v>
      </c>
    </row>
    <row r="259" spans="1:30" ht="12.75">
      <c r="A259" t="s">
        <v>212</v>
      </c>
      <c r="B259" t="s">
        <v>605</v>
      </c>
      <c r="F259" s="1">
        <v>7.058729125934</v>
      </c>
      <c r="J259" s="1">
        <v>0.167733</v>
      </c>
      <c r="T259" s="1">
        <v>0.066592</v>
      </c>
      <c r="Z259" s="1">
        <v>0.019791</v>
      </c>
      <c r="AB259" s="1">
        <v>0.068459</v>
      </c>
      <c r="AC259" s="9"/>
      <c r="AD259" s="1">
        <v>7.381304125934</v>
      </c>
    </row>
    <row r="260" spans="1:30" ht="12.75">
      <c r="A260" t="s">
        <v>213</v>
      </c>
      <c r="B260" t="s">
        <v>606</v>
      </c>
      <c r="F260" s="1">
        <v>5.364042643942001</v>
      </c>
      <c r="J260" s="1">
        <v>0.100297</v>
      </c>
      <c r="T260" s="1">
        <v>0.050185</v>
      </c>
      <c r="Z260" s="1">
        <v>0.005208</v>
      </c>
      <c r="AC260" s="9"/>
      <c r="AD260" s="1">
        <v>5.5197326439420005</v>
      </c>
    </row>
    <row r="261" spans="1:30" ht="12.75">
      <c r="A261" t="s">
        <v>214</v>
      </c>
      <c r="B261" t="s">
        <v>607</v>
      </c>
      <c r="F261" s="1">
        <v>3.5350066624560004</v>
      </c>
      <c r="J261" s="1">
        <v>0.089842</v>
      </c>
      <c r="T261" s="1">
        <v>0.126751</v>
      </c>
      <c r="Z261" s="1">
        <v>0.067421</v>
      </c>
      <c r="AC261" s="9"/>
      <c r="AD261" s="1">
        <v>3.8190206624560004</v>
      </c>
    </row>
    <row r="262" spans="1:30" ht="12.75">
      <c r="A262" t="s">
        <v>215</v>
      </c>
      <c r="B262" t="s">
        <v>608</v>
      </c>
      <c r="F262" s="1">
        <v>4.647813486924</v>
      </c>
      <c r="J262" s="1">
        <v>0.203813</v>
      </c>
      <c r="T262" s="1">
        <v>0.066592</v>
      </c>
      <c r="Z262" s="1">
        <v>0.043824</v>
      </c>
      <c r="AB262" s="1">
        <v>0.082913</v>
      </c>
      <c r="AC262" s="9"/>
      <c r="AD262" s="1">
        <v>5.044955486924</v>
      </c>
    </row>
    <row r="263" ht="12.75">
      <c r="AC263" s="9"/>
    </row>
    <row r="264" spans="2:29" ht="12.75">
      <c r="B264" t="s">
        <v>609</v>
      </c>
      <c r="AC264" s="9"/>
    </row>
    <row r="265" spans="1:30" ht="12.75">
      <c r="A265" t="s">
        <v>216</v>
      </c>
      <c r="B265" t="s">
        <v>610</v>
      </c>
      <c r="F265" s="1">
        <v>6.812088850564</v>
      </c>
      <c r="J265" s="1">
        <v>0.156191</v>
      </c>
      <c r="T265" s="1">
        <v>0.078027</v>
      </c>
      <c r="AB265" s="1">
        <v>0.062808</v>
      </c>
      <c r="AC265" s="9"/>
      <c r="AD265" s="1">
        <v>7.1091148505640005</v>
      </c>
    </row>
    <row r="266" spans="1:30" ht="12.75">
      <c r="A266" t="s">
        <v>217</v>
      </c>
      <c r="B266" t="s">
        <v>611</v>
      </c>
      <c r="F266" s="1">
        <v>6.258888884518</v>
      </c>
      <c r="J266" s="1">
        <v>0.090123</v>
      </c>
      <c r="T266" s="1">
        <v>0.050185</v>
      </c>
      <c r="AB266" s="1">
        <v>0.036052</v>
      </c>
      <c r="AC266" s="9"/>
      <c r="AD266" s="1">
        <v>6.435248884518001</v>
      </c>
    </row>
    <row r="267" spans="1:30" ht="12.75">
      <c r="A267" t="s">
        <v>218</v>
      </c>
      <c r="B267" t="s">
        <v>612</v>
      </c>
      <c r="F267" s="1">
        <v>7.178461583739001</v>
      </c>
      <c r="J267" s="1">
        <v>0.113448</v>
      </c>
      <c r="T267" s="1">
        <v>0.084988</v>
      </c>
      <c r="AC267" s="9"/>
      <c r="AD267" s="1">
        <v>7.376897583739001</v>
      </c>
    </row>
    <row r="268" spans="1:30" ht="12.75">
      <c r="A268" t="s">
        <v>223</v>
      </c>
      <c r="B268" t="s">
        <v>613</v>
      </c>
      <c r="F268" s="1">
        <v>3.3806199613490002</v>
      </c>
      <c r="J268" s="1">
        <v>0.141669</v>
      </c>
      <c r="T268" s="1">
        <v>0.140672</v>
      </c>
      <c r="Z268" s="1">
        <v>0.038442</v>
      </c>
      <c r="AB268" s="1">
        <v>0.056727</v>
      </c>
      <c r="AC268" s="9"/>
      <c r="AD268" s="1">
        <v>3.7581299613490002</v>
      </c>
    </row>
    <row r="269" spans="1:30" ht="12.75">
      <c r="A269" t="s">
        <v>219</v>
      </c>
      <c r="B269" t="s">
        <v>614</v>
      </c>
      <c r="F269" s="1">
        <v>7.023110755288</v>
      </c>
      <c r="J269" s="1">
        <v>0.146853</v>
      </c>
      <c r="T269" s="1">
        <v>0.098909</v>
      </c>
      <c r="AB269" s="1">
        <v>0.060404</v>
      </c>
      <c r="AC269" s="9"/>
      <c r="AD269" s="1">
        <v>7.329276755288</v>
      </c>
    </row>
    <row r="270" spans="1:30" ht="12.75">
      <c r="A270" t="s">
        <v>220</v>
      </c>
      <c r="B270" t="s">
        <v>615</v>
      </c>
      <c r="F270" s="1">
        <v>4.908726695856999</v>
      </c>
      <c r="J270" s="1">
        <v>0.139532</v>
      </c>
      <c r="T270" s="1">
        <v>0.129237</v>
      </c>
      <c r="AB270" s="1">
        <v>0.056665</v>
      </c>
      <c r="AC270" s="9"/>
      <c r="AD270" s="1">
        <v>5.234160695857</v>
      </c>
    </row>
    <row r="271" spans="1:30" ht="12.75">
      <c r="A271" t="s">
        <v>221</v>
      </c>
      <c r="B271" t="s">
        <v>616</v>
      </c>
      <c r="F271" s="1">
        <v>5.880074035918001</v>
      </c>
      <c r="J271" s="1">
        <v>0.14102</v>
      </c>
      <c r="T271" s="1">
        <v>0.105869</v>
      </c>
      <c r="AC271" s="9"/>
      <c r="AD271" s="1">
        <v>6.126963035918</v>
      </c>
    </row>
    <row r="272" spans="1:30" ht="12.75">
      <c r="A272" t="s">
        <v>222</v>
      </c>
      <c r="B272" t="s">
        <v>617</v>
      </c>
      <c r="F272" s="1">
        <v>5.335055501893</v>
      </c>
      <c r="J272" s="1">
        <v>0.119655</v>
      </c>
      <c r="T272" s="1">
        <v>0.064106</v>
      </c>
      <c r="AB272" s="1">
        <v>0.048944</v>
      </c>
      <c r="AC272" s="9"/>
      <c r="AD272" s="1">
        <v>5.567760501893</v>
      </c>
    </row>
    <row r="273" ht="12.75">
      <c r="AC273" s="9"/>
    </row>
    <row r="274" spans="2:29" ht="12.75">
      <c r="B274" t="s">
        <v>618</v>
      </c>
      <c r="AC274" s="9"/>
    </row>
    <row r="275" spans="1:30" ht="12.75">
      <c r="A275" t="s">
        <v>224</v>
      </c>
      <c r="B275" t="s">
        <v>619</v>
      </c>
      <c r="F275" s="1">
        <v>5.559959195822</v>
      </c>
      <c r="J275" s="1">
        <v>0.173768</v>
      </c>
      <c r="T275" s="1">
        <v>0.098909</v>
      </c>
      <c r="Z275" s="1">
        <v>0.018873</v>
      </c>
      <c r="AB275" s="1">
        <v>0.070868</v>
      </c>
      <c r="AC275" s="9"/>
      <c r="AD275" s="1">
        <v>5.9223771958219995</v>
      </c>
    </row>
    <row r="276" spans="1:30" ht="12.75">
      <c r="A276" t="s">
        <v>225</v>
      </c>
      <c r="B276" t="s">
        <v>620</v>
      </c>
      <c r="F276" s="1">
        <v>8.410128476916</v>
      </c>
      <c r="J276" s="1">
        <v>0.11842</v>
      </c>
      <c r="T276" s="1">
        <v>0.502618</v>
      </c>
      <c r="AC276" s="9"/>
      <c r="AD276" s="1">
        <v>9.031166476916</v>
      </c>
    </row>
    <row r="277" spans="1:30" ht="12.75">
      <c r="A277" t="s">
        <v>229</v>
      </c>
      <c r="B277" t="s">
        <v>621</v>
      </c>
      <c r="F277" s="1">
        <v>4.653410824133</v>
      </c>
      <c r="J277" s="1">
        <v>0.128789</v>
      </c>
      <c r="T277" s="1">
        <v>0.057146</v>
      </c>
      <c r="Z277" s="1">
        <v>0.04966</v>
      </c>
      <c r="AB277" s="1">
        <v>0.052843</v>
      </c>
      <c r="AC277" s="9"/>
      <c r="AD277" s="1">
        <v>4.941848824133</v>
      </c>
    </row>
    <row r="278" spans="1:30" ht="12.75">
      <c r="A278" t="s">
        <v>226</v>
      </c>
      <c r="B278" t="s">
        <v>622</v>
      </c>
      <c r="F278" s="1">
        <v>6.278561407382999</v>
      </c>
      <c r="J278" s="1">
        <v>0.143215</v>
      </c>
      <c r="T278" s="1">
        <v>0.1181</v>
      </c>
      <c r="Z278" s="1">
        <v>0.031917</v>
      </c>
      <c r="AB278" s="1">
        <v>0.057638</v>
      </c>
      <c r="AC278" s="9"/>
      <c r="AD278" s="1">
        <v>6.629431407383</v>
      </c>
    </row>
    <row r="279" spans="1:30" ht="12.75">
      <c r="A279" t="s">
        <v>227</v>
      </c>
      <c r="B279" t="s">
        <v>623</v>
      </c>
      <c r="F279" s="1">
        <v>4.003626408202</v>
      </c>
      <c r="J279" s="1">
        <v>0.128133</v>
      </c>
      <c r="T279" s="1">
        <v>0.084988</v>
      </c>
      <c r="Z279" s="1">
        <v>0.037342</v>
      </c>
      <c r="AC279" s="9"/>
      <c r="AD279" s="1">
        <v>4.254089408202</v>
      </c>
    </row>
    <row r="280" spans="1:30" ht="12.75">
      <c r="A280" t="s">
        <v>228</v>
      </c>
      <c r="B280" t="s">
        <v>624</v>
      </c>
      <c r="F280" s="1">
        <v>7.123185647454</v>
      </c>
      <c r="J280" s="1">
        <v>0.185216</v>
      </c>
      <c r="T280" s="1">
        <v>0.11283</v>
      </c>
      <c r="Z280" s="1">
        <v>0.002275</v>
      </c>
      <c r="AB280" s="1">
        <v>0.07541</v>
      </c>
      <c r="AC280" s="9"/>
      <c r="AD280" s="1">
        <v>7.498916647454</v>
      </c>
    </row>
    <row r="281" spans="1:30" ht="12.75">
      <c r="A281" t="s">
        <v>230</v>
      </c>
      <c r="B281" t="s">
        <v>625</v>
      </c>
      <c r="F281" s="1">
        <v>5.0141608009339995</v>
      </c>
      <c r="J281" s="1">
        <v>0.085507</v>
      </c>
      <c r="T281" s="1">
        <v>0.105869</v>
      </c>
      <c r="Z281" s="1">
        <v>0.051221</v>
      </c>
      <c r="AB281" s="1">
        <v>0.035181</v>
      </c>
      <c r="AC281" s="9"/>
      <c r="AD281" s="1">
        <v>5.291938800934</v>
      </c>
    </row>
    <row r="282" spans="1:30" ht="12.75">
      <c r="A282" t="s">
        <v>231</v>
      </c>
      <c r="B282" t="s">
        <v>626</v>
      </c>
      <c r="F282" s="1">
        <v>3.4534329916010003</v>
      </c>
      <c r="J282" s="1">
        <v>0.100162</v>
      </c>
      <c r="T282" s="1">
        <v>0.05</v>
      </c>
      <c r="Z282" s="1">
        <v>0.045559</v>
      </c>
      <c r="AC282" s="9"/>
      <c r="AD282" s="1">
        <v>3.649153991601</v>
      </c>
    </row>
    <row r="283" ht="12.75">
      <c r="AC283" s="9"/>
    </row>
    <row r="284" spans="2:29" ht="12.75">
      <c r="B284" t="s">
        <v>627</v>
      </c>
      <c r="AC284" s="9"/>
    </row>
    <row r="285" spans="1:30" ht="12.75">
      <c r="A285" t="s">
        <v>232</v>
      </c>
      <c r="B285" t="s">
        <v>628</v>
      </c>
      <c r="F285" s="1">
        <v>2.014493408009</v>
      </c>
      <c r="J285" s="1">
        <v>0.091244</v>
      </c>
      <c r="T285" s="1">
        <v>0.071067</v>
      </c>
      <c r="AC285" s="9"/>
      <c r="AD285" s="1">
        <v>2.176804408009</v>
      </c>
    </row>
    <row r="286" spans="1:30" ht="12.75">
      <c r="A286" t="s">
        <v>237</v>
      </c>
      <c r="B286" t="s">
        <v>629</v>
      </c>
      <c r="F286" s="1">
        <v>2.765104181797</v>
      </c>
      <c r="J286" s="1">
        <v>0.184185</v>
      </c>
      <c r="T286" s="1">
        <v>0.071067</v>
      </c>
      <c r="AC286" s="9"/>
      <c r="AD286" s="1">
        <v>3.020356181797</v>
      </c>
    </row>
    <row r="287" spans="1:30" ht="12.75">
      <c r="A287" t="s">
        <v>233</v>
      </c>
      <c r="B287" t="s">
        <v>630</v>
      </c>
      <c r="F287" s="1">
        <v>3.507189475738</v>
      </c>
      <c r="J287" s="1">
        <v>0.071269</v>
      </c>
      <c r="T287" s="1">
        <v>0.05</v>
      </c>
      <c r="Z287" s="1">
        <v>0.027074</v>
      </c>
      <c r="AC287" s="9"/>
      <c r="AD287" s="1">
        <v>3.655532475738</v>
      </c>
    </row>
    <row r="288" spans="1:30" ht="12.75">
      <c r="A288" t="s">
        <v>234</v>
      </c>
      <c r="B288" t="s">
        <v>631</v>
      </c>
      <c r="F288" s="1">
        <v>2.39634574315</v>
      </c>
      <c r="J288" s="1">
        <v>0.08089</v>
      </c>
      <c r="T288" s="1">
        <v>0.05</v>
      </c>
      <c r="Z288" s="1">
        <v>0.006879</v>
      </c>
      <c r="AC288" s="9"/>
      <c r="AD288" s="1">
        <v>2.53411474315</v>
      </c>
    </row>
    <row r="289" spans="1:30" ht="12.75">
      <c r="A289" t="s">
        <v>235</v>
      </c>
      <c r="B289" t="s">
        <v>632</v>
      </c>
      <c r="F289" s="1">
        <v>6.160752303064</v>
      </c>
      <c r="J289" s="1">
        <v>0.134876</v>
      </c>
      <c r="T289" s="1">
        <v>0.097517</v>
      </c>
      <c r="Z289" s="1">
        <v>0.050982</v>
      </c>
      <c r="AB289" s="1">
        <v>0.053977</v>
      </c>
      <c r="AC289" s="9"/>
      <c r="AD289" s="1">
        <v>6.498104303064</v>
      </c>
    </row>
    <row r="290" spans="1:30" ht="12.75">
      <c r="A290" t="s">
        <v>236</v>
      </c>
      <c r="B290" t="s">
        <v>633</v>
      </c>
      <c r="F290" s="1">
        <v>4.162160553779</v>
      </c>
      <c r="J290" s="1">
        <v>0.153847</v>
      </c>
      <c r="T290" s="1">
        <v>0.143158</v>
      </c>
      <c r="AC290" s="9"/>
      <c r="AD290" s="1">
        <v>4.459165553779</v>
      </c>
    </row>
    <row r="291" ht="12.75">
      <c r="AC291" s="9"/>
    </row>
    <row r="292" spans="2:29" ht="12.75">
      <c r="B292" t="s">
        <v>634</v>
      </c>
      <c r="AC292" s="9"/>
    </row>
    <row r="293" spans="1:30" ht="12.75">
      <c r="A293" t="s">
        <v>238</v>
      </c>
      <c r="B293" t="s">
        <v>635</v>
      </c>
      <c r="F293" s="1">
        <v>7.59780383029</v>
      </c>
      <c r="J293" s="1">
        <v>0.206018</v>
      </c>
      <c r="T293" s="1">
        <v>0.182435</v>
      </c>
      <c r="AB293" s="1">
        <v>0.081204</v>
      </c>
      <c r="AC293" s="9"/>
      <c r="AD293" s="1">
        <v>8.06746083029</v>
      </c>
    </row>
    <row r="294" spans="1:30" ht="12.75">
      <c r="A294" t="s">
        <v>239</v>
      </c>
      <c r="B294" t="s">
        <v>636</v>
      </c>
      <c r="F294" s="1">
        <v>7.993531880853</v>
      </c>
      <c r="J294" s="1">
        <v>0.173709</v>
      </c>
      <c r="T294" s="1">
        <v>0.184921</v>
      </c>
      <c r="AB294" s="1">
        <v>0.070121</v>
      </c>
      <c r="AC294" s="9"/>
      <c r="AD294" s="1">
        <v>8.422282880852999</v>
      </c>
    </row>
    <row r="295" spans="1:30" ht="12.75">
      <c r="A295" t="s">
        <v>240</v>
      </c>
      <c r="B295" t="s">
        <v>637</v>
      </c>
      <c r="F295" s="1">
        <v>4.624763850501</v>
      </c>
      <c r="J295" s="1">
        <v>0.185281</v>
      </c>
      <c r="T295" s="1">
        <v>0.094434</v>
      </c>
      <c r="AB295" s="1">
        <v>0.075459</v>
      </c>
      <c r="AC295" s="9"/>
      <c r="AD295" s="1">
        <v>4.979937850501</v>
      </c>
    </row>
    <row r="296" spans="1:30" ht="12.75">
      <c r="A296" t="s">
        <v>241</v>
      </c>
      <c r="B296" t="s">
        <v>638</v>
      </c>
      <c r="F296" s="1">
        <v>4.90950614367</v>
      </c>
      <c r="J296" s="1">
        <v>0.178938</v>
      </c>
      <c r="T296" s="1">
        <v>0.105869</v>
      </c>
      <c r="AB296" s="1">
        <v>0.07337</v>
      </c>
      <c r="AC296" s="9"/>
      <c r="AD296" s="1">
        <v>5.27443014367</v>
      </c>
    </row>
    <row r="297" spans="1:30" ht="12.75">
      <c r="A297" t="s">
        <v>242</v>
      </c>
      <c r="B297" t="s">
        <v>639</v>
      </c>
      <c r="F297" s="1">
        <v>6.078013751824</v>
      </c>
      <c r="J297" s="1">
        <v>0.273186</v>
      </c>
      <c r="T297" s="1">
        <v>0.105869</v>
      </c>
      <c r="Z297" s="1">
        <v>0.021596</v>
      </c>
      <c r="AB297" s="1">
        <v>0.113194</v>
      </c>
      <c r="AC297" s="9"/>
      <c r="AD297" s="1">
        <v>6.591858751824</v>
      </c>
    </row>
    <row r="298" ht="12.75">
      <c r="AC298" s="9"/>
    </row>
    <row r="299" spans="2:29" ht="12.75">
      <c r="B299" t="s">
        <v>640</v>
      </c>
      <c r="AC299" s="9"/>
    </row>
    <row r="300" spans="1:30" ht="12.75">
      <c r="A300" t="s">
        <v>243</v>
      </c>
      <c r="B300" t="s">
        <v>641</v>
      </c>
      <c r="F300" s="1">
        <v>11.862597299886</v>
      </c>
      <c r="J300" s="1">
        <v>0.405504</v>
      </c>
      <c r="T300" s="1">
        <v>0.199339</v>
      </c>
      <c r="AB300" s="1">
        <v>0.161632</v>
      </c>
      <c r="AC300" s="9"/>
      <c r="AD300" s="1">
        <v>12.629072299886</v>
      </c>
    </row>
    <row r="301" spans="1:30" ht="12.75">
      <c r="A301" t="s">
        <v>244</v>
      </c>
      <c r="B301" t="s">
        <v>642</v>
      </c>
      <c r="F301" s="1">
        <v>7.33570075959</v>
      </c>
      <c r="J301" s="1">
        <v>0.218121</v>
      </c>
      <c r="T301" s="1">
        <v>0.071067</v>
      </c>
      <c r="Z301" s="1">
        <v>0.004788</v>
      </c>
      <c r="AB301" s="1">
        <v>0.088257</v>
      </c>
      <c r="AC301" s="9"/>
      <c r="AD301" s="1">
        <v>7.71793375959</v>
      </c>
    </row>
    <row r="302" spans="1:30" ht="12.75">
      <c r="A302" t="s">
        <v>245</v>
      </c>
      <c r="B302" t="s">
        <v>643</v>
      </c>
      <c r="F302" s="1">
        <v>3.437178595138</v>
      </c>
      <c r="J302" s="1">
        <v>0.141092</v>
      </c>
      <c r="T302" s="1">
        <v>0.05</v>
      </c>
      <c r="AB302" s="1">
        <v>0.056708</v>
      </c>
      <c r="AC302" s="9"/>
      <c r="AD302" s="1">
        <v>3.684978595138</v>
      </c>
    </row>
    <row r="303" spans="1:30" ht="12.75">
      <c r="A303" t="s">
        <v>246</v>
      </c>
      <c r="B303" t="s">
        <v>644</v>
      </c>
      <c r="F303" s="1">
        <v>4.680050089448001</v>
      </c>
      <c r="J303" s="1">
        <v>0.183993</v>
      </c>
      <c r="T303" s="1">
        <v>0.084988</v>
      </c>
      <c r="AC303" s="9"/>
      <c r="AD303" s="1">
        <v>4.949031089448001</v>
      </c>
    </row>
    <row r="304" spans="1:30" ht="12.75">
      <c r="A304" t="s">
        <v>247</v>
      </c>
      <c r="B304" t="s">
        <v>645</v>
      </c>
      <c r="F304" s="1">
        <v>7.121943812453</v>
      </c>
      <c r="J304" s="1">
        <v>0.26654</v>
      </c>
      <c r="T304" s="1">
        <v>0.064106</v>
      </c>
      <c r="AC304" s="9"/>
      <c r="AD304" s="1">
        <v>7.452589812453</v>
      </c>
    </row>
    <row r="305" spans="1:30" ht="12.75">
      <c r="A305" t="s">
        <v>248</v>
      </c>
      <c r="B305" t="s">
        <v>646</v>
      </c>
      <c r="F305" s="1">
        <v>8.998301174604</v>
      </c>
      <c r="J305" s="1">
        <v>0.267022</v>
      </c>
      <c r="T305" s="1">
        <v>0.196356</v>
      </c>
      <c r="AB305" s="1">
        <v>0.106919</v>
      </c>
      <c r="AC305" s="9"/>
      <c r="AD305" s="1">
        <v>9.568598174604</v>
      </c>
    </row>
    <row r="306" spans="1:30" ht="12.75">
      <c r="A306" t="s">
        <v>249</v>
      </c>
      <c r="B306" t="s">
        <v>647</v>
      </c>
      <c r="F306" s="1">
        <v>6.96638931673</v>
      </c>
      <c r="J306" s="1">
        <v>0.203105</v>
      </c>
      <c r="T306" s="1">
        <v>0.11283</v>
      </c>
      <c r="AB306" s="1">
        <v>0.082083</v>
      </c>
      <c r="AC306" s="9"/>
      <c r="AD306" s="1">
        <v>7.36440731673</v>
      </c>
    </row>
    <row r="307" spans="1:30" ht="12.75">
      <c r="A307" t="s">
        <v>250</v>
      </c>
      <c r="B307" t="s">
        <v>648</v>
      </c>
      <c r="F307" s="1">
        <v>6.469828618996</v>
      </c>
      <c r="J307" s="1">
        <v>0.180213</v>
      </c>
      <c r="T307" s="1">
        <v>0.168514</v>
      </c>
      <c r="AC307" s="9"/>
      <c r="AD307" s="1">
        <v>6.818555618996</v>
      </c>
    </row>
    <row r="308" spans="1:30" ht="12.75">
      <c r="A308" t="s">
        <v>251</v>
      </c>
      <c r="B308" t="s">
        <v>649</v>
      </c>
      <c r="F308" s="1">
        <v>3.181340833758</v>
      </c>
      <c r="J308" s="1">
        <v>0.105649</v>
      </c>
      <c r="T308" s="1">
        <v>0.064106</v>
      </c>
      <c r="Z308" s="1">
        <v>0.002951</v>
      </c>
      <c r="AC308" s="9"/>
      <c r="AD308" s="1">
        <v>3.354046833758</v>
      </c>
    </row>
    <row r="309" spans="1:30" ht="12.75">
      <c r="A309" t="s">
        <v>252</v>
      </c>
      <c r="B309" t="s">
        <v>650</v>
      </c>
      <c r="F309" s="1">
        <v>3.592235335949</v>
      </c>
      <c r="J309" s="1">
        <v>0.157831</v>
      </c>
      <c r="T309" s="1">
        <v>0.05</v>
      </c>
      <c r="AC309" s="9"/>
      <c r="AD309" s="1">
        <v>3.800066335949</v>
      </c>
    </row>
    <row r="310" spans="1:30" ht="12.75">
      <c r="A310" t="s">
        <v>253</v>
      </c>
      <c r="B310" t="s">
        <v>651</v>
      </c>
      <c r="F310" s="1">
        <v>10.785195833634</v>
      </c>
      <c r="J310" s="1">
        <v>0.192198</v>
      </c>
      <c r="T310" s="1">
        <v>0.084988</v>
      </c>
      <c r="AB310" s="1">
        <v>0.076317</v>
      </c>
      <c r="AC310" s="9"/>
      <c r="AD310" s="1">
        <v>11.138698833634</v>
      </c>
    </row>
    <row r="311" spans="1:30" ht="12.75">
      <c r="A311" t="s">
        <v>254</v>
      </c>
      <c r="B311" t="s">
        <v>652</v>
      </c>
      <c r="F311" s="1">
        <v>3.1863641096859996</v>
      </c>
      <c r="J311" s="1">
        <v>0.123026</v>
      </c>
      <c r="T311" s="1">
        <v>0.084988</v>
      </c>
      <c r="Z311" s="1">
        <v>0.030719</v>
      </c>
      <c r="AB311" s="1">
        <v>0.050696</v>
      </c>
      <c r="AC311" s="9"/>
      <c r="AD311" s="1">
        <v>3.4757931096859997</v>
      </c>
    </row>
    <row r="312" ht="12.75">
      <c r="AC312" s="9"/>
    </row>
    <row r="313" spans="2:29" ht="12.75">
      <c r="B313" t="s">
        <v>653</v>
      </c>
      <c r="AC313" s="9"/>
    </row>
    <row r="314" spans="1:30" ht="12.75">
      <c r="A314" t="s">
        <v>255</v>
      </c>
      <c r="B314" t="s">
        <v>654</v>
      </c>
      <c r="F314" s="1">
        <v>5.923466320109</v>
      </c>
      <c r="J314" s="1">
        <v>0.197987</v>
      </c>
      <c r="T314" s="1">
        <v>0.091948</v>
      </c>
      <c r="AB314" s="1">
        <v>0.078581</v>
      </c>
      <c r="AC314" s="9"/>
      <c r="AD314" s="1">
        <v>6.291982320109001</v>
      </c>
    </row>
    <row r="315" spans="1:30" ht="12.75">
      <c r="A315" t="s">
        <v>256</v>
      </c>
      <c r="B315" t="s">
        <v>655</v>
      </c>
      <c r="F315" s="1">
        <v>3.920459564479</v>
      </c>
      <c r="J315" s="1">
        <v>0.13668</v>
      </c>
      <c r="T315" s="1">
        <v>0.050185</v>
      </c>
      <c r="Z315" s="1">
        <v>0.061268</v>
      </c>
      <c r="AB315" s="1">
        <v>0.054612</v>
      </c>
      <c r="AC315" s="9"/>
      <c r="AD315" s="1">
        <v>4.2232045644789995</v>
      </c>
    </row>
    <row r="316" spans="1:30" ht="12.75">
      <c r="A316" t="s">
        <v>257</v>
      </c>
      <c r="B316" t="s">
        <v>656</v>
      </c>
      <c r="F316" s="1">
        <v>5.499502884358</v>
      </c>
      <c r="J316" s="1">
        <v>0.118817</v>
      </c>
      <c r="T316" s="1">
        <v>0.05</v>
      </c>
      <c r="Z316" s="1">
        <v>0.008306</v>
      </c>
      <c r="AB316" s="1">
        <v>0.04839</v>
      </c>
      <c r="AC316" s="9"/>
      <c r="AD316" s="1">
        <v>5.725015884358</v>
      </c>
    </row>
    <row r="317" spans="1:30" ht="12.75">
      <c r="A317" t="s">
        <v>258</v>
      </c>
      <c r="B317" t="s">
        <v>657</v>
      </c>
      <c r="F317" s="1">
        <v>7.546825432724</v>
      </c>
      <c r="J317" s="1">
        <v>0.176548</v>
      </c>
      <c r="T317" s="1">
        <v>0.377329</v>
      </c>
      <c r="AB317" s="1">
        <v>0.072525</v>
      </c>
      <c r="AC317" s="9"/>
      <c r="AD317" s="1">
        <v>8.173227432724</v>
      </c>
    </row>
    <row r="318" spans="1:30" ht="12.75">
      <c r="A318" t="s">
        <v>259</v>
      </c>
      <c r="B318" t="s">
        <v>658</v>
      </c>
      <c r="F318" s="1">
        <v>5.128480276726</v>
      </c>
      <c r="J318" s="1">
        <v>0.201975</v>
      </c>
      <c r="T318" s="1">
        <v>0.071067</v>
      </c>
      <c r="AB318" s="1">
        <v>0.081425</v>
      </c>
      <c r="AC318" s="9"/>
      <c r="AD318" s="1">
        <v>5.482947276726</v>
      </c>
    </row>
    <row r="319" spans="1:30" ht="12.75">
      <c r="A319" t="s">
        <v>260</v>
      </c>
      <c r="B319" t="s">
        <v>659</v>
      </c>
      <c r="F319" s="1">
        <v>3.907941809515</v>
      </c>
      <c r="J319" s="1">
        <v>0.079229</v>
      </c>
      <c r="T319" s="1">
        <v>0.05</v>
      </c>
      <c r="Z319" s="1">
        <v>0</v>
      </c>
      <c r="AB319" s="1">
        <v>0.032151</v>
      </c>
      <c r="AC319" s="9"/>
      <c r="AD319" s="1">
        <v>4.069321809514999</v>
      </c>
    </row>
    <row r="320" ht="12.75">
      <c r="AC320" s="9"/>
    </row>
    <row r="321" spans="2:29" ht="12.75">
      <c r="B321" t="s">
        <v>660</v>
      </c>
      <c r="AC321" s="9"/>
    </row>
    <row r="322" spans="1:30" ht="12.75">
      <c r="A322" t="s">
        <v>261</v>
      </c>
      <c r="B322" t="s">
        <v>661</v>
      </c>
      <c r="F322" s="1">
        <v>6.404006334919</v>
      </c>
      <c r="J322" s="1">
        <v>0.168814</v>
      </c>
      <c r="T322" s="1">
        <v>0.101395</v>
      </c>
      <c r="AB322" s="1">
        <v>0.069056</v>
      </c>
      <c r="AC322" s="9"/>
      <c r="AD322" s="1">
        <v>6.743271334919</v>
      </c>
    </row>
    <row r="323" spans="1:30" ht="12.75">
      <c r="A323" t="s">
        <v>262</v>
      </c>
      <c r="B323" t="s">
        <v>662</v>
      </c>
      <c r="F323" s="1">
        <v>3.879435528018</v>
      </c>
      <c r="J323" s="1">
        <v>0.158687</v>
      </c>
      <c r="T323" s="1">
        <v>0.107261</v>
      </c>
      <c r="AC323" s="9"/>
      <c r="AD323" s="1">
        <v>4.145383528018</v>
      </c>
    </row>
    <row r="324" spans="1:30" ht="12.75">
      <c r="A324" t="s">
        <v>263</v>
      </c>
      <c r="B324" t="s">
        <v>663</v>
      </c>
      <c r="F324" s="1">
        <v>5.450145637946</v>
      </c>
      <c r="J324" s="1">
        <v>0.149454</v>
      </c>
      <c r="T324" s="1">
        <v>0.05</v>
      </c>
      <c r="AB324" s="1">
        <v>0.060087</v>
      </c>
      <c r="AC324" s="9"/>
      <c r="AD324" s="1">
        <v>5.7096866379460005</v>
      </c>
    </row>
    <row r="325" spans="1:30" ht="12.75">
      <c r="A325" t="s">
        <v>264</v>
      </c>
      <c r="B325" t="s">
        <v>664</v>
      </c>
      <c r="F325" s="1">
        <v>4.010138985559</v>
      </c>
      <c r="J325" s="1">
        <v>0.150022</v>
      </c>
      <c r="T325" s="1">
        <v>0.057146</v>
      </c>
      <c r="AB325" s="1">
        <v>0.060997</v>
      </c>
      <c r="AC325" s="9"/>
      <c r="AD325" s="1">
        <v>4.278303985559</v>
      </c>
    </row>
    <row r="326" spans="1:30" ht="12.75">
      <c r="A326" t="s">
        <v>265</v>
      </c>
      <c r="B326" t="s">
        <v>665</v>
      </c>
      <c r="F326" s="1">
        <v>5.251252979083</v>
      </c>
      <c r="J326" s="1">
        <v>0.139914</v>
      </c>
      <c r="T326" s="1">
        <v>0.08638</v>
      </c>
      <c r="AB326" s="1">
        <v>0.056241</v>
      </c>
      <c r="AC326" s="9"/>
      <c r="AD326" s="1">
        <v>5.533787979083</v>
      </c>
    </row>
    <row r="327" spans="1:30" ht="12.75">
      <c r="A327" t="s">
        <v>266</v>
      </c>
      <c r="B327" t="s">
        <v>666</v>
      </c>
      <c r="F327" s="1">
        <v>2.699760827573</v>
      </c>
      <c r="J327" s="1">
        <v>0.144123</v>
      </c>
      <c r="T327" s="1">
        <v>0.178259</v>
      </c>
      <c r="AB327" s="1">
        <v>0.058745</v>
      </c>
      <c r="AC327" s="9"/>
      <c r="AD327" s="1">
        <v>3.080887827573</v>
      </c>
    </row>
    <row r="328" spans="1:30" ht="12.75">
      <c r="A328" t="s">
        <v>267</v>
      </c>
      <c r="B328" t="s">
        <v>667</v>
      </c>
      <c r="F328" s="1">
        <v>7.013531669152</v>
      </c>
      <c r="J328" s="1">
        <v>0.206877</v>
      </c>
      <c r="T328" s="1">
        <v>0.100301</v>
      </c>
      <c r="AB328" s="1">
        <v>0.083225</v>
      </c>
      <c r="AC328" s="9"/>
      <c r="AD328" s="1">
        <v>7.403934669152</v>
      </c>
    </row>
    <row r="329" spans="1:30" ht="12.75">
      <c r="A329" t="s">
        <v>268</v>
      </c>
      <c r="B329" t="s">
        <v>668</v>
      </c>
      <c r="F329" s="1">
        <v>8.378659685723001</v>
      </c>
      <c r="J329" s="1">
        <v>0.284447</v>
      </c>
      <c r="T329" s="1">
        <v>0.078027</v>
      </c>
      <c r="AB329" s="1">
        <v>0.115751</v>
      </c>
      <c r="AC329" s="9"/>
      <c r="AD329" s="1">
        <v>8.856884685723</v>
      </c>
    </row>
    <row r="330" spans="1:30" ht="12.75">
      <c r="A330" t="s">
        <v>269</v>
      </c>
      <c r="B330" t="s">
        <v>669</v>
      </c>
      <c r="F330" s="1">
        <v>4.961752548952</v>
      </c>
      <c r="J330" s="1">
        <v>0.145746</v>
      </c>
      <c r="T330" s="1">
        <v>0.098909</v>
      </c>
      <c r="AB330" s="1">
        <v>0.059051</v>
      </c>
      <c r="AC330" s="9"/>
      <c r="AD330" s="1">
        <v>5.265458548952</v>
      </c>
    </row>
    <row r="331" spans="1:30" ht="12.75">
      <c r="A331" t="s">
        <v>270</v>
      </c>
      <c r="B331" t="s">
        <v>670</v>
      </c>
      <c r="F331" s="1">
        <v>4.971763759447</v>
      </c>
      <c r="J331" s="1">
        <v>0.147626</v>
      </c>
      <c r="T331" s="1">
        <v>0.087772</v>
      </c>
      <c r="AC331" s="9"/>
      <c r="AD331" s="1">
        <v>5.207161759447</v>
      </c>
    </row>
    <row r="332" spans="1:30" ht="12.75">
      <c r="A332" t="s">
        <v>271</v>
      </c>
      <c r="B332" t="s">
        <v>671</v>
      </c>
      <c r="F332" s="1">
        <v>4.47409549578</v>
      </c>
      <c r="J332" s="1">
        <v>0.173185</v>
      </c>
      <c r="T332" s="1">
        <v>0.22917</v>
      </c>
      <c r="Z332" s="1">
        <v>0.008291</v>
      </c>
      <c r="AB332" s="1">
        <v>0.070907</v>
      </c>
      <c r="AC332" s="9"/>
      <c r="AD332" s="1">
        <v>4.95564849578</v>
      </c>
    </row>
    <row r="333" ht="12.75">
      <c r="AC333" s="9"/>
    </row>
    <row r="334" spans="2:29" ht="12.75">
      <c r="B334" t="s">
        <v>672</v>
      </c>
      <c r="AC334" s="9"/>
    </row>
    <row r="335" spans="1:30" ht="12.75">
      <c r="A335" t="s">
        <v>277</v>
      </c>
      <c r="B335" t="s">
        <v>673</v>
      </c>
      <c r="F335" s="1">
        <v>4.978770716937</v>
      </c>
      <c r="J335" s="1">
        <v>0.104896</v>
      </c>
      <c r="T335" s="1">
        <v>0.064106</v>
      </c>
      <c r="AB335" s="1">
        <v>0.042458</v>
      </c>
      <c r="AC335" s="9"/>
      <c r="AD335" s="1">
        <v>5.190230716937</v>
      </c>
    </row>
    <row r="336" spans="1:30" ht="12.75">
      <c r="A336" t="s">
        <v>278</v>
      </c>
      <c r="B336" t="s">
        <v>674</v>
      </c>
      <c r="F336" s="1">
        <v>6.298191025706</v>
      </c>
      <c r="J336" s="1">
        <v>0.249397</v>
      </c>
      <c r="T336" s="1">
        <v>0.05</v>
      </c>
      <c r="AC336" s="9"/>
      <c r="AD336" s="1">
        <v>6.597588025706</v>
      </c>
    </row>
    <row r="337" spans="1:30" ht="12.75">
      <c r="A337" t="s">
        <v>279</v>
      </c>
      <c r="B337" t="s">
        <v>675</v>
      </c>
      <c r="F337" s="1">
        <v>5.667744345642</v>
      </c>
      <c r="J337" s="1">
        <v>0.231228</v>
      </c>
      <c r="T337" s="1">
        <v>0.05</v>
      </c>
      <c r="AB337" s="1">
        <v>0.093296</v>
      </c>
      <c r="AC337" s="9"/>
      <c r="AD337" s="1">
        <v>6.042268345642</v>
      </c>
    </row>
    <row r="338" spans="1:30" ht="12.75">
      <c r="A338" t="s">
        <v>280</v>
      </c>
      <c r="B338" t="s">
        <v>676</v>
      </c>
      <c r="F338" s="1">
        <v>5.7181850359610005</v>
      </c>
      <c r="J338" s="1">
        <v>0.164644</v>
      </c>
      <c r="T338" s="1">
        <v>0.071067</v>
      </c>
      <c r="AB338" s="1">
        <v>0.065265</v>
      </c>
      <c r="AC338" s="9"/>
      <c r="AD338" s="1">
        <v>6.019161035961</v>
      </c>
    </row>
    <row r="339" spans="1:30" ht="12.75">
      <c r="A339" t="s">
        <v>281</v>
      </c>
      <c r="B339" t="s">
        <v>677</v>
      </c>
      <c r="F339" s="1">
        <v>5.625959768135</v>
      </c>
      <c r="J339" s="1">
        <v>0.247124</v>
      </c>
      <c r="T339" s="1">
        <v>0.087772</v>
      </c>
      <c r="AB339" s="1">
        <v>0</v>
      </c>
      <c r="AC339" s="9"/>
      <c r="AD339" s="1">
        <v>5.960855768135</v>
      </c>
    </row>
    <row r="340" spans="1:30" ht="12.75">
      <c r="A340" t="s">
        <v>282</v>
      </c>
      <c r="B340" t="s">
        <v>678</v>
      </c>
      <c r="F340" s="1">
        <v>5.182335227488</v>
      </c>
      <c r="J340" s="1">
        <v>0.261196</v>
      </c>
      <c r="T340" s="1">
        <v>0.078027</v>
      </c>
      <c r="AB340" s="1">
        <v>0.104768</v>
      </c>
      <c r="AC340" s="9"/>
      <c r="AD340" s="1">
        <v>5.626326227488</v>
      </c>
    </row>
    <row r="341" spans="1:30" ht="12.75">
      <c r="A341" t="s">
        <v>283</v>
      </c>
      <c r="B341" t="s">
        <v>679</v>
      </c>
      <c r="F341" s="1">
        <v>5.418378299517</v>
      </c>
      <c r="J341" s="1">
        <v>0.135722</v>
      </c>
      <c r="T341" s="1">
        <v>0.071067</v>
      </c>
      <c r="AB341" s="1">
        <v>0.05483</v>
      </c>
      <c r="AC341" s="9"/>
      <c r="AD341" s="1">
        <v>5.679997299517</v>
      </c>
    </row>
    <row r="342" spans="1:30" ht="12.75">
      <c r="A342" t="s">
        <v>284</v>
      </c>
      <c r="B342" t="s">
        <v>680</v>
      </c>
      <c r="F342" s="1">
        <v>4.154834754204</v>
      </c>
      <c r="J342" s="1">
        <v>0.150059</v>
      </c>
      <c r="T342" s="1">
        <v>0.057146</v>
      </c>
      <c r="AB342" s="1">
        <v>0.060753</v>
      </c>
      <c r="AC342" s="9"/>
      <c r="AD342" s="1">
        <v>4.422792754204</v>
      </c>
    </row>
    <row r="343" spans="1:30" ht="12.75">
      <c r="A343" t="s">
        <v>285</v>
      </c>
      <c r="B343" t="s">
        <v>681</v>
      </c>
      <c r="F343" s="1">
        <v>5.723760159638</v>
      </c>
      <c r="J343" s="1">
        <v>0.204688</v>
      </c>
      <c r="T343" s="1">
        <v>0.279882</v>
      </c>
      <c r="AB343" s="1">
        <v>0.082349</v>
      </c>
      <c r="AC343" s="9"/>
      <c r="AD343" s="1">
        <v>6.290679159638</v>
      </c>
    </row>
    <row r="344" spans="1:30" ht="12.75">
      <c r="A344" t="s">
        <v>286</v>
      </c>
      <c r="B344" t="s">
        <v>682</v>
      </c>
      <c r="F344" s="1">
        <v>6.051339812113</v>
      </c>
      <c r="J344" s="1">
        <v>0.20612</v>
      </c>
      <c r="T344" s="1">
        <v>0.107858</v>
      </c>
      <c r="AB344" s="1">
        <v>0.080726</v>
      </c>
      <c r="AC344" s="9"/>
      <c r="AD344" s="1">
        <v>6.446043812113</v>
      </c>
    </row>
    <row r="345" ht="12.75">
      <c r="AC345" s="9"/>
    </row>
    <row r="346" spans="2:29" ht="12.75">
      <c r="B346" t="s">
        <v>683</v>
      </c>
      <c r="AC346" s="9"/>
    </row>
    <row r="347" spans="1:30" ht="12.75">
      <c r="A347" t="s">
        <v>287</v>
      </c>
      <c r="B347" t="s">
        <v>684</v>
      </c>
      <c r="F347" s="1">
        <v>6.083058541035</v>
      </c>
      <c r="J347" s="1">
        <v>0.159469</v>
      </c>
      <c r="T347" s="1">
        <v>0.05</v>
      </c>
      <c r="AC347" s="9"/>
      <c r="AD347" s="1">
        <v>6.305223541035001</v>
      </c>
    </row>
    <row r="348" spans="1:30" ht="12.75">
      <c r="A348" t="s">
        <v>288</v>
      </c>
      <c r="B348" t="s">
        <v>685</v>
      </c>
      <c r="F348" s="1">
        <v>9.692692053804999</v>
      </c>
      <c r="J348" s="1">
        <v>0.233031</v>
      </c>
      <c r="T348" s="1">
        <v>0.324131</v>
      </c>
      <c r="AC348" s="9"/>
      <c r="AD348" s="1">
        <v>10.249854053804999</v>
      </c>
    </row>
    <row r="349" spans="1:30" ht="12.75">
      <c r="A349" t="s">
        <v>289</v>
      </c>
      <c r="B349" t="s">
        <v>686</v>
      </c>
      <c r="F349" s="1">
        <v>5.692048113091</v>
      </c>
      <c r="J349" s="1">
        <v>0.140974</v>
      </c>
      <c r="T349" s="1">
        <v>0.105869</v>
      </c>
      <c r="AB349" s="1">
        <v>0.057834</v>
      </c>
      <c r="AC349" s="9"/>
      <c r="AD349" s="1">
        <v>5.996725113091</v>
      </c>
    </row>
    <row r="350" spans="1:30" ht="12.75">
      <c r="A350" t="s">
        <v>290</v>
      </c>
      <c r="B350" t="s">
        <v>687</v>
      </c>
      <c r="F350" s="1">
        <v>7.776163370442</v>
      </c>
      <c r="J350" s="1">
        <v>0.159887</v>
      </c>
      <c r="T350" s="1">
        <v>0.16573</v>
      </c>
      <c r="AC350" s="9"/>
      <c r="AD350" s="1">
        <v>8.101780370442</v>
      </c>
    </row>
    <row r="351" spans="1:30" ht="12.75">
      <c r="A351" t="s">
        <v>291</v>
      </c>
      <c r="B351" t="s">
        <v>688</v>
      </c>
      <c r="F351" s="1">
        <v>6.23785196913</v>
      </c>
      <c r="J351" s="1">
        <v>0.146412</v>
      </c>
      <c r="T351" s="1">
        <v>0.098909</v>
      </c>
      <c r="AC351" s="9"/>
      <c r="AD351" s="1">
        <v>6.48317296913</v>
      </c>
    </row>
    <row r="352" spans="1:30" ht="12.75">
      <c r="A352" t="s">
        <v>292</v>
      </c>
      <c r="B352" t="s">
        <v>689</v>
      </c>
      <c r="F352" s="1">
        <v>6.6916221223440004</v>
      </c>
      <c r="J352" s="1">
        <v>0.33527</v>
      </c>
      <c r="T352" s="1">
        <v>0.101395</v>
      </c>
      <c r="AC352" s="9"/>
      <c r="AD352" s="1">
        <v>7.128287122344</v>
      </c>
    </row>
    <row r="353" spans="1:30" ht="12.75">
      <c r="A353" t="s">
        <v>293</v>
      </c>
      <c r="B353" t="s">
        <v>690</v>
      </c>
      <c r="F353" s="1">
        <v>4.7167839035200005</v>
      </c>
      <c r="J353" s="1">
        <v>0.229975</v>
      </c>
      <c r="T353" s="1">
        <v>0.091948</v>
      </c>
      <c r="AC353" s="9"/>
      <c r="AD353" s="1">
        <v>5.0387069035200005</v>
      </c>
    </row>
    <row r="354" spans="1:30" ht="12.75">
      <c r="A354" t="s">
        <v>294</v>
      </c>
      <c r="B354" t="s">
        <v>691</v>
      </c>
      <c r="F354" s="1">
        <v>7.8052189267309995</v>
      </c>
      <c r="J354" s="1">
        <v>0.243939</v>
      </c>
      <c r="T354" s="1">
        <v>0.11283</v>
      </c>
      <c r="AB354" s="1">
        <v>0.098586</v>
      </c>
      <c r="AC354" s="9"/>
      <c r="AD354" s="1">
        <v>8.260573926731</v>
      </c>
    </row>
    <row r="355" spans="1:30" ht="12.75">
      <c r="A355" t="s">
        <v>295</v>
      </c>
      <c r="B355" t="s">
        <v>692</v>
      </c>
      <c r="F355" s="1">
        <v>9.097896886002001</v>
      </c>
      <c r="J355" s="1">
        <v>0.191802</v>
      </c>
      <c r="T355" s="1">
        <v>0.091948</v>
      </c>
      <c r="AB355" s="1">
        <v>0.078079</v>
      </c>
      <c r="AC355" s="9"/>
      <c r="AD355" s="1">
        <v>9.459725886002001</v>
      </c>
    </row>
    <row r="356" spans="1:30" ht="12.75">
      <c r="A356" t="s">
        <v>296</v>
      </c>
      <c r="B356" t="s">
        <v>693</v>
      </c>
      <c r="F356" s="1">
        <v>10.677801002014</v>
      </c>
      <c r="J356" s="1">
        <v>0.246744</v>
      </c>
      <c r="T356" s="1">
        <v>0.126751</v>
      </c>
      <c r="AB356" s="1">
        <v>0.095771</v>
      </c>
      <c r="AC356" s="9"/>
      <c r="AD356" s="1">
        <v>11.147067002014</v>
      </c>
    </row>
    <row r="357" spans="1:30" ht="12.75">
      <c r="A357" t="s">
        <v>297</v>
      </c>
      <c r="B357" t="s">
        <v>694</v>
      </c>
      <c r="F357" s="1">
        <v>4.765478137569</v>
      </c>
      <c r="J357" s="1">
        <v>0.21063</v>
      </c>
      <c r="T357" s="1">
        <v>0.057146</v>
      </c>
      <c r="AC357" s="9"/>
      <c r="AD357" s="1">
        <v>5.033254137569</v>
      </c>
    </row>
    <row r="358" spans="1:30" ht="12.75">
      <c r="A358" t="s">
        <v>298</v>
      </c>
      <c r="B358" t="s">
        <v>695</v>
      </c>
      <c r="F358" s="1">
        <v>4.9408640276260005</v>
      </c>
      <c r="J358" s="1">
        <v>0.164099</v>
      </c>
      <c r="T358" s="1">
        <v>0.087772</v>
      </c>
      <c r="AC358" s="9"/>
      <c r="AD358" s="1">
        <v>5.192735027626</v>
      </c>
    </row>
    <row r="359" ht="12.75">
      <c r="AC359" s="9"/>
    </row>
    <row r="360" spans="2:29" ht="12.75">
      <c r="B360" t="s">
        <v>696</v>
      </c>
      <c r="AC360" s="9"/>
    </row>
    <row r="361" spans="1:30" ht="12.75">
      <c r="A361" t="s">
        <v>299</v>
      </c>
      <c r="B361" t="s">
        <v>697</v>
      </c>
      <c r="F361" s="1">
        <v>9.051598471345</v>
      </c>
      <c r="J361" s="1">
        <v>0.165244</v>
      </c>
      <c r="T361" s="1">
        <v>0.108355</v>
      </c>
      <c r="AC361" s="9"/>
      <c r="AD361" s="1">
        <v>9.325197471345</v>
      </c>
    </row>
    <row r="362" spans="1:30" ht="12.75">
      <c r="A362" t="s">
        <v>300</v>
      </c>
      <c r="B362" t="s">
        <v>698</v>
      </c>
      <c r="F362" s="1">
        <v>6.200471251585</v>
      </c>
      <c r="J362" s="1">
        <v>0.159673</v>
      </c>
      <c r="T362" s="1">
        <v>0.071067</v>
      </c>
      <c r="AB362" s="1">
        <v>0.065956</v>
      </c>
      <c r="AC362" s="9"/>
      <c r="AD362" s="1">
        <v>6.497167251585</v>
      </c>
    </row>
    <row r="363" spans="1:30" ht="12.75">
      <c r="A363" t="s">
        <v>301</v>
      </c>
      <c r="B363" t="s">
        <v>699</v>
      </c>
      <c r="F363" s="1">
        <v>4.04150842803</v>
      </c>
      <c r="J363" s="1">
        <v>0.140481</v>
      </c>
      <c r="T363" s="1">
        <v>0.05</v>
      </c>
      <c r="AB363" s="1">
        <v>0.056627</v>
      </c>
      <c r="AC363" s="9"/>
      <c r="AD363" s="1">
        <v>4.28861642803</v>
      </c>
    </row>
    <row r="364" spans="1:30" ht="12.75">
      <c r="A364" t="s">
        <v>302</v>
      </c>
      <c r="B364" t="s">
        <v>700</v>
      </c>
      <c r="F364" s="1">
        <v>7.675777424214</v>
      </c>
      <c r="J364" s="1">
        <v>0.135511</v>
      </c>
      <c r="T364" s="1">
        <v>0.062416</v>
      </c>
      <c r="AB364" s="1">
        <v>0.053423</v>
      </c>
      <c r="AC364" s="9"/>
      <c r="AD364" s="1">
        <v>7.9271274242139995</v>
      </c>
    </row>
    <row r="365" spans="1:30" ht="12.75">
      <c r="A365" t="s">
        <v>303</v>
      </c>
      <c r="B365" t="s">
        <v>701</v>
      </c>
      <c r="F365" s="1">
        <v>12.242438980296</v>
      </c>
      <c r="J365" s="1">
        <v>0.208832</v>
      </c>
      <c r="T365" s="1">
        <v>0.09334</v>
      </c>
      <c r="AC365" s="9"/>
      <c r="AD365" s="1">
        <v>12.544610980296001</v>
      </c>
    </row>
    <row r="366" spans="1:30" ht="12.75">
      <c r="A366" t="s">
        <v>304</v>
      </c>
      <c r="B366" t="s">
        <v>702</v>
      </c>
      <c r="F366" s="1">
        <v>8.646426644596</v>
      </c>
      <c r="J366" s="1">
        <v>0.157594</v>
      </c>
      <c r="T366" s="1">
        <v>0.098909</v>
      </c>
      <c r="AB366" s="1">
        <v>0.062279</v>
      </c>
      <c r="AC366" s="9"/>
      <c r="AD366" s="1">
        <v>8.965208644595998</v>
      </c>
    </row>
    <row r="367" spans="1:30" ht="12.75">
      <c r="A367" t="s">
        <v>305</v>
      </c>
      <c r="B367" t="s">
        <v>703</v>
      </c>
      <c r="F367" s="1">
        <v>11.73197170593</v>
      </c>
      <c r="J367" s="1">
        <v>0.261137</v>
      </c>
      <c r="T367" s="1">
        <v>0.164069</v>
      </c>
      <c r="AC367" s="9"/>
      <c r="AD367" s="1">
        <v>12.15717770593</v>
      </c>
    </row>
    <row r="368" spans="1:30" ht="12.75">
      <c r="A368" t="s">
        <v>306</v>
      </c>
      <c r="B368" t="s">
        <v>704</v>
      </c>
      <c r="F368" s="1">
        <v>2.832999828573</v>
      </c>
      <c r="J368" s="1">
        <v>0.07866</v>
      </c>
      <c r="T368" s="1">
        <v>0.05</v>
      </c>
      <c r="Z368" s="1">
        <v>0.009901</v>
      </c>
      <c r="AB368" s="1">
        <v>0.031472</v>
      </c>
      <c r="AC368" s="9"/>
      <c r="AD368" s="1">
        <v>3.003032828573</v>
      </c>
    </row>
    <row r="369" spans="1:30" ht="12.75">
      <c r="A369" t="s">
        <v>307</v>
      </c>
      <c r="B369" t="s">
        <v>705</v>
      </c>
      <c r="F369" s="1">
        <v>4.543510125598</v>
      </c>
      <c r="J369" s="1">
        <v>0.137554</v>
      </c>
      <c r="T369" s="1">
        <v>0.084988</v>
      </c>
      <c r="AB369" s="1">
        <v>0.054726</v>
      </c>
      <c r="AC369" s="9"/>
      <c r="AD369" s="1">
        <v>4.820778125598</v>
      </c>
    </row>
    <row r="370" spans="1:30" ht="12.75">
      <c r="A370" t="s">
        <v>308</v>
      </c>
      <c r="B370" t="s">
        <v>706</v>
      </c>
      <c r="F370" s="1">
        <v>4.884089258646</v>
      </c>
      <c r="J370" s="1">
        <v>0.189757</v>
      </c>
      <c r="T370" s="1">
        <v>0.057146</v>
      </c>
      <c r="AB370" s="1">
        <v>0.076979</v>
      </c>
      <c r="AC370" s="9"/>
      <c r="AD370" s="1">
        <v>5.207971258646</v>
      </c>
    </row>
    <row r="371" spans="1:30" ht="12.75">
      <c r="A371" t="s">
        <v>309</v>
      </c>
      <c r="B371" t="s">
        <v>707</v>
      </c>
      <c r="F371" s="1">
        <v>7.025255988680001</v>
      </c>
      <c r="J371" s="1">
        <v>0.173093</v>
      </c>
      <c r="T371" s="1">
        <v>0.05</v>
      </c>
      <c r="AB371" s="1">
        <v>0.070072</v>
      </c>
      <c r="AC371" s="9"/>
      <c r="AD371" s="1">
        <v>7.318420988680001</v>
      </c>
    </row>
    <row r="372" spans="1:30" ht="12.75">
      <c r="A372" t="s">
        <v>310</v>
      </c>
      <c r="B372" t="s">
        <v>708</v>
      </c>
      <c r="F372" s="1">
        <v>7.210085771451</v>
      </c>
      <c r="J372" s="1">
        <v>0.176689</v>
      </c>
      <c r="T372" s="1">
        <v>0.068283</v>
      </c>
      <c r="AB372" s="1">
        <v>0.07125</v>
      </c>
      <c r="AC372" s="9"/>
      <c r="AD372" s="1">
        <v>7.526307771451</v>
      </c>
    </row>
    <row r="373" ht="12.75">
      <c r="AC373" s="9"/>
    </row>
    <row r="374" spans="2:29" ht="12.75">
      <c r="B374" t="s">
        <v>709</v>
      </c>
      <c r="AC374" s="9"/>
    </row>
    <row r="375" spans="1:30" ht="12.75">
      <c r="A375" t="s">
        <v>311</v>
      </c>
      <c r="B375" t="s">
        <v>710</v>
      </c>
      <c r="F375" s="1">
        <v>4.711288480063</v>
      </c>
      <c r="J375" s="1">
        <v>0.108442</v>
      </c>
      <c r="T375" s="1">
        <v>0.057146</v>
      </c>
      <c r="AB375" s="1">
        <v>0.04435</v>
      </c>
      <c r="AC375" s="9"/>
      <c r="AD375" s="1">
        <v>4.921226480063</v>
      </c>
    </row>
    <row r="376" spans="1:30" ht="12.75">
      <c r="A376" t="s">
        <v>312</v>
      </c>
      <c r="B376" t="s">
        <v>711</v>
      </c>
      <c r="F376" s="1">
        <v>9.111146153919</v>
      </c>
      <c r="J376" s="1">
        <v>0.171384</v>
      </c>
      <c r="T376" s="1">
        <v>0.104477</v>
      </c>
      <c r="AB376" s="1">
        <v>0.070187</v>
      </c>
      <c r="AC376" s="9"/>
      <c r="AD376" s="1">
        <v>9.457194153919</v>
      </c>
    </row>
    <row r="377" spans="1:30" ht="12.75">
      <c r="A377" t="s">
        <v>313</v>
      </c>
      <c r="B377" t="s">
        <v>712</v>
      </c>
      <c r="F377" s="1">
        <v>3.64017995742</v>
      </c>
      <c r="J377" s="1">
        <v>0.139598</v>
      </c>
      <c r="T377" s="1">
        <v>0.091948</v>
      </c>
      <c r="Z377" s="1">
        <v>0.014849</v>
      </c>
      <c r="AB377" s="1">
        <v>0.056073</v>
      </c>
      <c r="AC377" s="9"/>
      <c r="AD377" s="1">
        <v>3.9426479574199997</v>
      </c>
    </row>
    <row r="378" spans="1:30" ht="12.75">
      <c r="A378" t="s">
        <v>314</v>
      </c>
      <c r="B378" t="s">
        <v>713</v>
      </c>
      <c r="F378" s="1">
        <v>5.5278496993070005</v>
      </c>
      <c r="J378" s="1">
        <v>0.104914</v>
      </c>
      <c r="T378" s="1">
        <v>0.05</v>
      </c>
      <c r="AB378" s="1">
        <v>0.042281</v>
      </c>
      <c r="AC378" s="9"/>
      <c r="AD378" s="1">
        <v>5.725044699307</v>
      </c>
    </row>
    <row r="379" spans="1:30" ht="12.75">
      <c r="A379" t="s">
        <v>315</v>
      </c>
      <c r="B379" t="s">
        <v>714</v>
      </c>
      <c r="F379" s="1">
        <v>2.7479011862090004</v>
      </c>
      <c r="J379" s="1">
        <v>0.08417</v>
      </c>
      <c r="T379" s="1">
        <v>0.071067</v>
      </c>
      <c r="Z379" s="1">
        <v>0.01755</v>
      </c>
      <c r="AB379" s="1">
        <v>0.034255</v>
      </c>
      <c r="AC379" s="9"/>
      <c r="AD379" s="1">
        <v>2.9549431862090003</v>
      </c>
    </row>
    <row r="380" spans="1:30" ht="12.75">
      <c r="A380" t="s">
        <v>316</v>
      </c>
      <c r="B380" t="s">
        <v>715</v>
      </c>
      <c r="F380" s="1">
        <v>5.064402395027001</v>
      </c>
      <c r="J380" s="1">
        <v>0.141602</v>
      </c>
      <c r="T380" s="1">
        <v>0.05</v>
      </c>
      <c r="AB380" s="1">
        <v>0.056056</v>
      </c>
      <c r="AC380" s="9"/>
      <c r="AD380" s="1">
        <v>5.312060395027</v>
      </c>
    </row>
    <row r="381" spans="1:30" ht="12.75">
      <c r="A381" t="s">
        <v>317</v>
      </c>
      <c r="B381" t="s">
        <v>716</v>
      </c>
      <c r="F381" s="1">
        <v>3.231618404175</v>
      </c>
      <c r="J381" s="1">
        <v>0.090878</v>
      </c>
      <c r="T381" s="1">
        <v>0.05</v>
      </c>
      <c r="AB381" s="1">
        <v>0.037634</v>
      </c>
      <c r="AC381" s="9"/>
      <c r="AD381" s="1">
        <v>3.410130404175</v>
      </c>
    </row>
    <row r="382" ht="12.75">
      <c r="AC382" s="9"/>
    </row>
    <row r="383" spans="2:29" ht="12.75">
      <c r="B383" t="s">
        <v>717</v>
      </c>
      <c r="AC383" s="9"/>
    </row>
    <row r="384" spans="1:30" ht="12.75">
      <c r="A384" t="s">
        <v>318</v>
      </c>
      <c r="B384" t="s">
        <v>718</v>
      </c>
      <c r="F384" s="1">
        <v>5.7478090711270005</v>
      </c>
      <c r="J384" s="1">
        <v>0.082296</v>
      </c>
      <c r="T384" s="1">
        <v>0.080513</v>
      </c>
      <c r="Z384" s="1">
        <v>0.010363</v>
      </c>
      <c r="AB384" s="1">
        <v>0.033417</v>
      </c>
      <c r="AC384" s="9"/>
      <c r="AD384" s="1">
        <v>5.954398071127001</v>
      </c>
    </row>
    <row r="385" spans="1:30" ht="12.75">
      <c r="A385" t="s">
        <v>319</v>
      </c>
      <c r="B385" t="s">
        <v>719</v>
      </c>
      <c r="F385" s="1">
        <v>13.21708083838</v>
      </c>
      <c r="J385" s="1">
        <v>0.134499</v>
      </c>
      <c r="T385" s="1">
        <v>0.098909</v>
      </c>
      <c r="Z385" s="1">
        <v>0.076526</v>
      </c>
      <c r="AC385" s="9"/>
      <c r="AD385" s="1">
        <v>13.52701483838</v>
      </c>
    </row>
    <row r="386" spans="1:30" ht="12.75">
      <c r="A386" t="s">
        <v>320</v>
      </c>
      <c r="B386" t="s">
        <v>720</v>
      </c>
      <c r="F386" s="1">
        <v>8.072518174377</v>
      </c>
      <c r="J386" s="1">
        <v>0.156852</v>
      </c>
      <c r="T386" s="1">
        <v>0.111139</v>
      </c>
      <c r="AC386" s="9"/>
      <c r="AD386" s="1">
        <v>8.340509174377</v>
      </c>
    </row>
    <row r="387" spans="1:30" ht="12.75">
      <c r="A387" t="s">
        <v>321</v>
      </c>
      <c r="B387" t="s">
        <v>721</v>
      </c>
      <c r="F387" s="1">
        <v>6.6030372960040005</v>
      </c>
      <c r="J387" s="1">
        <v>0.127725</v>
      </c>
      <c r="T387" s="1">
        <v>0.078027</v>
      </c>
      <c r="Z387" s="1">
        <v>0.038089</v>
      </c>
      <c r="AC387" s="9"/>
      <c r="AD387" s="1">
        <v>6.846878296004</v>
      </c>
    </row>
    <row r="388" spans="1:30" ht="12.75">
      <c r="A388" t="s">
        <v>322</v>
      </c>
      <c r="B388" t="s">
        <v>722</v>
      </c>
      <c r="F388" s="1">
        <v>7.121636187631</v>
      </c>
      <c r="J388" s="1">
        <v>0.116482</v>
      </c>
      <c r="T388" s="1">
        <v>0.078027</v>
      </c>
      <c r="Z388" s="1">
        <v>0.016299</v>
      </c>
      <c r="AB388" s="1">
        <v>0.046494</v>
      </c>
      <c r="AC388" s="9"/>
      <c r="AD388" s="1">
        <v>7.378938187630999</v>
      </c>
    </row>
    <row r="389" spans="1:30" ht="12.75">
      <c r="A389" t="s">
        <v>323</v>
      </c>
      <c r="B389" t="s">
        <v>723</v>
      </c>
      <c r="F389" s="1">
        <v>7.760413989225</v>
      </c>
      <c r="J389" s="1">
        <v>0.157305</v>
      </c>
      <c r="T389" s="1">
        <v>0.105869</v>
      </c>
      <c r="Z389" s="1">
        <v>0.027659</v>
      </c>
      <c r="AC389" s="9"/>
      <c r="AD389" s="1">
        <v>8.051246989225</v>
      </c>
    </row>
    <row r="390" spans="1:30" ht="12.75">
      <c r="A390" t="s">
        <v>324</v>
      </c>
      <c r="B390" t="s">
        <v>724</v>
      </c>
      <c r="F390" s="1">
        <v>6.40159524848</v>
      </c>
      <c r="J390" s="1">
        <v>0.144042</v>
      </c>
      <c r="T390" s="1">
        <v>0.064106</v>
      </c>
      <c r="Z390" s="1">
        <v>0.048005</v>
      </c>
      <c r="AC390" s="9"/>
      <c r="AD390" s="1">
        <v>6.65774824848</v>
      </c>
    </row>
    <row r="391" ht="12.75">
      <c r="AC391" s="9"/>
    </row>
    <row r="392" spans="2:29" ht="12.75">
      <c r="B392" t="s">
        <v>725</v>
      </c>
      <c r="AC392" s="9"/>
    </row>
    <row r="393" spans="1:30" ht="12.75">
      <c r="A393" t="s">
        <v>325</v>
      </c>
      <c r="B393" t="s">
        <v>726</v>
      </c>
      <c r="F393" s="1">
        <v>8.443955034165</v>
      </c>
      <c r="J393" s="1">
        <v>0.073446</v>
      </c>
      <c r="T393" s="1">
        <v>0.140672</v>
      </c>
      <c r="Z393" s="1">
        <v>0.049203</v>
      </c>
      <c r="AC393" s="9"/>
      <c r="AD393" s="1">
        <v>8.707276034165</v>
      </c>
    </row>
    <row r="394" spans="1:30" ht="12.75">
      <c r="A394" t="s">
        <v>326</v>
      </c>
      <c r="B394" t="s">
        <v>727</v>
      </c>
      <c r="F394" s="1">
        <v>6.046197154251</v>
      </c>
      <c r="J394" s="1">
        <v>0.128953</v>
      </c>
      <c r="T394" s="1">
        <v>0.11283</v>
      </c>
      <c r="AB394" s="1">
        <v>0.053365</v>
      </c>
      <c r="AC394" s="9"/>
      <c r="AD394" s="1">
        <v>6.341345154251</v>
      </c>
    </row>
    <row r="395" spans="1:30" ht="12.75">
      <c r="A395" t="s">
        <v>327</v>
      </c>
      <c r="B395" t="s">
        <v>728</v>
      </c>
      <c r="F395" s="1">
        <v>8.212086275594</v>
      </c>
      <c r="J395" s="1">
        <v>0.115287</v>
      </c>
      <c r="T395" s="1">
        <v>0.071067</v>
      </c>
      <c r="AB395" s="1">
        <v>0.046424</v>
      </c>
      <c r="AC395" s="9"/>
      <c r="AD395" s="1">
        <v>8.444864275594</v>
      </c>
    </row>
    <row r="396" spans="1:30" ht="12.75">
      <c r="A396" t="s">
        <v>331</v>
      </c>
      <c r="B396" t="s">
        <v>729</v>
      </c>
      <c r="F396" s="1">
        <v>11.723506487693001</v>
      </c>
      <c r="J396" s="1">
        <v>0.157439</v>
      </c>
      <c r="T396" s="1">
        <v>0.126751</v>
      </c>
      <c r="Z396" s="1">
        <v>0.048802</v>
      </c>
      <c r="AB396" s="1">
        <v>0.064964</v>
      </c>
      <c r="AC396" s="9"/>
      <c r="AD396" s="1">
        <v>12.121462487693</v>
      </c>
    </row>
    <row r="397" spans="1:30" ht="12.75">
      <c r="A397" t="s">
        <v>328</v>
      </c>
      <c r="B397" t="s">
        <v>730</v>
      </c>
      <c r="F397" s="1">
        <v>6.789696225088</v>
      </c>
      <c r="J397" s="1">
        <v>0.143134</v>
      </c>
      <c r="T397" s="1">
        <v>0.11979</v>
      </c>
      <c r="Z397" s="1">
        <v>0.044544</v>
      </c>
      <c r="AB397" s="1">
        <v>0.05776</v>
      </c>
      <c r="AC397" s="9"/>
      <c r="AD397" s="1">
        <v>7.154924225088</v>
      </c>
    </row>
    <row r="398" spans="1:30" ht="12.75">
      <c r="A398" t="s">
        <v>329</v>
      </c>
      <c r="B398" t="s">
        <v>731</v>
      </c>
      <c r="F398" s="1">
        <v>12.525135786436001</v>
      </c>
      <c r="J398" s="1">
        <v>0.230195</v>
      </c>
      <c r="T398" s="1">
        <v>0.335566</v>
      </c>
      <c r="AC398" s="9"/>
      <c r="AD398" s="1">
        <v>13.090896786436002</v>
      </c>
    </row>
    <row r="399" spans="1:30" ht="12.75">
      <c r="A399" t="s">
        <v>330</v>
      </c>
      <c r="B399" t="s">
        <v>732</v>
      </c>
      <c r="F399" s="1">
        <v>6.4774365444679995</v>
      </c>
      <c r="J399" s="1">
        <v>0.151886</v>
      </c>
      <c r="T399" s="1">
        <v>0.196356</v>
      </c>
      <c r="Z399" s="1">
        <v>0.026522</v>
      </c>
      <c r="AB399" s="1">
        <v>0.062321</v>
      </c>
      <c r="AC399" s="9"/>
      <c r="AD399" s="1">
        <v>6.914521544467999</v>
      </c>
    </row>
    <row r="400" ht="12.75">
      <c r="AC400" s="9"/>
    </row>
    <row r="401" spans="2:29" ht="12.75">
      <c r="B401" t="s">
        <v>733</v>
      </c>
      <c r="AC401" s="9"/>
    </row>
    <row r="402" spans="1:30" ht="12.75">
      <c r="A402" t="s">
        <v>339</v>
      </c>
      <c r="B402" t="s">
        <v>734</v>
      </c>
      <c r="F402" s="1">
        <v>3.078419444708</v>
      </c>
      <c r="J402" s="1">
        <v>0.085018</v>
      </c>
      <c r="T402" s="1">
        <v>0.084988</v>
      </c>
      <c r="Z402" s="1">
        <v>0.029877</v>
      </c>
      <c r="AB402" s="1">
        <v>0.034258</v>
      </c>
      <c r="AC402" s="9"/>
      <c r="AD402" s="1">
        <v>3.312560444708</v>
      </c>
    </row>
    <row r="403" spans="1:30" ht="12.75">
      <c r="A403" t="s">
        <v>340</v>
      </c>
      <c r="B403" t="s">
        <v>735</v>
      </c>
      <c r="F403" s="1">
        <v>4.413150905278</v>
      </c>
      <c r="J403" s="1">
        <v>0.080798</v>
      </c>
      <c r="T403" s="1">
        <v>0.071067</v>
      </c>
      <c r="Z403" s="1">
        <v>0.062146</v>
      </c>
      <c r="AB403" s="1">
        <v>0.032661</v>
      </c>
      <c r="AC403" s="9"/>
      <c r="AD403" s="1">
        <v>4.659822905278</v>
      </c>
    </row>
    <row r="404" spans="1:30" ht="12.75">
      <c r="A404" t="s">
        <v>398</v>
      </c>
      <c r="B404" t="s">
        <v>736</v>
      </c>
      <c r="F404" s="1">
        <v>7.761283698773</v>
      </c>
      <c r="J404" s="1">
        <v>0.341537</v>
      </c>
      <c r="T404" s="1">
        <v>0.08104</v>
      </c>
      <c r="Z404" s="1">
        <v>0.024164</v>
      </c>
      <c r="AB404" s="1">
        <v>0.138541</v>
      </c>
      <c r="AC404" s="9"/>
      <c r="AD404" s="1">
        <v>8.346565698773</v>
      </c>
    </row>
    <row r="405" spans="1:30" ht="12.75">
      <c r="A405" t="s">
        <v>341</v>
      </c>
      <c r="B405" t="s">
        <v>737</v>
      </c>
      <c r="F405" s="1">
        <v>3.119795025878</v>
      </c>
      <c r="J405" s="1">
        <v>0.091427</v>
      </c>
      <c r="T405" s="1">
        <v>0.078137</v>
      </c>
      <c r="Z405" s="1">
        <v>0.03701</v>
      </c>
      <c r="AC405" s="9"/>
      <c r="AD405" s="1">
        <v>3.326369025878</v>
      </c>
    </row>
    <row r="406" spans="1:30" ht="12.75">
      <c r="A406" t="s">
        <v>399</v>
      </c>
      <c r="B406" t="s">
        <v>738</v>
      </c>
      <c r="F406" s="1">
        <v>3.404043657728</v>
      </c>
      <c r="J406" s="1">
        <v>0.094182</v>
      </c>
      <c r="T406" s="1">
        <v>0.084988</v>
      </c>
      <c r="Z406" s="1">
        <v>0.061583</v>
      </c>
      <c r="AB406" s="1">
        <v>0.038045</v>
      </c>
      <c r="AC406" s="9"/>
      <c r="AD406" s="1">
        <v>3.682841657728</v>
      </c>
    </row>
    <row r="407" spans="1:30" ht="12.75">
      <c r="A407" t="s">
        <v>342</v>
      </c>
      <c r="B407" t="s">
        <v>739</v>
      </c>
      <c r="F407" s="1">
        <v>9.087405002853</v>
      </c>
      <c r="J407" s="1">
        <v>0.219469</v>
      </c>
      <c r="T407" s="1">
        <v>0.065498</v>
      </c>
      <c r="Z407" s="1">
        <v>0.003662</v>
      </c>
      <c r="AB407" s="1">
        <v>0.089943</v>
      </c>
      <c r="AC407" s="9"/>
      <c r="AD407" s="1">
        <v>9.465977002853</v>
      </c>
    </row>
    <row r="408" spans="1:30" ht="12.75">
      <c r="A408" t="s">
        <v>400</v>
      </c>
      <c r="B408" t="s">
        <v>740</v>
      </c>
      <c r="F408" s="1">
        <v>5.144629327231</v>
      </c>
      <c r="J408" s="1">
        <v>0.119073</v>
      </c>
      <c r="T408" s="1">
        <v>0.11283</v>
      </c>
      <c r="Z408" s="1">
        <v>0.013311</v>
      </c>
      <c r="AB408" s="1">
        <v>0.048128</v>
      </c>
      <c r="AC408" s="9"/>
      <c r="AD408" s="1">
        <v>5.437971327231</v>
      </c>
    </row>
    <row r="409" ht="12.75">
      <c r="AC409" s="9"/>
    </row>
    <row r="410" spans="2:29" ht="12.75">
      <c r="B410" t="s">
        <v>741</v>
      </c>
      <c r="AC410" s="9"/>
    </row>
    <row r="411" spans="1:30" ht="12.75">
      <c r="A411" t="s">
        <v>332</v>
      </c>
      <c r="B411" t="s">
        <v>742</v>
      </c>
      <c r="F411" s="1">
        <v>4.470889553782</v>
      </c>
      <c r="J411" s="1">
        <v>0.081897</v>
      </c>
      <c r="T411" s="1">
        <v>0.071067</v>
      </c>
      <c r="AB411" s="1">
        <v>0.033381</v>
      </c>
      <c r="AC411" s="9"/>
      <c r="AD411" s="1">
        <v>4.657234553782001</v>
      </c>
    </row>
    <row r="412" spans="1:30" ht="12.75">
      <c r="A412" t="s">
        <v>333</v>
      </c>
      <c r="B412" t="s">
        <v>743</v>
      </c>
      <c r="F412" s="1">
        <v>4.477238203089</v>
      </c>
      <c r="J412" s="1">
        <v>0.099539</v>
      </c>
      <c r="T412" s="1">
        <v>0.054362</v>
      </c>
      <c r="Z412" s="1">
        <v>0.02235</v>
      </c>
      <c r="AC412" s="9"/>
      <c r="AD412" s="1">
        <v>4.653489203088999</v>
      </c>
    </row>
    <row r="413" spans="1:30" ht="12.75">
      <c r="A413" t="s">
        <v>334</v>
      </c>
      <c r="B413" t="s">
        <v>744</v>
      </c>
      <c r="F413" s="1">
        <v>5.128689606181</v>
      </c>
      <c r="J413" s="1">
        <v>0.091096</v>
      </c>
      <c r="T413" s="1">
        <v>0.05</v>
      </c>
      <c r="Z413" s="1">
        <v>0.004814</v>
      </c>
      <c r="AB413" s="1">
        <v>0.038367</v>
      </c>
      <c r="AC413" s="9"/>
      <c r="AD413" s="1">
        <v>5.312966606181</v>
      </c>
    </row>
    <row r="414" spans="1:30" ht="12.75">
      <c r="A414" t="s">
        <v>335</v>
      </c>
      <c r="B414" t="s">
        <v>745</v>
      </c>
      <c r="F414" s="1">
        <v>5.247441139486</v>
      </c>
      <c r="J414" s="1">
        <v>0.159716</v>
      </c>
      <c r="T414" s="1">
        <v>0.11283</v>
      </c>
      <c r="AB414" s="1">
        <v>0.063104</v>
      </c>
      <c r="AC414" s="9"/>
      <c r="AD414" s="1">
        <v>5.583091139486</v>
      </c>
    </row>
    <row r="415" spans="1:30" ht="12.75">
      <c r="A415" t="s">
        <v>336</v>
      </c>
      <c r="B415" t="s">
        <v>746</v>
      </c>
      <c r="F415" s="1">
        <v>14.405836804649999</v>
      </c>
      <c r="J415" s="1">
        <v>0.350634</v>
      </c>
      <c r="T415" s="1">
        <v>0.182435</v>
      </c>
      <c r="AB415" s="1">
        <v>0.146236</v>
      </c>
      <c r="AC415" s="9"/>
      <c r="AD415" s="1">
        <v>15.08514180465</v>
      </c>
    </row>
    <row r="416" spans="1:30" ht="12.75">
      <c r="A416" t="s">
        <v>337</v>
      </c>
      <c r="B416" t="s">
        <v>747</v>
      </c>
      <c r="F416" s="1">
        <v>3.9153309487569996</v>
      </c>
      <c r="J416" s="1">
        <v>0.142889</v>
      </c>
      <c r="T416" s="1">
        <v>0.065498</v>
      </c>
      <c r="Z416" s="1">
        <v>0.02099</v>
      </c>
      <c r="AB416" s="1">
        <v>0.058241</v>
      </c>
      <c r="AC416" s="9"/>
      <c r="AD416" s="1">
        <v>4.202948948757</v>
      </c>
    </row>
    <row r="417" spans="1:30" ht="12.75">
      <c r="A417" t="s">
        <v>338</v>
      </c>
      <c r="B417" t="s">
        <v>748</v>
      </c>
      <c r="F417" s="1">
        <v>5.155878645747</v>
      </c>
      <c r="J417" s="1">
        <v>0.079812</v>
      </c>
      <c r="T417" s="1">
        <v>0.057146</v>
      </c>
      <c r="AB417" s="1">
        <v>0.031909</v>
      </c>
      <c r="AC417" s="9"/>
      <c r="AD417" s="1">
        <v>5.324745645747</v>
      </c>
    </row>
    <row r="418" ht="12.75">
      <c r="AC418" s="9"/>
    </row>
    <row r="419" spans="2:29" ht="12.75">
      <c r="B419" t="s">
        <v>749</v>
      </c>
      <c r="AC419" s="9"/>
    </row>
    <row r="420" spans="1:30" ht="12.75">
      <c r="A420" t="s">
        <v>343</v>
      </c>
      <c r="B420" t="s">
        <v>750</v>
      </c>
      <c r="F420" s="1">
        <v>8.298038579646</v>
      </c>
      <c r="J420" s="1">
        <v>0.147784</v>
      </c>
      <c r="T420" s="1">
        <v>0.05</v>
      </c>
      <c r="AB420" s="1">
        <v>0.061199</v>
      </c>
      <c r="AC420" s="9"/>
      <c r="AD420" s="1">
        <v>8.557021579646001</v>
      </c>
    </row>
    <row r="421" spans="1:30" ht="12.75">
      <c r="A421" t="s">
        <v>344</v>
      </c>
      <c r="B421" t="s">
        <v>751</v>
      </c>
      <c r="F421" s="1">
        <v>8.639469288045</v>
      </c>
      <c r="J421" s="1">
        <v>0.138368</v>
      </c>
      <c r="T421" s="1">
        <v>0.091948</v>
      </c>
      <c r="Z421" s="1">
        <v>0.000649</v>
      </c>
      <c r="AB421" s="1">
        <v>0.055624</v>
      </c>
      <c r="AC421" s="9"/>
      <c r="AD421" s="1">
        <v>8.926058288045</v>
      </c>
    </row>
    <row r="422" spans="1:30" ht="12.75">
      <c r="A422" t="s">
        <v>345</v>
      </c>
      <c r="B422" t="s">
        <v>752</v>
      </c>
      <c r="F422" s="1">
        <v>6.103120966256</v>
      </c>
      <c r="J422" s="1">
        <v>0.145036</v>
      </c>
      <c r="T422" s="1">
        <v>0.087772</v>
      </c>
      <c r="AB422" s="1">
        <v>0.059305</v>
      </c>
      <c r="AC422" s="9"/>
      <c r="AD422" s="1">
        <v>6.395233966256</v>
      </c>
    </row>
    <row r="423" spans="1:30" ht="12.75">
      <c r="A423" t="s">
        <v>346</v>
      </c>
      <c r="B423" t="s">
        <v>753</v>
      </c>
      <c r="F423" s="1">
        <v>6.51035099315</v>
      </c>
      <c r="J423" s="1">
        <v>0.138901</v>
      </c>
      <c r="T423" s="1">
        <v>0.078027</v>
      </c>
      <c r="AC423" s="9"/>
      <c r="AD423" s="1">
        <v>6.7272789931500006</v>
      </c>
    </row>
    <row r="424" spans="1:30" ht="12.75">
      <c r="A424" t="s">
        <v>347</v>
      </c>
      <c r="B424" t="s">
        <v>754</v>
      </c>
      <c r="F424" s="1">
        <v>7.881110881236</v>
      </c>
      <c r="J424" s="1">
        <v>0.146016</v>
      </c>
      <c r="T424" s="1">
        <v>0.133711</v>
      </c>
      <c r="AB424" s="1">
        <v>0.05862</v>
      </c>
      <c r="AC424" s="9"/>
      <c r="AD424" s="1">
        <v>8.219457881236</v>
      </c>
    </row>
    <row r="425" spans="1:30" ht="12.75">
      <c r="A425" t="s">
        <v>348</v>
      </c>
      <c r="B425" t="s">
        <v>755</v>
      </c>
      <c r="F425" s="1">
        <v>7.8021607888040005</v>
      </c>
      <c r="J425" s="1">
        <v>0.16194</v>
      </c>
      <c r="T425" s="1">
        <v>0.078027</v>
      </c>
      <c r="Z425" s="1">
        <v>0.002158</v>
      </c>
      <c r="AB425" s="1">
        <v>0.063513</v>
      </c>
      <c r="AC425" s="9"/>
      <c r="AD425" s="1">
        <v>8.107798788804</v>
      </c>
    </row>
    <row r="426" spans="1:30" ht="12.75">
      <c r="A426" t="s">
        <v>349</v>
      </c>
      <c r="B426" t="s">
        <v>756</v>
      </c>
      <c r="F426" s="1">
        <v>5.0282318169339995</v>
      </c>
      <c r="J426" s="1">
        <v>0.135582</v>
      </c>
      <c r="T426" s="1">
        <v>0.05</v>
      </c>
      <c r="AC426" s="9"/>
      <c r="AD426" s="1">
        <v>5.213813816934</v>
      </c>
    </row>
    <row r="427" ht="12.75">
      <c r="AC427" s="9"/>
    </row>
    <row r="428" spans="2:29" ht="12.75">
      <c r="B428" t="s">
        <v>757</v>
      </c>
      <c r="AC428" s="9"/>
    </row>
    <row r="429" spans="1:30" ht="12.75">
      <c r="A429" t="s">
        <v>350</v>
      </c>
      <c r="B429" t="s">
        <v>758</v>
      </c>
      <c r="F429" s="1">
        <v>8.093870898099</v>
      </c>
      <c r="J429" s="1">
        <v>0.155415</v>
      </c>
      <c r="T429" s="1">
        <v>0.101395</v>
      </c>
      <c r="AB429" s="1">
        <v>0.063031</v>
      </c>
      <c r="AC429" s="9"/>
      <c r="AD429" s="1">
        <v>8.413711898098999</v>
      </c>
    </row>
    <row r="430" spans="1:30" ht="12.75">
      <c r="A430" t="s">
        <v>351</v>
      </c>
      <c r="B430" t="s">
        <v>759</v>
      </c>
      <c r="F430" s="1">
        <v>12.422485204582</v>
      </c>
      <c r="J430" s="1">
        <v>0.308872</v>
      </c>
      <c r="T430" s="1">
        <v>0.95704</v>
      </c>
      <c r="AC430" s="9"/>
      <c r="AD430" s="1">
        <v>13.688397204582</v>
      </c>
    </row>
    <row r="431" spans="1:30" ht="12.75">
      <c r="A431" t="s">
        <v>352</v>
      </c>
      <c r="B431" t="s">
        <v>760</v>
      </c>
      <c r="F431" s="1">
        <v>5.474891321477</v>
      </c>
      <c r="J431" s="1">
        <v>0.171241</v>
      </c>
      <c r="T431" s="1">
        <v>0.05</v>
      </c>
      <c r="Z431" s="1">
        <v>0</v>
      </c>
      <c r="AB431" s="1">
        <v>0.067536</v>
      </c>
      <c r="AC431" s="9"/>
      <c r="AD431" s="1">
        <v>5.763668321477</v>
      </c>
    </row>
    <row r="432" spans="1:30" ht="12.75">
      <c r="A432" t="s">
        <v>353</v>
      </c>
      <c r="B432" t="s">
        <v>761</v>
      </c>
      <c r="F432" s="1">
        <v>4.956336329125</v>
      </c>
      <c r="J432" s="1">
        <v>0.141271</v>
      </c>
      <c r="T432" s="1">
        <v>0.084988</v>
      </c>
      <c r="Z432" s="1">
        <v>0.0025</v>
      </c>
      <c r="AB432" s="1">
        <v>0.058155</v>
      </c>
      <c r="AC432" s="9"/>
      <c r="AD432" s="1">
        <v>5.243250329125</v>
      </c>
    </row>
    <row r="433" spans="1:30" ht="12.75">
      <c r="A433" t="s">
        <v>354</v>
      </c>
      <c r="B433" t="s">
        <v>762</v>
      </c>
      <c r="F433" s="1">
        <v>4.472953099076</v>
      </c>
      <c r="J433" s="1">
        <v>0.086158</v>
      </c>
      <c r="T433" s="1">
        <v>0.133711</v>
      </c>
      <c r="Z433" s="1">
        <v>0.016984</v>
      </c>
      <c r="AB433" s="1">
        <v>0.035317</v>
      </c>
      <c r="AC433" s="9"/>
      <c r="AD433" s="1">
        <v>4.745123099076</v>
      </c>
    </row>
    <row r="434" ht="12.75">
      <c r="AC434" s="9"/>
    </row>
    <row r="435" spans="2:29" ht="12.75">
      <c r="B435" t="s">
        <v>763</v>
      </c>
      <c r="AC435" s="9"/>
    </row>
    <row r="436" spans="1:30" ht="12.75">
      <c r="A436" t="s">
        <v>355</v>
      </c>
      <c r="B436" t="s">
        <v>764</v>
      </c>
      <c r="F436" s="1">
        <v>6.001975487432</v>
      </c>
      <c r="J436" s="1">
        <v>0.150205</v>
      </c>
      <c r="T436" s="1">
        <v>0.203316</v>
      </c>
      <c r="Z436" s="1">
        <v>0.024008</v>
      </c>
      <c r="AB436" s="1">
        <v>0.059854</v>
      </c>
      <c r="AC436" s="9"/>
      <c r="AD436" s="1">
        <v>6.439358487432</v>
      </c>
    </row>
    <row r="437" spans="1:30" ht="12.75">
      <c r="A437" t="s">
        <v>356</v>
      </c>
      <c r="B437" t="s">
        <v>765</v>
      </c>
      <c r="F437" s="1">
        <v>7.518190494414</v>
      </c>
      <c r="J437" s="1">
        <v>0.131088</v>
      </c>
      <c r="T437" s="1">
        <v>0.11979</v>
      </c>
      <c r="AC437" s="9"/>
      <c r="AD437" s="1">
        <v>7.770883494413</v>
      </c>
    </row>
    <row r="438" spans="1:30" ht="12.75">
      <c r="A438" t="s">
        <v>359</v>
      </c>
      <c r="B438" t="s">
        <v>766</v>
      </c>
      <c r="F438" s="1">
        <v>7.7358107640650005</v>
      </c>
      <c r="J438" s="1">
        <v>0.227879</v>
      </c>
      <c r="T438" s="1">
        <v>0.055455</v>
      </c>
      <c r="Z438" s="1">
        <v>0.01695</v>
      </c>
      <c r="AB438" s="1">
        <v>0.091249</v>
      </c>
      <c r="AC438" s="9"/>
      <c r="AD438" s="1">
        <v>8.127343764065</v>
      </c>
    </row>
    <row r="439" spans="1:30" ht="12.75">
      <c r="A439" t="s">
        <v>357</v>
      </c>
      <c r="B439" t="s">
        <v>767</v>
      </c>
      <c r="F439" s="1">
        <v>5.6619249180610005</v>
      </c>
      <c r="J439" s="1">
        <v>0.137681</v>
      </c>
      <c r="T439" s="1">
        <v>0.122276</v>
      </c>
      <c r="Z439" s="1">
        <v>0</v>
      </c>
      <c r="AB439" s="1">
        <v>0.056747</v>
      </c>
      <c r="AC439" s="9"/>
      <c r="AD439" s="1">
        <v>5.978628918061</v>
      </c>
    </row>
    <row r="440" spans="1:30" ht="12.75">
      <c r="A440" t="s">
        <v>358</v>
      </c>
      <c r="B440" t="s">
        <v>768</v>
      </c>
      <c r="F440" s="1">
        <v>2.530946374901</v>
      </c>
      <c r="J440" s="1">
        <v>0.049013</v>
      </c>
      <c r="T440" s="1">
        <v>0.05</v>
      </c>
      <c r="Z440" s="1">
        <v>0.023156</v>
      </c>
      <c r="AC440" s="9"/>
      <c r="AD440" s="1">
        <v>2.653115374901</v>
      </c>
    </row>
    <row r="441" ht="12.75">
      <c r="AC441" s="9"/>
    </row>
    <row r="442" spans="2:29" ht="12.75">
      <c r="B442" t="s">
        <v>769</v>
      </c>
      <c r="AC442" s="9"/>
    </row>
    <row r="443" spans="1:30" ht="12.75">
      <c r="A443" t="s">
        <v>360</v>
      </c>
      <c r="B443" t="s">
        <v>770</v>
      </c>
      <c r="F443" s="1">
        <v>6.436070063439001</v>
      </c>
      <c r="J443" s="1">
        <v>0.14984</v>
      </c>
      <c r="T443" s="1">
        <v>0.073851</v>
      </c>
      <c r="AC443" s="9"/>
      <c r="AD443" s="1">
        <v>6.659761063439</v>
      </c>
    </row>
    <row r="444" spans="1:30" ht="12.75">
      <c r="A444" t="s">
        <v>361</v>
      </c>
      <c r="B444" t="s">
        <v>771</v>
      </c>
      <c r="F444" s="1">
        <v>6.771486818086</v>
      </c>
      <c r="J444" s="1">
        <v>0.17445</v>
      </c>
      <c r="T444" s="1">
        <v>0.05</v>
      </c>
      <c r="AB444" s="1">
        <v>0.068835</v>
      </c>
      <c r="AC444" s="9"/>
      <c r="AD444" s="1">
        <v>7.064771818086</v>
      </c>
    </row>
    <row r="445" spans="1:30" ht="12.75">
      <c r="A445" t="s">
        <v>362</v>
      </c>
      <c r="B445" t="s">
        <v>772</v>
      </c>
      <c r="F445" s="1">
        <v>4.422913150278</v>
      </c>
      <c r="J445" s="1">
        <v>0.134735</v>
      </c>
      <c r="T445" s="1">
        <v>0.071067</v>
      </c>
      <c r="AC445" s="9"/>
      <c r="AD445" s="1">
        <v>4.628715150278</v>
      </c>
    </row>
    <row r="446" spans="1:30" ht="12.75">
      <c r="A446" t="s">
        <v>363</v>
      </c>
      <c r="B446" t="s">
        <v>773</v>
      </c>
      <c r="F446" s="1">
        <v>7.870045068366</v>
      </c>
      <c r="J446" s="1">
        <v>0.172777</v>
      </c>
      <c r="T446" s="1">
        <v>0.126751</v>
      </c>
      <c r="AB446" s="1">
        <v>0.069606</v>
      </c>
      <c r="AC446" s="9"/>
      <c r="AD446" s="1">
        <v>8.239179068366001</v>
      </c>
    </row>
    <row r="447" spans="1:30" ht="12.75">
      <c r="A447" t="s">
        <v>364</v>
      </c>
      <c r="B447" t="s">
        <v>774</v>
      </c>
      <c r="F447" s="1">
        <v>4.9894294956</v>
      </c>
      <c r="J447" s="1">
        <v>0.094607</v>
      </c>
      <c r="T447" s="1">
        <v>0.05</v>
      </c>
      <c r="AB447" s="1">
        <v>0.03782</v>
      </c>
      <c r="AC447" s="9"/>
      <c r="AD447" s="1">
        <v>5.1718564956</v>
      </c>
    </row>
    <row r="448" spans="1:30" ht="12.75">
      <c r="A448" t="s">
        <v>365</v>
      </c>
      <c r="B448" t="s">
        <v>775</v>
      </c>
      <c r="F448" s="1">
        <v>5.953799482531</v>
      </c>
      <c r="J448" s="1">
        <v>0.172198</v>
      </c>
      <c r="T448" s="1">
        <v>0.050185</v>
      </c>
      <c r="Z448" s="1">
        <v>0</v>
      </c>
      <c r="AB448" s="1">
        <v>0.06946</v>
      </c>
      <c r="AC448" s="9"/>
      <c r="AD448" s="1">
        <v>6.245642482531</v>
      </c>
    </row>
    <row r="449" spans="1:30" ht="12.75">
      <c r="A449" t="s">
        <v>366</v>
      </c>
      <c r="B449" t="s">
        <v>776</v>
      </c>
      <c r="F449" s="1">
        <v>5.54720711652</v>
      </c>
      <c r="J449" s="1">
        <v>0.130122</v>
      </c>
      <c r="T449" s="1">
        <v>0.057146</v>
      </c>
      <c r="Z449" s="1">
        <v>0.006493</v>
      </c>
      <c r="AB449" s="1">
        <v>0.052622</v>
      </c>
      <c r="AC449" s="9"/>
      <c r="AD449" s="1">
        <v>5.79359011652</v>
      </c>
    </row>
    <row r="450" spans="1:30" ht="12.75">
      <c r="A450" t="s">
        <v>367</v>
      </c>
      <c r="B450" t="s">
        <v>777</v>
      </c>
      <c r="F450" s="1">
        <v>4.864148495349</v>
      </c>
      <c r="J450" s="1">
        <v>0.087128</v>
      </c>
      <c r="T450" s="1">
        <v>0.162349</v>
      </c>
      <c r="AC450" s="9"/>
      <c r="AD450" s="1">
        <v>5.113625495349</v>
      </c>
    </row>
    <row r="451" ht="12.75">
      <c r="AC451" s="9"/>
    </row>
    <row r="452" spans="2:29" ht="12.75">
      <c r="B452" t="s">
        <v>778</v>
      </c>
      <c r="AC452" s="9"/>
    </row>
    <row r="453" spans="1:30" ht="12.75">
      <c r="A453" t="s">
        <v>368</v>
      </c>
      <c r="B453" t="s">
        <v>779</v>
      </c>
      <c r="F453" s="1">
        <v>4.510721378176</v>
      </c>
      <c r="J453" s="1">
        <v>0.11598</v>
      </c>
      <c r="T453" s="1">
        <v>0.05</v>
      </c>
      <c r="Z453" s="1">
        <v>0.020092</v>
      </c>
      <c r="AB453" s="1">
        <v>0.049399</v>
      </c>
      <c r="AC453" s="9"/>
      <c r="AD453" s="1">
        <v>4.746192378176</v>
      </c>
    </row>
    <row r="454" spans="1:30" ht="12.75">
      <c r="A454" t="s">
        <v>369</v>
      </c>
      <c r="B454" t="s">
        <v>780</v>
      </c>
      <c r="F454" s="1">
        <v>4.271158398145</v>
      </c>
      <c r="J454" s="1">
        <v>0.061221</v>
      </c>
      <c r="T454" s="1">
        <v>0.05</v>
      </c>
      <c r="Z454" s="1">
        <v>0.003065</v>
      </c>
      <c r="AB454" s="1">
        <v>0.024882</v>
      </c>
      <c r="AC454" s="9"/>
      <c r="AD454" s="1">
        <v>4.410326398145</v>
      </c>
    </row>
    <row r="455" spans="1:30" ht="12.75">
      <c r="A455" t="s">
        <v>370</v>
      </c>
      <c r="B455" t="s">
        <v>781</v>
      </c>
      <c r="F455" s="1">
        <v>9.077600883955</v>
      </c>
      <c r="J455" s="1">
        <v>0.323633</v>
      </c>
      <c r="T455" s="1">
        <v>0.126751</v>
      </c>
      <c r="AC455" s="9"/>
      <c r="AD455" s="1">
        <v>9.527984883955</v>
      </c>
    </row>
    <row r="456" spans="1:30" ht="12.75">
      <c r="A456" t="s">
        <v>371</v>
      </c>
      <c r="B456" t="s">
        <v>782</v>
      </c>
      <c r="F456" s="1">
        <v>4.7805813692840005</v>
      </c>
      <c r="J456" s="1">
        <v>0.135274</v>
      </c>
      <c r="T456" s="1">
        <v>0.057146</v>
      </c>
      <c r="Z456" s="1">
        <v>0.040895</v>
      </c>
      <c r="AB456" s="1">
        <v>0.055615</v>
      </c>
      <c r="AC456" s="9"/>
      <c r="AD456" s="1">
        <v>5.069511369284</v>
      </c>
    </row>
    <row r="457" spans="1:30" ht="12.75">
      <c r="A457" t="s">
        <v>372</v>
      </c>
      <c r="B457" t="s">
        <v>783</v>
      </c>
      <c r="F457" s="1">
        <v>5.292422529946999</v>
      </c>
      <c r="J457" s="1">
        <v>0.167293</v>
      </c>
      <c r="T457" s="1">
        <v>0.05</v>
      </c>
      <c r="Z457" s="1">
        <v>0.016295</v>
      </c>
      <c r="AB457" s="1">
        <v>0.067191</v>
      </c>
      <c r="AC457" s="9"/>
      <c r="AD457" s="1">
        <v>5.593201529947</v>
      </c>
    </row>
    <row r="458" spans="1:30" ht="12.75">
      <c r="A458" t="s">
        <v>373</v>
      </c>
      <c r="B458" t="s">
        <v>784</v>
      </c>
      <c r="F458" s="1">
        <v>6.042726220342</v>
      </c>
      <c r="J458" s="1">
        <v>0.185896</v>
      </c>
      <c r="T458" s="1">
        <v>0.071067</v>
      </c>
      <c r="Z458" s="1">
        <v>0.030503</v>
      </c>
      <c r="AB458" s="1">
        <v>0.073934</v>
      </c>
      <c r="AC458" s="9"/>
      <c r="AD458" s="1">
        <v>6.404126220342</v>
      </c>
    </row>
    <row r="459" spans="1:30" ht="12.75">
      <c r="A459" t="s">
        <v>374</v>
      </c>
      <c r="B459" t="s">
        <v>785</v>
      </c>
      <c r="F459" s="1">
        <v>8.596238330171</v>
      </c>
      <c r="J459" s="1">
        <v>0.148044</v>
      </c>
      <c r="T459" s="1">
        <v>0.098909</v>
      </c>
      <c r="AB459" s="1">
        <v>0.058604</v>
      </c>
      <c r="AC459" s="9"/>
      <c r="AD459" s="1">
        <v>8.901795330171</v>
      </c>
    </row>
    <row r="460" ht="12.75">
      <c r="AC460" s="9"/>
    </row>
    <row r="461" spans="2:29" ht="12.75">
      <c r="B461" t="s">
        <v>786</v>
      </c>
      <c r="AC461" s="9"/>
    </row>
    <row r="462" spans="1:30" ht="12.75">
      <c r="A462" t="s">
        <v>375</v>
      </c>
      <c r="B462" t="s">
        <v>787</v>
      </c>
      <c r="F462" s="1">
        <v>4.686624946281</v>
      </c>
      <c r="J462" s="1">
        <v>0.312813</v>
      </c>
      <c r="T462" s="1">
        <v>0.091948</v>
      </c>
      <c r="AC462" s="9"/>
      <c r="AD462" s="1">
        <v>5.091385946281</v>
      </c>
    </row>
    <row r="463" spans="1:30" ht="12.75">
      <c r="A463" t="s">
        <v>376</v>
      </c>
      <c r="B463" t="s">
        <v>788</v>
      </c>
      <c r="F463" s="1">
        <v>2.841044765879</v>
      </c>
      <c r="J463" s="1">
        <v>0.129755</v>
      </c>
      <c r="T463" s="1">
        <v>0.133711</v>
      </c>
      <c r="AC463" s="9"/>
      <c r="AD463" s="1">
        <v>3.104510765879</v>
      </c>
    </row>
    <row r="464" spans="1:30" ht="12.75">
      <c r="A464" t="s">
        <v>377</v>
      </c>
      <c r="B464" t="s">
        <v>789</v>
      </c>
      <c r="F464" s="1">
        <v>5.8459755600509995</v>
      </c>
      <c r="J464" s="1">
        <v>0.205883</v>
      </c>
      <c r="T464" s="1">
        <v>0.351973</v>
      </c>
      <c r="AC464" s="9"/>
      <c r="AD464" s="1">
        <v>6.403831560051</v>
      </c>
    </row>
    <row r="465" spans="1:30" ht="12.75">
      <c r="A465" t="s">
        <v>378</v>
      </c>
      <c r="B465" t="s">
        <v>790</v>
      </c>
      <c r="F465" s="1">
        <v>2.608488375871</v>
      </c>
      <c r="J465" s="1">
        <v>0.154075</v>
      </c>
      <c r="T465" s="1">
        <v>0.05</v>
      </c>
      <c r="AC465" s="9"/>
      <c r="AD465" s="1">
        <v>2.812563375871</v>
      </c>
    </row>
    <row r="466" spans="1:30" ht="12.75">
      <c r="A466" t="s">
        <v>379</v>
      </c>
      <c r="B466" t="s">
        <v>791</v>
      </c>
      <c r="F466" s="1">
        <v>4.873501800304</v>
      </c>
      <c r="J466" s="1">
        <v>0.28587</v>
      </c>
      <c r="T466" s="1">
        <v>0.057146</v>
      </c>
      <c r="AC466" s="9"/>
      <c r="AD466" s="1">
        <v>5.2165178003040005</v>
      </c>
    </row>
    <row r="467" spans="1:30" ht="12.75">
      <c r="A467" t="s">
        <v>380</v>
      </c>
      <c r="B467" t="s">
        <v>792</v>
      </c>
      <c r="F467" s="1">
        <v>3.852906092837</v>
      </c>
      <c r="J467" s="1">
        <v>0.115169</v>
      </c>
      <c r="T467" s="1">
        <v>0.084988</v>
      </c>
      <c r="AC467" s="9"/>
      <c r="AD467" s="1">
        <v>4.053063092837</v>
      </c>
    </row>
    <row r="468" spans="1:30" ht="12.75">
      <c r="A468" t="s">
        <v>381</v>
      </c>
      <c r="B468" t="s">
        <v>793</v>
      </c>
      <c r="F468" s="1">
        <v>3.998525442933</v>
      </c>
      <c r="J468" s="1">
        <v>0.169345</v>
      </c>
      <c r="T468" s="1">
        <v>0.05</v>
      </c>
      <c r="AC468" s="9"/>
      <c r="AD468" s="1">
        <v>4.217870442933</v>
      </c>
    </row>
    <row r="469" spans="1:30" ht="12.75">
      <c r="A469" t="s">
        <v>382</v>
      </c>
      <c r="B469" t="s">
        <v>794</v>
      </c>
      <c r="F469" s="1">
        <v>3.2038019773229998</v>
      </c>
      <c r="J469" s="1">
        <v>0.175793</v>
      </c>
      <c r="T469" s="1">
        <v>0.05</v>
      </c>
      <c r="AC469" s="9"/>
      <c r="AD469" s="1">
        <v>3.4295949773229997</v>
      </c>
    </row>
    <row r="470" spans="1:30" ht="12.75">
      <c r="A470" t="s">
        <v>383</v>
      </c>
      <c r="B470" t="s">
        <v>795</v>
      </c>
      <c r="F470" s="1">
        <v>2.957679176905</v>
      </c>
      <c r="J470" s="1">
        <v>0.183076</v>
      </c>
      <c r="T470" s="1">
        <v>0.05</v>
      </c>
      <c r="AB470" s="1">
        <v>0.074263</v>
      </c>
      <c r="AC470" s="9"/>
      <c r="AD470" s="1">
        <v>3.265018176905</v>
      </c>
    </row>
    <row r="471" spans="1:30" ht="12.75">
      <c r="A471" t="s">
        <v>384</v>
      </c>
      <c r="B471" t="s">
        <v>796</v>
      </c>
      <c r="F471" s="1">
        <v>4.107974902383</v>
      </c>
      <c r="J471" s="1">
        <v>0.221219</v>
      </c>
      <c r="T471" s="1">
        <v>0.05</v>
      </c>
      <c r="AB471" s="1">
        <v>0.088975</v>
      </c>
      <c r="AC471" s="9"/>
      <c r="AD471" s="1">
        <v>4.468168902383</v>
      </c>
    </row>
    <row r="472" spans="1:30" ht="12.75">
      <c r="A472" t="s">
        <v>385</v>
      </c>
      <c r="B472" t="s">
        <v>797</v>
      </c>
      <c r="F472" s="1">
        <v>4.388104907645</v>
      </c>
      <c r="J472" s="1">
        <v>0.208626</v>
      </c>
      <c r="T472" s="1">
        <v>0.071067</v>
      </c>
      <c r="AC472" s="9"/>
      <c r="AD472" s="1">
        <v>4.667797907645</v>
      </c>
    </row>
    <row r="473" ht="12.75">
      <c r="AC473" s="9"/>
    </row>
    <row r="474" spans="2:29" ht="12.75">
      <c r="B474" t="s">
        <v>798</v>
      </c>
      <c r="AC474" s="9"/>
    </row>
    <row r="475" spans="1:30" ht="12.75">
      <c r="A475" t="s">
        <v>386</v>
      </c>
      <c r="B475" t="s">
        <v>799</v>
      </c>
      <c r="F475" s="1">
        <v>4.033204024291</v>
      </c>
      <c r="J475" s="1">
        <v>0.111746</v>
      </c>
      <c r="T475" s="1">
        <v>0.057146</v>
      </c>
      <c r="AB475" s="1">
        <v>0.044655</v>
      </c>
      <c r="AC475" s="9"/>
      <c r="AD475" s="1">
        <v>4.246751024291</v>
      </c>
    </row>
    <row r="476" spans="1:30" ht="12.75">
      <c r="A476" t="s">
        <v>387</v>
      </c>
      <c r="B476" t="s">
        <v>800</v>
      </c>
      <c r="F476" s="1">
        <v>7.793974506924</v>
      </c>
      <c r="J476" s="1">
        <v>0.200711</v>
      </c>
      <c r="T476" s="1">
        <v>0.078027</v>
      </c>
      <c r="AB476" s="1">
        <v>0.080058</v>
      </c>
      <c r="AC476" s="9"/>
      <c r="AD476" s="1">
        <v>8.152770506924</v>
      </c>
    </row>
    <row r="477" spans="1:30" ht="12.75">
      <c r="A477" t="s">
        <v>388</v>
      </c>
      <c r="B477" t="s">
        <v>801</v>
      </c>
      <c r="F477" s="1">
        <v>5.057639676732</v>
      </c>
      <c r="J477" s="1">
        <v>0.150787</v>
      </c>
      <c r="T477" s="1">
        <v>0.071067</v>
      </c>
      <c r="AB477" s="1">
        <v>0.061374</v>
      </c>
      <c r="AC477" s="9"/>
      <c r="AD477" s="1">
        <v>5.340867676732</v>
      </c>
    </row>
    <row r="478" spans="1:30" ht="12.75">
      <c r="A478" t="s">
        <v>389</v>
      </c>
      <c r="B478" t="s">
        <v>802</v>
      </c>
      <c r="F478" s="1">
        <v>5.1350974796669995</v>
      </c>
      <c r="J478" s="1">
        <v>0.168056</v>
      </c>
      <c r="T478" s="1">
        <v>0.098909</v>
      </c>
      <c r="Z478" s="1">
        <v>0.031778</v>
      </c>
      <c r="AB478" s="1">
        <v>0.06732</v>
      </c>
      <c r="AC478" s="9"/>
      <c r="AD478" s="1">
        <v>5.501160479667</v>
      </c>
    </row>
    <row r="479" spans="1:30" ht="12.75">
      <c r="A479" t="s">
        <v>390</v>
      </c>
      <c r="B479" t="s">
        <v>803</v>
      </c>
      <c r="F479" s="1">
        <v>7.275150713763001</v>
      </c>
      <c r="J479" s="1">
        <v>0.195547</v>
      </c>
      <c r="T479" s="1">
        <v>0.066592</v>
      </c>
      <c r="AB479" s="1">
        <v>0.078864</v>
      </c>
      <c r="AC479" s="9"/>
      <c r="AD479" s="1">
        <v>7.616153713763</v>
      </c>
    </row>
    <row r="480" ht="12.75">
      <c r="AC480" s="9"/>
    </row>
    <row r="481" spans="2:29" ht="12.75">
      <c r="B481" t="s">
        <v>804</v>
      </c>
      <c r="AC481" s="9"/>
    </row>
    <row r="482" spans="1:30" ht="12.75">
      <c r="A482" t="s">
        <v>391</v>
      </c>
      <c r="B482" t="s">
        <v>805</v>
      </c>
      <c r="F482" s="1">
        <v>3.652798944635</v>
      </c>
      <c r="J482" s="1">
        <v>0.1543</v>
      </c>
      <c r="T482" s="1">
        <v>0.057146</v>
      </c>
      <c r="AB482" s="1">
        <v>0.063249</v>
      </c>
      <c r="AC482" s="9"/>
      <c r="AD482" s="1">
        <v>3.927493944635</v>
      </c>
    </row>
    <row r="483" spans="1:30" ht="12.75">
      <c r="A483" t="s">
        <v>392</v>
      </c>
      <c r="B483" t="s">
        <v>806</v>
      </c>
      <c r="F483" s="1">
        <v>7.677298939321</v>
      </c>
      <c r="J483" s="1">
        <v>0.246142</v>
      </c>
      <c r="T483" s="1">
        <v>0.098909</v>
      </c>
      <c r="AB483" s="1">
        <v>0.101933</v>
      </c>
      <c r="AC483" s="9"/>
      <c r="AD483" s="1">
        <v>8.124282939321</v>
      </c>
    </row>
    <row r="484" spans="1:30" ht="12.75">
      <c r="A484" t="s">
        <v>393</v>
      </c>
      <c r="B484" t="s">
        <v>807</v>
      </c>
      <c r="F484" s="1">
        <v>4.6348937214829995</v>
      </c>
      <c r="J484" s="1">
        <v>0.176528</v>
      </c>
      <c r="T484" s="1">
        <v>0.11283</v>
      </c>
      <c r="Z484" s="1">
        <v>0.021166</v>
      </c>
      <c r="AC484" s="9"/>
      <c r="AD484" s="1">
        <v>4.9454177214829995</v>
      </c>
    </row>
    <row r="485" spans="1:30" ht="12.75">
      <c r="A485" t="s">
        <v>394</v>
      </c>
      <c r="B485" t="s">
        <v>808</v>
      </c>
      <c r="F485" s="1">
        <v>7.6525411453870005</v>
      </c>
      <c r="J485" s="1">
        <v>0.171404</v>
      </c>
      <c r="T485" s="1">
        <v>0.142064</v>
      </c>
      <c r="AB485" s="1">
        <v>0.0699</v>
      </c>
      <c r="AC485" s="9"/>
      <c r="AD485" s="1">
        <v>8.035909145387</v>
      </c>
    </row>
    <row r="486" spans="1:30" ht="12.75">
      <c r="A486" t="s">
        <v>395</v>
      </c>
      <c r="B486" t="s">
        <v>809</v>
      </c>
      <c r="F486" s="1">
        <v>4.178372212329</v>
      </c>
      <c r="J486" s="1">
        <v>0.203176</v>
      </c>
      <c r="T486" s="1">
        <v>0.105869</v>
      </c>
      <c r="Z486" s="1">
        <v>0.002341</v>
      </c>
      <c r="AB486" s="1">
        <v>0.081813</v>
      </c>
      <c r="AC486" s="9"/>
      <c r="AD486" s="1">
        <v>4.571571212329</v>
      </c>
    </row>
    <row r="487" spans="1:30" ht="12.75">
      <c r="A487" t="s">
        <v>396</v>
      </c>
      <c r="B487" t="s">
        <v>810</v>
      </c>
      <c r="F487" s="1">
        <v>4.384968572387</v>
      </c>
      <c r="J487" s="1">
        <v>0.214564</v>
      </c>
      <c r="T487" s="1">
        <v>0.084988</v>
      </c>
      <c r="AB487" s="1">
        <v>0.088096</v>
      </c>
      <c r="AC487" s="9"/>
      <c r="AD487" s="1">
        <v>4.772616572386999</v>
      </c>
    </row>
    <row r="488" spans="1:30" ht="12.75">
      <c r="A488" t="s">
        <v>397</v>
      </c>
      <c r="B488" t="s">
        <v>811</v>
      </c>
      <c r="F488" s="1">
        <v>5.529030997658</v>
      </c>
      <c r="J488" s="1">
        <v>0.209766</v>
      </c>
      <c r="T488" s="1">
        <v>0.149024</v>
      </c>
      <c r="AB488" s="1">
        <v>0.086777</v>
      </c>
      <c r="AC488" s="9"/>
      <c r="AD488" s="1">
        <v>5.974597997658</v>
      </c>
    </row>
    <row r="489" ht="12.75">
      <c r="AC489" s="9"/>
    </row>
    <row r="490" spans="2:29" ht="12.75">
      <c r="B490" t="s">
        <v>812</v>
      </c>
      <c r="AC490" s="9"/>
    </row>
    <row r="491" spans="1:30" ht="12.75">
      <c r="A491" t="s">
        <v>272</v>
      </c>
      <c r="B491" t="s">
        <v>813</v>
      </c>
      <c r="F491" s="1">
        <v>3.529330250498</v>
      </c>
      <c r="J491" s="1">
        <v>0.176209</v>
      </c>
      <c r="T491" s="1">
        <v>0.11283</v>
      </c>
      <c r="AB491" s="1">
        <v>0</v>
      </c>
      <c r="AC491" s="9"/>
      <c r="AD491" s="1">
        <v>3.8183692504980002</v>
      </c>
    </row>
    <row r="492" spans="1:30" ht="12.75">
      <c r="A492" t="s">
        <v>402</v>
      </c>
      <c r="B492" t="s">
        <v>814</v>
      </c>
      <c r="F492" s="1">
        <v>3.795428559378</v>
      </c>
      <c r="J492" s="1">
        <v>0.101</v>
      </c>
      <c r="T492" s="1">
        <v>0.101693</v>
      </c>
      <c r="Z492" s="1">
        <v>0.022382</v>
      </c>
      <c r="AB492" s="1">
        <v>0</v>
      </c>
      <c r="AC492" s="9"/>
      <c r="AD492" s="1">
        <v>4.020503559378</v>
      </c>
    </row>
    <row r="493" spans="1:30" ht="12.75">
      <c r="A493" t="s">
        <v>273</v>
      </c>
      <c r="B493" t="s">
        <v>815</v>
      </c>
      <c r="F493" s="1">
        <v>4.581626489519</v>
      </c>
      <c r="J493" s="1">
        <v>0.144173</v>
      </c>
      <c r="T493" s="1">
        <v>0.098909</v>
      </c>
      <c r="AB493" s="1">
        <v>0.058191</v>
      </c>
      <c r="AC493" s="9"/>
      <c r="AD493" s="1">
        <v>4.882899489519</v>
      </c>
    </row>
    <row r="494" spans="1:30" ht="12.75">
      <c r="A494" t="s">
        <v>274</v>
      </c>
      <c r="B494" t="s">
        <v>816</v>
      </c>
      <c r="F494" s="1">
        <v>5.423365790947</v>
      </c>
      <c r="J494" s="1">
        <v>0.133696</v>
      </c>
      <c r="T494" s="1">
        <v>0.161553</v>
      </c>
      <c r="AB494" s="1">
        <v>0.053809</v>
      </c>
      <c r="AC494" s="9"/>
      <c r="AD494" s="1">
        <v>5.772423790946999</v>
      </c>
    </row>
    <row r="495" spans="1:30" ht="12.75">
      <c r="A495" t="s">
        <v>275</v>
      </c>
      <c r="B495" t="s">
        <v>817</v>
      </c>
      <c r="F495" s="1">
        <v>5.581051853998</v>
      </c>
      <c r="J495" s="1">
        <v>0.130876</v>
      </c>
      <c r="T495" s="1">
        <v>0.087772</v>
      </c>
      <c r="Z495" s="1">
        <v>0.00391</v>
      </c>
      <c r="AB495" s="1">
        <v>0.053046</v>
      </c>
      <c r="AC495" s="9"/>
      <c r="AD495" s="1">
        <v>5.856655853997999</v>
      </c>
    </row>
    <row r="496" spans="1:30" ht="12.75">
      <c r="A496" t="s">
        <v>276</v>
      </c>
      <c r="B496" t="s">
        <v>818</v>
      </c>
      <c r="F496" s="1">
        <v>5.935178234299</v>
      </c>
      <c r="J496" s="1">
        <v>0.173436</v>
      </c>
      <c r="T496" s="1">
        <v>0.108653</v>
      </c>
      <c r="AB496" s="1">
        <v>0.069428</v>
      </c>
      <c r="AC496" s="9"/>
      <c r="AD496" s="1">
        <v>6.286695234299001</v>
      </c>
    </row>
    <row r="497" ht="12.75">
      <c r="AC497" s="9"/>
    </row>
    <row r="498" spans="2:29" ht="12.75">
      <c r="B498" s="5" t="s">
        <v>819</v>
      </c>
      <c r="AC498" s="9"/>
    </row>
    <row r="499" ht="12.75">
      <c r="AC499" s="9"/>
    </row>
    <row r="500" spans="1:30" ht="12.75">
      <c r="A500" t="s">
        <v>178</v>
      </c>
      <c r="B500" t="s">
        <v>820</v>
      </c>
      <c r="H500" s="1">
        <v>23.295707472442</v>
      </c>
      <c r="J500" s="1">
        <v>0.555451</v>
      </c>
      <c r="AC500" s="9"/>
      <c r="AD500" s="1">
        <v>23.851158472442002</v>
      </c>
    </row>
    <row r="501" spans="1:30" ht="12.75">
      <c r="A501" t="s">
        <v>182</v>
      </c>
      <c r="B501" t="s">
        <v>821</v>
      </c>
      <c r="H501" s="1">
        <v>12.565705105087002</v>
      </c>
      <c r="J501" s="1">
        <v>0.427626</v>
      </c>
      <c r="AC501" s="9"/>
      <c r="AD501" s="1">
        <v>12.993331105087002</v>
      </c>
    </row>
    <row r="502" spans="1:30" ht="12.75">
      <c r="A502" t="s">
        <v>192</v>
      </c>
      <c r="B502" t="s">
        <v>822</v>
      </c>
      <c r="H502" s="1">
        <v>15.12007348625</v>
      </c>
      <c r="J502" s="1">
        <v>0.464984</v>
      </c>
      <c r="AC502" s="9"/>
      <c r="AD502" s="1">
        <v>15.58505748625</v>
      </c>
    </row>
    <row r="503" spans="1:30" ht="12.75">
      <c r="A503" t="s">
        <v>183</v>
      </c>
      <c r="B503" t="s">
        <v>823</v>
      </c>
      <c r="H503" s="1">
        <v>10.813220260849999</v>
      </c>
      <c r="J503" s="1">
        <v>0.438691</v>
      </c>
      <c r="AB503" s="1">
        <v>0.1773</v>
      </c>
      <c r="AC503" s="9"/>
      <c r="AD503" s="1">
        <v>11.42921126085</v>
      </c>
    </row>
    <row r="504" spans="1:30" ht="12.75">
      <c r="A504" t="s">
        <v>193</v>
      </c>
      <c r="B504" t="s">
        <v>824</v>
      </c>
      <c r="H504" s="1">
        <v>12.97269082982</v>
      </c>
      <c r="J504" s="1">
        <v>0.40017</v>
      </c>
      <c r="AC504" s="9"/>
      <c r="AD504" s="1">
        <v>13.37286082982</v>
      </c>
    </row>
    <row r="505" ht="12.75">
      <c r="AC505" s="9"/>
    </row>
    <row r="506" spans="1:30" ht="12.75">
      <c r="A506" t="s">
        <v>194</v>
      </c>
      <c r="B506" t="s">
        <v>825</v>
      </c>
      <c r="H506" s="1">
        <v>20.080429423955998</v>
      </c>
      <c r="J506" s="1">
        <v>0.625748</v>
      </c>
      <c r="AC506" s="9"/>
      <c r="AD506" s="1">
        <v>20.706177423956</v>
      </c>
    </row>
    <row r="507" spans="1:30" ht="12.75">
      <c r="A507" t="s">
        <v>179</v>
      </c>
      <c r="B507" t="s">
        <v>826</v>
      </c>
      <c r="H507" s="1">
        <v>20.206248551689</v>
      </c>
      <c r="J507" s="1">
        <v>0.272441</v>
      </c>
      <c r="AC507" s="9"/>
      <c r="AD507" s="1">
        <v>20.478689551688998</v>
      </c>
    </row>
    <row r="508" spans="1:30" ht="12.75">
      <c r="A508" t="s">
        <v>184</v>
      </c>
      <c r="B508" t="s">
        <v>827</v>
      </c>
      <c r="H508" s="1">
        <v>19.088096337026997</v>
      </c>
      <c r="J508" s="1">
        <v>0.555447</v>
      </c>
      <c r="AB508" s="1">
        <v>0.223787</v>
      </c>
      <c r="AC508" s="9"/>
      <c r="AD508" s="1">
        <v>19.867330337027</v>
      </c>
    </row>
    <row r="509" spans="1:30" ht="12.75">
      <c r="A509" t="s">
        <v>177</v>
      </c>
      <c r="B509" t="s">
        <v>828</v>
      </c>
      <c r="H509" s="1">
        <v>33.735491934923</v>
      </c>
      <c r="J509" s="1">
        <v>1.098574</v>
      </c>
      <c r="Z509" s="1">
        <v>0.042852</v>
      </c>
      <c r="AC509" s="9"/>
      <c r="AD509" s="1">
        <v>34.876917934923</v>
      </c>
    </row>
    <row r="510" spans="1:30" ht="12.75">
      <c r="A510" t="s">
        <v>185</v>
      </c>
      <c r="B510" t="s">
        <v>829</v>
      </c>
      <c r="H510" s="1">
        <v>12.065713479619</v>
      </c>
      <c r="J510" s="1">
        <v>0.446389</v>
      </c>
      <c r="AC510" s="9"/>
      <c r="AD510" s="1">
        <v>12.512102479619</v>
      </c>
    </row>
    <row r="511" ht="12.75">
      <c r="AC511" s="9"/>
    </row>
    <row r="512" spans="1:30" ht="12.75">
      <c r="A512" t="s">
        <v>186</v>
      </c>
      <c r="B512" t="s">
        <v>830</v>
      </c>
      <c r="H512" s="1">
        <v>15.1590035252</v>
      </c>
      <c r="J512" s="1">
        <v>0.416831</v>
      </c>
      <c r="AB512" s="1">
        <v>0.174288</v>
      </c>
      <c r="AC512" s="9"/>
      <c r="AD512" s="1">
        <v>15.7501225252</v>
      </c>
    </row>
    <row r="513" spans="1:30" ht="12.75">
      <c r="A513" t="s">
        <v>187</v>
      </c>
      <c r="B513" t="s">
        <v>831</v>
      </c>
      <c r="H513" s="1">
        <v>16.35983118942</v>
      </c>
      <c r="J513" s="1">
        <v>0.616857</v>
      </c>
      <c r="AB513" s="1">
        <v>0.24993</v>
      </c>
      <c r="AC513" s="9"/>
      <c r="AD513" s="1">
        <v>17.226618189419998</v>
      </c>
    </row>
    <row r="514" spans="1:30" ht="12.75">
      <c r="A514" t="s">
        <v>195</v>
      </c>
      <c r="B514" t="s">
        <v>832</v>
      </c>
      <c r="H514" s="1">
        <v>35.05033835209</v>
      </c>
      <c r="J514" s="1">
        <v>1.072303</v>
      </c>
      <c r="AB514" s="1">
        <v>0.43259</v>
      </c>
      <c r="AC514" s="9"/>
      <c r="AD514" s="1">
        <v>36.555231352090004</v>
      </c>
    </row>
    <row r="515" spans="1:30" ht="12.75">
      <c r="A515" t="s">
        <v>188</v>
      </c>
      <c r="B515" t="s">
        <v>833</v>
      </c>
      <c r="H515" s="1">
        <v>30.881467936994</v>
      </c>
      <c r="J515" s="1">
        <v>0.972524</v>
      </c>
      <c r="AB515" s="1">
        <v>0.395063</v>
      </c>
      <c r="AC515" s="9"/>
      <c r="AD515" s="1">
        <v>32.249054936994</v>
      </c>
    </row>
    <row r="516" spans="1:30" ht="12.75">
      <c r="A516" t="s">
        <v>196</v>
      </c>
      <c r="B516" t="s">
        <v>834</v>
      </c>
      <c r="H516" s="1">
        <v>11.918414501417</v>
      </c>
      <c r="J516" s="1">
        <v>0.518906</v>
      </c>
      <c r="Z516" s="1">
        <v>0.013</v>
      </c>
      <c r="AB516" s="1">
        <v>0.209645</v>
      </c>
      <c r="AC516" s="9"/>
      <c r="AD516" s="1">
        <v>12.659965501417</v>
      </c>
    </row>
    <row r="517" ht="12.75">
      <c r="AC517" s="9"/>
    </row>
    <row r="518" spans="1:30" ht="12.75">
      <c r="A518" t="s">
        <v>180</v>
      </c>
      <c r="B518" t="s">
        <v>835</v>
      </c>
      <c r="H518" s="1">
        <v>27.393070484777</v>
      </c>
      <c r="J518" s="1">
        <v>0.561428</v>
      </c>
      <c r="AB518" s="1">
        <v>0.225222</v>
      </c>
      <c r="AC518" s="9"/>
      <c r="AD518" s="1">
        <v>28.179720484777</v>
      </c>
    </row>
    <row r="519" spans="1:30" ht="12.75">
      <c r="A519" t="s">
        <v>197</v>
      </c>
      <c r="B519" t="s">
        <v>836</v>
      </c>
      <c r="H519" s="1">
        <v>31.509103104770002</v>
      </c>
      <c r="J519" s="1">
        <v>1.07966</v>
      </c>
      <c r="AB519" s="1">
        <v>0.434433</v>
      </c>
      <c r="AC519" s="9"/>
      <c r="AD519" s="1">
        <v>33.02319610477</v>
      </c>
    </row>
    <row r="520" spans="1:30" ht="12.75">
      <c r="A520" t="s">
        <v>198</v>
      </c>
      <c r="B520" t="s">
        <v>837</v>
      </c>
      <c r="H520" s="1">
        <v>33.544967200341</v>
      </c>
      <c r="J520" s="1">
        <v>0.745897</v>
      </c>
      <c r="AB520" s="1">
        <v>0.299678</v>
      </c>
      <c r="AC520" s="9"/>
      <c r="AD520" s="1">
        <v>34.590542200341</v>
      </c>
    </row>
    <row r="521" spans="1:30" ht="12.75">
      <c r="A521" t="s">
        <v>189</v>
      </c>
      <c r="B521" t="s">
        <v>838</v>
      </c>
      <c r="H521" s="1">
        <v>19.272346578467</v>
      </c>
      <c r="J521" s="1">
        <v>0.424657</v>
      </c>
      <c r="AC521" s="9"/>
      <c r="AD521" s="1">
        <v>19.697003578467</v>
      </c>
    </row>
    <row r="522" spans="1:30" ht="12.75">
      <c r="A522" t="s">
        <v>181</v>
      </c>
      <c r="B522" t="s">
        <v>839</v>
      </c>
      <c r="H522" s="1">
        <v>12.993381560322</v>
      </c>
      <c r="J522" s="1">
        <v>0.46517</v>
      </c>
      <c r="Z522" s="1">
        <v>0.055263</v>
      </c>
      <c r="AB522" s="1">
        <v>0.188095</v>
      </c>
      <c r="AC522" s="9"/>
      <c r="AD522" s="1">
        <v>13.701909560322</v>
      </c>
    </row>
    <row r="523" ht="12.75">
      <c r="AC523" s="9"/>
    </row>
    <row r="524" spans="1:30" ht="12.75">
      <c r="A524" t="s">
        <v>199</v>
      </c>
      <c r="B524" t="s">
        <v>840</v>
      </c>
      <c r="H524" s="1">
        <v>23.138107313425</v>
      </c>
      <c r="J524" s="1">
        <v>0.579814</v>
      </c>
      <c r="AB524" s="1">
        <v>0.235811</v>
      </c>
      <c r="AC524" s="9"/>
      <c r="AD524" s="1">
        <v>23.953732313425</v>
      </c>
    </row>
    <row r="525" spans="1:30" ht="12.75">
      <c r="A525" t="s">
        <v>200</v>
      </c>
      <c r="B525" t="s">
        <v>841</v>
      </c>
      <c r="H525" s="1">
        <v>8.239162929877</v>
      </c>
      <c r="J525" s="1">
        <v>0.33592</v>
      </c>
      <c r="Z525" s="1">
        <v>0.030779</v>
      </c>
      <c r="AC525" s="9"/>
      <c r="AD525" s="1">
        <v>8.605861929877</v>
      </c>
    </row>
    <row r="526" spans="1:30" ht="12.75">
      <c r="A526" t="s">
        <v>190</v>
      </c>
      <c r="B526" t="s">
        <v>842</v>
      </c>
      <c r="H526" s="1">
        <v>20.426065411895</v>
      </c>
      <c r="J526" s="1">
        <v>0.607374</v>
      </c>
      <c r="AB526" s="1">
        <v>0.244711</v>
      </c>
      <c r="AC526" s="9"/>
      <c r="AD526" s="1">
        <v>21.278150411895</v>
      </c>
    </row>
    <row r="527" spans="1:30" ht="12.75">
      <c r="A527" t="s">
        <v>191</v>
      </c>
      <c r="B527" t="s">
        <v>843</v>
      </c>
      <c r="H527" s="1">
        <v>9.955776404483</v>
      </c>
      <c r="J527" s="1">
        <v>0.391651</v>
      </c>
      <c r="Z527" s="1">
        <v>0.009389</v>
      </c>
      <c r="AB527" s="1">
        <v>0.159057</v>
      </c>
      <c r="AC527" s="9"/>
      <c r="AD527" s="1">
        <v>10.515873404483</v>
      </c>
    </row>
    <row r="528" ht="12.75">
      <c r="AC528" s="9"/>
    </row>
    <row r="529" spans="2:32" ht="12.75">
      <c r="B529" s="22" t="s">
        <v>898</v>
      </c>
      <c r="D529"/>
      <c r="E529"/>
      <c r="F529"/>
      <c r="G529"/>
      <c r="H529"/>
      <c r="I529"/>
      <c r="AE529" s="1"/>
      <c r="AF529" s="1"/>
    </row>
    <row r="530" spans="2:32" ht="12.75" customHeight="1">
      <c r="B530" s="29" t="s">
        <v>899</v>
      </c>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31"/>
      <c r="AF530" s="31"/>
    </row>
    <row r="531" spans="2:32" ht="12.75">
      <c r="B531" s="23" t="s">
        <v>900</v>
      </c>
      <c r="C531" s="23"/>
      <c r="D531" s="23"/>
      <c r="E531" s="23"/>
      <c r="F531" s="23"/>
      <c r="G531" s="23"/>
      <c r="H531" s="23"/>
      <c r="I531" s="23"/>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row>
  </sheetData>
  <mergeCells count="1">
    <mergeCell ref="B530:AD530"/>
  </mergeCells>
  <printOptions/>
  <pageMargins left="0.35433070866141736" right="0.35433070866141736" top="0.984251968503937" bottom="0.984251968503937" header="0.5118110236220472" footer="0.5118110236220472"/>
  <pageSetup fitToHeight="0" horizontalDpi="600" verticalDpi="600" orientation="landscape" paperSize="8" scale="80" r:id="rId1"/>
  <rowBreaks count="11" manualBreakCount="11">
    <brk id="34" max="255" man="1"/>
    <brk id="82" max="255" man="1"/>
    <brk id="136" max="255" man="1"/>
    <brk id="198" max="255" man="1"/>
    <brk id="207" max="255" man="1"/>
    <brk id="242" max="255" man="1"/>
    <brk id="298" max="255" man="1"/>
    <brk id="359" max="255" man="1"/>
    <brk id="418" max="255" man="1"/>
    <brk id="480" max="255" man="1"/>
    <brk id="497" max="255" man="1"/>
  </rowBreaks>
</worksheet>
</file>

<file path=xl/worksheets/sheet3.xml><?xml version="1.0" encoding="utf-8"?>
<worksheet xmlns="http://schemas.openxmlformats.org/spreadsheetml/2006/main" xmlns:r="http://schemas.openxmlformats.org/officeDocument/2006/relationships">
  <dimension ref="A1:AF531"/>
  <sheetViews>
    <sheetView zoomScale="75" zoomScaleNormal="75" workbookViewId="0" topLeftCell="A1">
      <pane xSplit="3" ySplit="4" topLeftCell="D5" activePane="bottomRight" state="frozen"/>
      <selection pane="topLeft" activeCell="A1" sqref="A1"/>
      <selection pane="topRight" activeCell="D1" sqref="D1"/>
      <selection pane="bottomLeft" activeCell="A5" sqref="A5"/>
      <selection pane="bottomRight" activeCell="B3" sqref="B3"/>
    </sheetView>
  </sheetViews>
  <sheetFormatPr defaultColWidth="9.140625" defaultRowHeight="12.75"/>
  <cols>
    <col min="1" max="1" width="0" style="0" hidden="1" customWidth="1"/>
    <col min="2" max="2" width="34.00390625" style="0" customWidth="1"/>
    <col min="3" max="3" width="0.85546875" style="0" customWidth="1"/>
    <col min="4" max="4" width="10.7109375" style="1" customWidth="1"/>
    <col min="5" max="5" width="0.85546875" style="1" customWidth="1"/>
    <col min="6" max="6" width="10.7109375" style="1" customWidth="1"/>
    <col min="7" max="7" width="0.85546875" style="1" customWidth="1"/>
    <col min="8" max="8" width="10.7109375" style="1" customWidth="1"/>
    <col min="9" max="9" width="0.85546875" style="1" customWidth="1"/>
    <col min="10" max="10" width="14.28125" style="1" customWidth="1"/>
    <col min="11" max="11" width="0.85546875" style="1" customWidth="1"/>
    <col min="12" max="12" width="10.7109375" style="1" customWidth="1"/>
    <col min="13" max="13" width="0.85546875" style="1" customWidth="1"/>
    <col min="14" max="14" width="10.7109375" style="1" customWidth="1"/>
    <col min="15" max="15" width="0.85546875" style="1" customWidth="1"/>
    <col min="16" max="16" width="10.7109375" style="1" customWidth="1"/>
    <col min="17" max="17" width="0.85546875" style="1" customWidth="1"/>
    <col min="18" max="18" width="10.7109375" style="1" customWidth="1"/>
    <col min="19" max="19" width="0.85546875" style="1" customWidth="1"/>
    <col min="20" max="20" width="13.140625" style="1" customWidth="1"/>
    <col min="21" max="21" width="0.85546875" style="1" customWidth="1"/>
    <col min="22" max="22" width="10.7109375" style="1" customWidth="1"/>
    <col min="23" max="23" width="0.85546875" style="1" customWidth="1"/>
    <col min="24" max="24" width="10.7109375" style="1" customWidth="1"/>
    <col min="25" max="25" width="0.85546875" style="1" customWidth="1"/>
    <col min="26" max="26" width="10.7109375" style="1" customWidth="1"/>
    <col min="27" max="27" width="0.85546875" style="1" customWidth="1"/>
    <col min="28" max="28" width="14.28125" style="1" customWidth="1"/>
    <col min="29" max="29" width="0.85546875" style="1" customWidth="1"/>
    <col min="30" max="30" width="10.7109375" style="1" customWidth="1"/>
    <col min="31" max="31" width="0.85546875" style="1" customWidth="1"/>
    <col min="32" max="32" width="11.8515625" style="1" customWidth="1"/>
  </cols>
  <sheetData>
    <row r="1" spans="2:32" ht="18">
      <c r="B1" s="32" t="s">
        <v>859</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ht="13.5" thickBot="1"/>
    <row r="3" spans="1:32" s="3" customFormat="1" ht="63.75" customHeight="1">
      <c r="A3" s="2"/>
      <c r="B3" s="2" t="s">
        <v>404</v>
      </c>
      <c r="C3" s="2"/>
      <c r="D3" s="6" t="s">
        <v>844</v>
      </c>
      <c r="E3" s="6"/>
      <c r="F3" s="6" t="s">
        <v>845</v>
      </c>
      <c r="G3" s="6"/>
      <c r="H3" s="6" t="s">
        <v>846</v>
      </c>
      <c r="I3" s="6"/>
      <c r="J3" s="6" t="s">
        <v>847</v>
      </c>
      <c r="K3" s="6"/>
      <c r="L3" s="6" t="s">
        <v>848</v>
      </c>
      <c r="M3" s="6"/>
      <c r="N3" s="6" t="s">
        <v>849</v>
      </c>
      <c r="O3" s="6"/>
      <c r="P3" s="6" t="s">
        <v>850</v>
      </c>
      <c r="Q3" s="6"/>
      <c r="R3" s="6" t="s">
        <v>851</v>
      </c>
      <c r="S3" s="6"/>
      <c r="T3" s="6" t="s">
        <v>852</v>
      </c>
      <c r="U3" s="6"/>
      <c r="V3" s="6" t="s">
        <v>853</v>
      </c>
      <c r="W3" s="6"/>
      <c r="X3" s="6" t="s">
        <v>854</v>
      </c>
      <c r="Y3" s="6"/>
      <c r="Z3" s="6" t="s">
        <v>855</v>
      </c>
      <c r="AA3" s="6"/>
      <c r="AB3" s="6" t="s">
        <v>857</v>
      </c>
      <c r="AC3" s="6"/>
      <c r="AD3" s="6" t="s">
        <v>861</v>
      </c>
      <c r="AE3" s="8"/>
      <c r="AF3" s="6" t="s">
        <v>867</v>
      </c>
    </row>
    <row r="4" spans="2:32" ht="12.75">
      <c r="B4" s="4"/>
      <c r="D4" s="7"/>
      <c r="F4" s="7"/>
      <c r="H4" s="7"/>
      <c r="J4" s="7"/>
      <c r="K4" s="7"/>
      <c r="L4" s="7"/>
      <c r="N4" s="7"/>
      <c r="P4" s="7"/>
      <c r="R4" s="7"/>
      <c r="T4" s="7"/>
      <c r="V4" s="7"/>
      <c r="X4" s="7"/>
      <c r="Z4" s="7"/>
      <c r="AB4" s="7"/>
      <c r="AD4" s="7"/>
      <c r="AE4" s="9"/>
      <c r="AF4" s="7"/>
    </row>
    <row r="5" ht="12.75">
      <c r="AE5" s="9"/>
    </row>
    <row r="6" spans="1:32" ht="12.75">
      <c r="A6" t="s">
        <v>0</v>
      </c>
      <c r="B6" t="s">
        <v>405</v>
      </c>
      <c r="D6" s="1">
        <v>14239.7771880156</v>
      </c>
      <c r="F6" s="1">
        <v>3632.28992747011</v>
      </c>
      <c r="H6" s="1">
        <v>1143.16430459965</v>
      </c>
      <c r="J6" s="1">
        <v>590.698037030669</v>
      </c>
      <c r="L6" s="1">
        <v>1576.40197913216</v>
      </c>
      <c r="N6" s="1">
        <v>42.011887105123996</v>
      </c>
      <c r="P6" s="1">
        <v>773.225</v>
      </c>
      <c r="R6" s="1">
        <v>45.188474025973996</v>
      </c>
      <c r="T6" s="1">
        <v>78.80317055309101</v>
      </c>
      <c r="V6" s="1">
        <v>20.685830227398</v>
      </c>
      <c r="X6" s="1">
        <v>1426.15142214472</v>
      </c>
      <c r="Z6" s="1">
        <v>9.500006705881999</v>
      </c>
      <c r="AB6" s="1">
        <v>173.96337</v>
      </c>
      <c r="AD6" s="1">
        <v>28</v>
      </c>
      <c r="AE6" s="9"/>
      <c r="AF6" s="1">
        <v>23782.508336829702</v>
      </c>
    </row>
    <row r="7" ht="12.75">
      <c r="AE7" s="9"/>
    </row>
    <row r="8" ht="12.75">
      <c r="AE8" s="9"/>
    </row>
    <row r="9" spans="1:32" ht="12.75">
      <c r="A9" t="s">
        <v>4</v>
      </c>
      <c r="B9" t="s">
        <v>406</v>
      </c>
      <c r="D9" s="1">
        <v>2681.87853373984</v>
      </c>
      <c r="F9" s="1">
        <v>1006.12579521741</v>
      </c>
      <c r="H9" s="1">
        <v>261.054006273962</v>
      </c>
      <c r="J9" s="1">
        <v>98.39562504905</v>
      </c>
      <c r="L9" s="1">
        <v>296.590571927549</v>
      </c>
      <c r="N9" s="1">
        <v>42.011887105123996</v>
      </c>
      <c r="P9" s="1">
        <v>773.225</v>
      </c>
      <c r="R9" s="1">
        <v>45.188474025973996</v>
      </c>
      <c r="T9" s="1">
        <v>35.284024478058</v>
      </c>
      <c r="V9" s="1">
        <v>4.424009557966</v>
      </c>
      <c r="X9" s="1">
        <v>225.620124594127</v>
      </c>
      <c r="AB9" s="1">
        <v>34.057411</v>
      </c>
      <c r="AD9" s="1">
        <v>6.432094567238</v>
      </c>
      <c r="AE9" s="9"/>
      <c r="AF9" s="1">
        <v>5510.2875575363</v>
      </c>
    </row>
    <row r="10" spans="1:32" ht="12.75">
      <c r="A10" t="s">
        <v>3</v>
      </c>
      <c r="B10" t="s">
        <v>407</v>
      </c>
      <c r="D10" s="1">
        <v>4396.8036956265005</v>
      </c>
      <c r="F10" s="1">
        <v>830.3143197583789</v>
      </c>
      <c r="H10" s="1">
        <v>281.566877274477</v>
      </c>
      <c r="J10" s="1">
        <v>108.023855874079</v>
      </c>
      <c r="L10" s="1">
        <v>397.4880766861</v>
      </c>
      <c r="T10" s="1">
        <v>8.087354831528</v>
      </c>
      <c r="V10" s="1">
        <v>4.444399876333</v>
      </c>
      <c r="X10" s="1">
        <v>322.213776399962</v>
      </c>
      <c r="AB10" s="1">
        <v>24.843425</v>
      </c>
      <c r="AD10" s="1">
        <v>7.585691803899</v>
      </c>
      <c r="AE10" s="9"/>
      <c r="AF10" s="1">
        <v>6381.37147313126</v>
      </c>
    </row>
    <row r="11" spans="1:32" ht="12.75">
      <c r="A11" t="s">
        <v>2</v>
      </c>
      <c r="B11" t="s">
        <v>408</v>
      </c>
      <c r="D11" s="1">
        <v>7161.09495864926</v>
      </c>
      <c r="F11" s="1">
        <v>1795.8498124943198</v>
      </c>
      <c r="H11" s="1">
        <v>600.5434210512201</v>
      </c>
      <c r="J11" s="1">
        <v>384.24810584949796</v>
      </c>
      <c r="L11" s="1">
        <v>881.886501910529</v>
      </c>
      <c r="T11" s="1">
        <v>35.382539266834</v>
      </c>
      <c r="V11" s="1">
        <v>11.70768738894</v>
      </c>
      <c r="X11" s="1">
        <v>878.304937544855</v>
      </c>
      <c r="Z11" s="1">
        <v>9.500006705881999</v>
      </c>
      <c r="AB11" s="1">
        <v>115.04862</v>
      </c>
      <c r="AD11" s="1">
        <v>13.978633959637</v>
      </c>
      <c r="AE11" s="9"/>
      <c r="AF11" s="1">
        <v>11887.5452248209</v>
      </c>
    </row>
    <row r="12" spans="1:32" ht="12.75">
      <c r="A12" t="s">
        <v>1</v>
      </c>
      <c r="B12" t="s">
        <v>409</v>
      </c>
      <c r="AD12" s="1">
        <v>0.003579669226</v>
      </c>
      <c r="AE12" s="9"/>
      <c r="AF12" s="1">
        <v>3.304081341143</v>
      </c>
    </row>
    <row r="13" ht="12.75">
      <c r="AE13" s="9"/>
    </row>
    <row r="14" spans="1:32" ht="12.75">
      <c r="A14" t="s">
        <v>14</v>
      </c>
      <c r="B14" t="s">
        <v>410</v>
      </c>
      <c r="D14" s="1">
        <v>1336.57056638486</v>
      </c>
      <c r="F14" s="1">
        <v>560.1795836167589</v>
      </c>
      <c r="J14" s="1">
        <v>23.436109246033002</v>
      </c>
      <c r="L14" s="1">
        <v>125.22686565132999</v>
      </c>
      <c r="T14" s="1">
        <v>23.516904743469</v>
      </c>
      <c r="V14" s="1">
        <v>1.854041412096</v>
      </c>
      <c r="X14" s="1">
        <v>74.321847682079</v>
      </c>
      <c r="AB14" s="1">
        <v>8.266392</v>
      </c>
      <c r="AD14" s="1">
        <v>2.5851437969379996</v>
      </c>
      <c r="AE14" s="9"/>
      <c r="AF14" s="1">
        <v>2155.95745453356</v>
      </c>
    </row>
    <row r="15" spans="1:32" ht="12.75">
      <c r="A15" t="s">
        <v>15</v>
      </c>
      <c r="B15" t="s">
        <v>411</v>
      </c>
      <c r="D15" s="1">
        <v>1345.30796735498</v>
      </c>
      <c r="F15" s="1">
        <v>445.946211600654</v>
      </c>
      <c r="J15" s="1">
        <v>51.691776463861004</v>
      </c>
      <c r="L15" s="1">
        <v>171.363706276219</v>
      </c>
      <c r="T15" s="1">
        <v>11.767119734588999</v>
      </c>
      <c r="V15" s="1">
        <v>2.569968145871</v>
      </c>
      <c r="X15" s="1">
        <v>151.298276912047</v>
      </c>
      <c r="AB15" s="1">
        <v>16.331309</v>
      </c>
      <c r="AD15" s="1">
        <v>2.6065819106709998</v>
      </c>
      <c r="AE15" s="9"/>
      <c r="AF15" s="1">
        <v>2198.88291739889</v>
      </c>
    </row>
    <row r="16" spans="1:32" ht="12.75">
      <c r="A16" t="s">
        <v>13</v>
      </c>
      <c r="B16" t="s">
        <v>412</v>
      </c>
      <c r="D16" s="1">
        <v>2681.87853373984</v>
      </c>
      <c r="F16" s="1">
        <v>1006.12579521741</v>
      </c>
      <c r="J16" s="1">
        <v>75.12788570989301</v>
      </c>
      <c r="L16" s="1">
        <v>296.590571927549</v>
      </c>
      <c r="T16" s="1">
        <v>35.284024478058</v>
      </c>
      <c r="V16" s="1">
        <v>4.424009557966</v>
      </c>
      <c r="X16" s="1">
        <v>225.620124594127</v>
      </c>
      <c r="AB16" s="1">
        <v>24.597701</v>
      </c>
      <c r="AD16" s="1">
        <v>5.191725707609</v>
      </c>
      <c r="AE16" s="9"/>
      <c r="AF16" s="1">
        <v>4354.840371932451</v>
      </c>
    </row>
    <row r="17" spans="1:32" ht="12.75">
      <c r="A17" t="s">
        <v>16</v>
      </c>
      <c r="B17" t="s">
        <v>413</v>
      </c>
      <c r="H17" s="1">
        <v>261.054006273962</v>
      </c>
      <c r="J17" s="1">
        <v>23.267739339157</v>
      </c>
      <c r="N17" s="1">
        <v>42.011887105123996</v>
      </c>
      <c r="P17" s="1">
        <v>773.225</v>
      </c>
      <c r="R17" s="1">
        <v>45.188474025973996</v>
      </c>
      <c r="AB17" s="1">
        <v>9.45971</v>
      </c>
      <c r="AD17" s="1">
        <v>1.2403688596290001</v>
      </c>
      <c r="AE17" s="9"/>
      <c r="AF17" s="1">
        <v>1155.4471856038401</v>
      </c>
    </row>
    <row r="18" ht="12.75">
      <c r="AE18" s="9"/>
    </row>
    <row r="19" spans="1:32" ht="12.75">
      <c r="A19" t="s">
        <v>11</v>
      </c>
      <c r="B19" t="s">
        <v>414</v>
      </c>
      <c r="D19" s="1">
        <v>4396.8036956265005</v>
      </c>
      <c r="F19" s="1">
        <v>830.3143197583789</v>
      </c>
      <c r="J19" s="1">
        <v>103.280034793155</v>
      </c>
      <c r="L19" s="1">
        <v>397.4880766861</v>
      </c>
      <c r="T19" s="1">
        <v>8.087354831528</v>
      </c>
      <c r="V19" s="1">
        <v>4.444399876333</v>
      </c>
      <c r="X19" s="1">
        <v>322.213776399962</v>
      </c>
      <c r="AB19" s="1">
        <v>24.602937</v>
      </c>
      <c r="AD19" s="1">
        <v>7.252571002522</v>
      </c>
      <c r="AE19" s="9"/>
      <c r="AF19" s="1">
        <v>6094.4871659744795</v>
      </c>
    </row>
    <row r="20" spans="1:32" ht="12.75">
      <c r="A20" t="s">
        <v>12</v>
      </c>
      <c r="B20" t="s">
        <v>415</v>
      </c>
      <c r="H20" s="1">
        <v>281.566877274477</v>
      </c>
      <c r="J20" s="1">
        <v>4.743821080925</v>
      </c>
      <c r="AB20" s="1">
        <v>0.240488</v>
      </c>
      <c r="AD20" s="1">
        <v>0.333120801377</v>
      </c>
      <c r="AE20" s="9"/>
      <c r="AF20" s="1">
        <v>286.884307156779</v>
      </c>
    </row>
    <row r="21" ht="12.75">
      <c r="AE21" s="9"/>
    </row>
    <row r="22" spans="1:32" ht="12.75">
      <c r="A22" t="s">
        <v>7</v>
      </c>
      <c r="B22" t="s">
        <v>416</v>
      </c>
      <c r="D22" s="1">
        <v>286.60293816487996</v>
      </c>
      <c r="F22" s="1">
        <v>54.349103556467</v>
      </c>
      <c r="H22" s="1">
        <v>26.069406021519</v>
      </c>
      <c r="J22" s="1">
        <v>11.510220437062001</v>
      </c>
      <c r="L22" s="1">
        <v>26.596857179988</v>
      </c>
      <c r="T22" s="1">
        <v>1.204673798174</v>
      </c>
      <c r="V22" s="1">
        <v>0.400024555016</v>
      </c>
      <c r="X22" s="1">
        <v>13.37199063744</v>
      </c>
      <c r="Z22" s="1">
        <v>0.736929529412</v>
      </c>
      <c r="AB22" s="1">
        <v>4.775747</v>
      </c>
      <c r="AD22" s="1">
        <v>0.502100417093</v>
      </c>
      <c r="AE22" s="9"/>
      <c r="AF22" s="1">
        <v>426.119991297051</v>
      </c>
    </row>
    <row r="23" spans="1:32" ht="12.75">
      <c r="A23" t="s">
        <v>8</v>
      </c>
      <c r="B23" t="s">
        <v>417</v>
      </c>
      <c r="D23" s="1">
        <v>2987.96879481651</v>
      </c>
      <c r="F23" s="1">
        <v>712.7571218538881</v>
      </c>
      <c r="J23" s="1">
        <v>111.109390765475</v>
      </c>
      <c r="L23" s="1">
        <v>343.88493487480997</v>
      </c>
      <c r="T23" s="1">
        <v>13.679676432816</v>
      </c>
      <c r="V23" s="1">
        <v>6.506186126284001</v>
      </c>
      <c r="X23" s="1">
        <v>298.860009320157</v>
      </c>
      <c r="Z23" s="1">
        <v>2.1052972352939996</v>
      </c>
      <c r="AB23" s="1">
        <v>21.451461</v>
      </c>
      <c r="AD23" s="1">
        <v>5.342420960944</v>
      </c>
      <c r="AE23" s="9"/>
      <c r="AF23" s="1">
        <v>4503.665293386171</v>
      </c>
    </row>
    <row r="24" spans="1:32" ht="12.75">
      <c r="A24" t="s">
        <v>5</v>
      </c>
      <c r="B24" t="s">
        <v>418</v>
      </c>
      <c r="D24" s="1">
        <v>1470.7620203987601</v>
      </c>
      <c r="H24" s="1">
        <v>135.878531074286</v>
      </c>
      <c r="J24" s="1">
        <v>87.72527105178399</v>
      </c>
      <c r="L24" s="1">
        <v>199.000679625928</v>
      </c>
      <c r="V24" s="1">
        <v>1.954219932768</v>
      </c>
      <c r="X24" s="1">
        <v>266.323252700596</v>
      </c>
      <c r="Z24" s="1">
        <v>2.216091823529</v>
      </c>
      <c r="AB24" s="1">
        <v>27.2539</v>
      </c>
      <c r="AD24" s="1">
        <v>2.53683547927</v>
      </c>
      <c r="AE24" s="9"/>
      <c r="AF24" s="1">
        <v>2193.6508020869296</v>
      </c>
    </row>
    <row r="25" spans="1:32" ht="12.75">
      <c r="A25" t="s">
        <v>6</v>
      </c>
      <c r="B25" t="s">
        <v>419</v>
      </c>
      <c r="D25" s="1">
        <v>2415.76120526911</v>
      </c>
      <c r="J25" s="1">
        <v>127.35323905784</v>
      </c>
      <c r="L25" s="1">
        <v>312.404030229803</v>
      </c>
      <c r="V25" s="1">
        <v>2.847256774871</v>
      </c>
      <c r="X25" s="1">
        <v>299.74968488666303</v>
      </c>
      <c r="Z25" s="1">
        <v>2.3061697058819997</v>
      </c>
      <c r="AB25" s="1">
        <v>49.425574</v>
      </c>
      <c r="AD25" s="1">
        <v>3.7250675923279997</v>
      </c>
      <c r="AE25" s="9"/>
      <c r="AF25" s="1">
        <v>3213.57222751649</v>
      </c>
    </row>
    <row r="26" spans="1:32" ht="12.75">
      <c r="A26" t="s">
        <v>9</v>
      </c>
      <c r="B26" t="s">
        <v>420</v>
      </c>
      <c r="F26" s="1">
        <v>1028.7435870839602</v>
      </c>
      <c r="J26" s="1">
        <v>32.538392924369</v>
      </c>
      <c r="T26" s="1">
        <v>20.498189035845</v>
      </c>
      <c r="Z26" s="1">
        <v>1.969390235294</v>
      </c>
      <c r="AB26" s="1">
        <v>8.492328</v>
      </c>
      <c r="AD26" s="1">
        <v>1.346165439408</v>
      </c>
      <c r="AE26" s="9"/>
      <c r="AF26" s="1">
        <v>1093.58805271888</v>
      </c>
    </row>
    <row r="27" spans="1:32" ht="12.75">
      <c r="A27" t="s">
        <v>10</v>
      </c>
      <c r="B27" t="s">
        <v>421</v>
      </c>
      <c r="H27" s="1">
        <v>438.595483955414</v>
      </c>
      <c r="J27" s="1">
        <v>14.011591612966999</v>
      </c>
      <c r="Z27" s="1">
        <v>0.166128176471</v>
      </c>
      <c r="AB27" s="1">
        <v>3.64961</v>
      </c>
      <c r="AD27" s="1">
        <v>0.526044070594</v>
      </c>
      <c r="AE27" s="9"/>
      <c r="AF27" s="1">
        <v>456.94885781544696</v>
      </c>
    </row>
    <row r="28" ht="12.75">
      <c r="AE28" s="9"/>
    </row>
    <row r="29" spans="2:31" ht="12.75">
      <c r="B29" t="s">
        <v>422</v>
      </c>
      <c r="AE29" s="9"/>
    </row>
    <row r="30" ht="12.75">
      <c r="AE30" s="9"/>
    </row>
    <row r="31" spans="1:32" ht="12.75">
      <c r="A31" t="s">
        <v>17</v>
      </c>
      <c r="B31" t="s">
        <v>844</v>
      </c>
      <c r="D31" s="1">
        <v>14239.7771880156</v>
      </c>
      <c r="J31" s="1">
        <v>444.794571967285</v>
      </c>
      <c r="L31" s="1">
        <v>1575.96515052417</v>
      </c>
      <c r="V31" s="1">
        <v>20.57609682324</v>
      </c>
      <c r="X31" s="1">
        <v>1426.13883853894</v>
      </c>
      <c r="Z31" s="1">
        <v>6.5587441477279995</v>
      </c>
      <c r="AB31" s="1">
        <v>133.48432815542</v>
      </c>
      <c r="AD31" s="1">
        <v>20.960137253892</v>
      </c>
      <c r="AE31" s="9"/>
      <c r="AF31" s="1">
        <v>17868.2550554263</v>
      </c>
    </row>
    <row r="32" spans="1:32" ht="12.75">
      <c r="A32" t="s">
        <v>18</v>
      </c>
      <c r="B32" t="s">
        <v>856</v>
      </c>
      <c r="H32" s="1">
        <v>1143.16430459965</v>
      </c>
      <c r="J32" s="1">
        <v>27.756981701536997</v>
      </c>
      <c r="Z32" s="1">
        <v>0.37655083500000003</v>
      </c>
      <c r="AB32" s="1">
        <v>6.233051495411</v>
      </c>
      <c r="AD32" s="1">
        <v>1.361639405343</v>
      </c>
      <c r="AE32" s="9"/>
      <c r="AF32" s="1">
        <v>1178.8925280369401</v>
      </c>
    </row>
    <row r="33" spans="1:32" ht="12.75">
      <c r="A33" t="s">
        <v>19</v>
      </c>
      <c r="B33" t="s">
        <v>845</v>
      </c>
      <c r="F33" s="1">
        <v>3632.28992747011</v>
      </c>
      <c r="J33" s="1">
        <v>94.848293764649</v>
      </c>
      <c r="T33" s="1">
        <v>78.75391857642099</v>
      </c>
      <c r="Z33" s="1">
        <v>2.564711723154</v>
      </c>
      <c r="AB33" s="1">
        <v>24.772366349168</v>
      </c>
      <c r="AD33" s="1">
        <v>4.738382584892</v>
      </c>
      <c r="AE33" s="9"/>
      <c r="AF33" s="1">
        <v>3837.96760046839</v>
      </c>
    </row>
    <row r="34" ht="12.75">
      <c r="AE34" s="9"/>
    </row>
    <row r="35" spans="2:31" ht="12.75">
      <c r="B35" t="s">
        <v>423</v>
      </c>
      <c r="AE35" s="9"/>
    </row>
    <row r="36" ht="12.75">
      <c r="AE36" s="9"/>
    </row>
    <row r="37" spans="1:32" ht="12.75">
      <c r="A37" t="s">
        <v>20</v>
      </c>
      <c r="B37" t="s">
        <v>424</v>
      </c>
      <c r="D37" s="1">
        <v>17.294196454953</v>
      </c>
      <c r="F37" s="1">
        <v>13.427617004914001</v>
      </c>
      <c r="J37" s="1">
        <v>0.12136797687499999</v>
      </c>
      <c r="L37" s="1">
        <v>0.739072453069</v>
      </c>
      <c r="T37" s="1">
        <v>0.394015813364</v>
      </c>
      <c r="V37" s="1">
        <v>0.112688522763</v>
      </c>
      <c r="X37" s="1">
        <v>0.013096439452000001</v>
      </c>
      <c r="AB37" s="1">
        <v>0.050009</v>
      </c>
      <c r="AD37" s="1">
        <v>0.039154056542</v>
      </c>
      <c r="AE37" s="9"/>
      <c r="AF37" s="1">
        <v>32.191217721931</v>
      </c>
    </row>
    <row r="38" ht="12.75">
      <c r="AE38" s="9"/>
    </row>
    <row r="39" spans="1:32" ht="12.75">
      <c r="A39" t="s">
        <v>21</v>
      </c>
      <c r="B39" t="s">
        <v>425</v>
      </c>
      <c r="D39" s="1">
        <v>108.912707287164</v>
      </c>
      <c r="F39" s="1">
        <v>51.727083454887</v>
      </c>
      <c r="J39" s="1">
        <v>2.4565434821350003</v>
      </c>
      <c r="L39" s="1">
        <v>8.81889498252</v>
      </c>
      <c r="T39" s="1">
        <v>2.007937091207</v>
      </c>
      <c r="V39" s="1">
        <v>0.132389313455</v>
      </c>
      <c r="X39" s="1">
        <v>3.710093189168</v>
      </c>
      <c r="AB39" s="1">
        <v>1.021466</v>
      </c>
      <c r="AD39" s="1">
        <v>0.214831987051</v>
      </c>
      <c r="AE39" s="9"/>
      <c r="AF39" s="1">
        <v>179.00194678758697</v>
      </c>
    </row>
    <row r="40" spans="1:32" ht="12.75">
      <c r="A40" t="s">
        <v>22</v>
      </c>
      <c r="B40" t="s">
        <v>426</v>
      </c>
      <c r="D40" s="1">
        <v>116.29646243316799</v>
      </c>
      <c r="F40" s="1">
        <v>27.353568104182003</v>
      </c>
      <c r="J40" s="1">
        <v>1.94359098082</v>
      </c>
      <c r="L40" s="1">
        <v>11.662227340151999</v>
      </c>
      <c r="T40" s="1">
        <v>0.394015813364</v>
      </c>
      <c r="V40" s="1">
        <v>0.140072621826</v>
      </c>
      <c r="X40" s="1">
        <v>5.46964167389</v>
      </c>
      <c r="AB40" s="1">
        <v>0.807645</v>
      </c>
      <c r="AD40" s="1">
        <v>0.196046420411</v>
      </c>
      <c r="AE40" s="9"/>
      <c r="AF40" s="1">
        <v>164.26327038781199</v>
      </c>
    </row>
    <row r="41" spans="1:32" ht="12.75">
      <c r="A41" t="s">
        <v>23</v>
      </c>
      <c r="B41" t="s">
        <v>427</v>
      </c>
      <c r="D41" s="1">
        <v>150.13606019613098</v>
      </c>
      <c r="F41" s="1">
        <v>47.209296401389004</v>
      </c>
      <c r="J41" s="1">
        <v>1.890872720951</v>
      </c>
      <c r="L41" s="1">
        <v>13.650675473619</v>
      </c>
      <c r="T41" s="1">
        <v>0.979481940362</v>
      </c>
      <c r="V41" s="1">
        <v>0.128843171131</v>
      </c>
      <c r="X41" s="1">
        <v>1.976218692585</v>
      </c>
      <c r="AB41" s="1">
        <v>0.824754</v>
      </c>
      <c r="AD41" s="1">
        <v>0.260739244524</v>
      </c>
      <c r="AE41" s="9"/>
      <c r="AF41" s="1">
        <v>217.05694184069202</v>
      </c>
    </row>
    <row r="42" spans="1:32" ht="12.75">
      <c r="A42" t="s">
        <v>24</v>
      </c>
      <c r="B42" t="s">
        <v>428</v>
      </c>
      <c r="D42" s="1">
        <v>69.712072966755</v>
      </c>
      <c r="F42" s="1">
        <v>36.572167900459995</v>
      </c>
      <c r="J42" s="1">
        <v>1.612238972231</v>
      </c>
      <c r="L42" s="1">
        <v>6.521439240599</v>
      </c>
      <c r="T42" s="1">
        <v>1.567170316548</v>
      </c>
      <c r="V42" s="1">
        <v>0.156719789961</v>
      </c>
      <c r="X42" s="1">
        <v>4.21380589332</v>
      </c>
      <c r="AB42" s="1">
        <v>0.625748</v>
      </c>
      <c r="AD42" s="1">
        <v>0.14525212478400001</v>
      </c>
      <c r="AE42" s="9"/>
      <c r="AF42" s="1">
        <v>121.126615204658</v>
      </c>
    </row>
    <row r="43" spans="1:32" ht="12.75">
      <c r="A43" t="s">
        <v>25</v>
      </c>
      <c r="B43" t="s">
        <v>429</v>
      </c>
      <c r="D43" s="1">
        <v>107.27986189926399</v>
      </c>
      <c r="F43" s="1">
        <v>39.330369644139</v>
      </c>
      <c r="J43" s="1">
        <v>2.1058921404169997</v>
      </c>
      <c r="L43" s="1">
        <v>9.511824816374</v>
      </c>
      <c r="T43" s="1">
        <v>0.8570464515570001</v>
      </c>
      <c r="V43" s="1">
        <v>0.131798289735</v>
      </c>
      <c r="X43" s="1">
        <v>7.171372200027</v>
      </c>
      <c r="AB43" s="1">
        <v>0.864164</v>
      </c>
      <c r="AD43" s="1">
        <v>0.200195963495</v>
      </c>
      <c r="AE43" s="9"/>
      <c r="AF43" s="1">
        <v>167.452525405007</v>
      </c>
    </row>
    <row r="44" spans="1:32" ht="12.75">
      <c r="A44" t="s">
        <v>26</v>
      </c>
      <c r="B44" t="s">
        <v>430</v>
      </c>
      <c r="D44" s="1">
        <v>47.975076982864</v>
      </c>
      <c r="F44" s="1">
        <v>41.233093496815</v>
      </c>
      <c r="J44" s="1">
        <v>1.938545637774</v>
      </c>
      <c r="L44" s="1">
        <v>5.011440597391</v>
      </c>
      <c r="T44" s="1">
        <v>2.154859677773</v>
      </c>
      <c r="V44" s="1">
        <v>0.129532698805</v>
      </c>
      <c r="X44" s="1">
        <v>3.8734993610840003</v>
      </c>
      <c r="AB44" s="1">
        <v>0.803984</v>
      </c>
      <c r="AD44" s="1">
        <v>0.123821497689</v>
      </c>
      <c r="AE44" s="9"/>
      <c r="AF44" s="1">
        <v>103.243853950196</v>
      </c>
    </row>
    <row r="45" ht="12.75">
      <c r="AE45" s="9"/>
    </row>
    <row r="46" spans="1:32" ht="12.75">
      <c r="A46" t="s">
        <v>27</v>
      </c>
      <c r="B46" t="s">
        <v>431</v>
      </c>
      <c r="D46" s="1">
        <v>143.15823740965502</v>
      </c>
      <c r="F46" s="1">
        <v>47.308846409268995</v>
      </c>
      <c r="J46" s="1">
        <v>2.451626562382</v>
      </c>
      <c r="L46" s="1">
        <v>13.370492236823</v>
      </c>
      <c r="T46" s="1">
        <v>2.742549038998</v>
      </c>
      <c r="V46" s="1">
        <v>0.147854434149</v>
      </c>
      <c r="X46" s="1">
        <v>8.735900537817999</v>
      </c>
      <c r="AB46" s="1">
        <v>1.000601</v>
      </c>
      <c r="AD46" s="1">
        <v>0.26189358864199996</v>
      </c>
      <c r="AE46" s="9"/>
      <c r="AF46" s="1">
        <v>219.178001217736</v>
      </c>
    </row>
    <row r="47" spans="1:32" ht="12.75">
      <c r="A47" t="s">
        <v>28</v>
      </c>
      <c r="B47" t="s">
        <v>432</v>
      </c>
      <c r="D47" s="1">
        <v>130.404290683189</v>
      </c>
      <c r="F47" s="1">
        <v>32.689314519753005</v>
      </c>
      <c r="J47" s="1">
        <v>2.295023813124</v>
      </c>
      <c r="L47" s="1">
        <v>12.008488794526</v>
      </c>
      <c r="T47" s="1">
        <v>0.489740970181</v>
      </c>
      <c r="V47" s="1">
        <v>0.141353173221</v>
      </c>
      <c r="X47" s="1">
        <v>8.173347236281</v>
      </c>
      <c r="AD47" s="1">
        <v>0.223442276716</v>
      </c>
      <c r="AE47" s="9"/>
      <c r="AF47" s="1">
        <v>186.425001466991</v>
      </c>
    </row>
    <row r="48" spans="1:32" ht="12.75">
      <c r="A48" t="s">
        <v>29</v>
      </c>
      <c r="B48" t="s">
        <v>433</v>
      </c>
      <c r="D48" s="1">
        <v>144.29361754785498</v>
      </c>
      <c r="F48" s="1">
        <v>53.772932174441</v>
      </c>
      <c r="J48" s="1">
        <v>2.247318043831</v>
      </c>
      <c r="L48" s="1">
        <v>13.297539809441</v>
      </c>
      <c r="T48" s="1">
        <v>1.518197106065</v>
      </c>
      <c r="V48" s="1">
        <v>0.180065226932</v>
      </c>
      <c r="X48" s="1">
        <v>10.933470559807</v>
      </c>
      <c r="AB48" s="1">
        <v>0.928925</v>
      </c>
      <c r="AD48" s="1">
        <v>0.272087858508</v>
      </c>
      <c r="AE48" s="9"/>
      <c r="AF48" s="1">
        <v>227.44415332688</v>
      </c>
    </row>
    <row r="49" spans="1:32" ht="12.75">
      <c r="A49" t="s">
        <v>30</v>
      </c>
      <c r="B49" t="s">
        <v>434</v>
      </c>
      <c r="D49" s="1">
        <v>137.01163460599602</v>
      </c>
      <c r="F49" s="1">
        <v>59.850374197443</v>
      </c>
      <c r="J49" s="1">
        <v>1.9596448880739998</v>
      </c>
      <c r="L49" s="1">
        <v>13.868058927450999</v>
      </c>
      <c r="T49" s="1">
        <v>1.7140929031140002</v>
      </c>
      <c r="V49" s="1">
        <v>0.144308291824</v>
      </c>
      <c r="X49" s="1">
        <v>1.906606569035</v>
      </c>
      <c r="AB49" s="1">
        <v>0.846372</v>
      </c>
      <c r="AD49" s="1">
        <v>0.261879450927</v>
      </c>
      <c r="AE49" s="9"/>
      <c r="AF49" s="1">
        <v>217.562971833865</v>
      </c>
    </row>
    <row r="50" spans="1:32" ht="12.75">
      <c r="A50" t="s">
        <v>31</v>
      </c>
      <c r="B50" t="s">
        <v>435</v>
      </c>
      <c r="D50" s="1">
        <v>74.650608867621</v>
      </c>
      <c r="F50" s="1">
        <v>47.685246408005</v>
      </c>
      <c r="J50" s="1">
        <v>1.190886127395</v>
      </c>
      <c r="L50" s="1">
        <v>9.682082277688</v>
      </c>
      <c r="T50" s="1">
        <v>0.715021481551</v>
      </c>
      <c r="V50" s="1">
        <v>0.15238561600800002</v>
      </c>
      <c r="X50" s="1">
        <v>10.007310107906001</v>
      </c>
      <c r="AD50" s="1">
        <v>0.173560295234</v>
      </c>
      <c r="AE50" s="9"/>
      <c r="AF50" s="1">
        <v>144.257101181409</v>
      </c>
    </row>
    <row r="51" spans="1:32" ht="12.75">
      <c r="A51" t="s">
        <v>32</v>
      </c>
      <c r="B51" t="s">
        <v>436</v>
      </c>
      <c r="D51" s="1">
        <v>89.44573905024899</v>
      </c>
      <c r="F51" s="1">
        <v>62.019673901061</v>
      </c>
      <c r="J51" s="1">
        <v>1.222557900023</v>
      </c>
      <c r="L51" s="1">
        <v>7.084628701677</v>
      </c>
      <c r="T51" s="1">
        <v>7.982776139385</v>
      </c>
      <c r="V51" s="1">
        <v>0.15603026228699998</v>
      </c>
      <c r="X51" s="1">
        <v>8.137485221707001</v>
      </c>
      <c r="AB51" s="1">
        <v>0.492724</v>
      </c>
      <c r="AD51" s="1">
        <v>0.212239032416</v>
      </c>
      <c r="AE51" s="9"/>
      <c r="AF51" s="1">
        <v>176.753854208804</v>
      </c>
    </row>
    <row r="52" ht="12.75">
      <c r="AE52" s="9"/>
    </row>
    <row r="53" ht="12.75">
      <c r="AE53" s="9"/>
    </row>
    <row r="54" spans="1:32" ht="12.75">
      <c r="A54" t="s">
        <v>33</v>
      </c>
      <c r="B54" t="s">
        <v>437</v>
      </c>
      <c r="D54" s="1">
        <v>79.98655659807301</v>
      </c>
      <c r="F54" s="1">
        <v>17.591092642853</v>
      </c>
      <c r="J54" s="1">
        <v>1.333719709394</v>
      </c>
      <c r="L54" s="1">
        <v>9.171457009303</v>
      </c>
      <c r="T54" s="1">
        <v>0.416279676898</v>
      </c>
      <c r="V54" s="1">
        <v>0.119879311365</v>
      </c>
      <c r="X54" s="1">
        <v>4.386482442440999</v>
      </c>
      <c r="AB54" s="1">
        <v>0.540359</v>
      </c>
      <c r="AD54" s="1">
        <v>0.135490413618</v>
      </c>
      <c r="AE54" s="9"/>
      <c r="AF54" s="1">
        <v>113.681316803946</v>
      </c>
    </row>
    <row r="55" spans="1:32" ht="12.75">
      <c r="A55" t="s">
        <v>34</v>
      </c>
      <c r="B55" t="s">
        <v>438</v>
      </c>
      <c r="D55" s="1">
        <v>65.812851303761</v>
      </c>
      <c r="F55" s="1">
        <v>24.417214116342002</v>
      </c>
      <c r="J55" s="1">
        <v>3.869270396508</v>
      </c>
      <c r="L55" s="1">
        <v>9.894334715330999</v>
      </c>
      <c r="T55" s="1">
        <v>0.587689361225</v>
      </c>
      <c r="V55" s="1">
        <v>0.130222226479</v>
      </c>
      <c r="X55" s="1">
        <v>11.083889319903</v>
      </c>
      <c r="AB55" s="1">
        <v>1.603679</v>
      </c>
      <c r="AD55" s="1">
        <v>0.137913833487</v>
      </c>
      <c r="AE55" s="9"/>
      <c r="AF55" s="1">
        <v>117.537064273038</v>
      </c>
    </row>
    <row r="56" spans="1:32" ht="12.75">
      <c r="A56" t="s">
        <v>35</v>
      </c>
      <c r="B56" t="s">
        <v>439</v>
      </c>
      <c r="D56" s="1">
        <v>44.116528658717996</v>
      </c>
      <c r="F56" s="1">
        <v>13.242013921038</v>
      </c>
      <c r="J56" s="1">
        <v>2.363966215776</v>
      </c>
      <c r="L56" s="1">
        <v>6.627940621843</v>
      </c>
      <c r="T56" s="1">
        <v>0.394015813364</v>
      </c>
      <c r="V56" s="1">
        <v>0.128744667177</v>
      </c>
      <c r="X56" s="1">
        <v>5.307495376824</v>
      </c>
      <c r="AB56" s="1">
        <v>0.958716</v>
      </c>
      <c r="AD56" s="1">
        <v>0.08606710473200001</v>
      </c>
      <c r="AE56" s="9"/>
      <c r="AF56" s="1">
        <v>73.225488379471</v>
      </c>
    </row>
    <row r="57" spans="1:32" ht="12.75">
      <c r="A57" t="s">
        <v>36</v>
      </c>
      <c r="B57" t="s">
        <v>440</v>
      </c>
      <c r="D57" s="1">
        <v>113.920495515938</v>
      </c>
      <c r="F57" s="1">
        <v>35.936329609099</v>
      </c>
      <c r="J57" s="1">
        <v>2.563091012693</v>
      </c>
      <c r="L57" s="1">
        <v>10.772024088202</v>
      </c>
      <c r="T57" s="1">
        <v>1.539744845859</v>
      </c>
      <c r="V57" s="1">
        <v>0.131502777874</v>
      </c>
      <c r="X57" s="1">
        <v>7.897677937161</v>
      </c>
      <c r="AB57" s="1">
        <v>1.035644</v>
      </c>
      <c r="AD57" s="1">
        <v>0.20739835780600002</v>
      </c>
      <c r="AE57" s="9"/>
      <c r="AF57" s="1">
        <v>174.00390814463202</v>
      </c>
    </row>
    <row r="58" spans="1:32" ht="12.75">
      <c r="A58" t="s">
        <v>37</v>
      </c>
      <c r="B58" t="s">
        <v>441</v>
      </c>
      <c r="D58" s="1">
        <v>38.838088492389</v>
      </c>
      <c r="F58" s="1">
        <v>16.197243480164</v>
      </c>
      <c r="J58" s="1">
        <v>3.2895118986539997</v>
      </c>
      <c r="L58" s="1">
        <v>8.22647016703</v>
      </c>
      <c r="T58" s="1">
        <v>0.394015813364</v>
      </c>
      <c r="V58" s="1">
        <v>0.13948159810500002</v>
      </c>
      <c r="X58" s="1">
        <v>9.110442755795</v>
      </c>
      <c r="AD58" s="1">
        <v>0.090344547702</v>
      </c>
      <c r="AE58" s="9"/>
      <c r="AF58" s="1">
        <v>76.285598753203</v>
      </c>
    </row>
    <row r="59" ht="12.75">
      <c r="AE59" s="9"/>
    </row>
    <row r="60" spans="1:32" ht="12.75">
      <c r="A60" t="s">
        <v>38</v>
      </c>
      <c r="B60" t="s">
        <v>442</v>
      </c>
      <c r="D60" s="1">
        <v>87.609848589051</v>
      </c>
      <c r="F60" s="1">
        <v>26.358135055835</v>
      </c>
      <c r="J60" s="1">
        <v>3.6616656800830003</v>
      </c>
      <c r="L60" s="1">
        <v>11.753816324619999</v>
      </c>
      <c r="T60" s="1">
        <v>0.9305077448400001</v>
      </c>
      <c r="V60" s="1">
        <v>0.139678606012</v>
      </c>
      <c r="X60" s="1">
        <v>15.801651210515</v>
      </c>
      <c r="AD60" s="1">
        <v>0.173873239136</v>
      </c>
      <c r="AE60" s="9"/>
      <c r="AF60" s="1">
        <v>146.429176450091</v>
      </c>
    </row>
    <row r="61" spans="1:32" ht="12.75">
      <c r="A61" t="s">
        <v>39</v>
      </c>
      <c r="B61" t="s">
        <v>443</v>
      </c>
      <c r="D61" s="1">
        <v>97.794704314151</v>
      </c>
      <c r="F61" s="1">
        <v>30.381097515166</v>
      </c>
      <c r="J61" s="1">
        <v>3.135269549625</v>
      </c>
      <c r="L61" s="1">
        <v>11.608951235142</v>
      </c>
      <c r="T61" s="1">
        <v>1.018660902764</v>
      </c>
      <c r="V61" s="1">
        <v>0.124607501132</v>
      </c>
      <c r="X61" s="1">
        <v>6.936274303445</v>
      </c>
      <c r="AB61" s="1">
        <v>1.264779</v>
      </c>
      <c r="AD61" s="1">
        <v>0.181060593692</v>
      </c>
      <c r="AE61" s="9"/>
      <c r="AF61" s="1">
        <v>152.445404915117</v>
      </c>
    </row>
    <row r="62" spans="1:32" ht="12.75">
      <c r="A62" t="s">
        <v>40</v>
      </c>
      <c r="B62" t="s">
        <v>444</v>
      </c>
      <c r="D62" s="1">
        <v>98.917092144913</v>
      </c>
      <c r="F62" s="1">
        <v>26.482276947662</v>
      </c>
      <c r="J62" s="1">
        <v>3.018278915563</v>
      </c>
      <c r="L62" s="1">
        <v>10.85520739509</v>
      </c>
      <c r="T62" s="1">
        <v>0.538715165703</v>
      </c>
      <c r="V62" s="1">
        <v>0.132487817409</v>
      </c>
      <c r="X62" s="1">
        <v>5.19547756179</v>
      </c>
      <c r="AB62" s="1">
        <v>1.203603</v>
      </c>
      <c r="AD62" s="1">
        <v>0.17415475189000001</v>
      </c>
      <c r="AE62" s="9"/>
      <c r="AF62" s="1">
        <v>146.51729370002099</v>
      </c>
    </row>
    <row r="63" spans="1:32" ht="12.75">
      <c r="A63" t="s">
        <v>41</v>
      </c>
      <c r="B63" t="s">
        <v>445</v>
      </c>
      <c r="D63" s="1">
        <v>109.922179152373</v>
      </c>
      <c r="F63" s="1">
        <v>32.160975859328005</v>
      </c>
      <c r="J63" s="1">
        <v>2.5510391336650002</v>
      </c>
      <c r="L63" s="1">
        <v>10.714216859851001</v>
      </c>
      <c r="T63" s="1">
        <v>0.734610962752</v>
      </c>
      <c r="V63" s="1">
        <v>0.129434194851</v>
      </c>
      <c r="X63" s="1">
        <v>3.784425805347</v>
      </c>
      <c r="AB63" s="1">
        <v>1.009974</v>
      </c>
      <c r="AD63" s="1">
        <v>0.192530006818</v>
      </c>
      <c r="AE63" s="9"/>
      <c r="AF63" s="1">
        <v>161.199385974985</v>
      </c>
    </row>
    <row r="64" spans="1:32" ht="12.75">
      <c r="A64" t="s">
        <v>42</v>
      </c>
      <c r="B64" t="s">
        <v>446</v>
      </c>
      <c r="D64" s="1">
        <v>47.762163626050004</v>
      </c>
      <c r="F64" s="1">
        <v>16.540485109898</v>
      </c>
      <c r="J64" s="1">
        <v>2.57357891502</v>
      </c>
      <c r="L64" s="1">
        <v>5.814429496059</v>
      </c>
      <c r="T64" s="1">
        <v>0.489740970181</v>
      </c>
      <c r="V64" s="1">
        <v>0.122538918109</v>
      </c>
      <c r="X64" s="1">
        <v>4.566835344418</v>
      </c>
      <c r="AD64" s="1">
        <v>0.093167417587</v>
      </c>
      <c r="AE64" s="9"/>
      <c r="AF64" s="1">
        <v>77.962939797323</v>
      </c>
    </row>
    <row r="65" ht="12.75">
      <c r="AE65" s="9"/>
    </row>
    <row r="66" spans="1:32" ht="12.75">
      <c r="A66" t="s">
        <v>43</v>
      </c>
      <c r="B66" t="s">
        <v>447</v>
      </c>
      <c r="D66" s="1">
        <v>39.880583678455004</v>
      </c>
      <c r="F66" s="1">
        <v>11.379430874128001</v>
      </c>
      <c r="J66" s="1">
        <v>2.6682089630209997</v>
      </c>
      <c r="L66" s="1">
        <v>6.130735674353</v>
      </c>
      <c r="T66" s="1">
        <v>0.394015813364</v>
      </c>
      <c r="V66" s="1">
        <v>0.130025218572</v>
      </c>
      <c r="X66" s="1">
        <v>7.896083912811</v>
      </c>
      <c r="AB66" s="1">
        <v>1.097611</v>
      </c>
      <c r="AD66" s="1">
        <v>0.081149558371</v>
      </c>
      <c r="AE66" s="9"/>
      <c r="AF66" s="1">
        <v>69.657844693074</v>
      </c>
    </row>
    <row r="67" spans="1:32" ht="12.75">
      <c r="A67" t="s">
        <v>44</v>
      </c>
      <c r="B67" t="s">
        <v>448</v>
      </c>
      <c r="D67" s="1">
        <v>57.3710362267</v>
      </c>
      <c r="F67" s="1">
        <v>17.838802042795</v>
      </c>
      <c r="J67" s="1">
        <v>2.745459058594</v>
      </c>
      <c r="L67" s="1">
        <v>8.155695742375</v>
      </c>
      <c r="T67" s="1">
        <v>0.452030701724</v>
      </c>
      <c r="V67" s="1">
        <v>0.124607501132</v>
      </c>
      <c r="X67" s="1">
        <v>6.14378576557</v>
      </c>
      <c r="AB67" s="1">
        <v>1.118935</v>
      </c>
      <c r="AD67" s="1">
        <v>0.11088654239699999</v>
      </c>
      <c r="AE67" s="9"/>
      <c r="AF67" s="1">
        <v>94.06123858128599</v>
      </c>
    </row>
    <row r="68" spans="1:32" ht="12.75">
      <c r="A68" t="s">
        <v>45</v>
      </c>
      <c r="B68" t="s">
        <v>449</v>
      </c>
      <c r="D68" s="1">
        <v>58.511382950833</v>
      </c>
      <c r="F68" s="1">
        <v>20.356671770189</v>
      </c>
      <c r="J68" s="1">
        <v>2.357158785675</v>
      </c>
      <c r="L68" s="1">
        <v>8.647254416165</v>
      </c>
      <c r="T68" s="1">
        <v>0.510800130366</v>
      </c>
      <c r="V68" s="1">
        <v>0.12854765927</v>
      </c>
      <c r="X68" s="1">
        <v>6.273928414791</v>
      </c>
      <c r="AB68" s="1">
        <v>0.973634</v>
      </c>
      <c r="AD68" s="1">
        <v>0.115770796105</v>
      </c>
      <c r="AE68" s="9"/>
      <c r="AF68" s="1">
        <v>97.87514892339499</v>
      </c>
    </row>
    <row r="69" spans="1:32" ht="12.75">
      <c r="A69" t="s">
        <v>46</v>
      </c>
      <c r="B69" t="s">
        <v>450</v>
      </c>
      <c r="D69" s="1">
        <v>22.481059639328</v>
      </c>
      <c r="F69" s="1">
        <v>10.876266971341002</v>
      </c>
      <c r="J69" s="1">
        <v>2.1160943258039997</v>
      </c>
      <c r="L69" s="1">
        <v>3.814502846145</v>
      </c>
      <c r="T69" s="1">
        <v>0.394015813364</v>
      </c>
      <c r="V69" s="1">
        <v>0.118697263924</v>
      </c>
      <c r="X69" s="1">
        <v>3.6665941928269996</v>
      </c>
      <c r="AD69" s="1">
        <v>0.051813789933</v>
      </c>
      <c r="AE69" s="9"/>
      <c r="AF69" s="1">
        <v>43.519044842665004</v>
      </c>
    </row>
    <row r="70" spans="1:32" ht="12.75">
      <c r="A70" t="s">
        <v>47</v>
      </c>
      <c r="B70" t="s">
        <v>451</v>
      </c>
      <c r="D70" s="1">
        <v>38.816238066762</v>
      </c>
      <c r="F70" s="1">
        <v>16.666327130853</v>
      </c>
      <c r="J70" s="1">
        <v>2.0513849142</v>
      </c>
      <c r="L70" s="1">
        <v>5.708820107284001</v>
      </c>
      <c r="T70" s="1">
        <v>0.394015813364</v>
      </c>
      <c r="V70" s="1">
        <v>0.125494036713</v>
      </c>
      <c r="X70" s="1">
        <v>7.061125074486999</v>
      </c>
      <c r="AB70" s="1">
        <v>0.847835</v>
      </c>
      <c r="AD70" s="1">
        <v>0.08444426687199999</v>
      </c>
      <c r="AE70" s="9"/>
      <c r="AF70" s="1">
        <v>71.755684410535</v>
      </c>
    </row>
    <row r="71" ht="12.75">
      <c r="AE71" s="9"/>
    </row>
    <row r="72" spans="1:32" ht="12.75">
      <c r="A72" t="s">
        <v>48</v>
      </c>
      <c r="B72" t="s">
        <v>452</v>
      </c>
      <c r="D72" s="1">
        <v>148.447709289639</v>
      </c>
      <c r="F72" s="1">
        <v>44.254366437562</v>
      </c>
      <c r="J72" s="1">
        <v>1.780243519814</v>
      </c>
      <c r="L72" s="1">
        <v>15.240013525776998</v>
      </c>
      <c r="T72" s="1">
        <v>0.68563676723</v>
      </c>
      <c r="V72" s="1">
        <v>0.144603803685</v>
      </c>
      <c r="X72" s="1">
        <v>6.979207971327</v>
      </c>
      <c r="AB72" s="1">
        <v>0.740579</v>
      </c>
      <c r="AD72" s="1">
        <v>0.261758985085</v>
      </c>
      <c r="AE72" s="9"/>
      <c r="AF72" s="1">
        <v>218.53411930011902</v>
      </c>
    </row>
    <row r="73" spans="1:32" ht="12.75">
      <c r="A73" t="s">
        <v>49</v>
      </c>
      <c r="B73" t="s">
        <v>453</v>
      </c>
      <c r="D73" s="1">
        <v>69.569007977055</v>
      </c>
      <c r="F73" s="1">
        <v>21.000248966529</v>
      </c>
      <c r="J73" s="1">
        <v>2.477469510318</v>
      </c>
      <c r="L73" s="1">
        <v>7.501561523528</v>
      </c>
      <c r="T73" s="1">
        <v>0.421177293458</v>
      </c>
      <c r="V73" s="1">
        <v>0.122735926016</v>
      </c>
      <c r="X73" s="1">
        <v>3.394641928322</v>
      </c>
      <c r="AB73" s="1">
        <v>1.022168</v>
      </c>
      <c r="AD73" s="1">
        <v>0.125489672814</v>
      </c>
      <c r="AE73" s="9"/>
      <c r="AF73" s="1">
        <v>105.63450079804001</v>
      </c>
    </row>
    <row r="74" spans="1:32" ht="12.75">
      <c r="A74" t="s">
        <v>50</v>
      </c>
      <c r="B74" t="s">
        <v>454</v>
      </c>
      <c r="D74" s="1">
        <v>2.349551060486</v>
      </c>
      <c r="F74" s="1">
        <v>24.735262537095</v>
      </c>
      <c r="J74" s="1">
        <v>2.8609643627769996</v>
      </c>
      <c r="L74" s="1">
        <v>4.464745881485</v>
      </c>
      <c r="T74" s="1">
        <v>0.587689361225</v>
      </c>
      <c r="V74" s="1">
        <v>0.12825214741000002</v>
      </c>
      <c r="X74" s="1">
        <v>9.528369894906</v>
      </c>
      <c r="AB74" s="1">
        <v>1.176472</v>
      </c>
      <c r="AD74" s="1">
        <v>0.053008646823</v>
      </c>
      <c r="AE74" s="9"/>
      <c r="AF74" s="1">
        <v>45.884315892207</v>
      </c>
    </row>
    <row r="75" spans="1:32" ht="12.75">
      <c r="A75" t="s">
        <v>51</v>
      </c>
      <c r="B75" t="s">
        <v>455</v>
      </c>
      <c r="D75" s="1">
        <v>33.467149998582</v>
      </c>
      <c r="F75" s="1">
        <v>12.710089805821</v>
      </c>
      <c r="J75" s="1">
        <v>2.099597407962</v>
      </c>
      <c r="L75" s="1">
        <v>5.781346229887</v>
      </c>
      <c r="T75" s="1">
        <v>0.394015813364</v>
      </c>
      <c r="V75" s="1">
        <v>0.12312994182999999</v>
      </c>
      <c r="X75" s="1">
        <v>18.64296175778</v>
      </c>
      <c r="AB75" s="1">
        <v>0.827167</v>
      </c>
      <c r="AD75" s="1">
        <v>0.08551639279300001</v>
      </c>
      <c r="AE75" s="9"/>
      <c r="AF75" s="1">
        <v>74.13097434801901</v>
      </c>
    </row>
    <row r="76" spans="1:32" ht="12.75">
      <c r="A76" t="s">
        <v>52</v>
      </c>
      <c r="B76" t="s">
        <v>456</v>
      </c>
      <c r="D76" s="1">
        <v>89.733740071723</v>
      </c>
      <c r="F76" s="1">
        <v>26.821880806956997</v>
      </c>
      <c r="J76" s="1">
        <v>2.175804188714</v>
      </c>
      <c r="L76" s="1">
        <v>10.480182416747</v>
      </c>
      <c r="T76" s="1">
        <v>0.489740970181</v>
      </c>
      <c r="V76" s="1">
        <v>0.125297028806</v>
      </c>
      <c r="X76" s="1">
        <v>7.640925941586</v>
      </c>
      <c r="AB76" s="1">
        <v>0.910154</v>
      </c>
      <c r="AD76" s="1">
        <v>0.164742993012</v>
      </c>
      <c r="AE76" s="9"/>
      <c r="AF76" s="1">
        <v>138.542468417725</v>
      </c>
    </row>
    <row r="77" ht="12.75">
      <c r="AE77" s="9"/>
    </row>
    <row r="78" spans="1:32" ht="12.75">
      <c r="A78" t="s">
        <v>16</v>
      </c>
      <c r="B78" t="s">
        <v>413</v>
      </c>
      <c r="H78" s="1">
        <v>261.054006273962</v>
      </c>
      <c r="J78" s="1">
        <v>23.267739339157</v>
      </c>
      <c r="N78" s="1">
        <v>42.011887105123996</v>
      </c>
      <c r="P78" s="1">
        <v>773.225</v>
      </c>
      <c r="R78" s="1">
        <v>45.188474025973996</v>
      </c>
      <c r="AB78" s="1">
        <v>9.45971</v>
      </c>
      <c r="AD78" s="1">
        <v>1.2403688596290001</v>
      </c>
      <c r="AE78" s="9"/>
      <c r="AF78" s="1">
        <v>1155.4471856038401</v>
      </c>
    </row>
    <row r="79" ht="12.75">
      <c r="AE79" s="9"/>
    </row>
    <row r="80" spans="1:32" ht="12.75">
      <c r="A80" t="s">
        <v>201</v>
      </c>
      <c r="B80" t="s">
        <v>457</v>
      </c>
      <c r="H80" s="1">
        <v>261.054006273962</v>
      </c>
      <c r="AD80" s="1">
        <v>0.304107772981</v>
      </c>
      <c r="AE80" s="9"/>
      <c r="AF80" s="1">
        <v>261.358114046943</v>
      </c>
    </row>
    <row r="81" spans="1:32" ht="12.75">
      <c r="A81" t="s">
        <v>403</v>
      </c>
      <c r="B81" t="s">
        <v>458</v>
      </c>
      <c r="J81" s="1">
        <v>23.267739339157</v>
      </c>
      <c r="N81" s="1">
        <v>42.011887105123996</v>
      </c>
      <c r="P81" s="1">
        <v>773.225</v>
      </c>
      <c r="R81" s="1">
        <v>45.188474025973996</v>
      </c>
      <c r="AB81" s="1">
        <v>9.45971</v>
      </c>
      <c r="AD81" s="1">
        <v>0.936261086648</v>
      </c>
      <c r="AE81" s="9"/>
      <c r="AF81" s="1">
        <v>894.089071556902</v>
      </c>
    </row>
    <row r="82" ht="12.75">
      <c r="AE82" s="9"/>
    </row>
    <row r="83" spans="2:31" ht="12.75">
      <c r="B83" t="s">
        <v>459</v>
      </c>
      <c r="AE83" s="9"/>
    </row>
    <row r="84" spans="1:32" ht="12.75">
      <c r="A84" t="s">
        <v>53</v>
      </c>
      <c r="B84" t="s">
        <v>460</v>
      </c>
      <c r="D84" s="1">
        <v>94.462634377316</v>
      </c>
      <c r="F84" s="1">
        <v>18.619505078844</v>
      </c>
      <c r="J84" s="1">
        <v>2.514468360814</v>
      </c>
      <c r="L84" s="1">
        <v>10.090066273248</v>
      </c>
      <c r="T84" s="1">
        <v>0.149831408308</v>
      </c>
      <c r="V84" s="1">
        <v>0.11800773625</v>
      </c>
      <c r="X84" s="1">
        <v>7.989238938116</v>
      </c>
      <c r="AD84" s="1">
        <v>0.160051757793</v>
      </c>
      <c r="AE84" s="9"/>
      <c r="AF84" s="1">
        <v>134.103803930689</v>
      </c>
    </row>
    <row r="85" spans="1:32" ht="12.75">
      <c r="A85" t="s">
        <v>54</v>
      </c>
      <c r="B85" t="s">
        <v>461</v>
      </c>
      <c r="D85" s="1">
        <v>48.063174508363</v>
      </c>
      <c r="F85" s="1">
        <v>10.414237764867</v>
      </c>
      <c r="J85" s="1">
        <v>1.8784435362760001</v>
      </c>
      <c r="L85" s="1">
        <v>5.501787218901</v>
      </c>
      <c r="T85" s="1">
        <v>0.45640920245</v>
      </c>
      <c r="V85" s="1">
        <v>0.11968230345900001</v>
      </c>
      <c r="X85" s="1">
        <v>4.43155931089</v>
      </c>
      <c r="AD85" s="1">
        <v>0.08455744805200001</v>
      </c>
      <c r="AE85" s="9"/>
      <c r="AF85" s="1">
        <v>70.94985129325799</v>
      </c>
    </row>
    <row r="86" spans="1:32" ht="12.75">
      <c r="A86" t="s">
        <v>55</v>
      </c>
      <c r="B86" t="s">
        <v>462</v>
      </c>
      <c r="D86" s="1">
        <v>256.695284602796</v>
      </c>
      <c r="F86" s="1">
        <v>52.871504758713996</v>
      </c>
      <c r="J86" s="1">
        <v>3.4865261732239996</v>
      </c>
      <c r="L86" s="1">
        <v>20.293994228463003</v>
      </c>
      <c r="T86" s="1">
        <v>1.184653854697</v>
      </c>
      <c r="V86" s="1">
        <v>0.131798289735</v>
      </c>
      <c r="X86" s="1">
        <v>15.385713825675</v>
      </c>
      <c r="AD86" s="1">
        <v>0.419787911292</v>
      </c>
      <c r="AE86" s="9"/>
      <c r="AF86" s="1">
        <v>350.46926364459597</v>
      </c>
    </row>
    <row r="87" spans="1:32" ht="12.75">
      <c r="A87" t="s">
        <v>56</v>
      </c>
      <c r="B87" t="s">
        <v>463</v>
      </c>
      <c r="D87" s="1">
        <v>91.98906073763301</v>
      </c>
      <c r="F87" s="1">
        <v>17.541965418292</v>
      </c>
      <c r="J87" s="1">
        <v>2.110438723229</v>
      </c>
      <c r="L87" s="1">
        <v>9.692566421206</v>
      </c>
      <c r="T87" s="1">
        <v>0.08067966298399999</v>
      </c>
      <c r="V87" s="1">
        <v>0.119189783691</v>
      </c>
      <c r="X87" s="1">
        <v>5.5352864030790006</v>
      </c>
      <c r="AD87" s="1">
        <v>0.152147359571</v>
      </c>
      <c r="AE87" s="9"/>
      <c r="AF87" s="1">
        <v>127.22133450968599</v>
      </c>
    </row>
    <row r="88" spans="1:32" ht="12.75">
      <c r="A88" t="s">
        <v>57</v>
      </c>
      <c r="B88" t="s">
        <v>464</v>
      </c>
      <c r="D88" s="1">
        <v>85.695117957434</v>
      </c>
      <c r="F88" s="1">
        <v>15.564241152372999</v>
      </c>
      <c r="J88" s="1">
        <v>1.962958009949</v>
      </c>
      <c r="L88" s="1">
        <v>8.812912555167001</v>
      </c>
      <c r="T88" s="1">
        <v>0.133081796082</v>
      </c>
      <c r="V88" s="1">
        <v>0.122341910202</v>
      </c>
      <c r="X88" s="1">
        <v>8.44542871872</v>
      </c>
      <c r="AD88" s="1">
        <v>0.144082031526</v>
      </c>
      <c r="AE88" s="9"/>
      <c r="AF88" s="1">
        <v>120.88016413145299</v>
      </c>
    </row>
    <row r="89" spans="1:32" ht="12.75">
      <c r="A89" t="s">
        <v>58</v>
      </c>
      <c r="B89" t="s">
        <v>465</v>
      </c>
      <c r="D89" s="1">
        <v>104.931835713183</v>
      </c>
      <c r="F89" s="1">
        <v>18.699014553546</v>
      </c>
      <c r="J89" s="1">
        <v>2.3128119326089998</v>
      </c>
      <c r="L89" s="1">
        <v>8.908336271583</v>
      </c>
      <c r="T89" s="1">
        <v>0.070590888083</v>
      </c>
      <c r="V89" s="1">
        <v>0.120667342993</v>
      </c>
      <c r="X89" s="1">
        <v>7.525733201549</v>
      </c>
      <c r="AB89" s="1">
        <v>0.943456</v>
      </c>
      <c r="AD89" s="1">
        <v>0.170558225397</v>
      </c>
      <c r="AE89" s="9"/>
      <c r="AF89" s="1">
        <v>143.683004128942</v>
      </c>
    </row>
    <row r="90" spans="1:32" ht="12.75">
      <c r="A90" t="s">
        <v>59</v>
      </c>
      <c r="B90" t="s">
        <v>466</v>
      </c>
      <c r="D90" s="1">
        <v>64.248650132989</v>
      </c>
      <c r="F90" s="1">
        <v>13.329868452547998</v>
      </c>
      <c r="J90" s="1">
        <v>3.380014481723</v>
      </c>
      <c r="L90" s="1">
        <v>7.2171375846600005</v>
      </c>
      <c r="T90" s="1">
        <v>0.108693202275</v>
      </c>
      <c r="V90" s="1">
        <v>0.119977815319</v>
      </c>
      <c r="X90" s="1">
        <v>5.959888456062</v>
      </c>
      <c r="AD90" s="1">
        <v>0.1125171174</v>
      </c>
      <c r="AE90" s="9"/>
      <c r="AF90" s="1">
        <v>94.47674724297599</v>
      </c>
    </row>
    <row r="91" spans="1:32" ht="12.75">
      <c r="A91" t="s">
        <v>60</v>
      </c>
      <c r="B91" t="s">
        <v>467</v>
      </c>
      <c r="D91" s="1">
        <v>79.59998858693001</v>
      </c>
      <c r="F91" s="1">
        <v>15.067413160423</v>
      </c>
      <c r="J91" s="1">
        <v>1.925493251689</v>
      </c>
      <c r="L91" s="1">
        <v>7.955878724003</v>
      </c>
      <c r="T91" s="1">
        <v>0.08645888992600001</v>
      </c>
      <c r="V91" s="1">
        <v>0.117515216482</v>
      </c>
      <c r="X91" s="1">
        <v>5.773654119086</v>
      </c>
      <c r="AD91" s="1">
        <v>0.132201281183</v>
      </c>
      <c r="AE91" s="9"/>
      <c r="AF91" s="1">
        <v>110.658603229721</v>
      </c>
    </row>
    <row r="92" spans="1:32" ht="12.75">
      <c r="A92" t="s">
        <v>61</v>
      </c>
      <c r="B92" t="s">
        <v>468</v>
      </c>
      <c r="D92" s="1">
        <v>46.567373417113</v>
      </c>
      <c r="F92" s="1">
        <v>11.263117591689</v>
      </c>
      <c r="J92" s="1">
        <v>2.190840664912</v>
      </c>
      <c r="L92" s="1">
        <v>6.242240368527</v>
      </c>
      <c r="T92" s="1">
        <v>0.093021223298</v>
      </c>
      <c r="V92" s="1">
        <v>0.115249625553</v>
      </c>
      <c r="X92" s="1">
        <v>5.274235892189</v>
      </c>
      <c r="AB92" s="1">
        <v>0.893578</v>
      </c>
      <c r="AD92" s="1">
        <v>0.08551832367500001</v>
      </c>
      <c r="AE92" s="9"/>
      <c r="AF92" s="1">
        <v>72.725175106955</v>
      </c>
    </row>
    <row r="93" spans="1:32" ht="12.75">
      <c r="A93" t="s">
        <v>62</v>
      </c>
      <c r="B93" t="s">
        <v>469</v>
      </c>
      <c r="D93" s="1">
        <v>99.033265485085</v>
      </c>
      <c r="F93" s="1">
        <v>19.806606640494</v>
      </c>
      <c r="J93" s="1">
        <v>2.817201885474</v>
      </c>
      <c r="L93" s="1">
        <v>9.47015049852</v>
      </c>
      <c r="T93" s="1">
        <v>0.088614156426</v>
      </c>
      <c r="V93" s="1">
        <v>0.126380572294</v>
      </c>
      <c r="X93" s="1">
        <v>7.230518680489</v>
      </c>
      <c r="AD93" s="1">
        <v>0.16576973489900002</v>
      </c>
      <c r="AE93" s="9"/>
      <c r="AF93" s="1">
        <v>138.73850765368</v>
      </c>
    </row>
    <row r="94" spans="1:32" ht="12.75">
      <c r="A94" t="s">
        <v>171</v>
      </c>
      <c r="B94" t="s">
        <v>470</v>
      </c>
      <c r="H94" s="1">
        <v>63.603671751242</v>
      </c>
      <c r="J94" s="1">
        <v>1.053144678326</v>
      </c>
      <c r="AD94" s="1">
        <v>0.07522938715500001</v>
      </c>
      <c r="AE94" s="9"/>
      <c r="AF94" s="1">
        <v>64.732045816723</v>
      </c>
    </row>
    <row r="95" ht="12.75">
      <c r="AE95" s="9"/>
    </row>
    <row r="96" spans="2:31" ht="12.75">
      <c r="B96" t="s">
        <v>471</v>
      </c>
      <c r="AE96" s="9"/>
    </row>
    <row r="97" spans="1:32" ht="12.75">
      <c r="A97" t="s">
        <v>63</v>
      </c>
      <c r="B97" t="s">
        <v>472</v>
      </c>
      <c r="D97" s="1">
        <v>92.519204801449</v>
      </c>
      <c r="F97" s="1">
        <v>13.877444710973</v>
      </c>
      <c r="J97" s="1">
        <v>1.3066900904019998</v>
      </c>
      <c r="L97" s="1">
        <v>7.51066049501</v>
      </c>
      <c r="T97" s="1">
        <v>0.056291069176</v>
      </c>
      <c r="V97" s="1">
        <v>0.11308253857600001</v>
      </c>
      <c r="X97" s="1">
        <v>7.177776563850999</v>
      </c>
      <c r="AB97" s="1">
        <v>0.522149</v>
      </c>
      <c r="AD97" s="1">
        <v>0.146500536204</v>
      </c>
      <c r="AE97" s="9"/>
      <c r="AF97" s="1">
        <v>123.229799805641</v>
      </c>
    </row>
    <row r="98" spans="1:32" ht="12.75">
      <c r="A98" t="s">
        <v>64</v>
      </c>
      <c r="B98" t="s">
        <v>473</v>
      </c>
      <c r="D98" s="1">
        <v>256.883531611708</v>
      </c>
      <c r="F98" s="1">
        <v>50.144859377791</v>
      </c>
      <c r="J98" s="1">
        <v>4.049990841236</v>
      </c>
      <c r="L98" s="1">
        <v>18.409313901204</v>
      </c>
      <c r="T98" s="1">
        <v>0.514228067942</v>
      </c>
      <c r="V98" s="1">
        <v>0.127168603922</v>
      </c>
      <c r="X98" s="1">
        <v>16.018214409777002</v>
      </c>
      <c r="AD98" s="1">
        <v>0.414949010703</v>
      </c>
      <c r="AE98" s="9"/>
      <c r="AF98" s="1">
        <v>346.562255824283</v>
      </c>
    </row>
    <row r="99" spans="1:32" ht="12.75">
      <c r="A99" t="s">
        <v>66</v>
      </c>
      <c r="B99" t="s">
        <v>474</v>
      </c>
      <c r="D99" s="1">
        <v>93.47143215642899</v>
      </c>
      <c r="F99" s="1">
        <v>18.416588463578</v>
      </c>
      <c r="J99" s="1">
        <v>2.934258224478</v>
      </c>
      <c r="L99" s="1">
        <v>7.700525968246</v>
      </c>
      <c r="T99" s="1">
        <v>0.08645888992600001</v>
      </c>
      <c r="V99" s="1">
        <v>0.11879576787700001</v>
      </c>
      <c r="X99" s="1">
        <v>4.495731157543</v>
      </c>
      <c r="AB99" s="1">
        <v>1.172789</v>
      </c>
      <c r="AD99" s="1">
        <v>0.152493459202</v>
      </c>
      <c r="AE99" s="9"/>
      <c r="AF99" s="1">
        <v>128.549073087279</v>
      </c>
    </row>
    <row r="100" spans="1:32" ht="12.75">
      <c r="A100" t="s">
        <v>65</v>
      </c>
      <c r="B100" t="s">
        <v>475</v>
      </c>
      <c r="D100" s="1">
        <v>67.228800118009</v>
      </c>
      <c r="F100" s="1">
        <v>11.664821863549</v>
      </c>
      <c r="J100" s="1">
        <v>1.605615715071</v>
      </c>
      <c r="L100" s="1">
        <v>6.781741871586</v>
      </c>
      <c r="T100" s="1">
        <v>0.049434208984</v>
      </c>
      <c r="V100" s="1">
        <v>0.117515216482</v>
      </c>
      <c r="X100" s="1">
        <v>3.1523290272869997</v>
      </c>
      <c r="AB100" s="1">
        <v>0.656253</v>
      </c>
      <c r="AD100" s="1">
        <v>0.108536631128</v>
      </c>
      <c r="AE100" s="9"/>
      <c r="AF100" s="1">
        <v>91.365047652098</v>
      </c>
    </row>
    <row r="101" spans="1:32" ht="12.75">
      <c r="A101" t="s">
        <v>67</v>
      </c>
      <c r="B101" t="s">
        <v>476</v>
      </c>
      <c r="D101" s="1">
        <v>118.15538149175</v>
      </c>
      <c r="F101" s="1">
        <v>20.824618209942003</v>
      </c>
      <c r="J101" s="1">
        <v>3.2711603095229997</v>
      </c>
      <c r="L101" s="1">
        <v>10.250500218791</v>
      </c>
      <c r="T101" s="1">
        <v>0.065106187961</v>
      </c>
      <c r="V101" s="1">
        <v>0.120962854854</v>
      </c>
      <c r="X101" s="1">
        <v>7.140799035085</v>
      </c>
      <c r="AD101" s="1">
        <v>0.191287512586</v>
      </c>
      <c r="AE101" s="9"/>
      <c r="AF101" s="1">
        <v>160.019815820492</v>
      </c>
    </row>
    <row r="102" spans="1:32" ht="12.75">
      <c r="A102" t="s">
        <v>172</v>
      </c>
      <c r="B102" t="s">
        <v>477</v>
      </c>
      <c r="H102" s="1">
        <v>39.962046544258996</v>
      </c>
      <c r="J102" s="1">
        <v>0.6780023176100001</v>
      </c>
      <c r="AD102" s="1">
        <v>0.047284055459</v>
      </c>
      <c r="AE102" s="9"/>
      <c r="AF102" s="1">
        <v>40.687332917328</v>
      </c>
    </row>
    <row r="103" ht="12.75">
      <c r="AE103" s="9"/>
    </row>
    <row r="104" spans="2:31" ht="12.75">
      <c r="B104" t="s">
        <v>478</v>
      </c>
      <c r="AE104" s="9"/>
    </row>
    <row r="105" spans="1:32" ht="12.75">
      <c r="A105" t="s">
        <v>68</v>
      </c>
      <c r="B105" t="s">
        <v>479</v>
      </c>
      <c r="D105" s="1">
        <v>84.28674735128101</v>
      </c>
      <c r="F105" s="1">
        <v>13.100147691359</v>
      </c>
      <c r="J105" s="1">
        <v>2.074943122141</v>
      </c>
      <c r="L105" s="1">
        <v>7.7247389466289995</v>
      </c>
      <c r="T105" s="1">
        <v>0.083716539865</v>
      </c>
      <c r="V105" s="1">
        <v>0.115939153227</v>
      </c>
      <c r="X105" s="1">
        <v>4.308473172251</v>
      </c>
      <c r="AB105" s="1">
        <v>0.853761</v>
      </c>
      <c r="AD105" s="1">
        <v>0.13369589822900002</v>
      </c>
      <c r="AE105" s="9"/>
      <c r="AF105" s="1">
        <v>112.682162874982</v>
      </c>
    </row>
    <row r="106" spans="1:32" ht="12.75">
      <c r="A106" t="s">
        <v>69</v>
      </c>
      <c r="B106" t="s">
        <v>480</v>
      </c>
      <c r="D106" s="1">
        <v>107.57969957210099</v>
      </c>
      <c r="F106" s="1">
        <v>18.998103948591</v>
      </c>
      <c r="J106" s="1">
        <v>2.342293540536</v>
      </c>
      <c r="L106" s="1">
        <v>10.1848950063</v>
      </c>
      <c r="T106" s="1">
        <v>0.133669864684</v>
      </c>
      <c r="V106" s="1">
        <v>0.138595062524</v>
      </c>
      <c r="X106" s="1">
        <v>10.916346155088</v>
      </c>
      <c r="AB106" s="1">
        <v>0.969098</v>
      </c>
      <c r="AD106" s="1">
        <v>0.179326732484</v>
      </c>
      <c r="AE106" s="9"/>
      <c r="AF106" s="1">
        <v>151.442027882307</v>
      </c>
    </row>
    <row r="107" spans="1:32" ht="12.75">
      <c r="A107" t="s">
        <v>70</v>
      </c>
      <c r="B107" t="s">
        <v>481</v>
      </c>
      <c r="D107" s="1">
        <v>93.057037697405</v>
      </c>
      <c r="F107" s="1">
        <v>15.221326085906</v>
      </c>
      <c r="J107" s="1">
        <v>2.305534612627</v>
      </c>
      <c r="L107" s="1">
        <v>8.386419708987999</v>
      </c>
      <c r="T107" s="1">
        <v>0.091943590048</v>
      </c>
      <c r="V107" s="1">
        <v>0.11840175206300001</v>
      </c>
      <c r="X107" s="1">
        <v>6.975155777697</v>
      </c>
      <c r="AB107" s="1">
        <v>0.964721</v>
      </c>
      <c r="AD107" s="1">
        <v>0.150756211186</v>
      </c>
      <c r="AE107" s="9"/>
      <c r="AF107" s="1">
        <v>127.271296435921</v>
      </c>
    </row>
    <row r="108" spans="1:32" ht="12.75">
      <c r="A108" t="s">
        <v>71</v>
      </c>
      <c r="B108" t="s">
        <v>482</v>
      </c>
      <c r="D108" s="1">
        <v>209.302710472879</v>
      </c>
      <c r="F108" s="1">
        <v>38.214125530285</v>
      </c>
      <c r="J108" s="1">
        <v>4.897078851368</v>
      </c>
      <c r="L108" s="1">
        <v>16.397540623479</v>
      </c>
      <c r="T108" s="1">
        <v>0.509330451382</v>
      </c>
      <c r="V108" s="1">
        <v>0.132586321362</v>
      </c>
      <c r="X108" s="1">
        <v>14.650689916098</v>
      </c>
      <c r="AB108" s="1">
        <v>1.91363</v>
      </c>
      <c r="AD108" s="1">
        <v>0.339962118588</v>
      </c>
      <c r="AE108" s="9"/>
      <c r="AF108" s="1">
        <v>286.35765428544005</v>
      </c>
    </row>
    <row r="109" spans="1:32" ht="12.75">
      <c r="A109" t="s">
        <v>173</v>
      </c>
      <c r="B109" t="s">
        <v>483</v>
      </c>
      <c r="H109" s="1">
        <v>31.064404142886</v>
      </c>
      <c r="J109" s="1">
        <v>0.574403545162</v>
      </c>
      <c r="AD109" s="1">
        <v>0.036807237599</v>
      </c>
      <c r="AE109" s="9"/>
      <c r="AF109" s="1">
        <v>31.675614925647</v>
      </c>
    </row>
    <row r="110" ht="12.75">
      <c r="AE110" s="9"/>
    </row>
    <row r="111" spans="2:31" ht="12.75">
      <c r="B111" t="s">
        <v>484</v>
      </c>
      <c r="AE111" s="9"/>
    </row>
    <row r="112" spans="1:32" ht="12.75">
      <c r="A112" t="s">
        <v>72</v>
      </c>
      <c r="B112" t="s">
        <v>485</v>
      </c>
      <c r="D112" s="1">
        <v>82.241432027988</v>
      </c>
      <c r="F112" s="1">
        <v>14.81375617124</v>
      </c>
      <c r="J112" s="1">
        <v>2.127888362715</v>
      </c>
      <c r="L112" s="1">
        <v>6.876965284837</v>
      </c>
      <c r="T112" s="1">
        <v>0.083716539865</v>
      </c>
      <c r="V112" s="1">
        <v>0.11436308997099999</v>
      </c>
      <c r="X112" s="1">
        <v>8.86378490175</v>
      </c>
      <c r="AB112" s="1">
        <v>0.857088</v>
      </c>
      <c r="AD112" s="1">
        <v>0.13729968805999998</v>
      </c>
      <c r="AE112" s="9"/>
      <c r="AF112" s="1">
        <v>116.11629406642801</v>
      </c>
    </row>
    <row r="113" spans="1:32" ht="12.75">
      <c r="A113" t="s">
        <v>73</v>
      </c>
      <c r="B113" t="s">
        <v>486</v>
      </c>
      <c r="D113" s="1">
        <v>127.802745093523</v>
      </c>
      <c r="F113" s="1">
        <v>25.004494753181</v>
      </c>
      <c r="J113" s="1">
        <v>2.6379747348600002</v>
      </c>
      <c r="L113" s="1">
        <v>9.775849276881</v>
      </c>
      <c r="T113" s="1">
        <v>0.399109452791</v>
      </c>
      <c r="V113" s="1">
        <v>0.116628680901</v>
      </c>
      <c r="X113" s="1">
        <v>11.864122344407999</v>
      </c>
      <c r="AB113" s="1">
        <v>1.046718</v>
      </c>
      <c r="AD113" s="1">
        <v>0.21226129979</v>
      </c>
      <c r="AE113" s="9"/>
      <c r="AF113" s="1">
        <v>178.85990363633599</v>
      </c>
    </row>
    <row r="114" spans="1:32" ht="12.75">
      <c r="A114" t="s">
        <v>74</v>
      </c>
      <c r="B114" t="s">
        <v>487</v>
      </c>
      <c r="D114" s="1">
        <v>67.019816001365</v>
      </c>
      <c r="F114" s="1">
        <v>12.610898391366</v>
      </c>
      <c r="J114" s="1">
        <v>2.120258625323</v>
      </c>
      <c r="L114" s="1">
        <v>5.891055923565999</v>
      </c>
      <c r="T114" s="1">
        <v>0.168735301994</v>
      </c>
      <c r="V114" s="1">
        <v>0.113378050437</v>
      </c>
      <c r="X114" s="1">
        <v>7.202436998825</v>
      </c>
      <c r="AB114" s="1">
        <v>0.858419</v>
      </c>
      <c r="AD114" s="1">
        <v>0.113422836539</v>
      </c>
      <c r="AE114" s="9"/>
      <c r="AF114" s="1">
        <v>96.098421129415</v>
      </c>
    </row>
    <row r="115" spans="1:32" ht="12.75">
      <c r="A115" t="s">
        <v>75</v>
      </c>
      <c r="B115" t="s">
        <v>488</v>
      </c>
      <c r="D115" s="1">
        <v>70.634423305237</v>
      </c>
      <c r="F115" s="1">
        <v>11.722103180211</v>
      </c>
      <c r="J115" s="1">
        <v>1.443650048885</v>
      </c>
      <c r="L115" s="1">
        <v>6.475067652370999</v>
      </c>
      <c r="T115" s="1">
        <v>0.089201239987</v>
      </c>
      <c r="V115" s="1">
        <v>0.113378050437</v>
      </c>
      <c r="X115" s="1">
        <v>6.854772110992</v>
      </c>
      <c r="AB115" s="1">
        <v>0.579289</v>
      </c>
      <c r="AD115" s="1">
        <v>0.116145138324</v>
      </c>
      <c r="AE115" s="9"/>
      <c r="AF115" s="1">
        <v>98.028029726445</v>
      </c>
    </row>
    <row r="116" spans="1:32" ht="12.75">
      <c r="A116" t="s">
        <v>76</v>
      </c>
      <c r="B116" t="s">
        <v>489</v>
      </c>
      <c r="D116" s="1">
        <v>119.496563187053</v>
      </c>
      <c r="F116" s="1">
        <v>21.50991237232</v>
      </c>
      <c r="J116" s="1">
        <v>2.366239009418</v>
      </c>
      <c r="L116" s="1">
        <v>10.648095481512001</v>
      </c>
      <c r="T116" s="1">
        <v>0.138567481244</v>
      </c>
      <c r="V116" s="1">
        <v>0.11879576787700001</v>
      </c>
      <c r="X116" s="1">
        <v>14.962202049006</v>
      </c>
      <c r="AB116" s="1">
        <v>0.97908</v>
      </c>
      <c r="AD116" s="1">
        <v>0.201641590349</v>
      </c>
      <c r="AE116" s="9"/>
      <c r="AF116" s="1">
        <v>170.42109693877802</v>
      </c>
    </row>
    <row r="117" spans="1:32" ht="12.75">
      <c r="A117" t="s">
        <v>174</v>
      </c>
      <c r="B117" t="s">
        <v>490</v>
      </c>
      <c r="H117" s="1">
        <v>30.785002697324</v>
      </c>
      <c r="J117" s="1">
        <v>0.594908464405</v>
      </c>
      <c r="AB117" s="1">
        <v>0.240488</v>
      </c>
      <c r="AD117" s="1">
        <v>0.036503874945</v>
      </c>
      <c r="AE117" s="9"/>
      <c r="AF117" s="1">
        <v>31.656903036674</v>
      </c>
    </row>
    <row r="118" ht="12.75">
      <c r="AE118" s="9"/>
    </row>
    <row r="119" spans="2:31" ht="12.75">
      <c r="B119" t="s">
        <v>491</v>
      </c>
      <c r="AE119" s="9"/>
    </row>
    <row r="120" spans="1:32" ht="12.75">
      <c r="A120" t="s">
        <v>77</v>
      </c>
      <c r="B120" t="s">
        <v>492</v>
      </c>
      <c r="D120" s="1">
        <v>515.449870853519</v>
      </c>
      <c r="F120" s="1">
        <v>96.769358259906</v>
      </c>
      <c r="J120" s="1">
        <v>8.267842873820001</v>
      </c>
      <c r="L120" s="1">
        <v>42.097116943974</v>
      </c>
      <c r="T120" s="1">
        <v>1.0676350982860001</v>
      </c>
      <c r="V120" s="1">
        <v>0.154651206938</v>
      </c>
      <c r="X120" s="1">
        <v>38.990371656359</v>
      </c>
      <c r="AB120" s="1">
        <v>3.346175</v>
      </c>
      <c r="AD120" s="1">
        <v>0.8411668199500001</v>
      </c>
      <c r="AE120" s="9"/>
      <c r="AF120" s="1">
        <v>706.984188712753</v>
      </c>
    </row>
    <row r="121" spans="1:32" ht="12.75">
      <c r="A121" t="s">
        <v>78</v>
      </c>
      <c r="B121" t="s">
        <v>493</v>
      </c>
      <c r="D121" s="1">
        <v>118.80470656504201</v>
      </c>
      <c r="F121" s="1">
        <v>24.169539368208</v>
      </c>
      <c r="J121" s="1">
        <v>2.9331860393039997</v>
      </c>
      <c r="L121" s="1">
        <v>10.217022654072</v>
      </c>
      <c r="T121" s="1">
        <v>0.106244393995</v>
      </c>
      <c r="V121" s="1">
        <v>0.125494036713</v>
      </c>
      <c r="X121" s="1">
        <v>1.482918127222</v>
      </c>
      <c r="AB121" s="1">
        <v>1.207522</v>
      </c>
      <c r="AD121" s="1">
        <v>0.189885462275</v>
      </c>
      <c r="AE121" s="9"/>
      <c r="AF121" s="1">
        <v>159.236518646831</v>
      </c>
    </row>
    <row r="122" spans="1:32" ht="12.75">
      <c r="A122" t="s">
        <v>79</v>
      </c>
      <c r="B122" t="s">
        <v>494</v>
      </c>
      <c r="D122" s="1">
        <v>97.549712522775</v>
      </c>
      <c r="F122" s="1">
        <v>16.778595990947</v>
      </c>
      <c r="J122" s="1">
        <v>2.753671180691</v>
      </c>
      <c r="L122" s="1">
        <v>8.56201150761</v>
      </c>
      <c r="T122" s="1">
        <v>0.138567481244</v>
      </c>
      <c r="V122" s="1">
        <v>0.12115986276</v>
      </c>
      <c r="X122" s="1">
        <v>9.694539109663001</v>
      </c>
      <c r="AB122" s="1">
        <v>1.136079</v>
      </c>
      <c r="AD122" s="1">
        <v>0.16173844829999998</v>
      </c>
      <c r="AE122" s="9"/>
      <c r="AF122" s="1">
        <v>136.896075103989</v>
      </c>
    </row>
    <row r="123" spans="1:32" ht="12.75">
      <c r="A123" t="s">
        <v>80</v>
      </c>
      <c r="B123" t="s">
        <v>495</v>
      </c>
      <c r="D123" s="1">
        <v>146.315859205436</v>
      </c>
      <c r="F123" s="1">
        <v>24.550962169602</v>
      </c>
      <c r="J123" s="1">
        <v>2.5098620462369996</v>
      </c>
      <c r="L123" s="1">
        <v>12.301886706660001</v>
      </c>
      <c r="T123" s="1">
        <v>0.076859679673</v>
      </c>
      <c r="V123" s="1">
        <v>0.12362246159700001</v>
      </c>
      <c r="X123" s="1">
        <v>14.277232926859</v>
      </c>
      <c r="AB123" s="1">
        <v>1.037891</v>
      </c>
      <c r="AD123" s="1">
        <v>0.238958640832</v>
      </c>
      <c r="AE123" s="9"/>
      <c r="AF123" s="1">
        <v>201.43313483689698</v>
      </c>
    </row>
    <row r="124" spans="1:32" ht="12.75">
      <c r="A124" t="s">
        <v>81</v>
      </c>
      <c r="B124" t="s">
        <v>496</v>
      </c>
      <c r="D124" s="1">
        <v>38.016103904786995</v>
      </c>
      <c r="F124" s="1">
        <v>7.88472749123</v>
      </c>
      <c r="J124" s="1">
        <v>2.331276016563</v>
      </c>
      <c r="L124" s="1">
        <v>5.956003928337</v>
      </c>
      <c r="T124" s="1">
        <v>0.172848827086</v>
      </c>
      <c r="V124" s="1">
        <v>0.117022696715</v>
      </c>
      <c r="X124" s="1">
        <v>5.299708986822</v>
      </c>
      <c r="AB124" s="1">
        <v>0.947881</v>
      </c>
      <c r="AD124" s="1">
        <v>0.070947873454</v>
      </c>
      <c r="AE124" s="9"/>
      <c r="AF124" s="1">
        <v>60.796520724994</v>
      </c>
    </row>
    <row r="125" spans="1:32" ht="12.75">
      <c r="A125" t="s">
        <v>82</v>
      </c>
      <c r="B125" t="s">
        <v>497</v>
      </c>
      <c r="D125" s="1">
        <v>107.993804871711</v>
      </c>
      <c r="F125" s="1">
        <v>18.878677200017002</v>
      </c>
      <c r="J125" s="1">
        <v>2.712368656558</v>
      </c>
      <c r="L125" s="1">
        <v>10.035817894614</v>
      </c>
      <c r="T125" s="1">
        <v>0.119075518957</v>
      </c>
      <c r="V125" s="1">
        <v>0.119879311365</v>
      </c>
      <c r="X125" s="1">
        <v>6.868643858044</v>
      </c>
      <c r="AD125" s="1">
        <v>0.175558194422</v>
      </c>
      <c r="AE125" s="9"/>
      <c r="AF125" s="1">
        <v>146.90382550568899</v>
      </c>
    </row>
    <row r="126" spans="1:32" ht="12.75">
      <c r="A126" t="s">
        <v>83</v>
      </c>
      <c r="B126" t="s">
        <v>498</v>
      </c>
      <c r="D126" s="1">
        <v>114.227901908714</v>
      </c>
      <c r="F126" s="1">
        <v>19.536204753849</v>
      </c>
      <c r="J126" s="1">
        <v>2.3274959913960003</v>
      </c>
      <c r="L126" s="1">
        <v>8.963710022137999</v>
      </c>
      <c r="T126" s="1">
        <v>0.168735301994</v>
      </c>
      <c r="V126" s="1">
        <v>0.121553878574</v>
      </c>
      <c r="X126" s="1">
        <v>11.40967599639</v>
      </c>
      <c r="AB126" s="1">
        <v>0.951637</v>
      </c>
      <c r="AD126" s="1">
        <v>0.18709412426400002</v>
      </c>
      <c r="AE126" s="9"/>
      <c r="AF126" s="1">
        <v>157.894008977319</v>
      </c>
    </row>
    <row r="127" spans="1:32" ht="12.75">
      <c r="A127" t="s">
        <v>175</v>
      </c>
      <c r="B127" t="s">
        <v>499</v>
      </c>
      <c r="H127" s="1">
        <v>67.11356183926199</v>
      </c>
      <c r="J127" s="1">
        <v>0.953445394573</v>
      </c>
      <c r="AD127" s="1">
        <v>0.079210593557</v>
      </c>
      <c r="AE127" s="9"/>
      <c r="AF127" s="1">
        <v>68.146217827393</v>
      </c>
    </row>
    <row r="128" ht="12.75">
      <c r="AE128" s="9"/>
    </row>
    <row r="129" spans="2:31" ht="12.75">
      <c r="B129" t="s">
        <v>500</v>
      </c>
      <c r="AE129" s="9"/>
    </row>
    <row r="130" spans="1:32" ht="12.75">
      <c r="A130" t="s">
        <v>84</v>
      </c>
      <c r="B130" t="s">
        <v>501</v>
      </c>
      <c r="D130" s="1">
        <v>196.267152663208</v>
      </c>
      <c r="F130" s="1">
        <v>39.633356302532</v>
      </c>
      <c r="J130" s="1">
        <v>4.056248739103</v>
      </c>
      <c r="L130" s="1">
        <v>20.098434930363</v>
      </c>
      <c r="T130" s="1">
        <v>0.117997885707</v>
      </c>
      <c r="V130" s="1">
        <v>0.12992671461900002</v>
      </c>
      <c r="X130" s="1">
        <v>12.730370093883</v>
      </c>
      <c r="AD130" s="1">
        <v>0.327009528103</v>
      </c>
      <c r="AE130" s="9"/>
      <c r="AF130" s="1">
        <v>273.360496857517</v>
      </c>
    </row>
    <row r="131" spans="1:32" ht="12.75">
      <c r="A131" t="s">
        <v>85</v>
      </c>
      <c r="B131" t="s">
        <v>502</v>
      </c>
      <c r="D131" s="1">
        <v>59.476893751728</v>
      </c>
      <c r="F131" s="1">
        <v>12.342900110498</v>
      </c>
      <c r="J131" s="1">
        <v>2.005050984432</v>
      </c>
      <c r="L131" s="1">
        <v>6.991257796391</v>
      </c>
      <c r="T131" s="1">
        <v>0.10284600760399999</v>
      </c>
      <c r="V131" s="1">
        <v>0.134654904385</v>
      </c>
      <c r="X131" s="1">
        <v>1.5890656119220001</v>
      </c>
      <c r="AD131" s="1">
        <v>0.099162489796</v>
      </c>
      <c r="AE131" s="9"/>
      <c r="AF131" s="1">
        <v>82.741831656757</v>
      </c>
    </row>
    <row r="132" spans="1:32" ht="12.75">
      <c r="A132" t="s">
        <v>86</v>
      </c>
      <c r="B132" t="s">
        <v>503</v>
      </c>
      <c r="D132" s="1">
        <v>118.823644573741</v>
      </c>
      <c r="F132" s="1">
        <v>22.866322354123</v>
      </c>
      <c r="J132" s="1">
        <v>3.869827892978</v>
      </c>
      <c r="L132" s="1">
        <v>13.908339419735</v>
      </c>
      <c r="T132" s="1">
        <v>0.128968270991</v>
      </c>
      <c r="V132" s="1">
        <v>0.136329471594</v>
      </c>
      <c r="X132" s="1">
        <v>1.980314295365</v>
      </c>
      <c r="AD132" s="1">
        <v>0.19414890398</v>
      </c>
      <c r="AE132" s="9"/>
      <c r="AF132" s="1">
        <v>161.907895182506</v>
      </c>
    </row>
    <row r="133" spans="1:32" ht="12.75">
      <c r="A133" t="s">
        <v>87</v>
      </c>
      <c r="B133" t="s">
        <v>504</v>
      </c>
      <c r="D133" s="1">
        <v>221.558802970346</v>
      </c>
      <c r="F133" s="1">
        <v>49.156180869673996</v>
      </c>
      <c r="J133" s="1">
        <v>6.66178713475</v>
      </c>
      <c r="L133" s="1">
        <v>21.236835525183</v>
      </c>
      <c r="T133" s="1">
        <v>0.8619440681170001</v>
      </c>
      <c r="V133" s="1">
        <v>0.14342175624300002</v>
      </c>
      <c r="X133" s="1">
        <v>10.622656001837</v>
      </c>
      <c r="AB133" s="1">
        <v>2.765723</v>
      </c>
      <c r="AD133" s="1">
        <v>0.372041195379</v>
      </c>
      <c r="AE133" s="9"/>
      <c r="AF133" s="1">
        <v>313.37939252152904</v>
      </c>
    </row>
    <row r="134" spans="1:32" ht="12.75">
      <c r="A134" t="s">
        <v>88</v>
      </c>
      <c r="B134" t="s">
        <v>505</v>
      </c>
      <c r="D134" s="1">
        <v>101.35333142848299</v>
      </c>
      <c r="F134" s="1">
        <v>18.446819565711</v>
      </c>
      <c r="J134" s="1">
        <v>2.788644128839</v>
      </c>
      <c r="L134" s="1">
        <v>9.921198853345999</v>
      </c>
      <c r="T134" s="1">
        <v>0.10408912749499999</v>
      </c>
      <c r="V134" s="1">
        <v>0.126282068341</v>
      </c>
      <c r="X134" s="1">
        <v>9.134188570084</v>
      </c>
      <c r="AD134" s="1">
        <v>0.169389467606</v>
      </c>
      <c r="AE134" s="9"/>
      <c r="AF134" s="1">
        <v>142.043943209905</v>
      </c>
    </row>
    <row r="135" spans="1:32" ht="12.75">
      <c r="A135" t="s">
        <v>176</v>
      </c>
      <c r="B135" t="s">
        <v>506</v>
      </c>
      <c r="H135" s="1">
        <v>49.038190299503</v>
      </c>
      <c r="AD135" s="1">
        <v>0.058085652662</v>
      </c>
      <c r="AE135" s="9"/>
      <c r="AF135" s="1">
        <v>49.986192633013005</v>
      </c>
    </row>
    <row r="136" ht="12.75">
      <c r="AE136" s="9"/>
    </row>
    <row r="137" spans="2:31" ht="12.75">
      <c r="B137" t="s">
        <v>507</v>
      </c>
      <c r="AE137" s="9"/>
    </row>
    <row r="138" ht="12.75">
      <c r="AE138" s="9"/>
    </row>
    <row r="139" spans="1:32" ht="12.75">
      <c r="A139" t="s">
        <v>119</v>
      </c>
      <c r="B139" t="s">
        <v>508</v>
      </c>
      <c r="D139" s="1">
        <v>28.840656665776</v>
      </c>
      <c r="F139" s="1">
        <v>7.9993568233</v>
      </c>
      <c r="J139" s="1">
        <v>1.9270134250970001</v>
      </c>
      <c r="L139" s="1">
        <v>4.173030531876</v>
      </c>
      <c r="T139" s="1">
        <v>0.20272310605500002</v>
      </c>
      <c r="V139" s="1">
        <v>0.124016477411</v>
      </c>
      <c r="X139" s="1">
        <v>3.446889382559</v>
      </c>
      <c r="AB139" s="1">
        <v>0.790219</v>
      </c>
      <c r="AD139" s="1">
        <v>0.055626581482000004</v>
      </c>
      <c r="AE139" s="9"/>
      <c r="AF139" s="1">
        <v>47.559531993555005</v>
      </c>
    </row>
    <row r="140" spans="1:32" ht="12.75">
      <c r="A140" t="s">
        <v>169</v>
      </c>
      <c r="B140" t="s">
        <v>509</v>
      </c>
      <c r="D140" s="1">
        <v>36.021626131448</v>
      </c>
      <c r="F140" s="1">
        <v>10.391365005105</v>
      </c>
      <c r="J140" s="1">
        <v>1.824746670998</v>
      </c>
      <c r="L140" s="1">
        <v>4.782789480437001</v>
      </c>
      <c r="T140" s="1">
        <v>0.195867230902</v>
      </c>
      <c r="V140" s="1">
        <v>0.123523957644</v>
      </c>
      <c r="X140" s="1">
        <v>10.619208507754</v>
      </c>
      <c r="AB140" s="1">
        <v>0.749164</v>
      </c>
      <c r="AD140" s="1">
        <v>0.07547061495</v>
      </c>
      <c r="AE140" s="9"/>
      <c r="AF140" s="1">
        <v>64.783761599238</v>
      </c>
    </row>
    <row r="141" spans="1:32" ht="12.75">
      <c r="A141" t="s">
        <v>160</v>
      </c>
      <c r="B141" t="s">
        <v>510</v>
      </c>
      <c r="D141" s="1">
        <v>59.965231285536994</v>
      </c>
      <c r="F141" s="1">
        <v>13.667737999137</v>
      </c>
      <c r="J141" s="1">
        <v>1.251686095009</v>
      </c>
      <c r="L141" s="1">
        <v>7.94820557201</v>
      </c>
      <c r="T141" s="1">
        <v>0.106733958643</v>
      </c>
      <c r="V141" s="1">
        <v>0.11712120066800001</v>
      </c>
      <c r="X141" s="1">
        <v>4.3684706739450005</v>
      </c>
      <c r="AB141" s="1">
        <v>0.491596</v>
      </c>
      <c r="AD141" s="1">
        <v>0.104651850444</v>
      </c>
      <c r="AE141" s="9"/>
      <c r="AF141" s="1">
        <v>88.021434635394</v>
      </c>
    </row>
    <row r="142" spans="1:32" ht="12.75">
      <c r="A142" t="s">
        <v>161</v>
      </c>
      <c r="B142" t="s">
        <v>511</v>
      </c>
      <c r="D142" s="1">
        <v>69.365730460254</v>
      </c>
      <c r="F142" s="1">
        <v>12.683874690397</v>
      </c>
      <c r="J142" s="1">
        <v>1.489541963595</v>
      </c>
      <c r="L142" s="1">
        <v>5.7310042133520005</v>
      </c>
      <c r="T142" s="1">
        <v>0.5176264543319999</v>
      </c>
      <c r="V142" s="1">
        <v>0.11485560973900001</v>
      </c>
      <c r="X142" s="1">
        <v>4.934714762704</v>
      </c>
      <c r="AB142" s="1">
        <v>0.597566</v>
      </c>
      <c r="AD142" s="1">
        <v>0.113435407868</v>
      </c>
      <c r="AE142" s="9"/>
      <c r="AF142" s="1">
        <v>95.548349562241</v>
      </c>
    </row>
    <row r="143" spans="1:32" ht="12.75">
      <c r="A143" t="s">
        <v>135</v>
      </c>
      <c r="B143" t="s">
        <v>512</v>
      </c>
      <c r="D143" s="1">
        <v>42.91179635938</v>
      </c>
      <c r="F143" s="1">
        <v>11.328253533326</v>
      </c>
      <c r="J143" s="1">
        <v>2.005356611961</v>
      </c>
      <c r="L143" s="1">
        <v>4.761216370342001</v>
      </c>
      <c r="T143" s="1">
        <v>0.559773340848</v>
      </c>
      <c r="V143" s="1">
        <v>0.114560097878</v>
      </c>
      <c r="X143" s="1">
        <v>0.036424314488</v>
      </c>
      <c r="AB143" s="1">
        <v>0.799817</v>
      </c>
      <c r="AD143" s="1">
        <v>0.074220668995</v>
      </c>
      <c r="AE143" s="9"/>
      <c r="AF143" s="1">
        <v>62.59141829722</v>
      </c>
    </row>
    <row r="144" ht="12.75">
      <c r="AE144" s="9"/>
    </row>
    <row r="145" spans="1:32" ht="12.75">
      <c r="A145" t="s">
        <v>145</v>
      </c>
      <c r="B145" t="s">
        <v>513</v>
      </c>
      <c r="D145" s="1">
        <v>13.02824834475</v>
      </c>
      <c r="F145" s="1">
        <v>7.890018641959999</v>
      </c>
      <c r="J145" s="1">
        <v>1.206405435357</v>
      </c>
      <c r="L145" s="1">
        <v>3.217199988251</v>
      </c>
      <c r="T145" s="1">
        <v>0.049251976669999996</v>
      </c>
      <c r="V145" s="1">
        <v>0.11771222438899999</v>
      </c>
      <c r="X145" s="1">
        <v>8.236815450906</v>
      </c>
      <c r="AB145" s="1">
        <v>0.497761</v>
      </c>
      <c r="AD145" s="1">
        <v>0.039525250259</v>
      </c>
      <c r="AE145" s="9"/>
      <c r="AF145" s="1">
        <v>34.282938312542996</v>
      </c>
    </row>
    <row r="146" spans="1:32" ht="12.75">
      <c r="A146" t="s">
        <v>138</v>
      </c>
      <c r="B146" t="s">
        <v>514</v>
      </c>
      <c r="D146" s="1">
        <v>71.657154991424</v>
      </c>
      <c r="F146" s="1">
        <v>25.675986637621</v>
      </c>
      <c r="J146" s="1">
        <v>2.9818007269480002</v>
      </c>
      <c r="L146" s="1">
        <v>7.251163004543</v>
      </c>
      <c r="T146" s="1">
        <v>1.273326128455</v>
      </c>
      <c r="V146" s="1">
        <v>0.138595062524</v>
      </c>
      <c r="X146" s="1">
        <v>6.975415223079</v>
      </c>
      <c r="AD146" s="1">
        <v>0.13886335213099998</v>
      </c>
      <c r="AE146" s="9"/>
      <c r="AF146" s="1">
        <v>116.09230512672501</v>
      </c>
    </row>
    <row r="147" spans="1:32" ht="12.75">
      <c r="A147" t="s">
        <v>120</v>
      </c>
      <c r="B147" t="s">
        <v>515</v>
      </c>
      <c r="D147" s="1">
        <v>131.946901736527</v>
      </c>
      <c r="F147" s="1">
        <v>32.307256179776005</v>
      </c>
      <c r="J147" s="1">
        <v>4.4782924813489995</v>
      </c>
      <c r="L147" s="1">
        <v>12.964169832378</v>
      </c>
      <c r="T147" s="1">
        <v>1.0642071607099999</v>
      </c>
      <c r="V147" s="1">
        <v>0.134359392525</v>
      </c>
      <c r="X147" s="1">
        <v>18.150971543023</v>
      </c>
      <c r="AD147" s="1">
        <v>0.239516734194</v>
      </c>
      <c r="AE147" s="9"/>
      <c r="AF147" s="1">
        <v>201.285675060482</v>
      </c>
    </row>
    <row r="148" spans="1:32" ht="12.75">
      <c r="A148" t="s">
        <v>170</v>
      </c>
      <c r="B148" t="s">
        <v>516</v>
      </c>
      <c r="D148" s="1">
        <v>32.165259546758996</v>
      </c>
      <c r="F148" s="1">
        <v>11.412618925055002</v>
      </c>
      <c r="J148" s="1">
        <v>3.187088846438</v>
      </c>
      <c r="L148" s="1">
        <v>6.681578158794</v>
      </c>
      <c r="T148" s="1">
        <v>0.138567481244</v>
      </c>
      <c r="V148" s="1">
        <v>0.126774588108</v>
      </c>
      <c r="X148" s="1">
        <v>10.44206182575</v>
      </c>
      <c r="AB148" s="1">
        <v>1.310218</v>
      </c>
      <c r="AD148" s="1">
        <v>0.07554994796999999</v>
      </c>
      <c r="AE148" s="9"/>
      <c r="AF148" s="1">
        <v>65.53971732011699</v>
      </c>
    </row>
    <row r="149" spans="1:32" ht="12.75">
      <c r="A149" t="s">
        <v>167</v>
      </c>
      <c r="B149" t="s">
        <v>517</v>
      </c>
      <c r="D149" s="1">
        <v>46.344340456492</v>
      </c>
      <c r="F149" s="1">
        <v>13.717814222336</v>
      </c>
      <c r="J149" s="1">
        <v>4.447013942838</v>
      </c>
      <c r="L149" s="1">
        <v>8.812503956317</v>
      </c>
      <c r="T149" s="1">
        <v>0.212028774527</v>
      </c>
      <c r="V149" s="1">
        <v>0.122834429969</v>
      </c>
      <c r="X149" s="1">
        <v>10.91105831497</v>
      </c>
      <c r="AB149" s="1">
        <v>1.805147</v>
      </c>
      <c r="AD149" s="1">
        <v>0.099885445458</v>
      </c>
      <c r="AE149" s="9"/>
      <c r="AF149" s="1">
        <v>86.472626542909</v>
      </c>
    </row>
    <row r="150" ht="12.75">
      <c r="AE150" s="9"/>
    </row>
    <row r="151" spans="1:32" ht="12.75">
      <c r="A151" t="s">
        <v>168</v>
      </c>
      <c r="B151" t="s">
        <v>518</v>
      </c>
      <c r="D151" s="1">
        <v>67.672051906048</v>
      </c>
      <c r="F151" s="1">
        <v>15.124280653936001</v>
      </c>
      <c r="J151" s="1">
        <v>3.794717190105</v>
      </c>
      <c r="L151" s="1">
        <v>8.227008549977</v>
      </c>
      <c r="T151" s="1">
        <v>0.504403283636</v>
      </c>
      <c r="V151" s="1">
        <v>0.12657758020100002</v>
      </c>
      <c r="X151" s="1">
        <v>9.162148100421</v>
      </c>
      <c r="AD151" s="1">
        <v>0.124345475897</v>
      </c>
      <c r="AE151" s="9"/>
      <c r="AF151" s="1">
        <v>104.73553274022</v>
      </c>
    </row>
    <row r="152" spans="1:32" ht="12.75">
      <c r="A152" t="s">
        <v>117</v>
      </c>
      <c r="B152" t="s">
        <v>519</v>
      </c>
      <c r="D152" s="1">
        <v>152.365354896963</v>
      </c>
      <c r="F152" s="1">
        <v>28.467077801465003</v>
      </c>
      <c r="H152" s="1">
        <v>15.217230275516</v>
      </c>
      <c r="J152" s="1">
        <v>5.997737161811</v>
      </c>
      <c r="L152" s="1">
        <v>14.588616931751</v>
      </c>
      <c r="T152" s="1">
        <v>0.7399685927740001</v>
      </c>
      <c r="V152" s="1">
        <v>0.153469159497</v>
      </c>
      <c r="X152" s="1">
        <v>2.322077557896</v>
      </c>
      <c r="Z152" s="1">
        <v>0.46245552941199997</v>
      </c>
      <c r="AB152" s="1">
        <v>2.513306</v>
      </c>
      <c r="AD152" s="1">
        <v>0.263321153742</v>
      </c>
      <c r="AE152" s="9"/>
      <c r="AF152" s="1">
        <v>223.090615060827</v>
      </c>
    </row>
    <row r="153" spans="1:32" ht="12.75">
      <c r="A153" t="s">
        <v>137</v>
      </c>
      <c r="B153" t="s">
        <v>520</v>
      </c>
      <c r="D153" s="1">
        <v>31.232440710981</v>
      </c>
      <c r="F153" s="1">
        <v>6.099235390792</v>
      </c>
      <c r="J153" s="1">
        <v>0.99671309376</v>
      </c>
      <c r="L153" s="1">
        <v>3.764798127704</v>
      </c>
      <c r="T153" s="1">
        <v>0.083716539865</v>
      </c>
      <c r="V153" s="1">
        <v>0.11209749904199999</v>
      </c>
      <c r="X153" s="1">
        <v>2.7818773645139996</v>
      </c>
      <c r="AD153" s="1">
        <v>0.053790637868</v>
      </c>
      <c r="AE153" s="9"/>
      <c r="AF153" s="1">
        <v>45.12466936452601</v>
      </c>
    </row>
    <row r="154" spans="1:32" ht="12.75">
      <c r="A154" t="s">
        <v>134</v>
      </c>
      <c r="B154" t="s">
        <v>521</v>
      </c>
      <c r="D154" s="1">
        <v>79.63765533118399</v>
      </c>
      <c r="F154" s="1">
        <v>16.771749141948998</v>
      </c>
      <c r="J154" s="1">
        <v>2.027729144376</v>
      </c>
      <c r="L154" s="1">
        <v>7.988302946904</v>
      </c>
      <c r="T154" s="1">
        <v>0.227699768464</v>
      </c>
      <c r="V154" s="1">
        <v>0.122637422062</v>
      </c>
      <c r="X154" s="1">
        <v>6.574654888322001</v>
      </c>
      <c r="AD154" s="1">
        <v>0.13554122419700002</v>
      </c>
      <c r="AE154" s="9"/>
      <c r="AF154" s="1">
        <v>113.485969867458</v>
      </c>
    </row>
    <row r="155" spans="1:32" ht="12.75">
      <c r="A155" t="s">
        <v>164</v>
      </c>
      <c r="B155" t="s">
        <v>522</v>
      </c>
      <c r="D155" s="1">
        <v>185.790835429528</v>
      </c>
      <c r="F155" s="1">
        <v>31.883911179280002</v>
      </c>
      <c r="J155" s="1">
        <v>4.949532300414</v>
      </c>
      <c r="L155" s="1">
        <v>16.149822499875</v>
      </c>
      <c r="T155" s="1">
        <v>0.42653492348</v>
      </c>
      <c r="V155" s="1">
        <v>0.128055139503</v>
      </c>
      <c r="X155" s="1">
        <v>10.394484388386</v>
      </c>
      <c r="AB155" s="1">
        <v>2.029307</v>
      </c>
      <c r="AD155" s="1">
        <v>0.298932890038</v>
      </c>
      <c r="AE155" s="9"/>
      <c r="AF155" s="1">
        <v>252.051415750504</v>
      </c>
    </row>
    <row r="156" ht="12.75">
      <c r="AE156" s="9"/>
    </row>
    <row r="157" spans="1:32" ht="12.75">
      <c r="A157" t="s">
        <v>127</v>
      </c>
      <c r="B157" t="s">
        <v>523</v>
      </c>
      <c r="D157" s="1">
        <v>71.591985390688</v>
      </c>
      <c r="F157" s="1">
        <v>17.60377096381</v>
      </c>
      <c r="J157" s="1">
        <v>3.590374823554</v>
      </c>
      <c r="L157" s="1">
        <v>7.654719964351</v>
      </c>
      <c r="T157" s="1">
        <v>0.111142010555</v>
      </c>
      <c r="V157" s="1">
        <v>0.15997042042499998</v>
      </c>
      <c r="X157" s="1">
        <v>3.6278752505060003</v>
      </c>
      <c r="Z157" s="1">
        <v>0.218797294118</v>
      </c>
      <c r="AB157" s="1">
        <v>1.448304</v>
      </c>
      <c r="AD157" s="1">
        <v>0.12499453957199999</v>
      </c>
      <c r="AE157" s="9"/>
      <c r="AF157" s="1">
        <v>106.131934657578</v>
      </c>
    </row>
    <row r="158" spans="1:32" ht="12.75">
      <c r="A158" t="s">
        <v>152</v>
      </c>
      <c r="B158" t="s">
        <v>524</v>
      </c>
      <c r="D158" s="1">
        <v>50.490109732569</v>
      </c>
      <c r="F158" s="1">
        <v>8.640698866176</v>
      </c>
      <c r="J158" s="1">
        <v>1.081845791196</v>
      </c>
      <c r="L158" s="1">
        <v>6.0263316731289995</v>
      </c>
      <c r="T158" s="1">
        <v>0.049251976669999996</v>
      </c>
      <c r="V158" s="1">
        <v>0.113870570204</v>
      </c>
      <c r="X158" s="1">
        <v>4.6458016349280005</v>
      </c>
      <c r="AD158" s="1">
        <v>0.084780236571</v>
      </c>
      <c r="AE158" s="9"/>
      <c r="AF158" s="1">
        <v>71.132690481443</v>
      </c>
    </row>
    <row r="159" spans="1:32" ht="12.75">
      <c r="A159" t="s">
        <v>123</v>
      </c>
      <c r="B159" t="s">
        <v>525</v>
      </c>
      <c r="D159" s="1">
        <v>39.635499224734</v>
      </c>
      <c r="F159" s="1">
        <v>8.229735220390001</v>
      </c>
      <c r="J159" s="1">
        <v>0.98729140343</v>
      </c>
      <c r="L159" s="1">
        <v>4.71856120153</v>
      </c>
      <c r="T159" s="1">
        <v>0.072746154582</v>
      </c>
      <c r="V159" s="1">
        <v>0.11347655439</v>
      </c>
      <c r="X159" s="1">
        <v>2.085853042457</v>
      </c>
      <c r="AB159" s="1">
        <v>0.408111</v>
      </c>
      <c r="AD159" s="1">
        <v>0.066903419164</v>
      </c>
      <c r="AE159" s="9"/>
      <c r="AF159" s="1">
        <v>56.318177220677</v>
      </c>
    </row>
    <row r="160" spans="1:32" ht="12.75">
      <c r="A160" t="s">
        <v>158</v>
      </c>
      <c r="B160" t="s">
        <v>526</v>
      </c>
      <c r="D160" s="1">
        <v>42.462198995089004</v>
      </c>
      <c r="F160" s="1">
        <v>10.520775433288</v>
      </c>
      <c r="J160" s="1">
        <v>2.1434425142060003</v>
      </c>
      <c r="L160" s="1">
        <v>4.862523456556</v>
      </c>
      <c r="T160" s="1">
        <v>0.20272310605500002</v>
      </c>
      <c r="V160" s="1">
        <v>0.127858131596</v>
      </c>
      <c r="X160" s="1">
        <v>3.8787266302959997</v>
      </c>
      <c r="Z160" s="1">
        <v>0.598226176471</v>
      </c>
      <c r="AD160" s="1">
        <v>0.07664840428099999</v>
      </c>
      <c r="AE160" s="9"/>
      <c r="AF160" s="1">
        <v>64.873122847837</v>
      </c>
    </row>
    <row r="161" spans="1:32" ht="12.75">
      <c r="A161" t="s">
        <v>116</v>
      </c>
      <c r="B161" t="s">
        <v>527</v>
      </c>
      <c r="D161" s="1">
        <v>45.713137313658</v>
      </c>
      <c r="F161" s="1">
        <v>7.78718117018</v>
      </c>
      <c r="H161" s="1">
        <v>3.621935317038</v>
      </c>
      <c r="J161" s="1">
        <v>1.779767656756</v>
      </c>
      <c r="L161" s="1">
        <v>3.5966599728179998</v>
      </c>
      <c r="T161" s="1">
        <v>0.120446693987</v>
      </c>
      <c r="V161" s="1">
        <v>0.118204744157</v>
      </c>
      <c r="X161" s="1">
        <v>1.5936932291619998</v>
      </c>
      <c r="AB161" s="1">
        <v>0.724777</v>
      </c>
      <c r="AD161" s="1">
        <v>0.07695176457</v>
      </c>
      <c r="AE161" s="9"/>
      <c r="AF161" s="1">
        <v>65.132754862327</v>
      </c>
    </row>
    <row r="162" ht="12.75">
      <c r="AE162" s="9"/>
    </row>
    <row r="163" spans="1:32" ht="12.75">
      <c r="A163" t="s">
        <v>128</v>
      </c>
      <c r="B163" t="s">
        <v>528</v>
      </c>
      <c r="D163" s="1">
        <v>117.34566439452601</v>
      </c>
      <c r="F163" s="1">
        <v>22.828509865693</v>
      </c>
      <c r="J163" s="1">
        <v>1.919884438997</v>
      </c>
      <c r="L163" s="1">
        <v>9.833461919020001</v>
      </c>
      <c r="T163" s="1">
        <v>0.065106187961</v>
      </c>
      <c r="V163" s="1">
        <v>0.190802157859</v>
      </c>
      <c r="X163" s="1">
        <v>7.718326474168</v>
      </c>
      <c r="AD163" s="1">
        <v>0.191572481281</v>
      </c>
      <c r="AE163" s="9"/>
      <c r="AF163" s="1">
        <v>160.093327919504</v>
      </c>
    </row>
    <row r="164" spans="1:32" ht="12.75">
      <c r="A164" t="s">
        <v>141</v>
      </c>
      <c r="B164" t="s">
        <v>529</v>
      </c>
      <c r="D164" s="1">
        <v>140.433255933076</v>
      </c>
      <c r="F164" s="1">
        <v>31.834119536047</v>
      </c>
      <c r="J164" s="1">
        <v>2.3317797544439998</v>
      </c>
      <c r="L164" s="1">
        <v>12.585761329289001</v>
      </c>
      <c r="T164" s="1">
        <v>0.531339189677</v>
      </c>
      <c r="V164" s="1">
        <v>0.135836951827</v>
      </c>
      <c r="X164" s="1">
        <v>10.776033650704</v>
      </c>
      <c r="AD164" s="1">
        <v>0.23793834795600002</v>
      </c>
      <c r="AE164" s="9"/>
      <c r="AF164" s="1">
        <v>198.866064693019</v>
      </c>
    </row>
    <row r="165" spans="1:32" ht="12.75">
      <c r="A165" t="s">
        <v>132</v>
      </c>
      <c r="B165" t="s">
        <v>530</v>
      </c>
      <c r="D165" s="1">
        <v>65.952388491195</v>
      </c>
      <c r="F165" s="1">
        <v>16.023839425065</v>
      </c>
      <c r="J165" s="1">
        <v>1.566613859403</v>
      </c>
      <c r="L165" s="1">
        <v>8.084200255996</v>
      </c>
      <c r="T165" s="1">
        <v>0.165992951933</v>
      </c>
      <c r="V165" s="1">
        <v>0.122637422062</v>
      </c>
      <c r="X165" s="1">
        <v>3.500359359588</v>
      </c>
      <c r="AD165" s="1">
        <v>0.114440919798</v>
      </c>
      <c r="AE165" s="9"/>
      <c r="AF165" s="1">
        <v>95.53047268504</v>
      </c>
    </row>
    <row r="166" spans="1:32" ht="12.75">
      <c r="A166" t="s">
        <v>159</v>
      </c>
      <c r="B166" t="s">
        <v>531</v>
      </c>
      <c r="D166" s="1">
        <v>59.68206485884</v>
      </c>
      <c r="F166" s="1">
        <v>15.446314291559</v>
      </c>
      <c r="J166" s="1">
        <v>2.452061608734</v>
      </c>
      <c r="L166" s="1">
        <v>7.689693850187</v>
      </c>
      <c r="T166" s="1">
        <v>0.14787216467599998</v>
      </c>
      <c r="V166" s="1">
        <v>0.12992671461900002</v>
      </c>
      <c r="X166" s="1">
        <v>9.657139603584001</v>
      </c>
      <c r="AD166" s="1">
        <v>0.113218231139</v>
      </c>
      <c r="AE166" s="9"/>
      <c r="AF166" s="1">
        <v>95.31829132333701</v>
      </c>
    </row>
    <row r="167" spans="1:32" ht="12.75">
      <c r="A167" t="s">
        <v>124</v>
      </c>
      <c r="B167" t="s">
        <v>532</v>
      </c>
      <c r="D167" s="1">
        <v>67.681545105594</v>
      </c>
      <c r="F167" s="1">
        <v>12.276161954556999</v>
      </c>
      <c r="J167" s="1">
        <v>1.2471942663139999</v>
      </c>
      <c r="L167" s="1">
        <v>7.004131126692</v>
      </c>
      <c r="T167" s="1">
        <v>0.117997885707</v>
      </c>
      <c r="V167" s="1">
        <v>0.114560097878</v>
      </c>
      <c r="X167" s="1">
        <v>1.5267361303359999</v>
      </c>
      <c r="AD167" s="1">
        <v>0.108060918166</v>
      </c>
      <c r="AE167" s="9"/>
      <c r="AF167" s="1">
        <v>90.076387485246</v>
      </c>
    </row>
    <row r="168" ht="12.75">
      <c r="AE168" s="9"/>
    </row>
    <row r="169" spans="1:32" ht="12.75">
      <c r="A169" t="s">
        <v>133</v>
      </c>
      <c r="B169" t="s">
        <v>533</v>
      </c>
      <c r="D169" s="1">
        <v>62.847591387819</v>
      </c>
      <c r="F169" s="1">
        <v>14.179360781534</v>
      </c>
      <c r="J169" s="1">
        <v>2.302331994518</v>
      </c>
      <c r="L169" s="1">
        <v>7.6261963100650005</v>
      </c>
      <c r="T169" s="1">
        <v>0.344258511413</v>
      </c>
      <c r="V169" s="1">
        <v>0.118697263924</v>
      </c>
      <c r="X169" s="1">
        <v>3.757293067882</v>
      </c>
      <c r="AD169" s="1">
        <v>0.109124321895</v>
      </c>
      <c r="AE169" s="9"/>
      <c r="AF169" s="1">
        <v>91.28485363904899</v>
      </c>
    </row>
    <row r="170" spans="1:32" ht="12.75">
      <c r="A170" t="s">
        <v>129</v>
      </c>
      <c r="B170" t="s">
        <v>534</v>
      </c>
      <c r="D170" s="1">
        <v>55.141255060243004</v>
      </c>
      <c r="F170" s="1">
        <v>11.038800438418999</v>
      </c>
      <c r="J170" s="1">
        <v>1.478666800328</v>
      </c>
      <c r="L170" s="1">
        <v>6.407339700426</v>
      </c>
      <c r="T170" s="1">
        <v>0.07052292035499999</v>
      </c>
      <c r="V170" s="1">
        <v>0.140269629732</v>
      </c>
      <c r="X170" s="1">
        <v>3.709470318348</v>
      </c>
      <c r="AB170" s="1">
        <v>0.612351</v>
      </c>
      <c r="AD170" s="1">
        <v>0.093299322707</v>
      </c>
      <c r="AE170" s="9"/>
      <c r="AF170" s="1">
        <v>78.691975190558</v>
      </c>
    </row>
    <row r="171" spans="1:32" ht="12.75">
      <c r="A171" t="s">
        <v>130</v>
      </c>
      <c r="B171" t="s">
        <v>535</v>
      </c>
      <c r="D171" s="1">
        <v>45.329754194799996</v>
      </c>
      <c r="F171" s="1">
        <v>10.757839780262001</v>
      </c>
      <c r="J171" s="1">
        <v>1.649794323667</v>
      </c>
      <c r="L171" s="1">
        <v>5.079187285933</v>
      </c>
      <c r="T171" s="1">
        <v>0.111142010555</v>
      </c>
      <c r="V171" s="1">
        <v>0.129434194851</v>
      </c>
      <c r="X171" s="1">
        <v>1.887213783876</v>
      </c>
      <c r="Z171" s="1">
        <v>0.024104294118</v>
      </c>
      <c r="AB171" s="1">
        <v>0.67189</v>
      </c>
      <c r="AD171" s="1">
        <v>0.07789331207</v>
      </c>
      <c r="AE171" s="9"/>
      <c r="AF171" s="1">
        <v>65.718253180133</v>
      </c>
    </row>
    <row r="172" spans="1:32" ht="12.75">
      <c r="A172" t="s">
        <v>122</v>
      </c>
      <c r="B172" t="s">
        <v>536</v>
      </c>
      <c r="D172" s="1">
        <v>40.215452080921004</v>
      </c>
      <c r="F172" s="1">
        <v>8.938965916878</v>
      </c>
      <c r="J172" s="1">
        <v>2.2454036407770004</v>
      </c>
      <c r="L172" s="1">
        <v>5.079603767691999</v>
      </c>
      <c r="T172" s="1">
        <v>0.056291069176</v>
      </c>
      <c r="V172" s="1">
        <v>0.14223970880200001</v>
      </c>
      <c r="X172" s="1">
        <v>6.179526638333</v>
      </c>
      <c r="AD172" s="1">
        <v>0.07463404623900001</v>
      </c>
      <c r="AE172" s="9"/>
      <c r="AF172" s="1">
        <v>62.932116868818</v>
      </c>
    </row>
    <row r="173" spans="1:32" ht="12.75">
      <c r="A173" t="s">
        <v>118</v>
      </c>
      <c r="B173" t="s">
        <v>537</v>
      </c>
      <c r="D173" s="1">
        <v>88.524445954258</v>
      </c>
      <c r="F173" s="1">
        <v>18.094844584821</v>
      </c>
      <c r="H173" s="1">
        <v>7.2302404289640005</v>
      </c>
      <c r="J173" s="1">
        <v>3.732715618495</v>
      </c>
      <c r="L173" s="1">
        <v>8.411580275419</v>
      </c>
      <c r="T173" s="1">
        <v>0.344258511413</v>
      </c>
      <c r="V173" s="1">
        <v>0.128350651363</v>
      </c>
      <c r="X173" s="1">
        <v>9.456219850382</v>
      </c>
      <c r="Z173" s="1">
        <v>0.274474</v>
      </c>
      <c r="AB173" s="1">
        <v>1.537664</v>
      </c>
      <c r="AD173" s="1">
        <v>0.161827498781</v>
      </c>
      <c r="AE173" s="9"/>
      <c r="AF173" s="1">
        <v>137.89662137389698</v>
      </c>
    </row>
    <row r="174" ht="12.75">
      <c r="AE174" s="9"/>
    </row>
    <row r="175" spans="1:32" ht="12.75">
      <c r="A175" t="s">
        <v>162</v>
      </c>
      <c r="B175" t="s">
        <v>538</v>
      </c>
      <c r="D175" s="1">
        <v>137.93963235774402</v>
      </c>
      <c r="F175" s="1">
        <v>29.207926828585</v>
      </c>
      <c r="J175" s="1">
        <v>2.499457768381</v>
      </c>
      <c r="L175" s="1">
        <v>11.608715086738</v>
      </c>
      <c r="T175" s="1">
        <v>0.5494895281200001</v>
      </c>
      <c r="V175" s="1">
        <v>0.130616242293</v>
      </c>
      <c r="X175" s="1">
        <v>7.089733723036</v>
      </c>
      <c r="AD175" s="1">
        <v>0.22678915826600002</v>
      </c>
      <c r="AE175" s="9"/>
      <c r="AF175" s="1">
        <v>189.252360693163</v>
      </c>
    </row>
    <row r="176" spans="1:32" ht="12.75">
      <c r="A176" t="s">
        <v>151</v>
      </c>
      <c r="B176" t="s">
        <v>539</v>
      </c>
      <c r="D176" s="1">
        <v>56.374882436315</v>
      </c>
      <c r="F176" s="1">
        <v>11.988832723098</v>
      </c>
      <c r="J176" s="1">
        <v>1.5263506679740002</v>
      </c>
      <c r="L176" s="1">
        <v>7.009908621125</v>
      </c>
      <c r="T176" s="1">
        <v>0.20713115796700002</v>
      </c>
      <c r="V176" s="1">
        <v>0.116727184855</v>
      </c>
      <c r="X176" s="1">
        <v>5.40578883401</v>
      </c>
      <c r="AB176" s="1">
        <v>0.64927</v>
      </c>
      <c r="AD176" s="1">
        <v>0.098652020289</v>
      </c>
      <c r="AE176" s="9"/>
      <c r="AF176" s="1">
        <v>83.377543645633</v>
      </c>
    </row>
    <row r="177" spans="1:32" ht="12.75">
      <c r="A177" t="s">
        <v>154</v>
      </c>
      <c r="B177" t="s">
        <v>540</v>
      </c>
      <c r="D177" s="1">
        <v>84.552483444481</v>
      </c>
      <c r="F177" s="1">
        <v>16.230748387297</v>
      </c>
      <c r="J177" s="1">
        <v>2.387326313365</v>
      </c>
      <c r="L177" s="1">
        <v>7.823931681169</v>
      </c>
      <c r="T177" s="1">
        <v>0.54554148967</v>
      </c>
      <c r="V177" s="1">
        <v>0.11800773625</v>
      </c>
      <c r="X177" s="1">
        <v>2.511814912285</v>
      </c>
      <c r="AD177" s="1">
        <v>0.13698384508900002</v>
      </c>
      <c r="AE177" s="9"/>
      <c r="AF177" s="1">
        <v>114.306837809607</v>
      </c>
    </row>
    <row r="178" spans="1:32" ht="12.75">
      <c r="A178" t="s">
        <v>136</v>
      </c>
      <c r="B178" t="s">
        <v>541</v>
      </c>
      <c r="D178" s="1">
        <v>23.307510752946</v>
      </c>
      <c r="F178" s="1">
        <v>5.1369626654000005</v>
      </c>
      <c r="J178" s="1">
        <v>1.770915409249</v>
      </c>
      <c r="L178" s="1">
        <v>3.49879361859</v>
      </c>
      <c r="T178" s="1">
        <v>0.152280216588</v>
      </c>
      <c r="V178" s="1">
        <v>0.114461593925</v>
      </c>
      <c r="X178" s="1">
        <v>0.033011143919</v>
      </c>
      <c r="AB178" s="1">
        <v>0.730681</v>
      </c>
      <c r="AD178" s="1">
        <v>0.040743669755</v>
      </c>
      <c r="AE178" s="9"/>
      <c r="AF178" s="1">
        <v>34.785360070374</v>
      </c>
    </row>
    <row r="179" spans="1:32" ht="12.75">
      <c r="A179" t="s">
        <v>139</v>
      </c>
      <c r="B179" t="s">
        <v>542</v>
      </c>
      <c r="D179" s="1">
        <v>58.709613801631</v>
      </c>
      <c r="F179" s="1">
        <v>20.948334215714</v>
      </c>
      <c r="J179" s="1">
        <v>1.713540062803</v>
      </c>
      <c r="L179" s="1">
        <v>6.433770828942</v>
      </c>
      <c r="T179" s="1">
        <v>0.5499495415819999</v>
      </c>
      <c r="V179" s="1">
        <v>0.126971596015</v>
      </c>
      <c r="X179" s="1">
        <v>6.667459611885</v>
      </c>
      <c r="AD179" s="1">
        <v>0.113938620931</v>
      </c>
      <c r="AE179" s="9"/>
      <c r="AF179" s="1">
        <v>95.26357827950301</v>
      </c>
    </row>
    <row r="180" ht="12.75">
      <c r="AE180" s="9"/>
    </row>
    <row r="181" spans="1:32" ht="12.75">
      <c r="A181" t="s">
        <v>147</v>
      </c>
      <c r="B181" t="s">
        <v>543</v>
      </c>
      <c r="D181" s="1">
        <v>36.910619112631004</v>
      </c>
      <c r="F181" s="1">
        <v>11.357650761078</v>
      </c>
      <c r="J181" s="1">
        <v>1.712984557393</v>
      </c>
      <c r="L181" s="1">
        <v>5.269749623085</v>
      </c>
      <c r="T181" s="1">
        <v>0.344258511413</v>
      </c>
      <c r="V181" s="1">
        <v>0.12214490229500001</v>
      </c>
      <c r="X181" s="1">
        <v>4.718733044142001</v>
      </c>
      <c r="AD181" s="1">
        <v>0.07207902918100001</v>
      </c>
      <c r="AE181" s="9"/>
      <c r="AF181" s="1">
        <v>60.508219541218</v>
      </c>
    </row>
    <row r="182" spans="1:32" ht="12.75">
      <c r="A182" t="s">
        <v>125</v>
      </c>
      <c r="B182" t="s">
        <v>544</v>
      </c>
      <c r="D182" s="1">
        <v>51.633478168622005</v>
      </c>
      <c r="F182" s="1">
        <v>9.506641588933</v>
      </c>
      <c r="J182" s="1">
        <v>1.405381898392</v>
      </c>
      <c r="L182" s="1">
        <v>5.8319564156290005</v>
      </c>
      <c r="T182" s="1">
        <v>0.111142010555</v>
      </c>
      <c r="V182" s="1">
        <v>0.115643641367</v>
      </c>
      <c r="X182" s="1">
        <v>2.04804468276</v>
      </c>
      <c r="AD182" s="1">
        <v>0.084667303595</v>
      </c>
      <c r="AE182" s="9"/>
      <c r="AF182" s="1">
        <v>70.736955709852</v>
      </c>
    </row>
    <row r="183" spans="1:32" ht="12.75">
      <c r="A183" t="s">
        <v>142</v>
      </c>
      <c r="B183" t="s">
        <v>545</v>
      </c>
      <c r="D183" s="1">
        <v>4.970624458433</v>
      </c>
      <c r="F183" s="1">
        <v>1.8134944081689999</v>
      </c>
      <c r="J183" s="1">
        <v>0.518573260359</v>
      </c>
      <c r="L183" s="1">
        <v>1.212384089797</v>
      </c>
      <c r="T183" s="1">
        <v>0.049251976669999996</v>
      </c>
      <c r="V183" s="1">
        <v>0.11071844369299999</v>
      </c>
      <c r="X183" s="1">
        <v>0.067640540552</v>
      </c>
      <c r="Z183" s="1">
        <v>0.099515294118</v>
      </c>
      <c r="AB183" s="1">
        <v>0.210419</v>
      </c>
      <c r="AD183" s="1">
        <v>0.010460102019</v>
      </c>
      <c r="AE183" s="9"/>
      <c r="AF183" s="1">
        <v>9.063081573808999</v>
      </c>
    </row>
    <row r="184" spans="1:32" ht="12.75">
      <c r="A184" t="s">
        <v>165</v>
      </c>
      <c r="B184" t="s">
        <v>546</v>
      </c>
      <c r="D184" s="1">
        <v>68.908651274061</v>
      </c>
      <c r="F184" s="1">
        <v>15.566429513617999</v>
      </c>
      <c r="J184" s="1">
        <v>3.2103304760270004</v>
      </c>
      <c r="L184" s="1">
        <v>7.4077776738839995</v>
      </c>
      <c r="T184" s="1">
        <v>0.309976180531</v>
      </c>
      <c r="V184" s="1">
        <v>0.13337435299</v>
      </c>
      <c r="X184" s="1">
        <v>4.791833042379</v>
      </c>
      <c r="Z184" s="1">
        <v>0.775730882353</v>
      </c>
      <c r="AB184" s="1">
        <v>1.312451</v>
      </c>
      <c r="AD184" s="1">
        <v>0.11994735370399999</v>
      </c>
      <c r="AE184" s="9"/>
      <c r="AF184" s="1">
        <v>102.536501749547</v>
      </c>
    </row>
    <row r="185" spans="1:32" ht="12.75">
      <c r="A185" t="s">
        <v>148</v>
      </c>
      <c r="B185" t="s">
        <v>547</v>
      </c>
      <c r="D185" s="1">
        <v>37.844561415604005</v>
      </c>
      <c r="F185" s="1">
        <v>11.572082589950002</v>
      </c>
      <c r="J185" s="1">
        <v>1.191151933748</v>
      </c>
      <c r="L185" s="1">
        <v>5.363411892709</v>
      </c>
      <c r="T185" s="1">
        <v>0.193418422622</v>
      </c>
      <c r="V185" s="1">
        <v>0.119386791598</v>
      </c>
      <c r="X185" s="1">
        <v>3.082698732465</v>
      </c>
      <c r="AD185" s="1">
        <v>0.071107957749</v>
      </c>
      <c r="AE185" s="9"/>
      <c r="AF185" s="1">
        <v>59.437819736445</v>
      </c>
    </row>
    <row r="186" ht="12.75">
      <c r="AE186" s="9"/>
    </row>
    <row r="187" spans="1:32" ht="12.75">
      <c r="A187" t="s">
        <v>121</v>
      </c>
      <c r="B187" t="s">
        <v>548</v>
      </c>
      <c r="D187" s="1">
        <v>39.374974545601006</v>
      </c>
      <c r="F187" s="1">
        <v>11.168618143613</v>
      </c>
      <c r="J187" s="1">
        <v>2.813006724543</v>
      </c>
      <c r="L187" s="1">
        <v>6.037090746425</v>
      </c>
      <c r="T187" s="1">
        <v>0.111142010555</v>
      </c>
      <c r="V187" s="1">
        <v>0.122834429969</v>
      </c>
      <c r="X187" s="1">
        <v>15.830032718165</v>
      </c>
      <c r="AB187" s="1">
        <v>1.16078</v>
      </c>
      <c r="AD187" s="1">
        <v>0.088448750524</v>
      </c>
      <c r="AE187" s="9"/>
      <c r="AF187" s="1">
        <v>76.70692806939401</v>
      </c>
    </row>
    <row r="188" spans="1:32" ht="12.75">
      <c r="A188" t="s">
        <v>140</v>
      </c>
      <c r="B188" t="s">
        <v>549</v>
      </c>
      <c r="D188" s="1">
        <v>75.33722197440501</v>
      </c>
      <c r="F188" s="1">
        <v>17.865278868138</v>
      </c>
      <c r="J188" s="1">
        <v>2.055417803837</v>
      </c>
      <c r="L188" s="1">
        <v>7.135089691187</v>
      </c>
      <c r="T188" s="1">
        <v>0.538685614517</v>
      </c>
      <c r="V188" s="1">
        <v>0.11810624020299999</v>
      </c>
      <c r="X188" s="1">
        <v>5.512274506271</v>
      </c>
      <c r="AD188" s="1">
        <v>0.129985594761</v>
      </c>
      <c r="AE188" s="9"/>
      <c r="AF188" s="1">
        <v>108.69206029331801</v>
      </c>
    </row>
    <row r="189" spans="1:32" ht="12.75">
      <c r="A189" t="s">
        <v>156</v>
      </c>
      <c r="B189" t="s">
        <v>550</v>
      </c>
      <c r="D189" s="1">
        <v>47.137836804386</v>
      </c>
      <c r="F189" s="1">
        <v>10.024933035791001</v>
      </c>
      <c r="J189" s="1">
        <v>1.708267739052</v>
      </c>
      <c r="L189" s="1">
        <v>5.245100144844001</v>
      </c>
      <c r="T189" s="1">
        <v>0.227699768464</v>
      </c>
      <c r="V189" s="1">
        <v>0.12047033508600001</v>
      </c>
      <c r="X189" s="1">
        <v>5.045005297394</v>
      </c>
      <c r="AD189" s="1">
        <v>0.082879844353</v>
      </c>
      <c r="AE189" s="9"/>
      <c r="AF189" s="1">
        <v>69.592192969369</v>
      </c>
    </row>
    <row r="190" spans="1:32" ht="12.75">
      <c r="A190" t="s">
        <v>126</v>
      </c>
      <c r="B190" t="s">
        <v>551</v>
      </c>
      <c r="D190" s="1">
        <v>56.296096735293</v>
      </c>
      <c r="F190" s="1">
        <v>11.620264287814</v>
      </c>
      <c r="J190" s="1">
        <v>1.792461652254</v>
      </c>
      <c r="L190" s="1">
        <v>6.356495882975</v>
      </c>
      <c r="T190" s="1">
        <v>0.10232689177</v>
      </c>
      <c r="V190" s="1">
        <v>0.114461593925</v>
      </c>
      <c r="X190" s="1">
        <v>1.315926157654</v>
      </c>
      <c r="AD190" s="1">
        <v>0.093154748474</v>
      </c>
      <c r="AE190" s="9"/>
      <c r="AF190" s="1">
        <v>77.69118795016</v>
      </c>
    </row>
    <row r="191" spans="1:32" ht="12.75">
      <c r="A191" t="s">
        <v>143</v>
      </c>
      <c r="B191" t="s">
        <v>552</v>
      </c>
      <c r="D191" s="1">
        <v>101.552933229668</v>
      </c>
      <c r="F191" s="1">
        <v>17.57960229529</v>
      </c>
      <c r="J191" s="1">
        <v>2.029404620372</v>
      </c>
      <c r="L191" s="1">
        <v>9.378075637673</v>
      </c>
      <c r="T191" s="1">
        <v>0.617142043274</v>
      </c>
      <c r="V191" s="1">
        <v>0.118894271831</v>
      </c>
      <c r="X191" s="1">
        <v>12.394214687757</v>
      </c>
      <c r="AB191" s="1">
        <v>0.846534</v>
      </c>
      <c r="AD191" s="1">
        <v>0.171110725976</v>
      </c>
      <c r="AE191" s="9"/>
      <c r="AF191" s="1">
        <v>144.687911511842</v>
      </c>
    </row>
    <row r="192" ht="12.75">
      <c r="AE192" s="9"/>
    </row>
    <row r="193" spans="1:32" ht="12.75">
      <c r="A193" t="s">
        <v>144</v>
      </c>
      <c r="B193" t="s">
        <v>553</v>
      </c>
      <c r="D193" s="1">
        <v>35.744221687623</v>
      </c>
      <c r="F193" s="1">
        <v>11.828982620397</v>
      </c>
      <c r="J193" s="1">
        <v>2.049242534911</v>
      </c>
      <c r="L193" s="1">
        <v>5.866591161713</v>
      </c>
      <c r="T193" s="1">
        <v>0.103991608582</v>
      </c>
      <c r="V193" s="1">
        <v>0.117515216482</v>
      </c>
      <c r="X193" s="1">
        <v>8.259934356315</v>
      </c>
      <c r="AB193" s="1">
        <v>0.843111</v>
      </c>
      <c r="AD193" s="1">
        <v>0.075825768352</v>
      </c>
      <c r="AE193" s="9"/>
      <c r="AF193" s="1">
        <v>64.889415954374</v>
      </c>
    </row>
    <row r="194" spans="1:32" ht="12.75">
      <c r="A194" t="s">
        <v>163</v>
      </c>
      <c r="B194" t="s">
        <v>554</v>
      </c>
      <c r="D194" s="1">
        <v>53.233685896617004</v>
      </c>
      <c r="F194" s="1">
        <v>9.175246347164</v>
      </c>
      <c r="J194" s="1">
        <v>1.393239426187</v>
      </c>
      <c r="L194" s="1">
        <v>5.398134132947</v>
      </c>
      <c r="T194" s="1">
        <v>0.086165348145</v>
      </c>
      <c r="V194" s="1">
        <v>0.115348129506</v>
      </c>
      <c r="X194" s="1">
        <v>7.070730610707</v>
      </c>
      <c r="AD194" s="1">
        <v>0.09097167384</v>
      </c>
      <c r="AE194" s="9"/>
      <c r="AF194" s="1">
        <v>76.56352156511501</v>
      </c>
    </row>
    <row r="195" spans="1:32" ht="12.75">
      <c r="A195" t="s">
        <v>157</v>
      </c>
      <c r="B195" t="s">
        <v>555</v>
      </c>
      <c r="D195" s="1">
        <v>43.486413609328004</v>
      </c>
      <c r="F195" s="1">
        <v>10.189824546534</v>
      </c>
      <c r="J195" s="1">
        <v>1.427500570808</v>
      </c>
      <c r="L195" s="1">
        <v>5.343045766336</v>
      </c>
      <c r="T195" s="1">
        <v>0.08567479845800001</v>
      </c>
      <c r="V195" s="1">
        <v>0.127267107875</v>
      </c>
      <c r="X195" s="1">
        <v>4.682424823891</v>
      </c>
      <c r="AD195" s="1">
        <v>0.077978003873</v>
      </c>
      <c r="AE195" s="9"/>
      <c r="AF195" s="1">
        <v>65.420129227103</v>
      </c>
    </row>
    <row r="196" spans="1:32" ht="12.75">
      <c r="A196" t="s">
        <v>155</v>
      </c>
      <c r="B196" t="s">
        <v>556</v>
      </c>
      <c r="D196" s="1">
        <v>50.162324720960996</v>
      </c>
      <c r="F196" s="1">
        <v>7.587452086461</v>
      </c>
      <c r="J196" s="1">
        <v>1.532395522547</v>
      </c>
      <c r="L196" s="1">
        <v>4.087030213714</v>
      </c>
      <c r="T196" s="1">
        <v>0.065595752609</v>
      </c>
      <c r="V196" s="1">
        <v>0.11781072834299999</v>
      </c>
      <c r="X196" s="1">
        <v>0.034977679343</v>
      </c>
      <c r="AB196" s="1">
        <v>0.634959</v>
      </c>
      <c r="AD196" s="1">
        <v>0.076412801951</v>
      </c>
      <c r="AE196" s="9"/>
      <c r="AF196" s="1">
        <v>64.298958505929</v>
      </c>
    </row>
    <row r="197" spans="1:32" ht="12.75">
      <c r="A197" t="s">
        <v>153</v>
      </c>
      <c r="B197" t="s">
        <v>557</v>
      </c>
      <c r="D197" s="1">
        <v>39.112360160738</v>
      </c>
      <c r="F197" s="1">
        <v>9.739209812485</v>
      </c>
      <c r="J197" s="1">
        <v>1.984668515306</v>
      </c>
      <c r="L197" s="1">
        <v>5.654482478397</v>
      </c>
      <c r="T197" s="1">
        <v>0.111142010555</v>
      </c>
      <c r="V197" s="1">
        <v>0.122243406249</v>
      </c>
      <c r="X197" s="1">
        <v>5.082753086184</v>
      </c>
      <c r="AD197" s="1">
        <v>0.073570675101</v>
      </c>
      <c r="AE197" s="9"/>
      <c r="AF197" s="1">
        <v>61.880430145014</v>
      </c>
    </row>
    <row r="198" ht="12.75">
      <c r="AE198" s="9"/>
    </row>
    <row r="199" spans="1:32" ht="12.75">
      <c r="A199" t="s">
        <v>146</v>
      </c>
      <c r="B199" t="s">
        <v>558</v>
      </c>
      <c r="D199" s="1">
        <v>18.225620091997</v>
      </c>
      <c r="F199" s="1">
        <v>7.954324824555</v>
      </c>
      <c r="J199" s="1">
        <v>1.974127849921</v>
      </c>
      <c r="L199" s="1">
        <v>4.078886689266</v>
      </c>
      <c r="T199" s="1">
        <v>0.12622592092999999</v>
      </c>
      <c r="V199" s="1">
        <v>0.125100020899</v>
      </c>
      <c r="X199" s="1">
        <v>3.2848834080929996</v>
      </c>
      <c r="AD199" s="1">
        <v>0.042505025949000005</v>
      </c>
      <c r="AE199" s="9"/>
      <c r="AF199" s="1">
        <v>35.811673831609006</v>
      </c>
    </row>
    <row r="200" spans="1:32" ht="12.75">
      <c r="A200" t="s">
        <v>166</v>
      </c>
      <c r="B200" t="s">
        <v>559</v>
      </c>
      <c r="D200" s="1">
        <v>69.053160741582</v>
      </c>
      <c r="F200" s="1">
        <v>19.519272176385</v>
      </c>
      <c r="J200" s="1">
        <v>5.454975523393999</v>
      </c>
      <c r="L200" s="1">
        <v>10.967822702279</v>
      </c>
      <c r="T200" s="1">
        <v>0.385103175666</v>
      </c>
      <c r="V200" s="1">
        <v>0.1507110488</v>
      </c>
      <c r="X200" s="1">
        <v>8.739493402075</v>
      </c>
      <c r="Z200" s="1">
        <v>0.38892329411800003</v>
      </c>
      <c r="AB200" s="1">
        <v>2.217703</v>
      </c>
      <c r="AD200" s="1">
        <v>0.135938511771</v>
      </c>
      <c r="AE200" s="9"/>
      <c r="AF200" s="1">
        <v>117.013103576068</v>
      </c>
    </row>
    <row r="201" spans="1:32" ht="12.75">
      <c r="A201" t="s">
        <v>149</v>
      </c>
      <c r="B201" t="s">
        <v>560</v>
      </c>
      <c r="D201" s="1">
        <v>8.822730042048</v>
      </c>
      <c r="F201" s="1">
        <v>7.19141182386</v>
      </c>
      <c r="J201" s="1">
        <v>1.6205994282110001</v>
      </c>
      <c r="L201" s="1">
        <v>3.6346961942</v>
      </c>
      <c r="T201" s="1">
        <v>0.049251976669999996</v>
      </c>
      <c r="V201" s="1">
        <v>0.128153643456</v>
      </c>
      <c r="X201" s="1">
        <v>3.861036897118</v>
      </c>
      <c r="AB201" s="1">
        <v>0.634102</v>
      </c>
      <c r="AD201" s="1">
        <v>0.029887490504</v>
      </c>
      <c r="AE201" s="9"/>
      <c r="AF201" s="1">
        <v>25.971869496066997</v>
      </c>
    </row>
    <row r="202" spans="1:32" ht="12.75">
      <c r="A202" t="s">
        <v>150</v>
      </c>
      <c r="B202" t="s">
        <v>561</v>
      </c>
      <c r="D202" s="1">
        <v>2.616399815977</v>
      </c>
      <c r="F202" s="1">
        <v>12.781298678973</v>
      </c>
      <c r="J202" s="1">
        <v>1.953617953031</v>
      </c>
      <c r="L202" s="1">
        <v>3.621085992433</v>
      </c>
      <c r="T202" s="1">
        <v>0.049251976669999996</v>
      </c>
      <c r="V202" s="1">
        <v>0.11771222438899999</v>
      </c>
      <c r="X202" s="1">
        <v>7.051569004508</v>
      </c>
      <c r="AD202" s="1">
        <v>0.033160275259000005</v>
      </c>
      <c r="AE202" s="9"/>
      <c r="AF202" s="1">
        <v>28.224095921239996</v>
      </c>
    </row>
    <row r="203" spans="1:32" ht="12.75">
      <c r="A203" t="s">
        <v>131</v>
      </c>
      <c r="B203" t="s">
        <v>562</v>
      </c>
      <c r="D203" s="1">
        <v>31.272063331637</v>
      </c>
      <c r="F203" s="1">
        <v>9.929947126939</v>
      </c>
      <c r="J203" s="1">
        <v>1.8201294055969999</v>
      </c>
      <c r="L203" s="1">
        <v>4.516402835131</v>
      </c>
      <c r="T203" s="1">
        <v>0.398992233087</v>
      </c>
      <c r="V203" s="1">
        <v>0.118204744157</v>
      </c>
      <c r="X203" s="1">
        <v>4.29244409142</v>
      </c>
      <c r="AD203" s="1">
        <v>0.062357427087</v>
      </c>
      <c r="AE203" s="9"/>
      <c r="AF203" s="1">
        <v>52.410541195055</v>
      </c>
    </row>
    <row r="204" ht="12.75">
      <c r="AE204" s="9"/>
    </row>
    <row r="205" ht="12.75">
      <c r="AE205" s="9"/>
    </row>
    <row r="206" spans="1:32" ht="12.75">
      <c r="A206" t="s">
        <v>1</v>
      </c>
      <c r="B206" t="s">
        <v>409</v>
      </c>
      <c r="AD206" s="1">
        <v>0.003579669226</v>
      </c>
      <c r="AE206" s="9"/>
      <c r="AF206" s="1">
        <v>3.304081341143</v>
      </c>
    </row>
    <row r="207" ht="12.75">
      <c r="AE207" s="9"/>
    </row>
    <row r="208" spans="2:31" ht="12.75">
      <c r="B208" t="s">
        <v>563</v>
      </c>
      <c r="AE208" s="9"/>
    </row>
    <row r="209" ht="12.75">
      <c r="AE209" s="9"/>
    </row>
    <row r="210" spans="1:32" ht="12.75">
      <c r="A210" t="s">
        <v>102</v>
      </c>
      <c r="B210" t="s">
        <v>564</v>
      </c>
      <c r="D210" s="1">
        <v>55.31529870172201</v>
      </c>
      <c r="J210" s="1">
        <v>5.737248927634</v>
      </c>
      <c r="L210" s="1">
        <v>12.07278127199</v>
      </c>
      <c r="V210" s="1">
        <v>0.158985380891</v>
      </c>
      <c r="X210" s="1">
        <v>16.5892748951</v>
      </c>
      <c r="AB210" s="1">
        <v>2.321985</v>
      </c>
      <c r="AD210" s="1">
        <v>0.104513394459</v>
      </c>
      <c r="AE210" s="9"/>
      <c r="AF210" s="1">
        <v>92.300087571796</v>
      </c>
    </row>
    <row r="211" spans="1:32" ht="12.75">
      <c r="A211" t="s">
        <v>109</v>
      </c>
      <c r="B211" t="s">
        <v>565</v>
      </c>
      <c r="D211" s="1">
        <v>99.183100855617</v>
      </c>
      <c r="J211" s="1">
        <v>5.7534083610060005</v>
      </c>
      <c r="L211" s="1">
        <v>14.410148082024001</v>
      </c>
      <c r="V211" s="1">
        <v>0.160167428332</v>
      </c>
      <c r="X211" s="1">
        <v>10.578319107959</v>
      </c>
      <c r="AD211" s="1">
        <v>0.153557300292</v>
      </c>
      <c r="AE211" s="9"/>
      <c r="AF211" s="1">
        <v>130.23870113523</v>
      </c>
    </row>
    <row r="212" spans="1:32" ht="12.75">
      <c r="A212" t="s">
        <v>89</v>
      </c>
      <c r="B212" t="s">
        <v>566</v>
      </c>
      <c r="D212" s="1">
        <v>130.499806312196</v>
      </c>
      <c r="H212" s="1">
        <v>11.036392527321</v>
      </c>
      <c r="J212" s="1">
        <v>5.115758832472</v>
      </c>
      <c r="L212" s="1">
        <v>12.99385590779</v>
      </c>
      <c r="V212" s="1">
        <v>0.15839435717</v>
      </c>
      <c r="X212" s="1">
        <v>17.104942277120003</v>
      </c>
      <c r="Z212" s="1">
        <v>0.6809823529410001</v>
      </c>
      <c r="AB212" s="1">
        <v>2.099227</v>
      </c>
      <c r="AD212" s="1">
        <v>0.208638689938</v>
      </c>
      <c r="AE212" s="9"/>
      <c r="AF212" s="1">
        <v>179.897998256948</v>
      </c>
    </row>
    <row r="213" spans="1:32" ht="12.75">
      <c r="A213" t="s">
        <v>103</v>
      </c>
      <c r="B213" t="s">
        <v>567</v>
      </c>
      <c r="D213" s="1">
        <v>182.326085494907</v>
      </c>
      <c r="J213" s="1">
        <v>6.930191818789</v>
      </c>
      <c r="L213" s="1">
        <v>19.595511867919</v>
      </c>
      <c r="V213" s="1">
        <v>0.16666868926099998</v>
      </c>
      <c r="X213" s="1">
        <v>14.626483762921</v>
      </c>
      <c r="AB213" s="1">
        <v>2.812039</v>
      </c>
      <c r="AD213" s="1">
        <v>0.265055979477</v>
      </c>
      <c r="AE213" s="9"/>
      <c r="AF213" s="1">
        <v>226.722036613273</v>
      </c>
    </row>
    <row r="214" spans="1:32" ht="12.75">
      <c r="A214" t="s">
        <v>110</v>
      </c>
      <c r="B214" t="s">
        <v>568</v>
      </c>
      <c r="D214" s="1">
        <v>167.584474339017</v>
      </c>
      <c r="J214" s="1">
        <v>8.066263101379</v>
      </c>
      <c r="L214" s="1">
        <v>17.297687526245003</v>
      </c>
      <c r="V214" s="1">
        <v>0.204100191577</v>
      </c>
      <c r="X214" s="1">
        <v>10.029453821725</v>
      </c>
      <c r="Z214" s="1">
        <v>0.8743889411760001</v>
      </c>
      <c r="AB214" s="1">
        <v>3.301491</v>
      </c>
      <c r="AD214" s="1">
        <v>0.24104812341999998</v>
      </c>
      <c r="AE214" s="9"/>
      <c r="AF214" s="1">
        <v>207.598907044541</v>
      </c>
    </row>
    <row r="215" ht="12.75">
      <c r="AE215" s="9"/>
    </row>
    <row r="216" spans="1:32" ht="12.75">
      <c r="A216" t="s">
        <v>104</v>
      </c>
      <c r="B216" t="s">
        <v>569</v>
      </c>
      <c r="D216" s="1">
        <v>63.959555646590005</v>
      </c>
      <c r="J216" s="1">
        <v>5.0247574891680005</v>
      </c>
      <c r="L216" s="1">
        <v>8.465688547641</v>
      </c>
      <c r="V216" s="1">
        <v>0.15130207252</v>
      </c>
      <c r="X216" s="1">
        <v>1.771545562224</v>
      </c>
      <c r="Z216" s="1">
        <v>0.17832617647100002</v>
      </c>
      <c r="AB216" s="1">
        <v>2.038469</v>
      </c>
      <c r="AD216" s="1">
        <v>0.094159312317</v>
      </c>
      <c r="AE216" s="9"/>
      <c r="AF216" s="1">
        <v>81.683803806932</v>
      </c>
    </row>
    <row r="217" spans="1:32" ht="12.75">
      <c r="A217" t="s">
        <v>105</v>
      </c>
      <c r="B217" t="s">
        <v>570</v>
      </c>
      <c r="D217" s="1">
        <v>112.44780432436501</v>
      </c>
      <c r="J217" s="1">
        <v>5.9536481508609995</v>
      </c>
      <c r="L217" s="1">
        <v>12.834306818257</v>
      </c>
      <c r="V217" s="1">
        <v>0.155537742519</v>
      </c>
      <c r="X217" s="1">
        <v>18.475155109522998</v>
      </c>
      <c r="AB217" s="1">
        <v>2.435074</v>
      </c>
      <c r="AD217" s="1">
        <v>0.176268843822</v>
      </c>
      <c r="AE217" s="9"/>
      <c r="AF217" s="1">
        <v>152.47779498934798</v>
      </c>
    </row>
    <row r="218" spans="1:32" ht="12.75">
      <c r="A218" t="s">
        <v>111</v>
      </c>
      <c r="B218" t="s">
        <v>571</v>
      </c>
      <c r="D218" s="1">
        <v>258.122365258713</v>
      </c>
      <c r="J218" s="1">
        <v>14.402457365173001</v>
      </c>
      <c r="L218" s="1">
        <v>33.456078748365</v>
      </c>
      <c r="V218" s="1">
        <v>0.215231138318</v>
      </c>
      <c r="X218" s="1">
        <v>46.988163206441</v>
      </c>
      <c r="AB218" s="1">
        <v>5.822753</v>
      </c>
      <c r="AD218" s="1">
        <v>0.41478337826</v>
      </c>
      <c r="AE218" s="9"/>
      <c r="AF218" s="1">
        <v>359.42183209526996</v>
      </c>
    </row>
    <row r="219" spans="1:32" ht="12.75">
      <c r="A219" t="s">
        <v>90</v>
      </c>
      <c r="B219" t="s">
        <v>572</v>
      </c>
      <c r="D219" s="1">
        <v>110.39360387488</v>
      </c>
      <c r="H219" s="1">
        <v>7.722622059817001</v>
      </c>
      <c r="J219" s="1">
        <v>6.071283887981</v>
      </c>
      <c r="L219" s="1">
        <v>14.403985322143999</v>
      </c>
      <c r="V219" s="1">
        <v>0.15987191647200003</v>
      </c>
      <c r="X219" s="1">
        <v>12.052046609669</v>
      </c>
      <c r="AB219" s="1">
        <v>2.461824</v>
      </c>
      <c r="AD219" s="1">
        <v>0.177923778565</v>
      </c>
      <c r="AE219" s="9"/>
      <c r="AF219" s="1">
        <v>153.443161449526</v>
      </c>
    </row>
    <row r="220" spans="1:32" ht="12.75">
      <c r="A220" t="s">
        <v>106</v>
      </c>
      <c r="B220" t="s">
        <v>573</v>
      </c>
      <c r="D220" s="1">
        <v>156.001041058616</v>
      </c>
      <c r="J220" s="1">
        <v>13.101840004168</v>
      </c>
      <c r="L220" s="1">
        <v>28.656858891714</v>
      </c>
      <c r="V220" s="1">
        <v>0.205085231112</v>
      </c>
      <c r="X220" s="1">
        <v>44.430923142996</v>
      </c>
      <c r="AB220" s="1">
        <v>5.358117</v>
      </c>
      <c r="AD220" s="1">
        <v>0.282384000199</v>
      </c>
      <c r="AE220" s="9"/>
      <c r="AF220" s="1">
        <v>248.036249328804</v>
      </c>
    </row>
    <row r="221" ht="12.75">
      <c r="AE221" s="9"/>
    </row>
    <row r="222" spans="1:32" ht="12.75">
      <c r="A222" t="s">
        <v>91</v>
      </c>
      <c r="B222" t="s">
        <v>574</v>
      </c>
      <c r="D222" s="1">
        <v>153.812400732996</v>
      </c>
      <c r="H222" s="1">
        <v>18.191916787728</v>
      </c>
      <c r="J222" s="1">
        <v>12.510390008931</v>
      </c>
      <c r="L222" s="1">
        <v>25.159999861177003</v>
      </c>
      <c r="V222" s="1">
        <v>0.204100191577</v>
      </c>
      <c r="X222" s="1">
        <v>39.816061126993</v>
      </c>
      <c r="AB222" s="1">
        <v>5.058566</v>
      </c>
      <c r="AD222" s="1">
        <v>0.291328024711</v>
      </c>
      <c r="AE222" s="9"/>
      <c r="AF222" s="1">
        <v>255.04476273411302</v>
      </c>
    </row>
    <row r="223" spans="1:32" ht="12.75">
      <c r="A223" t="s">
        <v>112</v>
      </c>
      <c r="B223" t="s">
        <v>575</v>
      </c>
      <c r="D223" s="1">
        <v>285.07638544431296</v>
      </c>
      <c r="J223" s="1">
        <v>14.278103795600002</v>
      </c>
      <c r="L223" s="1">
        <v>37.610536100139996</v>
      </c>
      <c r="V223" s="1">
        <v>0.256208782959</v>
      </c>
      <c r="X223" s="1">
        <v>36.946689088366</v>
      </c>
      <c r="AB223" s="1">
        <v>5.775872</v>
      </c>
      <c r="AD223" s="1">
        <v>0.441228505383</v>
      </c>
      <c r="AE223" s="9"/>
      <c r="AF223" s="1">
        <v>380.385023716761</v>
      </c>
    </row>
    <row r="224" spans="1:32" ht="12.75">
      <c r="A224" t="s">
        <v>113</v>
      </c>
      <c r="B224" t="s">
        <v>576</v>
      </c>
      <c r="D224" s="1">
        <v>297.90712852296</v>
      </c>
      <c r="J224" s="1">
        <v>10.570789109983</v>
      </c>
      <c r="L224" s="1">
        <v>32.140803405104</v>
      </c>
      <c r="V224" s="1">
        <v>0.19710641088099998</v>
      </c>
      <c r="X224" s="1">
        <v>35.752547804380995</v>
      </c>
      <c r="AB224" s="1">
        <v>4.280969</v>
      </c>
      <c r="AD224" s="1">
        <v>0.44494076974</v>
      </c>
      <c r="AE224" s="9"/>
      <c r="AF224" s="1">
        <v>381.294285023049</v>
      </c>
    </row>
    <row r="225" spans="1:32" ht="12.75">
      <c r="A225" t="s">
        <v>107</v>
      </c>
      <c r="B225" t="s">
        <v>577</v>
      </c>
      <c r="D225" s="1">
        <v>92.167497402605</v>
      </c>
      <c r="J225" s="1">
        <v>5.943834221945</v>
      </c>
      <c r="L225" s="1">
        <v>13.649514550143</v>
      </c>
      <c r="V225" s="1">
        <v>0.150809552753</v>
      </c>
      <c r="X225" s="1">
        <v>11.383910142376</v>
      </c>
      <c r="AB225" s="1">
        <v>2.42736</v>
      </c>
      <c r="AD225" s="1">
        <v>0.14529614019</v>
      </c>
      <c r="AE225" s="9"/>
      <c r="AF225" s="1">
        <v>125.868222010011</v>
      </c>
    </row>
    <row r="226" spans="1:32" ht="12.75">
      <c r="A226" t="s">
        <v>92</v>
      </c>
      <c r="B226" t="s">
        <v>578</v>
      </c>
      <c r="D226" s="1">
        <v>176.741497655569</v>
      </c>
      <c r="H226" s="1">
        <v>12.725567115921</v>
      </c>
      <c r="J226" s="1">
        <v>6.264869559265</v>
      </c>
      <c r="L226" s="1">
        <v>18.068076526145</v>
      </c>
      <c r="V226" s="1">
        <v>0.235030432965</v>
      </c>
      <c r="X226" s="1">
        <v>6.15942315454</v>
      </c>
      <c r="Z226" s="1">
        <v>0.813355352941</v>
      </c>
      <c r="AB226" s="1">
        <v>2.546524</v>
      </c>
      <c r="AD226" s="1">
        <v>0.261743420725</v>
      </c>
      <c r="AE226" s="9"/>
      <c r="AF226" s="1">
        <v>223.81608721807</v>
      </c>
    </row>
    <row r="227" ht="12.75">
      <c r="AE227" s="9"/>
    </row>
    <row r="228" spans="1:32" ht="12.75">
      <c r="A228" t="s">
        <v>93</v>
      </c>
      <c r="B228" t="s">
        <v>579</v>
      </c>
      <c r="D228" s="1">
        <v>221.98640119543498</v>
      </c>
      <c r="H228" s="1">
        <v>15.37972393473</v>
      </c>
      <c r="J228" s="1">
        <v>8.515022870852999</v>
      </c>
      <c r="L228" s="1">
        <v>22.049109372129998</v>
      </c>
      <c r="V228" s="1">
        <v>0.195628851579</v>
      </c>
      <c r="X228" s="1">
        <v>41.706674957741</v>
      </c>
      <c r="Z228" s="1">
        <v>0.466963</v>
      </c>
      <c r="AB228" s="1">
        <v>3.490892</v>
      </c>
      <c r="AD228" s="1">
        <v>0.364019939028</v>
      </c>
      <c r="AE228" s="9"/>
      <c r="AF228" s="1">
        <v>314.154436121496</v>
      </c>
    </row>
    <row r="229" spans="1:32" ht="12.75">
      <c r="A229" t="s">
        <v>101</v>
      </c>
      <c r="B229" t="s">
        <v>580</v>
      </c>
      <c r="D229" s="1">
        <v>104.784979510839</v>
      </c>
      <c r="J229" s="1">
        <v>6.12135702621</v>
      </c>
      <c r="L229" s="1">
        <v>13.981422599953</v>
      </c>
      <c r="V229" s="1">
        <v>0.165585145773</v>
      </c>
      <c r="X229" s="1">
        <v>9.472333730481001</v>
      </c>
      <c r="Z229" s="1">
        <v>0.971663352941</v>
      </c>
      <c r="AB229" s="1">
        <v>2.495488</v>
      </c>
      <c r="AD229" s="1">
        <v>0.159014049266</v>
      </c>
      <c r="AE229" s="9"/>
      <c r="AF229" s="1">
        <v>138.151843415463</v>
      </c>
    </row>
    <row r="230" spans="1:32" ht="12.75">
      <c r="A230" t="s">
        <v>94</v>
      </c>
      <c r="B230" t="s">
        <v>581</v>
      </c>
      <c r="D230" s="1">
        <v>134.032940896695</v>
      </c>
      <c r="H230" s="1">
        <v>10.483472794236</v>
      </c>
      <c r="J230" s="1">
        <v>5.994461870054</v>
      </c>
      <c r="L230" s="1">
        <v>19.517249408952</v>
      </c>
      <c r="V230" s="1">
        <v>0.14765742624199998</v>
      </c>
      <c r="X230" s="1">
        <v>12.695548889381001</v>
      </c>
      <c r="AB230" s="1">
        <v>2.44535</v>
      </c>
      <c r="AD230" s="1">
        <v>0.216078740459</v>
      </c>
      <c r="AE230" s="9"/>
      <c r="AF230" s="1">
        <v>185.53276002602</v>
      </c>
    </row>
    <row r="231" spans="1:32" ht="12.75">
      <c r="A231" t="s">
        <v>114</v>
      </c>
      <c r="B231" t="s">
        <v>582</v>
      </c>
      <c r="D231" s="1">
        <v>175.933747955</v>
      </c>
      <c r="J231" s="1">
        <v>7.644266149016</v>
      </c>
      <c r="L231" s="1">
        <v>20.349897851852</v>
      </c>
      <c r="V231" s="1">
        <v>0.172480422515</v>
      </c>
      <c r="X231" s="1">
        <v>11.512734364870001</v>
      </c>
      <c r="AB231" s="1">
        <v>3.123928</v>
      </c>
      <c r="AD231" s="1">
        <v>0.255719449424</v>
      </c>
      <c r="AE231" s="9"/>
      <c r="AF231" s="1">
        <v>218.992774192676</v>
      </c>
    </row>
    <row r="232" spans="1:32" ht="12.75">
      <c r="A232" t="s">
        <v>95</v>
      </c>
      <c r="B232" t="s">
        <v>583</v>
      </c>
      <c r="D232" s="1">
        <v>91.01752501287501</v>
      </c>
      <c r="H232" s="1">
        <v>9.880254014081</v>
      </c>
      <c r="J232" s="1">
        <v>7.035249041822</v>
      </c>
      <c r="L232" s="1">
        <v>16.022774054985</v>
      </c>
      <c r="V232" s="1">
        <v>0.155242230659</v>
      </c>
      <c r="X232" s="1">
        <v>20.40852796204</v>
      </c>
      <c r="AD232" s="1">
        <v>0.16896926216000002</v>
      </c>
      <c r="AE232" s="9"/>
      <c r="AF232" s="1">
        <v>144.688541578623</v>
      </c>
    </row>
    <row r="233" ht="12.75">
      <c r="AE233" s="9"/>
    </row>
    <row r="234" spans="1:32" ht="12.75">
      <c r="A234" t="s">
        <v>100</v>
      </c>
      <c r="B234" t="s">
        <v>584</v>
      </c>
      <c r="D234" s="1">
        <v>115.78436416522001</v>
      </c>
      <c r="J234" s="1">
        <v>5.013053049903</v>
      </c>
      <c r="L234" s="1">
        <v>13.367458076661</v>
      </c>
      <c r="V234" s="1">
        <v>0.184990424605</v>
      </c>
      <c r="X234" s="1">
        <v>0.119857709335</v>
      </c>
      <c r="Z234" s="1">
        <v>0.281791235294</v>
      </c>
      <c r="AB234" s="1">
        <v>2.041552</v>
      </c>
      <c r="AD234" s="1">
        <v>0.16038981682499998</v>
      </c>
      <c r="AE234" s="9"/>
      <c r="AF234" s="1">
        <v>136.953456477845</v>
      </c>
    </row>
    <row r="235" spans="1:32" ht="12.75">
      <c r="A235" t="s">
        <v>108</v>
      </c>
      <c r="B235" t="s">
        <v>585</v>
      </c>
      <c r="D235" s="1">
        <v>152.62096875507598</v>
      </c>
      <c r="J235" s="1">
        <v>7.371125731576</v>
      </c>
      <c r="L235" s="1">
        <v>20.56349842362</v>
      </c>
      <c r="V235" s="1">
        <v>0.161841995541</v>
      </c>
      <c r="X235" s="1">
        <v>20.881832052212</v>
      </c>
      <c r="AB235" s="1">
        <v>2.986168</v>
      </c>
      <c r="AD235" s="1">
        <v>0.23762263433800002</v>
      </c>
      <c r="AE235" s="9"/>
      <c r="AF235" s="1">
        <v>204.823057592363</v>
      </c>
    </row>
    <row r="236" spans="1:32" ht="12.75">
      <c r="A236" t="s">
        <v>96</v>
      </c>
      <c r="B236" t="s">
        <v>586</v>
      </c>
      <c r="D236" s="1">
        <v>153.684209342711</v>
      </c>
      <c r="H236" s="1">
        <v>10.58183721867</v>
      </c>
      <c r="J236" s="1">
        <v>7.188455044736</v>
      </c>
      <c r="L236" s="1">
        <v>17.838697516766</v>
      </c>
      <c r="V236" s="1">
        <v>0.170116327632</v>
      </c>
      <c r="X236" s="1">
        <v>14.590930659968</v>
      </c>
      <c r="Z236" s="1">
        <v>0.254791117647</v>
      </c>
      <c r="AB236" s="1">
        <v>2.909509</v>
      </c>
      <c r="AD236" s="1">
        <v>0.24117492449</v>
      </c>
      <c r="AE236" s="9"/>
      <c r="AF236" s="1">
        <v>207.45972115261998</v>
      </c>
    </row>
    <row r="237" spans="1:32" ht="12.75">
      <c r="A237" t="s">
        <v>97</v>
      </c>
      <c r="B237" t="s">
        <v>587</v>
      </c>
      <c r="D237" s="1">
        <v>108.68637244963699</v>
      </c>
      <c r="H237" s="1">
        <v>21.474703107384</v>
      </c>
      <c r="J237" s="1">
        <v>13.774991106967</v>
      </c>
      <c r="L237" s="1">
        <v>22.731071261221</v>
      </c>
      <c r="V237" s="1">
        <v>0.213753579016</v>
      </c>
      <c r="X237" s="1">
        <v>68.810872421748</v>
      </c>
      <c r="AD237" s="1">
        <v>0.270332577328</v>
      </c>
      <c r="AE237" s="9"/>
      <c r="AF237" s="1">
        <v>235.962096503302</v>
      </c>
    </row>
    <row r="238" spans="1:32" ht="12.75">
      <c r="A238" t="s">
        <v>98</v>
      </c>
      <c r="B238" t="s">
        <v>588</v>
      </c>
      <c r="D238" s="1">
        <v>88.458416604902</v>
      </c>
      <c r="H238" s="1">
        <v>8.103555614294</v>
      </c>
      <c r="J238" s="1">
        <v>5.790754651266</v>
      </c>
      <c r="L238" s="1">
        <v>13.022897147006999</v>
      </c>
      <c r="V238" s="1">
        <v>0.14036813368599999</v>
      </c>
      <c r="X238" s="1">
        <v>12.453713488991</v>
      </c>
      <c r="AB238" s="1">
        <v>2.34809</v>
      </c>
      <c r="AD238" s="1">
        <v>0.150512466921</v>
      </c>
      <c r="AE238" s="9"/>
      <c r="AF238" s="1">
        <v>130.468308107066</v>
      </c>
    </row>
    <row r="239" ht="12.75">
      <c r="AE239" s="9"/>
    </row>
    <row r="240" spans="1:32" ht="12.75">
      <c r="A240" t="s">
        <v>99</v>
      </c>
      <c r="B240" t="s">
        <v>589</v>
      </c>
      <c r="D240" s="1">
        <v>101.448846320871</v>
      </c>
      <c r="H240" s="1">
        <v>10.298485900105</v>
      </c>
      <c r="J240" s="1">
        <v>9.464034177438</v>
      </c>
      <c r="L240" s="1">
        <v>17.192963247611</v>
      </c>
      <c r="V240" s="1">
        <v>0.174056485771</v>
      </c>
      <c r="X240" s="1">
        <v>20.524511152404</v>
      </c>
      <c r="AB240" s="1">
        <v>3.893918</v>
      </c>
      <c r="AD240" s="1">
        <v>0.186113654947</v>
      </c>
      <c r="AE240" s="9"/>
      <c r="AF240" s="1">
        <v>163.18292893914602</v>
      </c>
    </row>
    <row r="241" spans="1:32" ht="12.75">
      <c r="A241" t="s">
        <v>115</v>
      </c>
      <c r="B241" t="s">
        <v>590</v>
      </c>
      <c r="D241" s="1">
        <v>96.546407833549</v>
      </c>
      <c r="J241" s="1">
        <v>5.4408947554289995</v>
      </c>
      <c r="L241" s="1">
        <v>13.951837468175</v>
      </c>
      <c r="V241" s="1">
        <v>0.14115616531400002</v>
      </c>
      <c r="X241" s="1">
        <v>10.190461385753</v>
      </c>
      <c r="AB241" s="1">
        <v>2.204309</v>
      </c>
      <c r="AD241" s="1">
        <v>0.149085894918</v>
      </c>
      <c r="AE241" s="9"/>
      <c r="AF241" s="1">
        <v>128.624152503137</v>
      </c>
    </row>
    <row r="242" ht="12.75">
      <c r="AE242" s="9"/>
    </row>
    <row r="243" spans="2:31" ht="12.75">
      <c r="B243" t="s">
        <v>591</v>
      </c>
      <c r="AE243" s="9"/>
    </row>
    <row r="244" spans="1:32" ht="12.75">
      <c r="A244" t="s">
        <v>202</v>
      </c>
      <c r="B244" t="s">
        <v>592</v>
      </c>
      <c r="F244" s="1">
        <v>7.21047072702</v>
      </c>
      <c r="J244" s="1">
        <v>0.24310828174899998</v>
      </c>
      <c r="T244" s="1">
        <v>0.053254192295</v>
      </c>
      <c r="AD244" s="1">
        <v>0.009352941662</v>
      </c>
      <c r="AE244" s="9"/>
      <c r="AF244" s="1">
        <v>7.516186142726</v>
      </c>
    </row>
    <row r="245" spans="1:32" ht="12.75">
      <c r="A245" t="s">
        <v>204</v>
      </c>
      <c r="B245" t="s">
        <v>593</v>
      </c>
      <c r="F245" s="1">
        <v>2.586489308419</v>
      </c>
      <c r="J245" s="1">
        <v>0.176092228504</v>
      </c>
      <c r="T245" s="1">
        <v>0.070003804521</v>
      </c>
      <c r="AD245" s="1">
        <v>0.003506393043</v>
      </c>
      <c r="AE245" s="9"/>
      <c r="AF245" s="1">
        <v>2.836091734486</v>
      </c>
    </row>
    <row r="246" spans="1:32" ht="12.75">
      <c r="A246" t="s">
        <v>203</v>
      </c>
      <c r="B246" t="s">
        <v>594</v>
      </c>
      <c r="F246" s="1">
        <v>1.9230606128710002</v>
      </c>
      <c r="J246" s="1">
        <v>0.116807456651</v>
      </c>
      <c r="T246" s="1">
        <v>0.056291069176</v>
      </c>
      <c r="AB246" s="1">
        <v>0.04726</v>
      </c>
      <c r="AD246" s="1">
        <v>0.002596408392</v>
      </c>
      <c r="AE246" s="9"/>
      <c r="AF246" s="1">
        <v>2.146015547091</v>
      </c>
    </row>
    <row r="247" spans="1:32" ht="12.75">
      <c r="A247" t="s">
        <v>205</v>
      </c>
      <c r="B247" t="s">
        <v>595</v>
      </c>
      <c r="F247" s="1">
        <v>6.006571129358</v>
      </c>
      <c r="J247" s="1">
        <v>0.228744783432</v>
      </c>
      <c r="T247" s="1">
        <v>0.07930848795300001</v>
      </c>
      <c r="AB247" s="1">
        <v>0.092712</v>
      </c>
      <c r="AD247" s="1">
        <v>0.007857711699</v>
      </c>
      <c r="AE247" s="9"/>
      <c r="AF247" s="1">
        <v>6.415194112443</v>
      </c>
    </row>
    <row r="248" ht="12.75">
      <c r="AE248" s="9"/>
    </row>
    <row r="249" spans="2:31" ht="12.75">
      <c r="B249" t="s">
        <v>596</v>
      </c>
      <c r="AE249" s="9"/>
    </row>
    <row r="250" spans="1:32" ht="12.75">
      <c r="A250" t="s">
        <v>206</v>
      </c>
      <c r="B250" t="s">
        <v>597</v>
      </c>
      <c r="F250" s="1">
        <v>7.3715817534729995</v>
      </c>
      <c r="J250" s="1">
        <v>0.168888577698</v>
      </c>
      <c r="T250" s="1">
        <v>0.563662276926</v>
      </c>
      <c r="AD250" s="1">
        <v>0.010031143034</v>
      </c>
      <c r="AE250" s="9"/>
      <c r="AF250" s="1">
        <v>8.114163751131</v>
      </c>
    </row>
    <row r="251" spans="1:32" ht="12.75">
      <c r="A251" t="s">
        <v>207</v>
      </c>
      <c r="B251" t="s">
        <v>598</v>
      </c>
      <c r="F251" s="1">
        <v>4.479550158294</v>
      </c>
      <c r="J251" s="1">
        <v>0.099718198811</v>
      </c>
      <c r="T251" s="1">
        <v>0.06588929438999999</v>
      </c>
      <c r="Z251" s="1">
        <v>0.018954176471</v>
      </c>
      <c r="AD251" s="1">
        <v>0.005790984412</v>
      </c>
      <c r="AE251" s="9"/>
      <c r="AF251" s="1">
        <v>4.669902812377</v>
      </c>
    </row>
    <row r="252" spans="1:32" ht="12.75">
      <c r="A252" t="s">
        <v>208</v>
      </c>
      <c r="B252" t="s">
        <v>599</v>
      </c>
      <c r="F252" s="1">
        <v>6.719022021241</v>
      </c>
      <c r="J252" s="1">
        <v>0.185001221188</v>
      </c>
      <c r="T252" s="1">
        <v>0.070003804521</v>
      </c>
      <c r="AD252" s="1">
        <v>0.008692878255</v>
      </c>
      <c r="AE252" s="9"/>
      <c r="AF252" s="1">
        <v>6.982719925205</v>
      </c>
    </row>
    <row r="253" spans="1:32" ht="12.75">
      <c r="A253" t="s">
        <v>401</v>
      </c>
      <c r="B253" t="s">
        <v>600</v>
      </c>
      <c r="F253" s="1">
        <v>8.360938149609</v>
      </c>
      <c r="J253" s="1">
        <v>0.18375382283799999</v>
      </c>
      <c r="T253" s="1">
        <v>0.083716539865</v>
      </c>
      <c r="Z253" s="1">
        <v>0.004995882353</v>
      </c>
      <c r="AD253" s="1">
        <v>0.01076333079</v>
      </c>
      <c r="AE253" s="9"/>
      <c r="AF253" s="1">
        <v>8.644167725455999</v>
      </c>
    </row>
    <row r="254" spans="1:32" ht="12.75">
      <c r="A254" t="s">
        <v>209</v>
      </c>
      <c r="B254" t="s">
        <v>601</v>
      </c>
      <c r="F254" s="1">
        <v>4.770526160065</v>
      </c>
      <c r="J254" s="1">
        <v>0.17258000074799998</v>
      </c>
      <c r="T254" s="1">
        <v>0.049434208984</v>
      </c>
      <c r="Z254" s="1">
        <v>0.015324058824</v>
      </c>
      <c r="AD254" s="1">
        <v>0.0062161500589999995</v>
      </c>
      <c r="AE254" s="9"/>
      <c r="AF254" s="1">
        <v>5.014080578680001</v>
      </c>
    </row>
    <row r="255" ht="12.75">
      <c r="AE255" s="9"/>
    </row>
    <row r="256" spans="2:31" ht="12.75">
      <c r="B256" t="s">
        <v>602</v>
      </c>
      <c r="AE256" s="9"/>
    </row>
    <row r="257" spans="1:32" ht="12.75">
      <c r="A257" t="s">
        <v>210</v>
      </c>
      <c r="B257" t="s">
        <v>603</v>
      </c>
      <c r="F257" s="1">
        <v>6.687751462733</v>
      </c>
      <c r="J257" s="1">
        <v>0.113650632894</v>
      </c>
      <c r="T257" s="1">
        <v>0.076859679673</v>
      </c>
      <c r="Z257" s="1">
        <v>0.038182176471</v>
      </c>
      <c r="AD257" s="1">
        <v>0.008584214133</v>
      </c>
      <c r="AE257" s="9"/>
      <c r="AF257" s="1">
        <v>6.925028165904</v>
      </c>
    </row>
    <row r="258" spans="1:32" ht="12.75">
      <c r="A258" t="s">
        <v>211</v>
      </c>
      <c r="B258" t="s">
        <v>604</v>
      </c>
      <c r="F258" s="1">
        <v>5.692048334342</v>
      </c>
      <c r="J258" s="1">
        <v>0.10830862208400001</v>
      </c>
      <c r="T258" s="1">
        <v>0.093021223298</v>
      </c>
      <c r="AD258" s="1">
        <v>0.007348741013</v>
      </c>
      <c r="AE258" s="9"/>
      <c r="AF258" s="1">
        <v>5.900726920737</v>
      </c>
    </row>
    <row r="259" spans="1:32" ht="12.75">
      <c r="A259" t="s">
        <v>212</v>
      </c>
      <c r="B259" t="s">
        <v>605</v>
      </c>
      <c r="F259" s="1">
        <v>6.050987107312</v>
      </c>
      <c r="J259" s="1">
        <v>0.16698313440899998</v>
      </c>
      <c r="T259" s="1">
        <v>0.065595752609</v>
      </c>
      <c r="Z259" s="1">
        <v>0.021548235293999997</v>
      </c>
      <c r="AB259" s="1">
        <v>0.068459</v>
      </c>
      <c r="AD259" s="1">
        <v>0.007831781095999999</v>
      </c>
      <c r="AE259" s="9"/>
      <c r="AF259" s="1">
        <v>6.38140501072</v>
      </c>
    </row>
    <row r="260" spans="1:32" ht="12.75">
      <c r="A260" t="s">
        <v>213</v>
      </c>
      <c r="B260" t="s">
        <v>606</v>
      </c>
      <c r="F260" s="1">
        <v>4.598243154326</v>
      </c>
      <c r="J260" s="1">
        <v>0.099848613164</v>
      </c>
      <c r="T260" s="1">
        <v>0.049434208984</v>
      </c>
      <c r="Z260" s="1">
        <v>0.005674294117999999</v>
      </c>
      <c r="AD260" s="1">
        <v>0.005921874309</v>
      </c>
      <c r="AE260" s="9"/>
      <c r="AF260" s="1">
        <v>4.7591221449</v>
      </c>
    </row>
    <row r="261" spans="1:32" ht="12.75">
      <c r="A261" t="s">
        <v>214</v>
      </c>
      <c r="B261" t="s">
        <v>607</v>
      </c>
      <c r="F261" s="1">
        <v>3.030330156769</v>
      </c>
      <c r="J261" s="1">
        <v>0.08944035318999999</v>
      </c>
      <c r="T261" s="1">
        <v>0.124854745899</v>
      </c>
      <c r="Z261" s="1">
        <v>0.07947588235299999</v>
      </c>
      <c r="AD261" s="1">
        <v>0.004028724703</v>
      </c>
      <c r="AE261" s="9"/>
      <c r="AF261" s="1">
        <v>3.328129862913</v>
      </c>
    </row>
    <row r="262" spans="1:32" ht="12.75">
      <c r="A262" t="s">
        <v>215</v>
      </c>
      <c r="B262" t="s">
        <v>608</v>
      </c>
      <c r="F262" s="1">
        <v>3.984266712153</v>
      </c>
      <c r="J262" s="1">
        <v>0.20290183549600002</v>
      </c>
      <c r="T262" s="1">
        <v>0.065595752609</v>
      </c>
      <c r="Z262" s="1">
        <v>0.050847352941</v>
      </c>
      <c r="AB262" s="1">
        <v>0.082913</v>
      </c>
      <c r="AD262" s="1">
        <v>0.00528151991</v>
      </c>
      <c r="AE262" s="9"/>
      <c r="AF262" s="1">
        <v>4.391806173109</v>
      </c>
    </row>
    <row r="263" ht="12.75">
      <c r="AE263" s="9"/>
    </row>
    <row r="264" spans="2:31" ht="12.75">
      <c r="B264" t="s">
        <v>609</v>
      </c>
      <c r="AE264" s="9"/>
    </row>
    <row r="265" spans="1:32" ht="12.75">
      <c r="A265" t="s">
        <v>216</v>
      </c>
      <c r="B265" t="s">
        <v>610</v>
      </c>
      <c r="F265" s="1">
        <v>5.839558520128</v>
      </c>
      <c r="J265" s="1">
        <v>0.155492733967</v>
      </c>
      <c r="T265" s="1">
        <v>0.076859679673</v>
      </c>
      <c r="AB265" s="1">
        <v>0.062808</v>
      </c>
      <c r="AD265" s="1">
        <v>0.007566806969999999</v>
      </c>
      <c r="AE265" s="9"/>
      <c r="AF265" s="1">
        <v>6.142285740738</v>
      </c>
    </row>
    <row r="266" spans="1:32" ht="12.75">
      <c r="A266" t="s">
        <v>217</v>
      </c>
      <c r="B266" t="s">
        <v>611</v>
      </c>
      <c r="F266" s="1">
        <v>5.365336347469</v>
      </c>
      <c r="J266" s="1">
        <v>0.08972009695399999</v>
      </c>
      <c r="T266" s="1">
        <v>0.049434208984</v>
      </c>
      <c r="AB266" s="1">
        <v>0.036052</v>
      </c>
      <c r="AD266" s="1">
        <v>0.006871895961</v>
      </c>
      <c r="AE266" s="9"/>
      <c r="AF266" s="1">
        <v>5.547414549368</v>
      </c>
    </row>
    <row r="267" spans="1:32" ht="12.75">
      <c r="A267" t="s">
        <v>218</v>
      </c>
      <c r="B267" t="s">
        <v>612</v>
      </c>
      <c r="F267" s="1">
        <v>6.15362591744</v>
      </c>
      <c r="J267" s="1">
        <v>0.112940820425</v>
      </c>
      <c r="T267" s="1">
        <v>0.083716539865</v>
      </c>
      <c r="AD267" s="1">
        <v>0.007921817945</v>
      </c>
      <c r="AE267" s="9"/>
      <c r="AF267" s="1">
        <v>6.358205095675</v>
      </c>
    </row>
    <row r="268" spans="1:32" ht="12.75">
      <c r="A268" t="s">
        <v>223</v>
      </c>
      <c r="B268" t="s">
        <v>613</v>
      </c>
      <c r="F268" s="1">
        <v>2.8979845289269996</v>
      </c>
      <c r="J268" s="1">
        <v>0.14103565588499997</v>
      </c>
      <c r="T268" s="1">
        <v>0.138567481244</v>
      </c>
      <c r="Z268" s="1">
        <v>0.047051823529</v>
      </c>
      <c r="AB268" s="1">
        <v>0.056727</v>
      </c>
      <c r="AD268" s="1">
        <v>0.0039335383940000005</v>
      </c>
      <c r="AE268" s="9"/>
      <c r="AF268" s="1">
        <v>3.285300027979</v>
      </c>
    </row>
    <row r="269" spans="1:32" ht="12.75">
      <c r="A269" t="s">
        <v>219</v>
      </c>
      <c r="B269" t="s">
        <v>614</v>
      </c>
      <c r="F269" s="1">
        <v>6.020453806242999</v>
      </c>
      <c r="J269" s="1">
        <v>0.146196480343</v>
      </c>
      <c r="T269" s="1">
        <v>0.09742927521000001</v>
      </c>
      <c r="AB269" s="1">
        <v>0.060404</v>
      </c>
      <c r="AD269" s="1">
        <v>0.007805813484000001</v>
      </c>
      <c r="AE269" s="9"/>
      <c r="AF269" s="1">
        <v>6.33228937528</v>
      </c>
    </row>
    <row r="270" spans="1:32" ht="12.75">
      <c r="A270" t="s">
        <v>220</v>
      </c>
      <c r="B270" t="s">
        <v>615</v>
      </c>
      <c r="F270" s="1">
        <v>4.207930552373001</v>
      </c>
      <c r="J270" s="1">
        <v>0.13890820953699998</v>
      </c>
      <c r="T270" s="1">
        <v>0.127303554179</v>
      </c>
      <c r="AB270" s="1">
        <v>0.056665</v>
      </c>
      <c r="AD270" s="1">
        <v>0.005559949538</v>
      </c>
      <c r="AE270" s="9"/>
      <c r="AF270" s="1">
        <v>4.536367265628</v>
      </c>
    </row>
    <row r="271" spans="1:32" ht="12.75">
      <c r="A271" t="s">
        <v>221</v>
      </c>
      <c r="B271" t="s">
        <v>616</v>
      </c>
      <c r="F271" s="1">
        <v>5.040603137845</v>
      </c>
      <c r="J271" s="1">
        <v>0.140389557298</v>
      </c>
      <c r="T271" s="1">
        <v>0.104285150363</v>
      </c>
      <c r="AD271" s="1">
        <v>0.006579552606</v>
      </c>
      <c r="AE271" s="9"/>
      <c r="AF271" s="1">
        <v>5.291857398112</v>
      </c>
    </row>
    <row r="272" spans="1:32" ht="12.75">
      <c r="A272" t="s">
        <v>222</v>
      </c>
      <c r="B272" t="s">
        <v>617</v>
      </c>
      <c r="F272" s="1">
        <v>4.573394372103</v>
      </c>
      <c r="J272" s="1">
        <v>0.119120071469</v>
      </c>
      <c r="T272" s="1">
        <v>0.063146944329</v>
      </c>
      <c r="AB272" s="1">
        <v>0.048944</v>
      </c>
      <c r="AD272" s="1">
        <v>0.0059264832</v>
      </c>
      <c r="AE272" s="9"/>
      <c r="AF272" s="1">
        <v>4.810531871101</v>
      </c>
    </row>
    <row r="273" ht="12.75">
      <c r="AE273" s="9"/>
    </row>
    <row r="274" spans="2:31" ht="12.75">
      <c r="B274" t="s">
        <v>618</v>
      </c>
      <c r="AE274" s="9"/>
    </row>
    <row r="275" spans="1:32" ht="12.75">
      <c r="A275" t="s">
        <v>224</v>
      </c>
      <c r="B275" t="s">
        <v>619</v>
      </c>
      <c r="F275" s="1">
        <v>4.766189608763</v>
      </c>
      <c r="J275" s="1">
        <v>0.172991154394</v>
      </c>
      <c r="T275" s="1">
        <v>0.09742927521000001</v>
      </c>
      <c r="Z275" s="1">
        <v>0.026458058824</v>
      </c>
      <c r="AB275" s="1">
        <v>0.070868</v>
      </c>
      <c r="AD275" s="1">
        <v>0.006263484284</v>
      </c>
      <c r="AE275" s="9"/>
      <c r="AF275" s="1">
        <v>5.140199581474</v>
      </c>
    </row>
    <row r="276" spans="1:32" ht="12.75">
      <c r="A276" t="s">
        <v>225</v>
      </c>
      <c r="B276" t="s">
        <v>620</v>
      </c>
      <c r="F276" s="1">
        <v>7.209453440802</v>
      </c>
      <c r="J276" s="1">
        <v>0.117890592648</v>
      </c>
      <c r="T276" s="1">
        <v>0.495098600203</v>
      </c>
      <c r="AD276" s="1">
        <v>0.0096982852</v>
      </c>
      <c r="AE276" s="9"/>
      <c r="AF276" s="1">
        <v>7.832140918854</v>
      </c>
    </row>
    <row r="277" spans="1:32" ht="12.75">
      <c r="A277" t="s">
        <v>229</v>
      </c>
      <c r="B277" t="s">
        <v>621</v>
      </c>
      <c r="F277" s="1">
        <v>3.989064943489</v>
      </c>
      <c r="J277" s="1">
        <v>0.128213237093</v>
      </c>
      <c r="T277" s="1">
        <v>0.056291069176</v>
      </c>
      <c r="Z277" s="1">
        <v>0.054735647059000005</v>
      </c>
      <c r="AB277" s="1">
        <v>0.052843</v>
      </c>
      <c r="AD277" s="1">
        <v>0.005196821042</v>
      </c>
      <c r="AE277" s="9"/>
      <c r="AF277" s="1">
        <v>4.2863447178600005</v>
      </c>
    </row>
    <row r="278" spans="1:32" ht="12.75">
      <c r="A278" t="s">
        <v>226</v>
      </c>
      <c r="B278" t="s">
        <v>622</v>
      </c>
      <c r="F278" s="1">
        <v>5.382200315487</v>
      </c>
      <c r="J278" s="1">
        <v>0.14257474435200002</v>
      </c>
      <c r="T278" s="1">
        <v>0.116333168896</v>
      </c>
      <c r="Z278" s="1">
        <v>0.036380529412000005</v>
      </c>
      <c r="AB278" s="1">
        <v>0.057638</v>
      </c>
      <c r="AD278" s="1">
        <v>0.007022967269</v>
      </c>
      <c r="AE278" s="9"/>
      <c r="AF278" s="1">
        <v>5.742149725416</v>
      </c>
    </row>
    <row r="279" spans="1:32" ht="12.75">
      <c r="A279" t="s">
        <v>227</v>
      </c>
      <c r="B279" t="s">
        <v>623</v>
      </c>
      <c r="F279" s="1">
        <v>3.432047234893</v>
      </c>
      <c r="J279" s="1">
        <v>0.127560169801</v>
      </c>
      <c r="T279" s="1">
        <v>0.083716539865</v>
      </c>
      <c r="Z279" s="1">
        <v>0.047858764706</v>
      </c>
      <c r="AD279" s="1">
        <v>0.004528232215</v>
      </c>
      <c r="AE279" s="9"/>
      <c r="AF279" s="1">
        <v>3.6957109414800002</v>
      </c>
    </row>
    <row r="280" spans="1:32" ht="12.75">
      <c r="A280" t="s">
        <v>228</v>
      </c>
      <c r="B280" t="s">
        <v>624</v>
      </c>
      <c r="F280" s="1">
        <v>6.106241470206</v>
      </c>
      <c r="J280" s="1">
        <v>0.184387975071</v>
      </c>
      <c r="T280" s="1">
        <v>0.111142010555</v>
      </c>
      <c r="Z280" s="1">
        <v>0.005653058824</v>
      </c>
      <c r="AB280" s="1">
        <v>0.07541</v>
      </c>
      <c r="AD280" s="1">
        <v>0.007969426899</v>
      </c>
      <c r="AE280" s="9"/>
      <c r="AF280" s="1">
        <v>6.490803941555</v>
      </c>
    </row>
    <row r="281" spans="1:32" ht="12.75">
      <c r="A281" t="s">
        <v>230</v>
      </c>
      <c r="B281" t="s">
        <v>625</v>
      </c>
      <c r="F281" s="1">
        <v>4.298312319277</v>
      </c>
      <c r="J281" s="1">
        <v>0.0851247332</v>
      </c>
      <c r="T281" s="1">
        <v>0.104285150363</v>
      </c>
      <c r="Z281" s="1">
        <v>0.055580588235000006</v>
      </c>
      <c r="AB281" s="1">
        <v>0.035181</v>
      </c>
      <c r="AD281" s="1">
        <v>0.005590061996999999</v>
      </c>
      <c r="AE281" s="9"/>
      <c r="AF281" s="1">
        <v>4.584073853072</v>
      </c>
    </row>
    <row r="282" spans="1:32" ht="12.75">
      <c r="A282" t="s">
        <v>231</v>
      </c>
      <c r="B282" t="s">
        <v>626</v>
      </c>
      <c r="F282" s="1">
        <v>2.96040238056</v>
      </c>
      <c r="J282" s="1">
        <v>0.099714216694</v>
      </c>
      <c r="T282" s="1">
        <v>0.049251976669999996</v>
      </c>
      <c r="Z282" s="1">
        <v>0.054462941176</v>
      </c>
      <c r="AD282" s="1">
        <v>0.0038697871490000002</v>
      </c>
      <c r="AE282" s="9"/>
      <c r="AF282" s="1">
        <v>3.167701302249</v>
      </c>
    </row>
    <row r="283" ht="12.75">
      <c r="AE283" s="9"/>
    </row>
    <row r="284" spans="2:31" ht="12.75">
      <c r="B284" t="s">
        <v>627</v>
      </c>
      <c r="AE284" s="9"/>
    </row>
    <row r="285" spans="1:32" ht="12.75">
      <c r="A285" t="s">
        <v>232</v>
      </c>
      <c r="B285" t="s">
        <v>628</v>
      </c>
      <c r="F285" s="1">
        <v>1.726893527454</v>
      </c>
      <c r="J285" s="1">
        <v>0.090836085421</v>
      </c>
      <c r="T285" s="1">
        <v>0.070003804521</v>
      </c>
      <c r="AD285" s="1">
        <v>0.002337601685</v>
      </c>
      <c r="AE285" s="9"/>
      <c r="AF285" s="1">
        <v>1.890071019081</v>
      </c>
    </row>
    <row r="286" spans="1:32" ht="12.75">
      <c r="A286" t="s">
        <v>237</v>
      </c>
      <c r="B286" t="s">
        <v>629</v>
      </c>
      <c r="F286" s="1">
        <v>2.370343082433</v>
      </c>
      <c r="J286" s="1">
        <v>0.183361584251</v>
      </c>
      <c r="T286" s="1">
        <v>0.070003804521</v>
      </c>
      <c r="AD286" s="1">
        <v>0.003243465363</v>
      </c>
      <c r="AE286" s="9"/>
      <c r="AF286" s="1">
        <v>2.626951936568</v>
      </c>
    </row>
    <row r="287" spans="1:32" ht="12.75">
      <c r="A287" t="s">
        <v>233</v>
      </c>
      <c r="B287" t="s">
        <v>630</v>
      </c>
      <c r="F287" s="1">
        <v>3.006484300781</v>
      </c>
      <c r="J287" s="1">
        <v>0.07095038547100001</v>
      </c>
      <c r="T287" s="1">
        <v>0.049251976669999996</v>
      </c>
      <c r="Z287" s="1">
        <v>0.035771411765</v>
      </c>
      <c r="AD287" s="1">
        <v>0.003896487262</v>
      </c>
      <c r="AE287" s="9"/>
      <c r="AF287" s="1">
        <v>3.1663545619490003</v>
      </c>
    </row>
    <row r="288" spans="1:32" ht="12.75">
      <c r="A288" t="s">
        <v>234</v>
      </c>
      <c r="B288" t="s">
        <v>631</v>
      </c>
      <c r="F288" s="1">
        <v>2.054230575754</v>
      </c>
      <c r="J288" s="1">
        <v>0.080528373918</v>
      </c>
      <c r="T288" s="1">
        <v>0.049251976669999996</v>
      </c>
      <c r="Z288" s="1">
        <v>0.005938058824</v>
      </c>
      <c r="AD288" s="1">
        <v>0.002713918857</v>
      </c>
      <c r="AE288" s="9"/>
      <c r="AF288" s="1">
        <v>2.192662904023</v>
      </c>
    </row>
    <row r="289" spans="1:32" ht="12.75">
      <c r="A289" t="s">
        <v>235</v>
      </c>
      <c r="B289" t="s">
        <v>632</v>
      </c>
      <c r="F289" s="1">
        <v>5.281210270588001</v>
      </c>
      <c r="J289" s="1">
        <v>0.134273024608</v>
      </c>
      <c r="T289" s="1">
        <v>0.09605810018</v>
      </c>
      <c r="Z289" s="1">
        <v>0.056537294118</v>
      </c>
      <c r="AB289" s="1">
        <v>0.053977</v>
      </c>
      <c r="AD289" s="1">
        <v>0.006865397358</v>
      </c>
      <c r="AE289" s="9"/>
      <c r="AF289" s="1">
        <v>5.628921086851</v>
      </c>
    </row>
    <row r="290" spans="1:32" ht="12.75">
      <c r="A290" t="s">
        <v>236</v>
      </c>
      <c r="B290" t="s">
        <v>633</v>
      </c>
      <c r="F290" s="1">
        <v>3.567948195795</v>
      </c>
      <c r="J290" s="1">
        <v>0.153159213031</v>
      </c>
      <c r="T290" s="1">
        <v>0.141016289524</v>
      </c>
      <c r="AD290" s="1">
        <v>0.004788557426000001</v>
      </c>
      <c r="AE290" s="9"/>
      <c r="AF290" s="1">
        <v>3.866912255775</v>
      </c>
    </row>
    <row r="291" ht="12.75">
      <c r="AE291" s="9"/>
    </row>
    <row r="292" spans="2:31" ht="12.75">
      <c r="B292" t="s">
        <v>634</v>
      </c>
      <c r="AE292" s="9"/>
    </row>
    <row r="293" spans="1:32" ht="12.75">
      <c r="A293" t="s">
        <v>238</v>
      </c>
      <c r="B293" t="s">
        <v>635</v>
      </c>
      <c r="F293" s="1">
        <v>6.513100616378</v>
      </c>
      <c r="J293" s="1">
        <v>0.205096977844</v>
      </c>
      <c r="T293" s="1">
        <v>0.179705687278</v>
      </c>
      <c r="AB293" s="1">
        <v>0.081204</v>
      </c>
      <c r="AD293" s="1">
        <v>0.008576189645000001</v>
      </c>
      <c r="AE293" s="9"/>
      <c r="AF293" s="1">
        <v>6.987683471144</v>
      </c>
    </row>
    <row r="294" spans="1:32" ht="12.75">
      <c r="A294" t="s">
        <v>239</v>
      </c>
      <c r="B294" t="s">
        <v>636</v>
      </c>
      <c r="F294" s="1">
        <v>6.852332408566</v>
      </c>
      <c r="J294" s="1">
        <v>0.17293241815899998</v>
      </c>
      <c r="T294" s="1">
        <v>0.182154495558</v>
      </c>
      <c r="AB294" s="1">
        <v>0.070121</v>
      </c>
      <c r="AD294" s="1">
        <v>0.008969123552999999</v>
      </c>
      <c r="AE294" s="9"/>
      <c r="AF294" s="1">
        <v>7.286509445835</v>
      </c>
    </row>
    <row r="295" spans="1:32" ht="12.75">
      <c r="A295" t="s">
        <v>240</v>
      </c>
      <c r="B295" t="s">
        <v>637</v>
      </c>
      <c r="F295" s="1">
        <v>3.964507765417</v>
      </c>
      <c r="J295" s="1">
        <v>0.18445268448299998</v>
      </c>
      <c r="T295" s="1">
        <v>0.093021223298</v>
      </c>
      <c r="AB295" s="1">
        <v>0.075459</v>
      </c>
      <c r="AD295" s="1">
        <v>0.005266765348</v>
      </c>
      <c r="AE295" s="9"/>
      <c r="AF295" s="1">
        <v>4.322707438546</v>
      </c>
    </row>
    <row r="296" spans="1:32" ht="12.75">
      <c r="A296" t="s">
        <v>241</v>
      </c>
      <c r="B296" t="s">
        <v>638</v>
      </c>
      <c r="F296" s="1">
        <v>4.2085987220379995</v>
      </c>
      <c r="J296" s="1">
        <v>0.17813804144</v>
      </c>
      <c r="T296" s="1">
        <v>0.104285150363</v>
      </c>
      <c r="AB296" s="1">
        <v>0.07337</v>
      </c>
      <c r="AD296" s="1">
        <v>0.0055780092649999995</v>
      </c>
      <c r="AE296" s="9"/>
      <c r="AF296" s="1">
        <v>4.577170923106</v>
      </c>
    </row>
    <row r="297" spans="1:32" ht="12.75">
      <c r="A297" t="s">
        <v>242</v>
      </c>
      <c r="B297" t="s">
        <v>639</v>
      </c>
      <c r="F297" s="1">
        <v>5.210283918563</v>
      </c>
      <c r="J297" s="1">
        <v>0.271964697207</v>
      </c>
      <c r="T297" s="1">
        <v>0.104285150363</v>
      </c>
      <c r="Z297" s="1">
        <v>0.024227235293999998</v>
      </c>
      <c r="AB297" s="1">
        <v>0.113194</v>
      </c>
      <c r="AD297" s="1">
        <v>0.006934042736</v>
      </c>
      <c r="AE297" s="9"/>
      <c r="AF297" s="1">
        <v>5.730889044163</v>
      </c>
    </row>
    <row r="298" ht="12.75">
      <c r="AE298" s="9"/>
    </row>
    <row r="299" spans="2:31" ht="12.75">
      <c r="B299" t="s">
        <v>640</v>
      </c>
      <c r="AE299" s="9"/>
    </row>
    <row r="300" spans="1:32" ht="12.75">
      <c r="A300" t="s">
        <v>243</v>
      </c>
      <c r="B300" t="s">
        <v>641</v>
      </c>
      <c r="F300" s="1">
        <v>10.169029302614</v>
      </c>
      <c r="J300" s="1">
        <v>0.403691157586</v>
      </c>
      <c r="T300" s="1">
        <v>0.19635679555000002</v>
      </c>
      <c r="AB300" s="1">
        <v>0.161632</v>
      </c>
      <c r="AD300" s="1">
        <v>0.013388391417</v>
      </c>
      <c r="AE300" s="9"/>
      <c r="AF300" s="1">
        <v>10.944097647166</v>
      </c>
    </row>
    <row r="301" spans="1:32" ht="12.75">
      <c r="A301" t="s">
        <v>244</v>
      </c>
      <c r="B301" t="s">
        <v>642</v>
      </c>
      <c r="F301" s="1">
        <v>6.288416785437</v>
      </c>
      <c r="J301" s="1">
        <v>0.217145870284</v>
      </c>
      <c r="T301" s="1">
        <v>0.070003804521</v>
      </c>
      <c r="Z301" s="1">
        <v>0.002595176471</v>
      </c>
      <c r="AB301" s="1">
        <v>0.088257</v>
      </c>
      <c r="AD301" s="1">
        <v>0.008188127857</v>
      </c>
      <c r="AE301" s="9"/>
      <c r="AF301" s="1">
        <v>6.674606764569</v>
      </c>
    </row>
    <row r="302" spans="1:32" ht="12.75">
      <c r="A302" t="s">
        <v>245</v>
      </c>
      <c r="B302" t="s">
        <v>643</v>
      </c>
      <c r="F302" s="1">
        <v>2.946468548891</v>
      </c>
      <c r="J302" s="1">
        <v>0.140461235416</v>
      </c>
      <c r="T302" s="1">
        <v>0.049251976669999996</v>
      </c>
      <c r="AB302" s="1">
        <v>0.056708</v>
      </c>
      <c r="AD302" s="1">
        <v>0.0038962855020000004</v>
      </c>
      <c r="AE302" s="9"/>
      <c r="AF302" s="1">
        <v>3.19678604648</v>
      </c>
    </row>
    <row r="303" spans="1:32" ht="12.75">
      <c r="A303" t="s">
        <v>246</v>
      </c>
      <c r="B303" t="s">
        <v>644</v>
      </c>
      <c r="F303" s="1">
        <v>4.01190104445</v>
      </c>
      <c r="J303" s="1">
        <v>0.183170442604</v>
      </c>
      <c r="T303" s="1">
        <v>0.083716539865</v>
      </c>
      <c r="AD303" s="1">
        <v>0.005314608594</v>
      </c>
      <c r="AE303" s="9"/>
      <c r="AF303" s="1">
        <v>4.284102635513</v>
      </c>
    </row>
    <row r="304" spans="1:32" ht="12.75">
      <c r="A304" t="s">
        <v>247</v>
      </c>
      <c r="B304" t="s">
        <v>645</v>
      </c>
      <c r="F304" s="1">
        <v>6.105176926228</v>
      </c>
      <c r="J304" s="1">
        <v>0.26534840875300003</v>
      </c>
      <c r="T304" s="1">
        <v>0.063146944329</v>
      </c>
      <c r="AD304" s="1">
        <v>0.008003101445</v>
      </c>
      <c r="AE304" s="9"/>
      <c r="AF304" s="1">
        <v>6.441675380755</v>
      </c>
    </row>
    <row r="305" spans="1:32" ht="12.75">
      <c r="A305" t="s">
        <v>248</v>
      </c>
      <c r="B305" t="s">
        <v>646</v>
      </c>
      <c r="F305" s="1">
        <v>7.71365545041</v>
      </c>
      <c r="J305" s="1">
        <v>0.26582825392799997</v>
      </c>
      <c r="T305" s="1">
        <v>0.193418422622</v>
      </c>
      <c r="AB305" s="1">
        <v>0.106919</v>
      </c>
      <c r="AD305" s="1">
        <v>0.010160599225</v>
      </c>
      <c r="AE305" s="9"/>
      <c r="AF305" s="1">
        <v>8.289981726186</v>
      </c>
    </row>
    <row r="306" spans="1:32" ht="12.75">
      <c r="A306" t="s">
        <v>249</v>
      </c>
      <c r="B306" t="s">
        <v>647</v>
      </c>
      <c r="F306" s="1">
        <v>5.971830224392</v>
      </c>
      <c r="J306" s="1">
        <v>0.202197000674</v>
      </c>
      <c r="T306" s="1">
        <v>0.111142010555</v>
      </c>
      <c r="AB306" s="1">
        <v>0.082083</v>
      </c>
      <c r="AD306" s="1">
        <v>0.007820258692</v>
      </c>
      <c r="AE306" s="9"/>
      <c r="AF306" s="1">
        <v>6.375072494313</v>
      </c>
    </row>
    <row r="307" spans="1:32" ht="12.75">
      <c r="A307" t="s">
        <v>250</v>
      </c>
      <c r="B307" t="s">
        <v>648</v>
      </c>
      <c r="F307" s="1">
        <v>5.546161194404</v>
      </c>
      <c r="J307" s="1">
        <v>0.179407341437</v>
      </c>
      <c r="T307" s="1">
        <v>0.165992951933</v>
      </c>
      <c r="AD307" s="1">
        <v>0.007322232095999999</v>
      </c>
      <c r="AE307" s="9"/>
      <c r="AF307" s="1">
        <v>5.89888371987</v>
      </c>
    </row>
    <row r="308" spans="1:32" ht="12.75">
      <c r="A308" t="s">
        <v>251</v>
      </c>
      <c r="B308" t="s">
        <v>649</v>
      </c>
      <c r="F308" s="1">
        <v>2.727155558117</v>
      </c>
      <c r="J308" s="1">
        <v>0.10517668656200001</v>
      </c>
      <c r="T308" s="1">
        <v>0.063146944329</v>
      </c>
      <c r="Z308" s="1">
        <v>0.003614470588</v>
      </c>
      <c r="AD308" s="1">
        <v>0.003598636257</v>
      </c>
      <c r="AE308" s="9"/>
      <c r="AF308" s="1">
        <v>2.902692295854</v>
      </c>
    </row>
    <row r="309" spans="1:32" ht="12.75">
      <c r="A309" t="s">
        <v>252</v>
      </c>
      <c r="B309" t="s">
        <v>650</v>
      </c>
      <c r="F309" s="1">
        <v>3.079388557976</v>
      </c>
      <c r="J309" s="1">
        <v>0.157125402198</v>
      </c>
      <c r="T309" s="1">
        <v>0.049251976669999996</v>
      </c>
      <c r="AD309" s="1">
        <v>0.004080771537</v>
      </c>
      <c r="AE309" s="9"/>
      <c r="AF309" s="1">
        <v>3.289846708382</v>
      </c>
    </row>
    <row r="310" spans="1:32" ht="12.75">
      <c r="A310" t="s">
        <v>253</v>
      </c>
      <c r="B310" t="s">
        <v>651</v>
      </c>
      <c r="F310" s="1">
        <v>9.245443446665</v>
      </c>
      <c r="J310" s="1">
        <v>0.191338761407</v>
      </c>
      <c r="T310" s="1">
        <v>0.083716539865</v>
      </c>
      <c r="AB310" s="1">
        <v>0.076317</v>
      </c>
      <c r="AD310" s="1">
        <v>0.011879543389</v>
      </c>
      <c r="AE310" s="9"/>
      <c r="AF310" s="1">
        <v>9.608695291326999</v>
      </c>
    </row>
    <row r="311" spans="1:32" ht="12.75">
      <c r="A311" t="s">
        <v>254</v>
      </c>
      <c r="B311" t="s">
        <v>652</v>
      </c>
      <c r="F311" s="1">
        <v>2.731461684239</v>
      </c>
      <c r="J311" s="1">
        <v>0.122476001108</v>
      </c>
      <c r="T311" s="1">
        <v>0.083716539865</v>
      </c>
      <c r="Z311" s="1">
        <v>0.032777235294</v>
      </c>
      <c r="AB311" s="1">
        <v>0.050696</v>
      </c>
      <c r="AD311" s="1">
        <v>0.00364511573</v>
      </c>
      <c r="AE311" s="9"/>
      <c r="AF311" s="1">
        <v>3.024772576236</v>
      </c>
    </row>
    <row r="312" ht="12.75">
      <c r="AE312" s="9"/>
    </row>
    <row r="313" spans="2:31" ht="12.75">
      <c r="B313" t="s">
        <v>653</v>
      </c>
      <c r="AE313" s="9"/>
    </row>
    <row r="314" spans="1:32" ht="12.75">
      <c r="A314" t="s">
        <v>255</v>
      </c>
      <c r="B314" t="s">
        <v>654</v>
      </c>
      <c r="F314" s="1">
        <v>5.077800506877001</v>
      </c>
      <c r="J314" s="1">
        <v>0.197101881158</v>
      </c>
      <c r="T314" s="1">
        <v>0.090572415018</v>
      </c>
      <c r="AB314" s="1">
        <v>0.078581</v>
      </c>
      <c r="AD314" s="1">
        <v>0.006672375957</v>
      </c>
      <c r="AE314" s="9"/>
      <c r="AF314" s="1">
        <v>5.45072817901</v>
      </c>
    </row>
    <row r="315" spans="1:32" ht="12.75">
      <c r="A315" t="s">
        <v>256</v>
      </c>
      <c r="B315" t="s">
        <v>655</v>
      </c>
      <c r="F315" s="1">
        <v>3.360753735717</v>
      </c>
      <c r="J315" s="1">
        <v>0.136068959662</v>
      </c>
      <c r="T315" s="1">
        <v>0.049434208984</v>
      </c>
      <c r="Z315" s="1">
        <v>0.070655411765</v>
      </c>
      <c r="AB315" s="1">
        <v>0.054612</v>
      </c>
      <c r="AD315" s="1">
        <v>0.004410726469999999</v>
      </c>
      <c r="AE315" s="9"/>
      <c r="AF315" s="1">
        <v>3.6759350425979997</v>
      </c>
    </row>
    <row r="316" spans="1:32" ht="12.75">
      <c r="A316" t="s">
        <v>257</v>
      </c>
      <c r="B316" t="s">
        <v>656</v>
      </c>
      <c r="F316" s="1">
        <v>4.7143643644869995</v>
      </c>
      <c r="J316" s="1">
        <v>0.118285817824</v>
      </c>
      <c r="T316" s="1">
        <v>0.049251976669999996</v>
      </c>
      <c r="Z316" s="1">
        <v>0.014688117647</v>
      </c>
      <c r="AB316" s="1">
        <v>0.04839</v>
      </c>
      <c r="AD316" s="1">
        <v>0.006087030173</v>
      </c>
      <c r="AE316" s="9"/>
      <c r="AF316" s="1">
        <v>4.951067306802</v>
      </c>
    </row>
    <row r="317" spans="1:32" ht="12.75">
      <c r="A317" t="s">
        <v>258</v>
      </c>
      <c r="B317" t="s">
        <v>657</v>
      </c>
      <c r="F317" s="1">
        <v>6.469400168193</v>
      </c>
      <c r="J317" s="1">
        <v>0.175758726152</v>
      </c>
      <c r="T317" s="1">
        <v>0.371683982102</v>
      </c>
      <c r="AB317" s="1">
        <v>0.072525</v>
      </c>
      <c r="AD317" s="1">
        <v>0.008699089172</v>
      </c>
      <c r="AE317" s="9"/>
      <c r="AF317" s="1">
        <v>7.098066965619</v>
      </c>
    </row>
    <row r="318" spans="1:32" ht="12.75">
      <c r="A318" t="s">
        <v>259</v>
      </c>
      <c r="B318" t="s">
        <v>658</v>
      </c>
      <c r="F318" s="1">
        <v>4.396310933728</v>
      </c>
      <c r="J318" s="1">
        <v>0.201072052442</v>
      </c>
      <c r="T318" s="1">
        <v>0.070003804521</v>
      </c>
      <c r="AB318" s="1">
        <v>0.081425</v>
      </c>
      <c r="AD318" s="1">
        <v>0.005800524626000001</v>
      </c>
      <c r="AE318" s="9"/>
      <c r="AF318" s="1">
        <v>4.754612315317</v>
      </c>
    </row>
    <row r="319" spans="1:32" ht="12.75">
      <c r="A319" t="s">
        <v>260</v>
      </c>
      <c r="B319" t="s">
        <v>659</v>
      </c>
      <c r="F319" s="1">
        <v>3.350023082571</v>
      </c>
      <c r="J319" s="1">
        <v>0.078874799569</v>
      </c>
      <c r="T319" s="1">
        <v>0.049251976669999996</v>
      </c>
      <c r="Z319" s="1">
        <v>0.001616117647</v>
      </c>
      <c r="AB319" s="1">
        <v>0.032151</v>
      </c>
      <c r="AD319" s="1">
        <v>0.004335390561999999</v>
      </c>
      <c r="AE319" s="9"/>
      <c r="AF319" s="1">
        <v>3.51625236702</v>
      </c>
    </row>
    <row r="320" ht="12.75">
      <c r="AE320" s="9"/>
    </row>
    <row r="321" spans="2:31" ht="12.75">
      <c r="B321" t="s">
        <v>660</v>
      </c>
      <c r="AE321" s="9"/>
    </row>
    <row r="322" spans="1:32" ht="12.75">
      <c r="A322" t="s">
        <v>261</v>
      </c>
      <c r="B322" t="s">
        <v>661</v>
      </c>
      <c r="F322" s="1">
        <v>5.489736052536999</v>
      </c>
      <c r="J322" s="1">
        <v>0.16805930170000002</v>
      </c>
      <c r="T322" s="1">
        <v>0.09987808349</v>
      </c>
      <c r="AB322" s="1">
        <v>0.069056</v>
      </c>
      <c r="AD322" s="1">
        <v>0.007167229612</v>
      </c>
      <c r="AE322" s="9"/>
      <c r="AF322" s="1">
        <v>5.83389666734</v>
      </c>
    </row>
    <row r="323" spans="1:32" ht="12.75">
      <c r="A323" t="s">
        <v>262</v>
      </c>
      <c r="B323" t="s">
        <v>662</v>
      </c>
      <c r="F323" s="1">
        <v>3.325586510671</v>
      </c>
      <c r="J323" s="1">
        <v>0.157977575372</v>
      </c>
      <c r="T323" s="1">
        <v>0.105656325393</v>
      </c>
      <c r="AD323" s="1">
        <v>0.004451596792000001</v>
      </c>
      <c r="AE323" s="9"/>
      <c r="AF323" s="1">
        <v>3.593672008228</v>
      </c>
    </row>
    <row r="324" spans="1:32" ht="12.75">
      <c r="A324" t="s">
        <v>263</v>
      </c>
      <c r="B324" t="s">
        <v>663</v>
      </c>
      <c r="F324" s="1">
        <v>4.672053623225</v>
      </c>
      <c r="J324" s="1">
        <v>0.148785852336</v>
      </c>
      <c r="T324" s="1">
        <v>0.049251976669999996</v>
      </c>
      <c r="AB324" s="1">
        <v>0.060087</v>
      </c>
      <c r="AD324" s="1">
        <v>0.00606692709</v>
      </c>
      <c r="AE324" s="9"/>
      <c r="AF324" s="1">
        <v>4.936245379322</v>
      </c>
    </row>
    <row r="325" spans="1:32" ht="12.75">
      <c r="A325" t="s">
        <v>264</v>
      </c>
      <c r="B325" t="s">
        <v>664</v>
      </c>
      <c r="F325" s="1">
        <v>3.437630041787</v>
      </c>
      <c r="J325" s="1">
        <v>0.149351313041</v>
      </c>
      <c r="T325" s="1">
        <v>0.056291069176</v>
      </c>
      <c r="AB325" s="1">
        <v>0.060997</v>
      </c>
      <c r="AD325" s="1">
        <v>0.004528833128</v>
      </c>
      <c r="AE325" s="9"/>
      <c r="AF325" s="1">
        <v>3.708798257131</v>
      </c>
    </row>
    <row r="326" spans="1:32" ht="12.75">
      <c r="A326" t="s">
        <v>265</v>
      </c>
      <c r="B326" t="s">
        <v>665</v>
      </c>
      <c r="F326" s="1">
        <v>4.5015559467949995</v>
      </c>
      <c r="J326" s="1">
        <v>0.139288501772</v>
      </c>
      <c r="T326" s="1">
        <v>0.085087714896</v>
      </c>
      <c r="AB326" s="1">
        <v>0.056241</v>
      </c>
      <c r="AD326" s="1">
        <v>0.005882165159</v>
      </c>
      <c r="AE326" s="9"/>
      <c r="AF326" s="1">
        <v>4.788055328622001</v>
      </c>
    </row>
    <row r="327" spans="1:32" ht="12.75">
      <c r="A327" t="s">
        <v>266</v>
      </c>
      <c r="B327" t="s">
        <v>666</v>
      </c>
      <c r="F327" s="1">
        <v>2.314328495827</v>
      </c>
      <c r="J327" s="1">
        <v>0.143478685055</v>
      </c>
      <c r="T327" s="1">
        <v>0.175592162186</v>
      </c>
      <c r="AB327" s="1">
        <v>0.058745</v>
      </c>
      <c r="AD327" s="1">
        <v>0.0032453839859999997</v>
      </c>
      <c r="AE327" s="9"/>
      <c r="AF327" s="1">
        <v>2.6953897270539997</v>
      </c>
    </row>
    <row r="328" spans="1:32" ht="12.75">
      <c r="A328" t="s">
        <v>267</v>
      </c>
      <c r="B328" t="s">
        <v>667</v>
      </c>
      <c r="F328" s="1">
        <v>6.0122422818059995</v>
      </c>
      <c r="J328" s="1">
        <v>0.205952137606</v>
      </c>
      <c r="T328" s="1">
        <v>0.098800450241</v>
      </c>
      <c r="AB328" s="1">
        <v>0.083225</v>
      </c>
      <c r="AD328" s="1">
        <v>0.007861479513</v>
      </c>
      <c r="AE328" s="9"/>
      <c r="AF328" s="1">
        <v>6.408081349166</v>
      </c>
    </row>
    <row r="329" spans="1:32" ht="12.75">
      <c r="A329" t="s">
        <v>268</v>
      </c>
      <c r="B329" t="s">
        <v>668</v>
      </c>
      <c r="F329" s="1">
        <v>7.182477302973999</v>
      </c>
      <c r="J329" s="1">
        <v>0.283175353885</v>
      </c>
      <c r="T329" s="1">
        <v>0.076859679673</v>
      </c>
      <c r="AB329" s="1">
        <v>0.115751</v>
      </c>
      <c r="AD329" s="1">
        <v>0.009386828121</v>
      </c>
      <c r="AE329" s="9"/>
      <c r="AF329" s="1">
        <v>7.667650164654</v>
      </c>
    </row>
    <row r="330" spans="1:32" ht="12.75">
      <c r="A330" t="s">
        <v>269</v>
      </c>
      <c r="B330" t="s">
        <v>669</v>
      </c>
      <c r="F330" s="1">
        <v>4.253386150358</v>
      </c>
      <c r="J330" s="1">
        <v>0.145094429287</v>
      </c>
      <c r="T330" s="1">
        <v>0.09742927521000001</v>
      </c>
      <c r="AB330" s="1">
        <v>0.059051</v>
      </c>
      <c r="AD330" s="1">
        <v>0.005590997066</v>
      </c>
      <c r="AE330" s="9"/>
      <c r="AF330" s="1">
        <v>4.560551851921</v>
      </c>
    </row>
    <row r="331" spans="1:32" ht="12.75">
      <c r="A331" t="s">
        <v>270</v>
      </c>
      <c r="B331" t="s">
        <v>670</v>
      </c>
      <c r="F331" s="1">
        <v>4.261968106764</v>
      </c>
      <c r="J331" s="1">
        <v>0.146966024576</v>
      </c>
      <c r="T331" s="1">
        <v>0.08645888992600001</v>
      </c>
      <c r="AD331" s="1">
        <v>0.0055918069889999995</v>
      </c>
      <c r="AE331" s="9"/>
      <c r="AF331" s="1">
        <v>4.500984828255</v>
      </c>
    </row>
    <row r="332" spans="1:32" ht="12.75">
      <c r="A332" t="s">
        <v>271</v>
      </c>
      <c r="B332" t="s">
        <v>671</v>
      </c>
      <c r="F332" s="1">
        <v>3.8353496328929997</v>
      </c>
      <c r="J332" s="1">
        <v>0.172410760748</v>
      </c>
      <c r="T332" s="1">
        <v>0.225741509871</v>
      </c>
      <c r="Z332" s="1">
        <v>0.005431764706</v>
      </c>
      <c r="AB332" s="1">
        <v>0.070907</v>
      </c>
      <c r="AD332" s="1">
        <v>0.00523666658</v>
      </c>
      <c r="AE332" s="9"/>
      <c r="AF332" s="1">
        <v>4.315077334799</v>
      </c>
    </row>
    <row r="333" ht="12.75">
      <c r="AE333" s="9"/>
    </row>
    <row r="334" spans="2:31" ht="12.75">
      <c r="B334" t="s">
        <v>672</v>
      </c>
      <c r="AE334" s="9"/>
    </row>
    <row r="335" spans="1:32" ht="12.75">
      <c r="A335" t="s">
        <v>277</v>
      </c>
      <c r="B335" t="s">
        <v>673</v>
      </c>
      <c r="F335" s="1">
        <v>4.267974713431</v>
      </c>
      <c r="J335" s="1">
        <v>0.104427052917</v>
      </c>
      <c r="T335" s="1">
        <v>0.063146944329</v>
      </c>
      <c r="AB335" s="1">
        <v>0.042458</v>
      </c>
      <c r="AD335" s="1">
        <v>0.005528030967</v>
      </c>
      <c r="AE335" s="9"/>
      <c r="AF335" s="1">
        <v>4.483534741644</v>
      </c>
    </row>
    <row r="336" spans="1:32" ht="12.75">
      <c r="A336" t="s">
        <v>278</v>
      </c>
      <c r="B336" t="s">
        <v>674</v>
      </c>
      <c r="F336" s="1">
        <v>5.399027504245</v>
      </c>
      <c r="J336" s="1">
        <v>0.24828204808899998</v>
      </c>
      <c r="T336" s="1">
        <v>0.049251976669999996</v>
      </c>
      <c r="AD336" s="1">
        <v>0.0070849419580000005</v>
      </c>
      <c r="AE336" s="9"/>
      <c r="AF336" s="1">
        <v>5.703646470963</v>
      </c>
    </row>
    <row r="337" spans="1:32" ht="12.75">
      <c r="A337" t="s">
        <v>279</v>
      </c>
      <c r="B337" t="s">
        <v>675</v>
      </c>
      <c r="F337" s="1">
        <v>4.858586772655</v>
      </c>
      <c r="J337" s="1">
        <v>0.230194274252</v>
      </c>
      <c r="T337" s="1">
        <v>0.049251976669999996</v>
      </c>
      <c r="AB337" s="1">
        <v>0.093296</v>
      </c>
      <c r="AD337" s="1">
        <v>0.006388414011</v>
      </c>
      <c r="AE337" s="9"/>
      <c r="AF337" s="1">
        <v>5.237717437588</v>
      </c>
    </row>
    <row r="338" spans="1:32" ht="12.75">
      <c r="A338" t="s">
        <v>280</v>
      </c>
      <c r="B338" t="s">
        <v>676</v>
      </c>
      <c r="F338" s="1">
        <v>4.901826279563</v>
      </c>
      <c r="J338" s="1">
        <v>0.163907944064</v>
      </c>
      <c r="T338" s="1">
        <v>0.070003804521</v>
      </c>
      <c r="AB338" s="1">
        <v>0.065265</v>
      </c>
      <c r="AD338" s="1">
        <v>0.006393701407</v>
      </c>
      <c r="AE338" s="9"/>
      <c r="AF338" s="1">
        <v>5.2073967295540005</v>
      </c>
    </row>
    <row r="339" spans="1:32" ht="12.75">
      <c r="A339" t="s">
        <v>281</v>
      </c>
      <c r="B339" t="s">
        <v>677</v>
      </c>
      <c r="F339" s="1">
        <v>4.82276758548</v>
      </c>
      <c r="J339" s="1">
        <v>0.246019209742</v>
      </c>
      <c r="T339" s="1">
        <v>0.08645888992600001</v>
      </c>
      <c r="AB339" s="1">
        <v>0</v>
      </c>
      <c r="AD339" s="1">
        <v>0.006401175244</v>
      </c>
      <c r="AE339" s="9"/>
      <c r="AF339" s="1">
        <v>5.161646860392</v>
      </c>
    </row>
    <row r="340" spans="1:32" ht="12.75">
      <c r="A340" t="s">
        <v>282</v>
      </c>
      <c r="B340" t="s">
        <v>678</v>
      </c>
      <c r="F340" s="1">
        <v>4.442477262952</v>
      </c>
      <c r="J340" s="1">
        <v>0.26002829959</v>
      </c>
      <c r="T340" s="1">
        <v>0.076859679673</v>
      </c>
      <c r="AB340" s="1">
        <v>0.104768</v>
      </c>
      <c r="AD340" s="1">
        <v>0.0059294274530000005</v>
      </c>
      <c r="AE340" s="9"/>
      <c r="AF340" s="1">
        <v>4.8900626696680005</v>
      </c>
    </row>
    <row r="341" spans="1:32" ht="12.75">
      <c r="A341" t="s">
        <v>283</v>
      </c>
      <c r="B341" t="s">
        <v>679</v>
      </c>
      <c r="F341" s="1">
        <v>4.644821560365</v>
      </c>
      <c r="J341" s="1">
        <v>0.135115242488</v>
      </c>
      <c r="T341" s="1">
        <v>0.070003804521</v>
      </c>
      <c r="AB341" s="1">
        <v>0.05483</v>
      </c>
      <c r="AD341" s="1">
        <v>0.006040689972</v>
      </c>
      <c r="AE341" s="9"/>
      <c r="AF341" s="1">
        <v>4.910811297345999</v>
      </c>
    </row>
    <row r="342" spans="1:32" ht="12.75">
      <c r="A342" t="s">
        <v>284</v>
      </c>
      <c r="B342" t="s">
        <v>680</v>
      </c>
      <c r="F342" s="1">
        <v>3.5616682666469996</v>
      </c>
      <c r="J342" s="1">
        <v>0.14938814762900002</v>
      </c>
      <c r="T342" s="1">
        <v>0.056291069176</v>
      </c>
      <c r="AB342" s="1">
        <v>0.060753</v>
      </c>
      <c r="AD342" s="1">
        <v>0.004684257089</v>
      </c>
      <c r="AE342" s="9"/>
      <c r="AF342" s="1">
        <v>3.832784740541</v>
      </c>
    </row>
    <row r="343" spans="1:32" ht="12.75">
      <c r="A343" t="s">
        <v>285</v>
      </c>
      <c r="B343" t="s">
        <v>681</v>
      </c>
      <c r="F343" s="1">
        <v>4.90660546869</v>
      </c>
      <c r="J343" s="1">
        <v>0.203772923729</v>
      </c>
      <c r="T343" s="1">
        <v>0.27569483469</v>
      </c>
      <c r="AB343" s="1">
        <v>0.082349</v>
      </c>
      <c r="AD343" s="1">
        <v>0.006666930198</v>
      </c>
      <c r="AE343" s="9"/>
      <c r="AF343" s="1">
        <v>5.475089157307</v>
      </c>
    </row>
    <row r="344" spans="1:32" ht="12.75">
      <c r="A344" t="s">
        <v>286</v>
      </c>
      <c r="B344" t="s">
        <v>682</v>
      </c>
      <c r="F344" s="1">
        <v>5.18741809351</v>
      </c>
      <c r="J344" s="1">
        <v>0.205198521843</v>
      </c>
      <c r="T344" s="1">
        <v>0.106244393995</v>
      </c>
      <c r="AB344" s="1">
        <v>0.080726</v>
      </c>
      <c r="AD344" s="1">
        <v>0.006835514292</v>
      </c>
      <c r="AE344" s="9"/>
      <c r="AF344" s="1">
        <v>5.5864225236400005</v>
      </c>
    </row>
    <row r="345" ht="12.75">
      <c r="AE345" s="9"/>
    </row>
    <row r="346" spans="2:31" ht="12.75">
      <c r="B346" t="s">
        <v>683</v>
      </c>
      <c r="AE346" s="9"/>
    </row>
    <row r="347" spans="1:32" ht="12.75">
      <c r="A347" t="s">
        <v>287</v>
      </c>
      <c r="B347" t="s">
        <v>684</v>
      </c>
      <c r="F347" s="1">
        <v>5.214608486617</v>
      </c>
      <c r="J347" s="1">
        <v>0.15875607937</v>
      </c>
      <c r="T347" s="1">
        <v>0.049251976669999996</v>
      </c>
      <c r="AD347" s="1">
        <v>0.0067573471129999995</v>
      </c>
      <c r="AE347" s="9"/>
      <c r="AF347" s="1">
        <v>5.439118654477</v>
      </c>
    </row>
    <row r="348" spans="1:32" ht="12.75">
      <c r="A348" t="s">
        <v>288</v>
      </c>
      <c r="B348" t="s">
        <v>685</v>
      </c>
      <c r="F348" s="1">
        <v>8.308911364403</v>
      </c>
      <c r="J348" s="1">
        <v>0.231989213777</v>
      </c>
      <c r="T348" s="1">
        <v>0.31928184900400003</v>
      </c>
      <c r="AD348" s="1">
        <v>0.0110069954</v>
      </c>
      <c r="AE348" s="9"/>
      <c r="AF348" s="1">
        <v>8.871189422584</v>
      </c>
    </row>
    <row r="349" spans="1:32" ht="12.75">
      <c r="A349" t="s">
        <v>289</v>
      </c>
      <c r="B349" t="s">
        <v>686</v>
      </c>
      <c r="F349" s="1">
        <v>4.879420803947</v>
      </c>
      <c r="J349" s="1">
        <v>0.140343762946</v>
      </c>
      <c r="T349" s="1">
        <v>0.104285150363</v>
      </c>
      <c r="AB349" s="1">
        <v>0.057834</v>
      </c>
      <c r="AD349" s="1">
        <v>0.006377588093</v>
      </c>
      <c r="AE349" s="9"/>
      <c r="AF349" s="1">
        <v>5.188261305347999</v>
      </c>
    </row>
    <row r="350" spans="1:32" ht="12.75">
      <c r="A350" t="s">
        <v>290</v>
      </c>
      <c r="B350" t="s">
        <v>687</v>
      </c>
      <c r="F350" s="1">
        <v>6.665996592221999</v>
      </c>
      <c r="J350" s="1">
        <v>0.159172210664</v>
      </c>
      <c r="T350" s="1">
        <v>0.163250601872</v>
      </c>
      <c r="AD350" s="1">
        <v>0.008700246735999999</v>
      </c>
      <c r="AE350" s="9"/>
      <c r="AF350" s="1">
        <v>6.997119651493</v>
      </c>
    </row>
    <row r="351" spans="1:32" ht="12.75">
      <c r="A351" t="s">
        <v>291</v>
      </c>
      <c r="B351" t="s">
        <v>688</v>
      </c>
      <c r="F351" s="1">
        <v>5.347302774921</v>
      </c>
      <c r="J351" s="1">
        <v>0.14575745187300002</v>
      </c>
      <c r="T351" s="1">
        <v>0.09742927521000001</v>
      </c>
      <c r="AD351" s="1">
        <v>0.006962075232999999</v>
      </c>
      <c r="AE351" s="9"/>
      <c r="AF351" s="1">
        <v>5.597451577237</v>
      </c>
    </row>
    <row r="352" spans="1:32" ht="12.75">
      <c r="A352" t="s">
        <v>292</v>
      </c>
      <c r="B352" t="s">
        <v>689</v>
      </c>
      <c r="F352" s="1">
        <v>5.736290267966</v>
      </c>
      <c r="J352" s="1">
        <v>0.33377114505300004</v>
      </c>
      <c r="T352" s="1">
        <v>0.09987808349</v>
      </c>
      <c r="AD352" s="1">
        <v>0.007654843001</v>
      </c>
      <c r="AE352" s="9"/>
      <c r="AF352" s="1">
        <v>6.177594339511</v>
      </c>
    </row>
    <row r="353" spans="1:32" ht="12.75">
      <c r="A353" t="s">
        <v>293</v>
      </c>
      <c r="B353" t="s">
        <v>690</v>
      </c>
      <c r="F353" s="1">
        <v>4.043390542259</v>
      </c>
      <c r="J353" s="1">
        <v>0.228946875902</v>
      </c>
      <c r="T353" s="1">
        <v>0.090572415018</v>
      </c>
      <c r="AD353" s="1">
        <v>0.005410908626</v>
      </c>
      <c r="AE353" s="9"/>
      <c r="AF353" s="1">
        <v>4.368320741805</v>
      </c>
    </row>
    <row r="354" spans="1:32" ht="12.75">
      <c r="A354" t="s">
        <v>294</v>
      </c>
      <c r="B354" t="s">
        <v>691</v>
      </c>
      <c r="F354" s="1">
        <v>6.6909040215</v>
      </c>
      <c r="J354" s="1">
        <v>0.242848448573</v>
      </c>
      <c r="T354" s="1">
        <v>0.111142010555</v>
      </c>
      <c r="AB354" s="1">
        <v>0.098586</v>
      </c>
      <c r="AD354" s="1">
        <v>0.008764901734</v>
      </c>
      <c r="AE354" s="9"/>
      <c r="AF354" s="1">
        <v>7.152245382362</v>
      </c>
    </row>
    <row r="355" spans="1:32" ht="12.75">
      <c r="A355" t="s">
        <v>295</v>
      </c>
      <c r="B355" t="s">
        <v>692</v>
      </c>
      <c r="F355" s="1">
        <v>7.799032344021</v>
      </c>
      <c r="J355" s="1">
        <v>0.19094453176099999</v>
      </c>
      <c r="T355" s="1">
        <v>0.090572415018</v>
      </c>
      <c r="AB355" s="1">
        <v>0.078079</v>
      </c>
      <c r="AD355" s="1">
        <v>0.010074655071</v>
      </c>
      <c r="AE355" s="9"/>
      <c r="AF355" s="1">
        <v>8.168702945872</v>
      </c>
    </row>
    <row r="356" spans="1:32" ht="12.75">
      <c r="A356" t="s">
        <v>296</v>
      </c>
      <c r="B356" t="s">
        <v>693</v>
      </c>
      <c r="F356" s="1">
        <v>9.153380877054</v>
      </c>
      <c r="J356" s="1">
        <v>0.245640908566</v>
      </c>
      <c r="T356" s="1">
        <v>0.124854745899</v>
      </c>
      <c r="AB356" s="1">
        <v>0.095771</v>
      </c>
      <c r="AD356" s="1">
        <v>0.011867638663</v>
      </c>
      <c r="AE356" s="9"/>
      <c r="AF356" s="1">
        <v>9.631515170182999</v>
      </c>
    </row>
    <row r="357" spans="1:32" ht="12.75">
      <c r="A357" t="s">
        <v>297</v>
      </c>
      <c r="B357" t="s">
        <v>694</v>
      </c>
      <c r="F357" s="1">
        <v>4.08513292636</v>
      </c>
      <c r="J357" s="1">
        <v>0.209688359479</v>
      </c>
      <c r="T357" s="1">
        <v>0.056291069176</v>
      </c>
      <c r="AD357" s="1">
        <v>0.005405053072</v>
      </c>
      <c r="AE357" s="9"/>
      <c r="AF357" s="1">
        <v>4.356517408087</v>
      </c>
    </row>
    <row r="358" spans="1:32" ht="12.75">
      <c r="A358" t="s">
        <v>298</v>
      </c>
      <c r="B358" t="s">
        <v>695</v>
      </c>
      <c r="F358" s="1">
        <v>4.23547978634</v>
      </c>
      <c r="J358" s="1">
        <v>0.163365380535</v>
      </c>
      <c r="T358" s="1">
        <v>0.08645888992600001</v>
      </c>
      <c r="AD358" s="1">
        <v>0.005576314576</v>
      </c>
      <c r="AE358" s="9"/>
      <c r="AF358" s="1">
        <v>4.490880371378</v>
      </c>
    </row>
    <row r="359" ht="12.75">
      <c r="AE359" s="9"/>
    </row>
    <row r="360" spans="2:31" ht="12.75">
      <c r="B360" t="s">
        <v>696</v>
      </c>
      <c r="AE360" s="9"/>
    </row>
    <row r="361" spans="1:32" ht="12.75">
      <c r="A361" t="s">
        <v>299</v>
      </c>
      <c r="B361" t="s">
        <v>697</v>
      </c>
      <c r="F361" s="1">
        <v>7.759343739291</v>
      </c>
      <c r="J361" s="1">
        <v>0.164505261709</v>
      </c>
      <c r="T361" s="1">
        <v>0.106733958643</v>
      </c>
      <c r="AD361" s="1">
        <v>0.010014035823</v>
      </c>
      <c r="AE361" s="9"/>
      <c r="AF361" s="1">
        <v>8.040596995466</v>
      </c>
    </row>
    <row r="362" spans="1:32" ht="12.75">
      <c r="A362" t="s">
        <v>300</v>
      </c>
      <c r="B362" t="s">
        <v>698</v>
      </c>
      <c r="F362" s="1">
        <v>5.3152587290460005</v>
      </c>
      <c r="J362" s="1">
        <v>0.15895916737000002</v>
      </c>
      <c r="T362" s="1">
        <v>0.070003804521</v>
      </c>
      <c r="AB362" s="1">
        <v>0.065956</v>
      </c>
      <c r="AD362" s="1">
        <v>0.006906275181</v>
      </c>
      <c r="AE362" s="9"/>
      <c r="AF362" s="1">
        <v>5.617083976119001</v>
      </c>
    </row>
    <row r="363" spans="1:32" ht="12.75">
      <c r="A363" t="s">
        <v>301</v>
      </c>
      <c r="B363" t="s">
        <v>699</v>
      </c>
      <c r="F363" s="1">
        <v>3.464521014448</v>
      </c>
      <c r="J363" s="1">
        <v>0.139852966947</v>
      </c>
      <c r="T363" s="1">
        <v>0.049251976669999996</v>
      </c>
      <c r="AB363" s="1">
        <v>0.056627</v>
      </c>
      <c r="AD363" s="1">
        <v>0.00454460014</v>
      </c>
      <c r="AE363" s="9"/>
      <c r="AF363" s="1">
        <v>3.714797558206</v>
      </c>
    </row>
    <row r="364" spans="1:32" ht="12.75">
      <c r="A364" t="s">
        <v>302</v>
      </c>
      <c r="B364" t="s">
        <v>700</v>
      </c>
      <c r="F364" s="1">
        <v>6.579942281943</v>
      </c>
      <c r="J364" s="1">
        <v>0.13490518578299998</v>
      </c>
      <c r="T364" s="1">
        <v>0.061482227517</v>
      </c>
      <c r="AB364" s="1">
        <v>0.053423</v>
      </c>
      <c r="AD364" s="1">
        <v>0.008455323161</v>
      </c>
      <c r="AE364" s="9"/>
      <c r="AF364" s="1">
        <v>6.838208018404001</v>
      </c>
    </row>
    <row r="365" spans="1:32" ht="12.75">
      <c r="A365" t="s">
        <v>303</v>
      </c>
      <c r="B365" t="s">
        <v>701</v>
      </c>
      <c r="F365" s="1">
        <v>10.494642748034</v>
      </c>
      <c r="J365" s="1">
        <v>0.207898397601</v>
      </c>
      <c r="T365" s="1">
        <v>0.091943590048</v>
      </c>
      <c r="AD365" s="1">
        <v>0.013471262579</v>
      </c>
      <c r="AE365" s="9"/>
      <c r="AF365" s="1">
        <v>10.807955998263</v>
      </c>
    </row>
    <row r="366" spans="1:32" ht="12.75">
      <c r="A366" t="s">
        <v>304</v>
      </c>
      <c r="B366" t="s">
        <v>702</v>
      </c>
      <c r="F366" s="1">
        <v>7.412016415043</v>
      </c>
      <c r="J366" s="1">
        <v>0.156889461728</v>
      </c>
      <c r="T366" s="1">
        <v>0.09742927521000001</v>
      </c>
      <c r="AB366" s="1">
        <v>0.062279</v>
      </c>
      <c r="AD366" s="1">
        <v>0.009560575705</v>
      </c>
      <c r="AE366" s="9"/>
      <c r="AF366" s="1">
        <v>7.738174727686</v>
      </c>
    </row>
    <row r="367" spans="1:32" ht="12.75">
      <c r="A367" t="s">
        <v>305</v>
      </c>
      <c r="B367" t="s">
        <v>703</v>
      </c>
      <c r="F367" s="1">
        <v>10.057052518859999</v>
      </c>
      <c r="J367" s="1">
        <v>0.259969563354</v>
      </c>
      <c r="T367" s="1">
        <v>0.161614451207</v>
      </c>
      <c r="AD367" s="1">
        <v>0.01305521019</v>
      </c>
      <c r="AE367" s="9"/>
      <c r="AF367" s="1">
        <v>10.491691743612</v>
      </c>
    </row>
    <row r="368" spans="1:32" ht="12.75">
      <c r="A368" t="s">
        <v>306</v>
      </c>
      <c r="B368" t="s">
        <v>704</v>
      </c>
      <c r="F368" s="1">
        <v>2.4285455826209996</v>
      </c>
      <c r="J368" s="1">
        <v>0.078308343335</v>
      </c>
      <c r="T368" s="1">
        <v>0.049251976669999996</v>
      </c>
      <c r="Z368" s="1">
        <v>0.012657352940999999</v>
      </c>
      <c r="AB368" s="1">
        <v>0.031472</v>
      </c>
      <c r="AD368" s="1">
        <v>0.0031804331980000004</v>
      </c>
      <c r="AE368" s="9"/>
      <c r="AF368" s="1">
        <v>2.603415688766</v>
      </c>
    </row>
    <row r="369" spans="1:32" ht="12.75">
      <c r="A369" t="s">
        <v>307</v>
      </c>
      <c r="B369" t="s">
        <v>705</v>
      </c>
      <c r="F369" s="1">
        <v>3.89485425796</v>
      </c>
      <c r="J369" s="1">
        <v>0.13693905236599999</v>
      </c>
      <c r="T369" s="1">
        <v>0.083716539865</v>
      </c>
      <c r="AB369" s="1">
        <v>0.054726</v>
      </c>
      <c r="AD369" s="1">
        <v>0.0051181132479999995</v>
      </c>
      <c r="AE369" s="9"/>
      <c r="AF369" s="1">
        <v>4.17535396344</v>
      </c>
    </row>
    <row r="370" spans="1:32" ht="12.75">
      <c r="A370" t="s">
        <v>308</v>
      </c>
      <c r="B370" t="s">
        <v>706</v>
      </c>
      <c r="F370" s="1">
        <v>4.186810487804</v>
      </c>
      <c r="J370" s="1">
        <v>0.188908674119</v>
      </c>
      <c r="T370" s="1">
        <v>0.056291069176</v>
      </c>
      <c r="AB370" s="1">
        <v>0.076979</v>
      </c>
      <c r="AD370" s="1">
        <v>0.005510010962000001</v>
      </c>
      <c r="AE370" s="9"/>
      <c r="AF370" s="1">
        <v>4.514499242061</v>
      </c>
    </row>
    <row r="371" spans="1:32" ht="12.75">
      <c r="A371" t="s">
        <v>309</v>
      </c>
      <c r="B371" t="s">
        <v>707</v>
      </c>
      <c r="F371" s="1">
        <v>6.022292774614</v>
      </c>
      <c r="J371" s="1">
        <v>0.17231917204299999</v>
      </c>
      <c r="T371" s="1">
        <v>0.049251976669999996</v>
      </c>
      <c r="AB371" s="1">
        <v>0.070072</v>
      </c>
      <c r="AD371" s="1">
        <v>0.007783773658</v>
      </c>
      <c r="AE371" s="9"/>
      <c r="AF371" s="1">
        <v>6.321719696985</v>
      </c>
    </row>
    <row r="372" spans="1:32" ht="12.75">
      <c r="A372" t="s">
        <v>310</v>
      </c>
      <c r="B372" t="s">
        <v>708</v>
      </c>
      <c r="F372" s="1">
        <v>6.180735266546</v>
      </c>
      <c r="J372" s="1">
        <v>0.175899095798</v>
      </c>
      <c r="T372" s="1">
        <v>0.06726145446</v>
      </c>
      <c r="AB372" s="1">
        <v>0.07125</v>
      </c>
      <c r="AD372" s="1">
        <v>0.008005751707999999</v>
      </c>
      <c r="AE372" s="9"/>
      <c r="AF372" s="1">
        <v>6.503151568513</v>
      </c>
    </row>
    <row r="373" ht="12.75">
      <c r="AE373" s="9"/>
    </row>
    <row r="374" spans="2:31" ht="12.75">
      <c r="B374" t="s">
        <v>709</v>
      </c>
      <c r="AE374" s="9"/>
    </row>
    <row r="375" spans="1:32" ht="12.75">
      <c r="A375" t="s">
        <v>311</v>
      </c>
      <c r="B375" t="s">
        <v>710</v>
      </c>
      <c r="F375" s="1">
        <v>4.038679674922</v>
      </c>
      <c r="J375" s="1">
        <v>0.107957200202</v>
      </c>
      <c r="T375" s="1">
        <v>0.056291069176</v>
      </c>
      <c r="AB375" s="1">
        <v>0.04435</v>
      </c>
      <c r="AD375" s="1">
        <v>0.005237124031</v>
      </c>
      <c r="AE375" s="9"/>
      <c r="AF375" s="1">
        <v>4.252515068331999</v>
      </c>
    </row>
    <row r="376" spans="1:32" ht="12.75">
      <c r="A376" t="s">
        <v>312</v>
      </c>
      <c r="B376" t="s">
        <v>711</v>
      </c>
      <c r="F376" s="1">
        <v>7.810390075409</v>
      </c>
      <c r="J376" s="1">
        <v>0.170617812282</v>
      </c>
      <c r="T376" s="1">
        <v>0.102913975332</v>
      </c>
      <c r="AB376" s="1">
        <v>0.070187</v>
      </c>
      <c r="AD376" s="1">
        <v>0.010080411293999999</v>
      </c>
      <c r="AE376" s="9"/>
      <c r="AF376" s="1">
        <v>8.164189274317</v>
      </c>
    </row>
    <row r="377" spans="1:32" ht="12.75">
      <c r="A377" t="s">
        <v>313</v>
      </c>
      <c r="B377" t="s">
        <v>712</v>
      </c>
      <c r="F377" s="1">
        <v>3.1204883482090002</v>
      </c>
      <c r="J377" s="1">
        <v>0.138973914478</v>
      </c>
      <c r="T377" s="1">
        <v>0.090572415018</v>
      </c>
      <c r="Z377" s="1">
        <v>0.015751</v>
      </c>
      <c r="AB377" s="1">
        <v>0.056073</v>
      </c>
      <c r="AD377" s="1">
        <v>0.004157724547</v>
      </c>
      <c r="AE377" s="9"/>
      <c r="AF377" s="1">
        <v>3.426016402252</v>
      </c>
    </row>
    <row r="378" spans="1:32" ht="12.75">
      <c r="A378" t="s">
        <v>314</v>
      </c>
      <c r="B378" t="s">
        <v>713</v>
      </c>
      <c r="F378" s="1">
        <v>4.73866423614</v>
      </c>
      <c r="J378" s="1">
        <v>0.104444972446</v>
      </c>
      <c r="T378" s="1">
        <v>0.049251976669999996</v>
      </c>
      <c r="AB378" s="1">
        <v>0.042281</v>
      </c>
      <c r="AD378" s="1">
        <v>0.006102540930999999</v>
      </c>
      <c r="AE378" s="9"/>
      <c r="AF378" s="1">
        <v>4.940744726188</v>
      </c>
    </row>
    <row r="379" spans="1:32" ht="12.75">
      <c r="A379" t="s">
        <v>315</v>
      </c>
      <c r="B379" t="s">
        <v>714</v>
      </c>
      <c r="F379" s="1">
        <v>2.355596078737</v>
      </c>
      <c r="J379" s="1">
        <v>0.08379371038</v>
      </c>
      <c r="T379" s="1">
        <v>0.070003804521</v>
      </c>
      <c r="Z379" s="1">
        <v>0.021311294118</v>
      </c>
      <c r="AB379" s="1">
        <v>0.034255</v>
      </c>
      <c r="AD379" s="1">
        <v>0.00311758865</v>
      </c>
      <c r="AE379" s="9"/>
      <c r="AF379" s="1">
        <v>2.568077476405</v>
      </c>
    </row>
    <row r="380" spans="1:32" ht="12.75">
      <c r="A380" t="s">
        <v>316</v>
      </c>
      <c r="B380" t="s">
        <v>715</v>
      </c>
      <c r="F380" s="1">
        <v>4.341381154004</v>
      </c>
      <c r="J380" s="1">
        <v>0.140968955415</v>
      </c>
      <c r="T380" s="1">
        <v>0.049251976669999996</v>
      </c>
      <c r="AB380" s="1">
        <v>0.056056</v>
      </c>
      <c r="AD380" s="1">
        <v>0.005644257557</v>
      </c>
      <c r="AE380" s="9"/>
      <c r="AF380" s="1">
        <v>4.593302343646</v>
      </c>
    </row>
    <row r="381" spans="1:32" ht="12.75">
      <c r="A381" t="s">
        <v>317</v>
      </c>
      <c r="B381" t="s">
        <v>716</v>
      </c>
      <c r="F381" s="1">
        <v>2.7702552329950003</v>
      </c>
      <c r="J381" s="1">
        <v>0.09047172165799999</v>
      </c>
      <c r="T381" s="1">
        <v>0.049251976669999996</v>
      </c>
      <c r="AB381" s="1">
        <v>0.037634</v>
      </c>
      <c r="AD381" s="1">
        <v>0.0036216176559999997</v>
      </c>
      <c r="AE381" s="9"/>
      <c r="AF381" s="1">
        <v>2.951234548978</v>
      </c>
    </row>
    <row r="382" ht="12.75">
      <c r="AE382" s="9"/>
    </row>
    <row r="383" spans="2:31" ht="12.75">
      <c r="B383" t="s">
        <v>717</v>
      </c>
      <c r="AE383" s="9"/>
    </row>
    <row r="384" spans="1:32" ht="12.75">
      <c r="A384" t="s">
        <v>318</v>
      </c>
      <c r="B384" t="s">
        <v>718</v>
      </c>
      <c r="F384" s="1">
        <v>4.927221028626</v>
      </c>
      <c r="J384" s="1">
        <v>0.081928088267</v>
      </c>
      <c r="T384" s="1">
        <v>0.07930848795300001</v>
      </c>
      <c r="Z384" s="1">
        <v>0.009998470588</v>
      </c>
      <c r="AB384" s="1">
        <v>0.033417</v>
      </c>
      <c r="AD384" s="1">
        <v>0.0063472265639999996</v>
      </c>
      <c r="AE384" s="9"/>
      <c r="AF384" s="1">
        <v>5.138220301999</v>
      </c>
    </row>
    <row r="385" spans="1:32" ht="12.75">
      <c r="A385" t="s">
        <v>319</v>
      </c>
      <c r="B385" t="s">
        <v>719</v>
      </c>
      <c r="F385" s="1">
        <v>11.330139508469001</v>
      </c>
      <c r="J385" s="1">
        <v>0.13389771002</v>
      </c>
      <c r="T385" s="1">
        <v>0.09742927521000001</v>
      </c>
      <c r="Z385" s="1">
        <v>0.077917882353</v>
      </c>
      <c r="AD385" s="1">
        <v>0.014444056276</v>
      </c>
      <c r="AE385" s="9"/>
      <c r="AF385" s="1">
        <v>11.653828432329002</v>
      </c>
    </row>
    <row r="386" spans="1:32" ht="12.75">
      <c r="A386" t="s">
        <v>320</v>
      </c>
      <c r="B386" t="s">
        <v>720</v>
      </c>
      <c r="F386" s="1">
        <v>6.920042195305</v>
      </c>
      <c r="J386" s="1">
        <v>0.156150778906</v>
      </c>
      <c r="T386" s="1">
        <v>0.10947630870399999</v>
      </c>
      <c r="AD386" s="1">
        <v>0.008956610077999999</v>
      </c>
      <c r="AE386" s="9"/>
      <c r="AF386" s="1">
        <v>7.194625892993001</v>
      </c>
    </row>
    <row r="387" spans="1:32" ht="12.75">
      <c r="A387" t="s">
        <v>321</v>
      </c>
      <c r="B387" t="s">
        <v>721</v>
      </c>
      <c r="F387" s="1">
        <v>5.660352286422</v>
      </c>
      <c r="J387" s="1">
        <v>0.127153993802</v>
      </c>
      <c r="T387" s="1">
        <v>0.076859679673</v>
      </c>
      <c r="Z387" s="1">
        <v>0.042165470588</v>
      </c>
      <c r="AD387" s="1">
        <v>0.00731174435</v>
      </c>
      <c r="AE387" s="9"/>
      <c r="AF387" s="1">
        <v>5.913843174835</v>
      </c>
    </row>
    <row r="388" spans="1:32" ht="12.75">
      <c r="A388" t="s">
        <v>322</v>
      </c>
      <c r="B388" t="s">
        <v>722</v>
      </c>
      <c r="F388" s="1">
        <v>6.104913219576</v>
      </c>
      <c r="J388" s="1">
        <v>0.115961256653</v>
      </c>
      <c r="T388" s="1">
        <v>0.076859679673</v>
      </c>
      <c r="Z388" s="1">
        <v>0.018670294118000003</v>
      </c>
      <c r="AB388" s="1">
        <v>0.046494</v>
      </c>
      <c r="AD388" s="1">
        <v>0.00785657786</v>
      </c>
      <c r="AE388" s="9"/>
      <c r="AF388" s="1">
        <v>6.37075502788</v>
      </c>
    </row>
    <row r="389" spans="1:32" ht="12.75">
      <c r="A389" t="s">
        <v>323</v>
      </c>
      <c r="B389" t="s">
        <v>723</v>
      </c>
      <c r="F389" s="1">
        <v>6.652495677115</v>
      </c>
      <c r="J389" s="1">
        <v>0.15660175372899998</v>
      </c>
      <c r="T389" s="1">
        <v>0.104285150363</v>
      </c>
      <c r="Z389" s="1">
        <v>0.034553176471</v>
      </c>
      <c r="AD389" s="1">
        <v>0.008616278401</v>
      </c>
      <c r="AE389" s="9"/>
      <c r="AF389" s="1">
        <v>6.956552036077</v>
      </c>
    </row>
    <row r="390" spans="1:32" ht="12.75">
      <c r="A390" t="s">
        <v>324</v>
      </c>
      <c r="B390" t="s">
        <v>724</v>
      </c>
      <c r="F390" s="1">
        <v>5.487669185727</v>
      </c>
      <c r="J390" s="1">
        <v>0.143398047173</v>
      </c>
      <c r="T390" s="1">
        <v>0.063146944329</v>
      </c>
      <c r="Z390" s="1">
        <v>0.055621941176</v>
      </c>
      <c r="AD390" s="1">
        <v>0.0070979950689999995</v>
      </c>
      <c r="AE390" s="9"/>
      <c r="AF390" s="1">
        <v>5.756934113474</v>
      </c>
    </row>
    <row r="391" ht="12.75">
      <c r="AE391" s="9"/>
    </row>
    <row r="392" spans="2:31" ht="12.75">
      <c r="B392" t="s">
        <v>725</v>
      </c>
      <c r="AE392" s="9"/>
    </row>
    <row r="393" spans="1:32" ht="12.75">
      <c r="A393" t="s">
        <v>325</v>
      </c>
      <c r="B393" t="s">
        <v>726</v>
      </c>
      <c r="F393" s="1">
        <v>7.238450737361</v>
      </c>
      <c r="J393" s="1">
        <v>0.07311765299499999</v>
      </c>
      <c r="T393" s="1">
        <v>0.138567481244</v>
      </c>
      <c r="Z393" s="1">
        <v>0.055409588235</v>
      </c>
      <c r="AD393" s="1">
        <v>0.009297631904</v>
      </c>
      <c r="AE393" s="9"/>
      <c r="AF393" s="1">
        <v>7.5148430917389994</v>
      </c>
    </row>
    <row r="394" spans="1:32" ht="12.75">
      <c r="A394" t="s">
        <v>326</v>
      </c>
      <c r="B394" t="s">
        <v>727</v>
      </c>
      <c r="F394" s="1">
        <v>5.18300962906</v>
      </c>
      <c r="J394" s="1">
        <v>0.128376503916</v>
      </c>
      <c r="T394" s="1">
        <v>0.111142010555</v>
      </c>
      <c r="AB394" s="1">
        <v>0.053365</v>
      </c>
      <c r="AD394" s="1">
        <v>0.006752463818</v>
      </c>
      <c r="AE394" s="9"/>
      <c r="AF394" s="1">
        <v>5.482645607348</v>
      </c>
    </row>
    <row r="395" spans="1:32" ht="12.75">
      <c r="A395" t="s">
        <v>327</v>
      </c>
      <c r="B395" t="s">
        <v>728</v>
      </c>
      <c r="F395" s="1">
        <v>7.039684806035</v>
      </c>
      <c r="J395" s="1">
        <v>0.114771599009</v>
      </c>
      <c r="T395" s="1">
        <v>0.070003804521</v>
      </c>
      <c r="AB395" s="1">
        <v>0.046424</v>
      </c>
      <c r="AD395" s="1">
        <v>0.009018820463</v>
      </c>
      <c r="AE395" s="9"/>
      <c r="AF395" s="1">
        <v>7.279903030028</v>
      </c>
    </row>
    <row r="396" spans="1:32" ht="12.75">
      <c r="A396" t="s">
        <v>331</v>
      </c>
      <c r="B396" t="s">
        <v>729</v>
      </c>
      <c r="F396" s="1">
        <v>10.049795840568</v>
      </c>
      <c r="J396" s="1">
        <v>0.15673515467</v>
      </c>
      <c r="T396" s="1">
        <v>0.124854745899</v>
      </c>
      <c r="Z396" s="1">
        <v>0.054283</v>
      </c>
      <c r="AB396" s="1">
        <v>0.064964</v>
      </c>
      <c r="AD396" s="1">
        <v>0.012894687019000001</v>
      </c>
      <c r="AE396" s="9"/>
      <c r="AF396" s="1">
        <v>10.463527428156</v>
      </c>
    </row>
    <row r="397" spans="1:32" ht="12.75">
      <c r="A397" t="s">
        <v>328</v>
      </c>
      <c r="B397" t="s">
        <v>730</v>
      </c>
      <c r="F397" s="1">
        <v>5.820362785934</v>
      </c>
      <c r="J397" s="1">
        <v>0.14249410647</v>
      </c>
      <c r="T397" s="1">
        <v>0.117997885707</v>
      </c>
      <c r="Z397" s="1">
        <v>0.056738470587999995</v>
      </c>
      <c r="AB397" s="1">
        <v>0.05776</v>
      </c>
      <c r="AD397" s="1">
        <v>0.007573586704</v>
      </c>
      <c r="AE397" s="9"/>
      <c r="AF397" s="1">
        <v>6.202926835402</v>
      </c>
    </row>
    <row r="398" spans="1:32" ht="12.75">
      <c r="A398" t="s">
        <v>329</v>
      </c>
      <c r="B398" t="s">
        <v>731</v>
      </c>
      <c r="F398" s="1">
        <v>10.736980242321</v>
      </c>
      <c r="J398" s="1">
        <v>0.229165892372</v>
      </c>
      <c r="T398" s="1">
        <v>0.330545776068</v>
      </c>
      <c r="AD398" s="1">
        <v>0.014057901699</v>
      </c>
      <c r="AE398" s="9"/>
      <c r="AF398" s="1">
        <v>11.31074981246</v>
      </c>
    </row>
    <row r="399" spans="1:32" ht="12.75">
      <c r="A399" t="s">
        <v>330</v>
      </c>
      <c r="B399" t="s">
        <v>732</v>
      </c>
      <c r="F399" s="1">
        <v>5.552682971642</v>
      </c>
      <c r="J399" s="1">
        <v>0.15120697985999998</v>
      </c>
      <c r="T399" s="1">
        <v>0.193418422622</v>
      </c>
      <c r="Z399" s="1">
        <v>0.033450058824</v>
      </c>
      <c r="AB399" s="1">
        <v>0.062321</v>
      </c>
      <c r="AD399" s="1">
        <v>0.007329881182</v>
      </c>
      <c r="AE399" s="9"/>
      <c r="AF399" s="1">
        <v>6.000409314129</v>
      </c>
    </row>
    <row r="400" ht="12.75">
      <c r="AE400" s="9"/>
    </row>
    <row r="401" spans="2:31" ht="12.75">
      <c r="B401" t="s">
        <v>733</v>
      </c>
      <c r="AE401" s="9"/>
    </row>
    <row r="402" spans="1:32" ht="12.75">
      <c r="A402" t="s">
        <v>339</v>
      </c>
      <c r="B402" t="s">
        <v>734</v>
      </c>
      <c r="F402" s="1">
        <v>2.638927778428</v>
      </c>
      <c r="J402" s="1">
        <v>0.084637919319</v>
      </c>
      <c r="T402" s="1">
        <v>0.083716539865</v>
      </c>
      <c r="Z402" s="1">
        <v>0.032829764706</v>
      </c>
      <c r="AB402" s="1">
        <v>0.034258</v>
      </c>
      <c r="AD402" s="1">
        <v>0.00348838176</v>
      </c>
      <c r="AE402" s="9"/>
      <c r="AF402" s="1">
        <v>2.877858384079</v>
      </c>
    </row>
    <row r="403" spans="1:32" ht="12.75">
      <c r="A403" t="s">
        <v>340</v>
      </c>
      <c r="B403" t="s">
        <v>735</v>
      </c>
      <c r="F403" s="1">
        <v>3.783105818914</v>
      </c>
      <c r="J403" s="1">
        <v>0.080436785212</v>
      </c>
      <c r="T403" s="1">
        <v>0.070003804521</v>
      </c>
      <c r="Z403" s="1">
        <v>0.073753529412</v>
      </c>
      <c r="AB403" s="1">
        <v>0.032661</v>
      </c>
      <c r="AD403" s="1">
        <v>0.004902226784</v>
      </c>
      <c r="AE403" s="9"/>
      <c r="AF403" s="1">
        <v>4.044863164842</v>
      </c>
    </row>
    <row r="404" spans="1:32" ht="12.75">
      <c r="A404" t="s">
        <v>398</v>
      </c>
      <c r="B404" t="s">
        <v>736</v>
      </c>
      <c r="F404" s="1">
        <v>6.6532412222640005</v>
      </c>
      <c r="J404" s="1">
        <v>0.340010127861</v>
      </c>
      <c r="T404" s="1">
        <v>0.079827603788</v>
      </c>
      <c r="Z404" s="1">
        <v>0.028199352941</v>
      </c>
      <c r="AB404" s="1">
        <v>0.138541</v>
      </c>
      <c r="AD404" s="1">
        <v>0.008788390214999999</v>
      </c>
      <c r="AE404" s="9"/>
      <c r="AF404" s="1">
        <v>7.2486076970690005</v>
      </c>
    </row>
    <row r="405" spans="1:32" ht="12.75">
      <c r="A405" t="s">
        <v>341</v>
      </c>
      <c r="B405" t="s">
        <v>737</v>
      </c>
      <c r="F405" s="1">
        <v>2.674396359776</v>
      </c>
      <c r="J405" s="1">
        <v>0.091018267303</v>
      </c>
      <c r="T405" s="1">
        <v>0.076968034022</v>
      </c>
      <c r="Z405" s="1">
        <v>0.042443764706</v>
      </c>
      <c r="AD405" s="1">
        <v>0.0035323390439999996</v>
      </c>
      <c r="AE405" s="9"/>
      <c r="AF405" s="1">
        <v>2.888358764851</v>
      </c>
    </row>
    <row r="406" spans="1:32" ht="12.75">
      <c r="A406" t="s">
        <v>399</v>
      </c>
      <c r="B406" t="s">
        <v>738</v>
      </c>
      <c r="F406" s="1">
        <v>2.918064132814</v>
      </c>
      <c r="J406" s="1">
        <v>0.093760950826</v>
      </c>
      <c r="T406" s="1">
        <v>0.083716539865</v>
      </c>
      <c r="Z406" s="1">
        <v>0.067111352941</v>
      </c>
      <c r="AB406" s="1">
        <v>0.038045</v>
      </c>
      <c r="AD406" s="1">
        <v>0.003847900277</v>
      </c>
      <c r="AE406" s="9"/>
      <c r="AF406" s="1">
        <v>3.204545876723</v>
      </c>
    </row>
    <row r="407" spans="1:32" ht="12.75">
      <c r="A407" t="s">
        <v>342</v>
      </c>
      <c r="B407" t="s">
        <v>739</v>
      </c>
      <c r="F407" s="1">
        <v>7.790038338368</v>
      </c>
      <c r="J407" s="1">
        <v>0.218487843928</v>
      </c>
      <c r="T407" s="1">
        <v>0.064518119359</v>
      </c>
      <c r="Z407" s="1">
        <v>0.002430882353</v>
      </c>
      <c r="AB407" s="1">
        <v>0.089943</v>
      </c>
      <c r="AD407" s="1">
        <v>0.010064695066</v>
      </c>
      <c r="AE407" s="9"/>
      <c r="AF407" s="1">
        <v>8.175482879075</v>
      </c>
    </row>
    <row r="408" spans="1:32" ht="12.75">
      <c r="A408" t="s">
        <v>400</v>
      </c>
      <c r="B408" t="s">
        <v>740</v>
      </c>
      <c r="F408" s="1">
        <v>4.4101544591929995</v>
      </c>
      <c r="J408" s="1">
        <v>0.118540673353</v>
      </c>
      <c r="T408" s="1">
        <v>0.111142010555</v>
      </c>
      <c r="Z408" s="1">
        <v>0.015843764706</v>
      </c>
      <c r="AB408" s="1">
        <v>0.048128</v>
      </c>
      <c r="AD408" s="1">
        <v>0.005773688707</v>
      </c>
      <c r="AE408" s="9"/>
      <c r="AF408" s="1">
        <v>4.709582596513</v>
      </c>
    </row>
    <row r="409" ht="12.75">
      <c r="AE409" s="9"/>
    </row>
    <row r="410" spans="2:31" ht="12.75">
      <c r="B410" t="s">
        <v>741</v>
      </c>
      <c r="AE410" s="9"/>
    </row>
    <row r="411" spans="1:32" ht="12.75">
      <c r="A411" t="s">
        <v>332</v>
      </c>
      <c r="B411" t="s">
        <v>742</v>
      </c>
      <c r="F411" s="1">
        <v>3.832601388365</v>
      </c>
      <c r="J411" s="1">
        <v>0.08153087203300001</v>
      </c>
      <c r="T411" s="1">
        <v>0.070003804521</v>
      </c>
      <c r="AB411" s="1">
        <v>0.033381</v>
      </c>
      <c r="AD411" s="1">
        <v>0.004965410681</v>
      </c>
      <c r="AE411" s="9"/>
      <c r="AF411" s="1">
        <v>4.0224824756</v>
      </c>
    </row>
    <row r="412" spans="1:32" ht="12.75">
      <c r="A412" t="s">
        <v>333</v>
      </c>
      <c r="B412" t="s">
        <v>743</v>
      </c>
      <c r="F412" s="1">
        <v>3.838043670456</v>
      </c>
      <c r="J412" s="1">
        <v>0.09909400187199999</v>
      </c>
      <c r="T412" s="1">
        <v>0.053548719115</v>
      </c>
      <c r="Z412" s="1">
        <v>0.021776235294</v>
      </c>
      <c r="AD412" s="1">
        <v>0.0049732345100000006</v>
      </c>
      <c r="AE412" s="9"/>
      <c r="AF412" s="1">
        <v>4.017435861247</v>
      </c>
    </row>
    <row r="413" spans="1:32" ht="12.75">
      <c r="A413" t="s">
        <v>334</v>
      </c>
      <c r="B413" t="s">
        <v>744</v>
      </c>
      <c r="F413" s="1">
        <v>4.396490378188</v>
      </c>
      <c r="J413" s="1">
        <v>0.090688747069</v>
      </c>
      <c r="T413" s="1">
        <v>0.049251976669999996</v>
      </c>
      <c r="Z413" s="1">
        <v>0.003952</v>
      </c>
      <c r="AB413" s="1">
        <v>0.038367</v>
      </c>
      <c r="AD413" s="1">
        <v>0.005659056765</v>
      </c>
      <c r="AE413" s="9"/>
      <c r="AF413" s="1">
        <v>4.584409158693</v>
      </c>
    </row>
    <row r="414" spans="1:32" ht="12.75">
      <c r="A414" t="s">
        <v>335</v>
      </c>
      <c r="B414" t="s">
        <v>745</v>
      </c>
      <c r="F414" s="1">
        <v>4.498288305857</v>
      </c>
      <c r="J414" s="1">
        <v>0.15900197513499997</v>
      </c>
      <c r="T414" s="1">
        <v>0.111142010555</v>
      </c>
      <c r="AB414" s="1">
        <v>0.063104</v>
      </c>
      <c r="AD414" s="1">
        <v>0.005927740311</v>
      </c>
      <c r="AE414" s="9"/>
      <c r="AF414" s="1">
        <v>4.8374640318569995</v>
      </c>
    </row>
    <row r="415" spans="1:32" ht="12.75">
      <c r="A415" t="s">
        <v>336</v>
      </c>
      <c r="B415" t="s">
        <v>746</v>
      </c>
      <c r="F415" s="1">
        <v>12.349182298937</v>
      </c>
      <c r="J415" s="1">
        <v>0.34906645889800003</v>
      </c>
      <c r="T415" s="1">
        <v>0.179705687278</v>
      </c>
      <c r="AB415" s="1">
        <v>0.146236</v>
      </c>
      <c r="AD415" s="1">
        <v>0.016042420372000002</v>
      </c>
      <c r="AE415" s="9"/>
      <c r="AF415" s="1">
        <v>13.040232865483999</v>
      </c>
    </row>
    <row r="416" spans="1:32" ht="12.75">
      <c r="A416" t="s">
        <v>337</v>
      </c>
      <c r="B416" t="s">
        <v>747</v>
      </c>
      <c r="F416" s="1">
        <v>3.356357308675</v>
      </c>
      <c r="J416" s="1">
        <v>0.142250201764</v>
      </c>
      <c r="T416" s="1">
        <v>0.064518119359</v>
      </c>
      <c r="Z416" s="1">
        <v>0.022121588235</v>
      </c>
      <c r="AB416" s="1">
        <v>0.058241</v>
      </c>
      <c r="AD416" s="1">
        <v>0.004428330809</v>
      </c>
      <c r="AE416" s="9"/>
      <c r="AF416" s="1">
        <v>3.647916548843</v>
      </c>
    </row>
    <row r="417" spans="1:32" ht="12.75">
      <c r="A417" t="s">
        <v>338</v>
      </c>
      <c r="B417" t="s">
        <v>748</v>
      </c>
      <c r="F417" s="1">
        <v>4.419797764679</v>
      </c>
      <c r="J417" s="1">
        <v>0.079455193214</v>
      </c>
      <c r="T417" s="1">
        <v>0.056291069176</v>
      </c>
      <c r="AB417" s="1">
        <v>0.031909</v>
      </c>
      <c r="AD417" s="1">
        <v>0.005683810550999999</v>
      </c>
      <c r="AE417" s="9"/>
      <c r="AF417" s="1">
        <v>4.593136837621</v>
      </c>
    </row>
    <row r="418" ht="12.75">
      <c r="AE418" s="9"/>
    </row>
    <row r="419" spans="2:31" ht="12.75">
      <c r="B419" t="s">
        <v>749</v>
      </c>
      <c r="AE419" s="9"/>
    </row>
    <row r="420" spans="1:32" ht="12.75">
      <c r="A420" t="s">
        <v>343</v>
      </c>
      <c r="B420" t="s">
        <v>750</v>
      </c>
      <c r="F420" s="1">
        <v>7.113366098287</v>
      </c>
      <c r="J420" s="1">
        <v>0.147123318223</v>
      </c>
      <c r="T420" s="1">
        <v>0.049251976669999996</v>
      </c>
      <c r="AB420" s="1">
        <v>0.061199</v>
      </c>
      <c r="AD420" s="1">
        <v>0.009123396252</v>
      </c>
      <c r="AE420" s="9"/>
      <c r="AF420" s="1">
        <v>7.3800637894320005</v>
      </c>
    </row>
    <row r="421" spans="1:32" ht="12.75">
      <c r="A421" t="s">
        <v>344</v>
      </c>
      <c r="B421" t="s">
        <v>751</v>
      </c>
      <c r="F421" s="1">
        <v>7.406052328018</v>
      </c>
      <c r="J421" s="1">
        <v>0.13774941330499998</v>
      </c>
      <c r="T421" s="1">
        <v>0.090572415018</v>
      </c>
      <c r="Z421" s="1">
        <v>0.006301294118</v>
      </c>
      <c r="AB421" s="1">
        <v>0.055624</v>
      </c>
      <c r="AD421" s="1">
        <v>0.009524983025</v>
      </c>
      <c r="AE421" s="9"/>
      <c r="AF421" s="1">
        <v>7.7058244334829995</v>
      </c>
    </row>
    <row r="422" spans="1:32" ht="12.75">
      <c r="A422" t="s">
        <v>345</v>
      </c>
      <c r="B422" t="s">
        <v>752</v>
      </c>
      <c r="F422" s="1">
        <v>5.231806692439</v>
      </c>
      <c r="J422" s="1">
        <v>0.14438760340600001</v>
      </c>
      <c r="T422" s="1">
        <v>0.08645888992600001</v>
      </c>
      <c r="AB422" s="1">
        <v>0.059305</v>
      </c>
      <c r="AD422" s="1">
        <v>0.006803954536999999</v>
      </c>
      <c r="AE422" s="9"/>
      <c r="AF422" s="1">
        <v>5.528762140309</v>
      </c>
    </row>
    <row r="423" spans="1:32" ht="12.75">
      <c r="A423" t="s">
        <v>346</v>
      </c>
      <c r="B423" t="s">
        <v>753</v>
      </c>
      <c r="F423" s="1">
        <v>5.580898377144</v>
      </c>
      <c r="J423" s="1">
        <v>0.13828003047999998</v>
      </c>
      <c r="T423" s="1">
        <v>0.076859679673</v>
      </c>
      <c r="AD423" s="1">
        <v>0.007224213003</v>
      </c>
      <c r="AE423" s="9"/>
      <c r="AF423" s="1">
        <v>5.803262300300999</v>
      </c>
    </row>
    <row r="424" spans="1:32" ht="12.75">
      <c r="A424" t="s">
        <v>347</v>
      </c>
      <c r="B424" t="s">
        <v>754</v>
      </c>
      <c r="F424" s="1">
        <v>6.75596123365</v>
      </c>
      <c r="J424" s="1">
        <v>0.145363222227</v>
      </c>
      <c r="T424" s="1">
        <v>0.13171062105200002</v>
      </c>
      <c r="AB424" s="1">
        <v>0.05862</v>
      </c>
      <c r="AD424" s="1">
        <v>0.008763666735999999</v>
      </c>
      <c r="AE424" s="9"/>
      <c r="AF424" s="1">
        <v>7.100418743665999</v>
      </c>
    </row>
    <row r="425" spans="1:32" ht="12.75">
      <c r="A425" t="s">
        <v>348</v>
      </c>
      <c r="B425" t="s">
        <v>755</v>
      </c>
      <c r="F425" s="1">
        <v>6.688282479742</v>
      </c>
      <c r="J425" s="1">
        <v>0.161216032541</v>
      </c>
      <c r="T425" s="1">
        <v>0.076859679673</v>
      </c>
      <c r="Z425" s="1">
        <v>0.004454941176000001</v>
      </c>
      <c r="AB425" s="1">
        <v>0.063513</v>
      </c>
      <c r="AD425" s="1">
        <v>0.008636187706999999</v>
      </c>
      <c r="AE425" s="9"/>
      <c r="AF425" s="1">
        <v>7.00296232084</v>
      </c>
    </row>
    <row r="426" spans="1:32" ht="12.75">
      <c r="A426" t="s">
        <v>349</v>
      </c>
      <c r="B426" t="s">
        <v>756</v>
      </c>
      <c r="F426" s="1">
        <v>4.310374481584001</v>
      </c>
      <c r="J426" s="1">
        <v>0.13497586837099998</v>
      </c>
      <c r="T426" s="1">
        <v>0.049251976669999996</v>
      </c>
      <c r="AD426" s="1">
        <v>0.005598950423999999</v>
      </c>
      <c r="AE426" s="9"/>
      <c r="AF426" s="1">
        <v>4.500201277049</v>
      </c>
    </row>
    <row r="427" ht="12.75">
      <c r="AE427" s="9"/>
    </row>
    <row r="428" spans="2:31" ht="12.75">
      <c r="B428" t="s">
        <v>757</v>
      </c>
      <c r="AE428" s="9"/>
    </row>
    <row r="429" spans="1:32" ht="12.75">
      <c r="A429" t="s">
        <v>350</v>
      </c>
      <c r="B429" t="s">
        <v>758</v>
      </c>
      <c r="F429" s="1">
        <v>6.938346489695999</v>
      </c>
      <c r="J429" s="1">
        <v>0.154720203145</v>
      </c>
      <c r="T429" s="1">
        <v>0.09987808349</v>
      </c>
      <c r="AB429" s="1">
        <v>0.063031</v>
      </c>
      <c r="AD429" s="1">
        <v>0.008967533171999999</v>
      </c>
      <c r="AE429" s="9"/>
      <c r="AF429" s="1">
        <v>7.264943309504</v>
      </c>
    </row>
    <row r="430" spans="1:32" ht="12.75">
      <c r="A430" t="s">
        <v>351</v>
      </c>
      <c r="B430" t="s">
        <v>759</v>
      </c>
      <c r="F430" s="1">
        <v>10.648984607941</v>
      </c>
      <c r="J430" s="1">
        <v>0.30749115970700003</v>
      </c>
      <c r="T430" s="1">
        <v>0.9427222350540001</v>
      </c>
      <c r="AD430" s="1">
        <v>0.014699538577</v>
      </c>
      <c r="AE430" s="9"/>
      <c r="AF430" s="1">
        <v>11.913897541278999</v>
      </c>
    </row>
    <row r="431" spans="1:32" ht="12.75">
      <c r="A431" t="s">
        <v>352</v>
      </c>
      <c r="B431" t="s">
        <v>760</v>
      </c>
      <c r="F431" s="1">
        <v>4.693266480289</v>
      </c>
      <c r="J431" s="1">
        <v>0.170475451577</v>
      </c>
      <c r="T431" s="1">
        <v>0.049251976669999996</v>
      </c>
      <c r="Z431" s="1">
        <v>0.004952294118</v>
      </c>
      <c r="AB431" s="1">
        <v>0.067536</v>
      </c>
      <c r="AD431" s="1">
        <v>0.006116897073</v>
      </c>
      <c r="AE431" s="9"/>
      <c r="AF431" s="1">
        <v>4.991599099727</v>
      </c>
    </row>
    <row r="432" spans="1:32" ht="12.75">
      <c r="A432" t="s">
        <v>353</v>
      </c>
      <c r="B432" t="s">
        <v>761</v>
      </c>
      <c r="F432" s="1">
        <v>4.248743179115</v>
      </c>
      <c r="J432" s="1">
        <v>0.14063943518</v>
      </c>
      <c r="T432" s="1">
        <v>0.083716539865</v>
      </c>
      <c r="Z432" s="1">
        <v>0.001067352941</v>
      </c>
      <c r="AB432" s="1">
        <v>0.058155</v>
      </c>
      <c r="AD432" s="1">
        <v>0.005565425873</v>
      </c>
      <c r="AE432" s="9"/>
      <c r="AF432" s="1">
        <v>4.537886932975</v>
      </c>
    </row>
    <row r="433" spans="1:32" ht="12.75">
      <c r="A433" t="s">
        <v>354</v>
      </c>
      <c r="B433" t="s">
        <v>762</v>
      </c>
      <c r="F433" s="1">
        <v>3.834370330869</v>
      </c>
      <c r="J433" s="1">
        <v>0.08577282284599999</v>
      </c>
      <c r="T433" s="1">
        <v>0.13171062105200002</v>
      </c>
      <c r="Z433" s="1">
        <v>0.014890411765</v>
      </c>
      <c r="AB433" s="1">
        <v>0.035317</v>
      </c>
      <c r="AD433" s="1">
        <v>0.005039473829</v>
      </c>
      <c r="AE433" s="9"/>
      <c r="AF433" s="1">
        <v>4.10710066036</v>
      </c>
    </row>
    <row r="434" ht="12.75">
      <c r="AE434" s="9"/>
    </row>
    <row r="435" spans="2:31" ht="12.75">
      <c r="B435" t="s">
        <v>763</v>
      </c>
      <c r="AE435" s="9"/>
    </row>
    <row r="436" spans="1:32" ht="12.75">
      <c r="A436" t="s">
        <v>355</v>
      </c>
      <c r="B436" t="s">
        <v>764</v>
      </c>
      <c r="F436" s="1">
        <v>5.14510128451</v>
      </c>
      <c r="J436" s="1">
        <v>0.149533494923</v>
      </c>
      <c r="T436" s="1">
        <v>0.20027429777500003</v>
      </c>
      <c r="Z436" s="1">
        <v>0.028532411765</v>
      </c>
      <c r="AB436" s="1">
        <v>0.059854</v>
      </c>
      <c r="AD436" s="1">
        <v>0.006824967481</v>
      </c>
      <c r="AE436" s="9"/>
      <c r="AF436" s="1">
        <v>5.5901204564530005</v>
      </c>
    </row>
    <row r="437" spans="1:32" ht="12.75">
      <c r="A437" t="s">
        <v>356</v>
      </c>
      <c r="B437" t="s">
        <v>765</v>
      </c>
      <c r="F437" s="1">
        <v>6.444853307214999</v>
      </c>
      <c r="J437" s="1">
        <v>0.13050195920500002</v>
      </c>
      <c r="T437" s="1">
        <v>0.117997885707</v>
      </c>
      <c r="AD437" s="1">
        <v>0.008342957932</v>
      </c>
      <c r="AE437" s="9"/>
      <c r="AF437" s="1">
        <v>6.701696110058999</v>
      </c>
    </row>
    <row r="438" spans="1:32" ht="12.75">
      <c r="A438" t="s">
        <v>359</v>
      </c>
      <c r="B438" t="s">
        <v>766</v>
      </c>
      <c r="F438" s="1">
        <v>6.6314049402999995</v>
      </c>
      <c r="J438" s="1">
        <v>0.22686024626</v>
      </c>
      <c r="T438" s="1">
        <v>0.054625367325</v>
      </c>
      <c r="Z438" s="1">
        <v>0.019502941176</v>
      </c>
      <c r="AB438" s="1">
        <v>0.091249</v>
      </c>
      <c r="AD438" s="1">
        <v>0.008611506961</v>
      </c>
      <c r="AE438" s="9"/>
      <c r="AF438" s="1">
        <v>7.032254002023</v>
      </c>
    </row>
    <row r="439" spans="1:32" ht="12.75">
      <c r="A439" t="s">
        <v>357</v>
      </c>
      <c r="B439" t="s">
        <v>767</v>
      </c>
      <c r="F439" s="1">
        <v>4.8535981577589995</v>
      </c>
      <c r="J439" s="1">
        <v>0.13706548460100001</v>
      </c>
      <c r="T439" s="1">
        <v>0.120446693987</v>
      </c>
      <c r="Z439" s="1">
        <v>0.003254588235</v>
      </c>
      <c r="AB439" s="1">
        <v>0.056747</v>
      </c>
      <c r="AD439" s="1">
        <v>0.0063593224540000005</v>
      </c>
      <c r="AE439" s="9"/>
      <c r="AF439" s="1">
        <v>5.177471247035999</v>
      </c>
    </row>
    <row r="440" spans="1:32" ht="12.75">
      <c r="A440" t="s">
        <v>358</v>
      </c>
      <c r="B440" t="s">
        <v>768</v>
      </c>
      <c r="F440" s="1">
        <v>2.169614899594</v>
      </c>
      <c r="J440" s="1">
        <v>0.048793882938</v>
      </c>
      <c r="T440" s="1">
        <v>0.049251976669999996</v>
      </c>
      <c r="Z440" s="1">
        <v>0.025069941176</v>
      </c>
      <c r="AD440" s="1">
        <v>0.0028242305299999997</v>
      </c>
      <c r="AE440" s="9"/>
      <c r="AF440" s="1">
        <v>2.295554930908</v>
      </c>
    </row>
    <row r="441" ht="12.75">
      <c r="AE441" s="9"/>
    </row>
    <row r="442" spans="2:31" ht="12.75">
      <c r="B442" t="s">
        <v>769</v>
      </c>
      <c r="AE442" s="9"/>
    </row>
    <row r="443" spans="1:32" ht="12.75">
      <c r="A443" t="s">
        <v>360</v>
      </c>
      <c r="B443" t="s">
        <v>770</v>
      </c>
      <c r="F443" s="1">
        <v>5.51722219125</v>
      </c>
      <c r="J443" s="1">
        <v>0.14917012668799998</v>
      </c>
      <c r="T443" s="1">
        <v>0.072746154582</v>
      </c>
      <c r="AD443" s="1">
        <v>0.007151707625</v>
      </c>
      <c r="AE443" s="9"/>
      <c r="AF443" s="1">
        <v>5.746290180145</v>
      </c>
    </row>
    <row r="444" spans="1:32" ht="12.75">
      <c r="A444" t="s">
        <v>361</v>
      </c>
      <c r="B444" t="s">
        <v>771</v>
      </c>
      <c r="F444" s="1">
        <v>5.804753051513001</v>
      </c>
      <c r="J444" s="1">
        <v>0.173670105451</v>
      </c>
      <c r="T444" s="1">
        <v>0.049251976669999996</v>
      </c>
      <c r="AB444" s="1">
        <v>0.068835</v>
      </c>
      <c r="AD444" s="1">
        <v>0.007512716179</v>
      </c>
      <c r="AE444" s="9"/>
      <c r="AF444" s="1">
        <v>6.104022849813</v>
      </c>
    </row>
    <row r="445" spans="1:32" ht="12.75">
      <c r="A445" t="s">
        <v>362</v>
      </c>
      <c r="B445" t="s">
        <v>772</v>
      </c>
      <c r="F445" s="1">
        <v>3.791474353473</v>
      </c>
      <c r="J445" s="1">
        <v>0.134132654961</v>
      </c>
      <c r="T445" s="1">
        <v>0.070003804521</v>
      </c>
      <c r="AD445" s="1">
        <v>0.004970631396</v>
      </c>
      <c r="AE445" s="9"/>
      <c r="AF445" s="1">
        <v>4.000581444351</v>
      </c>
    </row>
    <row r="446" spans="1:32" ht="12.75">
      <c r="A446" t="s">
        <v>363</v>
      </c>
      <c r="B446" t="s">
        <v>773</v>
      </c>
      <c r="F446" s="1">
        <v>6.74647523556</v>
      </c>
      <c r="J446" s="1">
        <v>0.172004584749</v>
      </c>
      <c r="T446" s="1">
        <v>0.124854745899</v>
      </c>
      <c r="AB446" s="1">
        <v>0.069606</v>
      </c>
      <c r="AD446" s="1">
        <v>0.008773047179</v>
      </c>
      <c r="AE446" s="9"/>
      <c r="AF446" s="1">
        <v>7.121713613387</v>
      </c>
    </row>
    <row r="447" spans="1:32" ht="12.75">
      <c r="A447" t="s">
        <v>364</v>
      </c>
      <c r="B447" t="s">
        <v>774</v>
      </c>
      <c r="F447" s="1">
        <v>4.277111787701</v>
      </c>
      <c r="J447" s="1">
        <v>0.094184050825</v>
      </c>
      <c r="T447" s="1">
        <v>0.049251976669999996</v>
      </c>
      <c r="AB447" s="1">
        <v>0.03782</v>
      </c>
      <c r="AD447" s="1">
        <v>0.0055132800719999995</v>
      </c>
      <c r="AE447" s="9"/>
      <c r="AF447" s="1">
        <v>4.4638810952679995</v>
      </c>
    </row>
    <row r="448" spans="1:32" ht="12.75">
      <c r="A448" t="s">
        <v>365</v>
      </c>
      <c r="B448" t="s">
        <v>775</v>
      </c>
      <c r="F448" s="1">
        <v>5.103803144387</v>
      </c>
      <c r="J448" s="1">
        <v>0.171428173221</v>
      </c>
      <c r="T448" s="1">
        <v>0.049434208984</v>
      </c>
      <c r="Z448" s="1">
        <v>0.002948352941</v>
      </c>
      <c r="AB448" s="1">
        <v>0.06946</v>
      </c>
      <c r="AD448" s="1">
        <v>0.00663240782</v>
      </c>
      <c r="AE448" s="9"/>
      <c r="AF448" s="1">
        <v>5.403706287353</v>
      </c>
    </row>
    <row r="449" spans="1:32" ht="12.75">
      <c r="A449" t="s">
        <v>366</v>
      </c>
      <c r="B449" t="s">
        <v>776</v>
      </c>
      <c r="F449" s="1">
        <v>4.755258084678</v>
      </c>
      <c r="J449" s="1">
        <v>0.129540277796</v>
      </c>
      <c r="T449" s="1">
        <v>0.056291069176</v>
      </c>
      <c r="Z449" s="1">
        <v>0.007090352941</v>
      </c>
      <c r="AB449" s="1">
        <v>0.052622</v>
      </c>
      <c r="AD449" s="1">
        <v>0.006158072193</v>
      </c>
      <c r="AE449" s="9"/>
      <c r="AF449" s="1">
        <v>5.006959856784</v>
      </c>
    </row>
    <row r="450" spans="1:32" ht="12.75">
      <c r="A450" t="s">
        <v>367</v>
      </c>
      <c r="B450" t="s">
        <v>777</v>
      </c>
      <c r="F450" s="1">
        <v>4.169716574796</v>
      </c>
      <c r="J450" s="1">
        <v>0.08673848637300001</v>
      </c>
      <c r="T450" s="1">
        <v>0.15992018320999998</v>
      </c>
      <c r="AD450" s="1">
        <v>0.005491361341</v>
      </c>
      <c r="AE450" s="9"/>
      <c r="AF450" s="1">
        <v>4.42186660572</v>
      </c>
    </row>
    <row r="451" ht="12.75">
      <c r="AE451" s="9"/>
    </row>
    <row r="452" spans="2:31" ht="12.75">
      <c r="B452" t="s">
        <v>778</v>
      </c>
      <c r="AE452" s="9"/>
    </row>
    <row r="453" spans="1:32" ht="12.75">
      <c r="A453" t="s">
        <v>368</v>
      </c>
      <c r="B453" t="s">
        <v>779</v>
      </c>
      <c r="F453" s="1">
        <v>3.866746607932</v>
      </c>
      <c r="J453" s="1">
        <v>0.11546150089</v>
      </c>
      <c r="T453" s="1">
        <v>0.049251976669999996</v>
      </c>
      <c r="Z453" s="1">
        <v>0.026595529412</v>
      </c>
      <c r="AB453" s="1">
        <v>0.049399</v>
      </c>
      <c r="AD453" s="1">
        <v>0.005022162295</v>
      </c>
      <c r="AE453" s="9"/>
      <c r="AF453" s="1">
        <v>4.112476777199</v>
      </c>
    </row>
    <row r="454" spans="1:32" ht="12.75">
      <c r="A454" t="s">
        <v>369</v>
      </c>
      <c r="B454" t="s">
        <v>780</v>
      </c>
      <c r="F454" s="1">
        <v>3.6613849234569997</v>
      </c>
      <c r="J454" s="1">
        <v>0.060947305966</v>
      </c>
      <c r="T454" s="1">
        <v>0.049251976669999996</v>
      </c>
      <c r="Z454" s="1">
        <v>0.002561647059</v>
      </c>
      <c r="AB454" s="1">
        <v>0.024882</v>
      </c>
      <c r="AD454" s="1">
        <v>0.004706099191999999</v>
      </c>
      <c r="AE454" s="9"/>
      <c r="AF454" s="1">
        <v>3.803733952344</v>
      </c>
    </row>
    <row r="455" spans="1:32" ht="12.75">
      <c r="A455" t="s">
        <v>370</v>
      </c>
      <c r="B455" t="s">
        <v>781</v>
      </c>
      <c r="F455" s="1">
        <v>7.781633908053</v>
      </c>
      <c r="J455" s="1">
        <v>0.322186169318</v>
      </c>
      <c r="T455" s="1">
        <v>0.124854745899</v>
      </c>
      <c r="AD455" s="1">
        <v>0.010231802838</v>
      </c>
      <c r="AE455" s="9"/>
      <c r="AF455" s="1">
        <v>8.238906626107</v>
      </c>
    </row>
    <row r="456" spans="1:32" ht="12.75">
      <c r="A456" t="s">
        <v>371</v>
      </c>
      <c r="B456" t="s">
        <v>782</v>
      </c>
      <c r="F456" s="1">
        <v>4.098079939732</v>
      </c>
      <c r="J456" s="1">
        <v>0.13466924531299998</v>
      </c>
      <c r="T456" s="1">
        <v>0.056291069176</v>
      </c>
      <c r="Z456" s="1">
        <v>0.050782529412</v>
      </c>
      <c r="AB456" s="1">
        <v>0.055615</v>
      </c>
      <c r="AD456" s="1">
        <v>0.005340349522000001</v>
      </c>
      <c r="AE456" s="9"/>
      <c r="AF456" s="1">
        <v>4.400778133154001</v>
      </c>
    </row>
    <row r="457" spans="1:32" ht="12.75">
      <c r="A457" t="s">
        <v>372</v>
      </c>
      <c r="B457" t="s">
        <v>783</v>
      </c>
      <c r="F457" s="1">
        <v>4.5368479118280005</v>
      </c>
      <c r="J457" s="1">
        <v>0.16654510146899998</v>
      </c>
      <c r="T457" s="1">
        <v>0.049251976669999996</v>
      </c>
      <c r="Z457" s="1">
        <v>0.017713588235</v>
      </c>
      <c r="AB457" s="1">
        <v>0.067191</v>
      </c>
      <c r="AD457" s="1">
        <v>0.005916709952999999</v>
      </c>
      <c r="AE457" s="9"/>
      <c r="AF457" s="1">
        <v>4.843466288156</v>
      </c>
    </row>
    <row r="458" spans="1:32" ht="12.75">
      <c r="A458" t="s">
        <v>373</v>
      </c>
      <c r="B458" t="s">
        <v>784</v>
      </c>
      <c r="F458" s="1">
        <v>5.1800342242860005</v>
      </c>
      <c r="J458" s="1">
        <v>0.18506493507000002</v>
      </c>
      <c r="T458" s="1">
        <v>0.070003804521</v>
      </c>
      <c r="Z458" s="1">
        <v>0.029097941176</v>
      </c>
      <c r="AB458" s="1">
        <v>0.073934</v>
      </c>
      <c r="AD458" s="1">
        <v>0.0067650378149999996</v>
      </c>
      <c r="AE458" s="9"/>
      <c r="AF458" s="1">
        <v>5.544899942868</v>
      </c>
    </row>
    <row r="459" spans="1:32" ht="12.75">
      <c r="A459" t="s">
        <v>374</v>
      </c>
      <c r="B459" t="s">
        <v>785</v>
      </c>
      <c r="F459" s="1">
        <v>7.368993253493</v>
      </c>
      <c r="J459" s="1">
        <v>0.147382155869</v>
      </c>
      <c r="T459" s="1">
        <v>0.09742927521000001</v>
      </c>
      <c r="AB459" s="1">
        <v>0.058604</v>
      </c>
      <c r="AD459" s="1">
        <v>0.009496424611</v>
      </c>
      <c r="AE459" s="9"/>
      <c r="AF459" s="1">
        <v>7.681905109183</v>
      </c>
    </row>
    <row r="460" ht="12.75">
      <c r="AE460" s="9"/>
    </row>
    <row r="461" spans="2:31" ht="12.75">
      <c r="B461" t="s">
        <v>786</v>
      </c>
      <c r="AE461" s="9"/>
    </row>
    <row r="462" spans="1:32" ht="12.75">
      <c r="A462" t="s">
        <v>375</v>
      </c>
      <c r="B462" t="s">
        <v>787</v>
      </c>
      <c r="F462" s="1">
        <v>4.017537239467</v>
      </c>
      <c r="J462" s="1">
        <v>0.31141454110899996</v>
      </c>
      <c r="T462" s="1">
        <v>0.090572415018</v>
      </c>
      <c r="AD462" s="1">
        <v>0.00546747899</v>
      </c>
      <c r="AE462" s="9"/>
      <c r="AF462" s="1">
        <v>4.424991674584001</v>
      </c>
    </row>
    <row r="463" spans="1:32" ht="12.75">
      <c r="A463" t="s">
        <v>376</v>
      </c>
      <c r="B463" t="s">
        <v>788</v>
      </c>
      <c r="F463" s="1">
        <v>2.435441981541</v>
      </c>
      <c r="J463" s="1">
        <v>0.129174918503</v>
      </c>
      <c r="T463" s="1">
        <v>0.13171062105200002</v>
      </c>
      <c r="AD463" s="1">
        <v>0.0033338363199999998</v>
      </c>
      <c r="AE463" s="9"/>
      <c r="AF463" s="1">
        <v>2.699661357416</v>
      </c>
    </row>
    <row r="464" spans="1:32" ht="12.75">
      <c r="A464" t="s">
        <v>377</v>
      </c>
      <c r="B464" t="s">
        <v>789</v>
      </c>
      <c r="F464" s="1">
        <v>5.0113727432270005</v>
      </c>
      <c r="J464" s="1">
        <v>0.204962581373</v>
      </c>
      <c r="T464" s="1">
        <v>0.346707319693</v>
      </c>
      <c r="AD464" s="1">
        <v>0.006876872993</v>
      </c>
      <c r="AE464" s="9"/>
      <c r="AF464" s="1">
        <v>5.569919517285999</v>
      </c>
    </row>
    <row r="465" spans="1:32" ht="12.75">
      <c r="A465" t="s">
        <v>378</v>
      </c>
      <c r="B465" t="s">
        <v>790</v>
      </c>
      <c r="F465" s="1">
        <v>2.236086588728</v>
      </c>
      <c r="J465" s="1">
        <v>0.153386193737</v>
      </c>
      <c r="T465" s="1">
        <v>0.049251976669999996</v>
      </c>
      <c r="AD465" s="1">
        <v>0.003020323214</v>
      </c>
      <c r="AE465" s="9"/>
      <c r="AF465" s="1">
        <v>2.4417450823499998</v>
      </c>
    </row>
    <row r="466" spans="1:32" ht="12.75">
      <c r="A466" t="s">
        <v>379</v>
      </c>
      <c r="B466" t="s">
        <v>791</v>
      </c>
      <c r="F466" s="1">
        <v>4.177734551784</v>
      </c>
      <c r="J466" s="1">
        <v>0.284591992234</v>
      </c>
      <c r="T466" s="1">
        <v>0.056291069176</v>
      </c>
      <c r="AD466" s="1">
        <v>0.005601854147</v>
      </c>
      <c r="AE466" s="9"/>
      <c r="AF466" s="1">
        <v>4.524219467341</v>
      </c>
    </row>
    <row r="467" spans="1:32" ht="12.75">
      <c r="A467" t="s">
        <v>380</v>
      </c>
      <c r="B467" t="s">
        <v>792</v>
      </c>
      <c r="F467" s="1">
        <v>3.3028445599059997</v>
      </c>
      <c r="J467" s="1">
        <v>0.114654126539</v>
      </c>
      <c r="T467" s="1">
        <v>0.083716539865</v>
      </c>
      <c r="AD467" s="1">
        <v>0.004352456785</v>
      </c>
      <c r="AE467" s="9"/>
      <c r="AF467" s="1">
        <v>3.505567683095</v>
      </c>
    </row>
    <row r="468" spans="1:32" ht="12.75">
      <c r="A468" t="s">
        <v>381</v>
      </c>
      <c r="B468" t="s">
        <v>793</v>
      </c>
      <c r="F468" s="1">
        <v>3.427674510778</v>
      </c>
      <c r="J468" s="1">
        <v>0.168587927817</v>
      </c>
      <c r="T468" s="1">
        <v>0.049251976669999996</v>
      </c>
      <c r="AD468" s="1">
        <v>0.004529438207</v>
      </c>
      <c r="AE468" s="9"/>
      <c r="AF468" s="1">
        <v>3.6500438534710002</v>
      </c>
    </row>
    <row r="469" spans="1:32" ht="12.75">
      <c r="A469" t="s">
        <v>382</v>
      </c>
      <c r="B469" t="s">
        <v>794</v>
      </c>
      <c r="F469" s="1">
        <v>2.746410028391</v>
      </c>
      <c r="J469" s="1">
        <v>0.175007101448</v>
      </c>
      <c r="T469" s="1">
        <v>0.049251976669999996</v>
      </c>
      <c r="AD469" s="1">
        <v>0.0036829340149999996</v>
      </c>
      <c r="AE469" s="9"/>
      <c r="AF469" s="1">
        <v>2.974352040524</v>
      </c>
    </row>
    <row r="470" spans="1:32" ht="12.75">
      <c r="A470" t="s">
        <v>383</v>
      </c>
      <c r="B470" t="s">
        <v>795</v>
      </c>
      <c r="F470" s="1">
        <v>2.5354250386609998</v>
      </c>
      <c r="J470" s="1">
        <v>0.182257542136</v>
      </c>
      <c r="T470" s="1">
        <v>0.049251976669999996</v>
      </c>
      <c r="AB470" s="1">
        <v>0.074263</v>
      </c>
      <c r="AD470" s="1">
        <v>0.0034264514760000003</v>
      </c>
      <c r="AE470" s="9"/>
      <c r="AF470" s="1">
        <v>2.8446240089429997</v>
      </c>
    </row>
    <row r="471" spans="1:32" ht="12.75">
      <c r="A471" t="s">
        <v>384</v>
      </c>
      <c r="B471" t="s">
        <v>796</v>
      </c>
      <c r="F471" s="1">
        <v>3.5214983785330003</v>
      </c>
      <c r="J471" s="1">
        <v>0.220230020394</v>
      </c>
      <c r="T471" s="1">
        <v>0.049251976669999996</v>
      </c>
      <c r="AB471" s="1">
        <v>0.088975</v>
      </c>
      <c r="AD471" s="1">
        <v>0.004702678388</v>
      </c>
      <c r="AE471" s="9"/>
      <c r="AF471" s="1">
        <v>3.884658053986</v>
      </c>
    </row>
    <row r="472" spans="1:32" ht="12.75">
      <c r="A472" t="s">
        <v>385</v>
      </c>
      <c r="B472" t="s">
        <v>797</v>
      </c>
      <c r="F472" s="1">
        <v>3.761635522199</v>
      </c>
      <c r="J472" s="1">
        <v>0.207693318543</v>
      </c>
      <c r="T472" s="1">
        <v>0.070003804521</v>
      </c>
      <c r="AD472" s="1">
        <v>0.005012601138</v>
      </c>
      <c r="AE472" s="9"/>
      <c r="AF472" s="1">
        <v>4.044345246401</v>
      </c>
    </row>
    <row r="473" ht="12.75">
      <c r="AE473" s="9"/>
    </row>
    <row r="474" spans="2:31" ht="12.75">
      <c r="B474" t="s">
        <v>798</v>
      </c>
      <c r="AE474" s="9"/>
    </row>
    <row r="475" spans="1:32" ht="12.75">
      <c r="A475" t="s">
        <v>386</v>
      </c>
      <c r="B475" t="s">
        <v>799</v>
      </c>
      <c r="F475" s="1">
        <v>3.457402191916</v>
      </c>
      <c r="J475" s="1">
        <v>0.111246429371</v>
      </c>
      <c r="T475" s="1">
        <v>0.056291069176</v>
      </c>
      <c r="AB475" s="1">
        <v>0.044655</v>
      </c>
      <c r="AD475" s="1">
        <v>0.004512498555</v>
      </c>
      <c r="AE475" s="9"/>
      <c r="AF475" s="1">
        <v>3.6741071890179997</v>
      </c>
    </row>
    <row r="476" spans="1:32" ht="12.75">
      <c r="A476" t="s">
        <v>387</v>
      </c>
      <c r="B476" t="s">
        <v>800</v>
      </c>
      <c r="F476" s="1">
        <v>6.6812649153570005</v>
      </c>
      <c r="J476" s="1">
        <v>0.19981370326800002</v>
      </c>
      <c r="T476" s="1">
        <v>0.076859679673</v>
      </c>
      <c r="AB476" s="1">
        <v>0.080058</v>
      </c>
      <c r="AD476" s="1">
        <v>0.008669031673</v>
      </c>
      <c r="AE476" s="9"/>
      <c r="AF476" s="1">
        <v>7.046665329971</v>
      </c>
    </row>
    <row r="477" spans="1:32" ht="12.75">
      <c r="A477" t="s">
        <v>388</v>
      </c>
      <c r="B477" t="s">
        <v>801</v>
      </c>
      <c r="F477" s="1">
        <v>4.335583917634</v>
      </c>
      <c r="J477" s="1">
        <v>0.150112893039</v>
      </c>
      <c r="T477" s="1">
        <v>0.070003804521</v>
      </c>
      <c r="AB477" s="1">
        <v>0.061374</v>
      </c>
      <c r="AD477" s="1">
        <v>0.005669481957</v>
      </c>
      <c r="AE477" s="9"/>
      <c r="AF477" s="1">
        <v>4.622744097151</v>
      </c>
    </row>
    <row r="478" spans="1:32" ht="12.75">
      <c r="A478" t="s">
        <v>389</v>
      </c>
      <c r="B478" t="s">
        <v>802</v>
      </c>
      <c r="F478" s="1">
        <v>4.401983429297</v>
      </c>
      <c r="J478" s="1">
        <v>0.167304690408</v>
      </c>
      <c r="T478" s="1">
        <v>0.09742927521000001</v>
      </c>
      <c r="Z478" s="1">
        <v>0.035081823529</v>
      </c>
      <c r="AB478" s="1">
        <v>0.06732</v>
      </c>
      <c r="AD478" s="1">
        <v>0.005801104733</v>
      </c>
      <c r="AE478" s="9"/>
      <c r="AF478" s="1">
        <v>4.774920323177</v>
      </c>
    </row>
    <row r="479" spans="1:32" ht="12.75">
      <c r="A479" t="s">
        <v>390</v>
      </c>
      <c r="B479" t="s">
        <v>803</v>
      </c>
      <c r="F479" s="1">
        <v>6.236511188819</v>
      </c>
      <c r="J479" s="1">
        <v>0.194672789399</v>
      </c>
      <c r="T479" s="1">
        <v>0.065595752609</v>
      </c>
      <c r="AB479" s="1">
        <v>0.078864</v>
      </c>
      <c r="AD479" s="1">
        <v>0.008094058001</v>
      </c>
      <c r="AE479" s="9"/>
      <c r="AF479" s="1">
        <v>6.583737788827</v>
      </c>
    </row>
    <row r="480" ht="12.75">
      <c r="AE480" s="9"/>
    </row>
    <row r="481" spans="2:31" ht="12.75">
      <c r="B481" t="s">
        <v>804</v>
      </c>
      <c r="AE481" s="9"/>
    </row>
    <row r="482" spans="1:32" ht="12.75">
      <c r="A482" t="s">
        <v>391</v>
      </c>
      <c r="B482" t="s">
        <v>805</v>
      </c>
      <c r="F482" s="1">
        <v>3.1313057811469998</v>
      </c>
      <c r="J482" s="1">
        <v>0.153610187854</v>
      </c>
      <c r="T482" s="1">
        <v>0.056291069176</v>
      </c>
      <c r="AB482" s="1">
        <v>0.063249</v>
      </c>
      <c r="AD482" s="1">
        <v>0.004149690923</v>
      </c>
      <c r="AE482" s="9"/>
      <c r="AF482" s="1">
        <v>3.4086057291</v>
      </c>
    </row>
    <row r="483" spans="1:32" ht="12.75">
      <c r="A483" t="s">
        <v>392</v>
      </c>
      <c r="B483" t="s">
        <v>806</v>
      </c>
      <c r="F483" s="1">
        <v>6.5812465773949995</v>
      </c>
      <c r="J483" s="1">
        <v>0.245041599862</v>
      </c>
      <c r="T483" s="1">
        <v>0.09742927521000001</v>
      </c>
      <c r="AB483" s="1">
        <v>0.101933</v>
      </c>
      <c r="AD483" s="1">
        <v>0.008614948898</v>
      </c>
      <c r="AE483" s="9"/>
      <c r="AF483" s="1">
        <v>7.0342654013649994</v>
      </c>
    </row>
    <row r="484" spans="1:32" ht="12.75">
      <c r="A484" t="s">
        <v>393</v>
      </c>
      <c r="B484" t="s">
        <v>807</v>
      </c>
      <c r="F484" s="1">
        <v>3.973191441702</v>
      </c>
      <c r="J484" s="1">
        <v>0.17573881556399998</v>
      </c>
      <c r="T484" s="1">
        <v>0.111142010555</v>
      </c>
      <c r="Z484" s="1">
        <v>0.022175235294</v>
      </c>
      <c r="AD484" s="1">
        <v>0.005287998811</v>
      </c>
      <c r="AE484" s="9"/>
      <c r="AF484" s="1">
        <v>4.287535501925</v>
      </c>
    </row>
    <row r="485" spans="1:32" ht="12.75">
      <c r="A485" t="s">
        <v>394</v>
      </c>
      <c r="B485" t="s">
        <v>808</v>
      </c>
      <c r="F485" s="1">
        <v>6.560023338873</v>
      </c>
      <c r="J485" s="1">
        <v>0.17063772287</v>
      </c>
      <c r="T485" s="1">
        <v>0.139938656274</v>
      </c>
      <c r="AB485" s="1">
        <v>0.0699</v>
      </c>
      <c r="AD485" s="1">
        <v>0.008554446294</v>
      </c>
      <c r="AE485" s="9"/>
      <c r="AF485" s="1">
        <v>6.949054164311</v>
      </c>
    </row>
    <row r="486" spans="1:32" ht="12.75">
      <c r="A486" t="s">
        <v>395</v>
      </c>
      <c r="B486" t="s">
        <v>809</v>
      </c>
      <c r="F486" s="1">
        <v>3.5818453910429997</v>
      </c>
      <c r="J486" s="1">
        <v>0.202267683262</v>
      </c>
      <c r="T486" s="1">
        <v>0.104285150363</v>
      </c>
      <c r="Z486" s="1">
        <v>0.001195882353</v>
      </c>
      <c r="AB486" s="1">
        <v>0.081813</v>
      </c>
      <c r="AD486" s="1">
        <v>0.004818895992</v>
      </c>
      <c r="AE486" s="9"/>
      <c r="AF486" s="1">
        <v>3.976226003013</v>
      </c>
    </row>
    <row r="487" spans="1:32" ht="12.75">
      <c r="A487" t="s">
        <v>396</v>
      </c>
      <c r="B487" t="s">
        <v>810</v>
      </c>
      <c r="F487" s="1">
        <v>3.7589469469789996</v>
      </c>
      <c r="J487" s="1">
        <v>0.21360477217499999</v>
      </c>
      <c r="T487" s="1">
        <v>0.083716539865</v>
      </c>
      <c r="AB487" s="1">
        <v>0.088096</v>
      </c>
      <c r="AD487" s="1">
        <v>0.0050305590810000005</v>
      </c>
      <c r="AE487" s="9"/>
      <c r="AF487" s="1">
        <v>4.149394818101</v>
      </c>
    </row>
    <row r="488" spans="1:32" ht="12.75">
      <c r="A488" t="s">
        <v>397</v>
      </c>
      <c r="B488" t="s">
        <v>811</v>
      </c>
      <c r="F488" s="1">
        <v>4.739676886004</v>
      </c>
      <c r="J488" s="1">
        <v>0.20882822206999999</v>
      </c>
      <c r="T488" s="1">
        <v>0.146794531427</v>
      </c>
      <c r="AB488" s="1">
        <v>0.086777</v>
      </c>
      <c r="AD488" s="1">
        <v>0.006322745504000001</v>
      </c>
      <c r="AE488" s="9"/>
      <c r="AF488" s="1">
        <v>5.188399385005</v>
      </c>
    </row>
    <row r="489" ht="12.75">
      <c r="AE489" s="9"/>
    </row>
    <row r="490" spans="2:31" ht="12.75">
      <c r="B490" t="s">
        <v>812</v>
      </c>
      <c r="AE490" s="9"/>
    </row>
    <row r="491" spans="1:32" ht="12.75">
      <c r="A491" t="s">
        <v>272</v>
      </c>
      <c r="B491" t="s">
        <v>813</v>
      </c>
      <c r="F491" s="1">
        <v>3.025464139819</v>
      </c>
      <c r="J491" s="1">
        <v>0.175421241682</v>
      </c>
      <c r="T491" s="1">
        <v>0.111142010555</v>
      </c>
      <c r="AB491" s="1">
        <v>0</v>
      </c>
      <c r="AD491" s="1">
        <v>0.00410042646</v>
      </c>
      <c r="AE491" s="9"/>
      <c r="AF491" s="1">
        <v>3.316127818516</v>
      </c>
    </row>
    <row r="492" spans="1:32" ht="12.75">
      <c r="A492" t="s">
        <v>402</v>
      </c>
      <c r="B492" t="s">
        <v>814</v>
      </c>
      <c r="F492" s="1">
        <v>3.2535728273160003</v>
      </c>
      <c r="J492" s="1">
        <v>0.10054847033900001</v>
      </c>
      <c r="T492" s="1">
        <v>0.100171625271</v>
      </c>
      <c r="Z492" s="1">
        <v>0.026679352941</v>
      </c>
      <c r="AB492" s="1">
        <v>0</v>
      </c>
      <c r="AD492" s="1">
        <v>0.004293456803</v>
      </c>
      <c r="AE492" s="9"/>
      <c r="AF492" s="1">
        <v>3.485265732669</v>
      </c>
    </row>
    <row r="493" spans="1:32" ht="12.75">
      <c r="A493" t="s">
        <v>273</v>
      </c>
      <c r="B493" t="s">
        <v>815</v>
      </c>
      <c r="F493" s="1">
        <v>3.92752892539</v>
      </c>
      <c r="J493" s="1">
        <v>0.143528461526</v>
      </c>
      <c r="T493" s="1">
        <v>0.09742927521000001</v>
      </c>
      <c r="AB493" s="1">
        <v>0.058191</v>
      </c>
      <c r="AD493" s="1">
        <v>0.00518110247</v>
      </c>
      <c r="AE493" s="9"/>
      <c r="AF493" s="1">
        <v>4.231858764596001</v>
      </c>
    </row>
    <row r="494" spans="1:32" ht="12.75">
      <c r="A494" t="s">
        <v>274</v>
      </c>
      <c r="B494" t="s">
        <v>816</v>
      </c>
      <c r="F494" s="1">
        <v>4.649097010776</v>
      </c>
      <c r="J494" s="1">
        <v>0.133098299905</v>
      </c>
      <c r="T494" s="1">
        <v>0.15913609174100002</v>
      </c>
      <c r="AB494" s="1">
        <v>0.053809</v>
      </c>
      <c r="AD494" s="1">
        <v>0.006141040289</v>
      </c>
      <c r="AE494" s="9"/>
      <c r="AF494" s="1">
        <v>5.00128144271</v>
      </c>
    </row>
    <row r="495" spans="1:32" ht="12.75">
      <c r="A495" t="s">
        <v>275</v>
      </c>
      <c r="B495" t="s">
        <v>817</v>
      </c>
      <c r="F495" s="1">
        <v>4.784270965959</v>
      </c>
      <c r="J495" s="1">
        <v>0.13029090697100001</v>
      </c>
      <c r="T495" s="1">
        <v>0.08645888992600001</v>
      </c>
      <c r="Z495" s="1">
        <v>0.006470058824</v>
      </c>
      <c r="AB495" s="1">
        <v>0.053046</v>
      </c>
      <c r="AD495" s="1">
        <v>0.006228114983999999</v>
      </c>
      <c r="AE495" s="9"/>
      <c r="AF495" s="1">
        <v>5.066764936664</v>
      </c>
    </row>
    <row r="496" spans="1:32" ht="12.75">
      <c r="A496" t="s">
        <v>276</v>
      </c>
      <c r="B496" t="s">
        <v>818</v>
      </c>
      <c r="F496" s="1">
        <v>5.087840365398</v>
      </c>
      <c r="J496" s="1">
        <v>0.17266063863</v>
      </c>
      <c r="T496" s="1">
        <v>0.107027500424</v>
      </c>
      <c r="AB496" s="1">
        <v>0.069428</v>
      </c>
      <c r="AD496" s="1">
        <v>0.00667652744</v>
      </c>
      <c r="AE496" s="9"/>
      <c r="AF496" s="1">
        <v>5.443633031891999</v>
      </c>
    </row>
    <row r="497" ht="12.75">
      <c r="AE497" s="9"/>
    </row>
    <row r="498" spans="2:31" ht="12.75">
      <c r="B498" s="5" t="s">
        <v>819</v>
      </c>
      <c r="AE498" s="9"/>
    </row>
    <row r="499" ht="12.75">
      <c r="AE499" s="9"/>
    </row>
    <row r="500" spans="1:32" ht="12.75">
      <c r="A500" t="s">
        <v>178</v>
      </c>
      <c r="B500" t="s">
        <v>820</v>
      </c>
      <c r="H500" s="1">
        <v>21.474835672902</v>
      </c>
      <c r="J500" s="1">
        <v>0.5529678059209999</v>
      </c>
      <c r="AD500" s="1">
        <v>0.025613007777999998</v>
      </c>
      <c r="AE500" s="9"/>
      <c r="AF500" s="1">
        <v>22.053416486600998</v>
      </c>
    </row>
    <row r="501" spans="1:32" ht="12.75">
      <c r="A501" t="s">
        <v>182</v>
      </c>
      <c r="B501" t="s">
        <v>821</v>
      </c>
      <c r="H501" s="1">
        <v>11.583526817767</v>
      </c>
      <c r="J501" s="1">
        <v>0.425714259178</v>
      </c>
      <c r="AD501" s="1">
        <v>0.013953128987</v>
      </c>
      <c r="AE501" s="9"/>
      <c r="AF501" s="1">
        <v>12.023194205932</v>
      </c>
    </row>
    <row r="502" spans="1:32" ht="12.75">
      <c r="A502" t="s">
        <v>192</v>
      </c>
      <c r="B502" t="s">
        <v>883</v>
      </c>
      <c r="H502" s="1">
        <v>13.938237070651</v>
      </c>
      <c r="J502" s="1">
        <v>0.46290524685</v>
      </c>
      <c r="AD502" s="1">
        <v>0.016736302308999997</v>
      </c>
      <c r="AE502" s="9"/>
      <c r="AF502" s="1">
        <v>14.41787861981</v>
      </c>
    </row>
    <row r="503" spans="1:32" ht="12.75">
      <c r="A503" t="s">
        <v>183</v>
      </c>
      <c r="B503" t="s">
        <v>823</v>
      </c>
      <c r="H503" s="1">
        <v>9.968022154784</v>
      </c>
      <c r="J503" s="1">
        <v>0.436729792092</v>
      </c>
      <c r="AB503" s="1">
        <v>0.1773</v>
      </c>
      <c r="AD503" s="1">
        <v>0.01208307307</v>
      </c>
      <c r="AE503" s="9"/>
      <c r="AF503" s="1">
        <v>10.594135019946</v>
      </c>
    </row>
    <row r="504" spans="1:32" ht="12.75">
      <c r="A504" t="s">
        <v>193</v>
      </c>
      <c r="B504" t="s">
        <v>824</v>
      </c>
      <c r="H504" s="1">
        <v>11.95870115279</v>
      </c>
      <c r="J504" s="1">
        <v>0.398381003717</v>
      </c>
      <c r="AD504" s="1">
        <v>0.014360694003</v>
      </c>
      <c r="AE504" s="9"/>
      <c r="AF504" s="1">
        <v>12.371442850509998</v>
      </c>
    </row>
    <row r="505" ht="12.75">
      <c r="AE505" s="9"/>
    </row>
    <row r="506" spans="1:32" ht="12.75">
      <c r="A506" t="s">
        <v>194</v>
      </c>
      <c r="B506" t="s">
        <v>825</v>
      </c>
      <c r="H506" s="1">
        <v>18.51087470217</v>
      </c>
      <c r="J506" s="1">
        <v>0.6229505368060001</v>
      </c>
      <c r="AD506" s="1">
        <v>0.022235711696</v>
      </c>
      <c r="AE506" s="9"/>
      <c r="AF506" s="1">
        <v>19.156060950672</v>
      </c>
    </row>
    <row r="507" spans="1:32" ht="12.75">
      <c r="A507" t="s">
        <v>179</v>
      </c>
      <c r="B507" t="s">
        <v>826</v>
      </c>
      <c r="H507" s="1">
        <v>18.626859378564</v>
      </c>
      <c r="J507" s="1">
        <v>0.271223027797</v>
      </c>
      <c r="AD507" s="1">
        <v>0.021991419635999997</v>
      </c>
      <c r="AE507" s="9"/>
      <c r="AF507" s="1">
        <v>18.920073825996997</v>
      </c>
    </row>
    <row r="508" spans="1:32" ht="12.75">
      <c r="A508" t="s">
        <v>184</v>
      </c>
      <c r="B508" t="s">
        <v>827</v>
      </c>
      <c r="H508" s="1">
        <v>17.596105747425</v>
      </c>
      <c r="J508" s="1">
        <v>0.552963823803</v>
      </c>
      <c r="AB508" s="1">
        <v>0.223787</v>
      </c>
      <c r="AD508" s="1">
        <v>0.021094582423</v>
      </c>
      <c r="AE508" s="9"/>
      <c r="AF508" s="1">
        <v>18.393951153651</v>
      </c>
    </row>
    <row r="509" spans="1:32" ht="12.75">
      <c r="A509" t="s">
        <v>177</v>
      </c>
      <c r="B509" t="s">
        <v>828</v>
      </c>
      <c r="H509" s="1">
        <v>31.098611042572</v>
      </c>
      <c r="J509" s="1">
        <v>1.0936627252839999</v>
      </c>
      <c r="Z509" s="1">
        <v>0.049696176471</v>
      </c>
      <c r="AD509" s="1">
        <v>0.037407206143000006</v>
      </c>
      <c r="AE509" s="9"/>
      <c r="AF509" s="1">
        <v>32.279377150469</v>
      </c>
    </row>
    <row r="510" spans="1:32" ht="12.75">
      <c r="A510" t="s">
        <v>185</v>
      </c>
      <c r="B510" t="s">
        <v>829</v>
      </c>
      <c r="H510" s="1">
        <v>11.122616239823001</v>
      </c>
      <c r="J510" s="1">
        <v>0.444393377485</v>
      </c>
      <c r="AD510" s="1">
        <v>0.013436352725000001</v>
      </c>
      <c r="AE510" s="9"/>
      <c r="AF510" s="1">
        <v>11.580445970032</v>
      </c>
    </row>
    <row r="511" ht="12.75">
      <c r="AE511" s="9"/>
    </row>
    <row r="512" spans="1:32" ht="12.75">
      <c r="A512" t="s">
        <v>186</v>
      </c>
      <c r="B512" t="s">
        <v>830</v>
      </c>
      <c r="H512" s="1">
        <v>13.97412420523</v>
      </c>
      <c r="J512" s="1">
        <v>0.414967519205</v>
      </c>
      <c r="AB512" s="1">
        <v>0.174288</v>
      </c>
      <c r="AD512" s="1">
        <v>0.016726398062</v>
      </c>
      <c r="AE512" s="9"/>
      <c r="AF512" s="1">
        <v>14.580106122496</v>
      </c>
    </row>
    <row r="513" spans="1:32" ht="12.75">
      <c r="A513" t="s">
        <v>187</v>
      </c>
      <c r="B513" t="s">
        <v>831</v>
      </c>
      <c r="H513" s="1">
        <v>15.081091091345</v>
      </c>
      <c r="J513" s="1">
        <v>0.614099284828</v>
      </c>
      <c r="AB513" s="1">
        <v>0.24993</v>
      </c>
      <c r="AD513" s="1">
        <v>0.018230730684999998</v>
      </c>
      <c r="AE513" s="9"/>
      <c r="AF513" s="1">
        <v>15.963351106858001</v>
      </c>
    </row>
    <row r="514" spans="1:32" ht="12.75">
      <c r="A514" t="s">
        <v>195</v>
      </c>
      <c r="B514" t="s">
        <v>887</v>
      </c>
      <c r="H514" s="1">
        <v>32.310684587758004</v>
      </c>
      <c r="J514" s="1">
        <v>1.067509172172</v>
      </c>
      <c r="AB514" s="1">
        <v>0.43259</v>
      </c>
      <c r="AD514" s="1">
        <v>0.038790966693</v>
      </c>
      <c r="AE514" s="9"/>
      <c r="AF514" s="1">
        <v>33.849574726624</v>
      </c>
    </row>
    <row r="515" spans="1:32" ht="12.75">
      <c r="A515" t="s">
        <v>188</v>
      </c>
      <c r="B515" t="s">
        <v>833</v>
      </c>
      <c r="H515" s="1">
        <v>28.467667276019</v>
      </c>
      <c r="J515" s="1">
        <v>0.968176243243</v>
      </c>
      <c r="AB515" s="1">
        <v>0.395063</v>
      </c>
      <c r="AD515" s="1">
        <v>0.034206998548</v>
      </c>
      <c r="AE515" s="9"/>
      <c r="AF515" s="1">
        <v>29.86511351781</v>
      </c>
    </row>
    <row r="516" spans="1:32" ht="12.75">
      <c r="A516" t="s">
        <v>196</v>
      </c>
      <c r="B516" t="s">
        <v>834</v>
      </c>
      <c r="H516" s="1">
        <v>10.986830651194001</v>
      </c>
      <c r="J516" s="1">
        <v>0.516586183658</v>
      </c>
      <c r="Z516" s="1">
        <v>0.012798176471</v>
      </c>
      <c r="AB516" s="1">
        <v>0.209645</v>
      </c>
      <c r="AD516" s="1">
        <v>0.013356046714</v>
      </c>
      <c r="AE516" s="9"/>
      <c r="AF516" s="1">
        <v>11.739216058037</v>
      </c>
    </row>
    <row r="517" ht="12.75">
      <c r="AE517" s="9"/>
    </row>
    <row r="518" spans="1:32" ht="12.75">
      <c r="A518" t="s">
        <v>180</v>
      </c>
      <c r="B518" t="s">
        <v>835</v>
      </c>
      <c r="H518" s="1">
        <v>25.251934843906998</v>
      </c>
      <c r="J518" s="1">
        <v>0.5589180852</v>
      </c>
      <c r="AB518" s="1">
        <v>0.225222</v>
      </c>
      <c r="AD518" s="1">
        <v>0.030019455363000002</v>
      </c>
      <c r="AE518" s="9"/>
      <c r="AF518" s="1">
        <v>26.066094384469</v>
      </c>
    </row>
    <row r="519" spans="1:32" ht="12.75">
      <c r="A519" t="s">
        <v>197</v>
      </c>
      <c r="B519" t="s">
        <v>836</v>
      </c>
      <c r="H519" s="1">
        <v>29.04624434248</v>
      </c>
      <c r="J519" s="1">
        <v>1.074833282037</v>
      </c>
      <c r="AB519" s="1">
        <v>0.434433</v>
      </c>
      <c r="AD519" s="1">
        <v>0.034996046159999995</v>
      </c>
      <c r="AE519" s="9"/>
      <c r="AF519" s="1">
        <v>30.590506670676</v>
      </c>
    </row>
    <row r="520" spans="1:32" ht="12.75">
      <c r="A520" t="s">
        <v>198</v>
      </c>
      <c r="B520" t="s">
        <v>837</v>
      </c>
      <c r="H520" s="1">
        <v>30.922978369831</v>
      </c>
      <c r="J520" s="1">
        <v>0.742562399803</v>
      </c>
      <c r="AB520" s="1">
        <v>0.299678</v>
      </c>
      <c r="AD520" s="1">
        <v>0.036823878911</v>
      </c>
      <c r="AE520" s="9"/>
      <c r="AF520" s="1">
        <v>32.002042648544</v>
      </c>
    </row>
    <row r="521" spans="1:32" ht="12.75">
      <c r="A521" t="s">
        <v>189</v>
      </c>
      <c r="B521" t="s">
        <v>838</v>
      </c>
      <c r="H521" s="1">
        <v>17.765954362768003</v>
      </c>
      <c r="J521" s="1">
        <v>0.422758532362</v>
      </c>
      <c r="AD521" s="1">
        <v>0.021151991692</v>
      </c>
      <c r="AE521" s="9"/>
      <c r="AF521" s="1">
        <v>18.209864886822</v>
      </c>
    </row>
    <row r="522" spans="1:32" ht="12.75">
      <c r="A522" t="s">
        <v>181</v>
      </c>
      <c r="B522" t="s">
        <v>839</v>
      </c>
      <c r="H522" s="1">
        <v>11.977774625360999</v>
      </c>
      <c r="J522" s="1">
        <v>0.463090415321</v>
      </c>
      <c r="Z522" s="1">
        <v>0.060360764706</v>
      </c>
      <c r="AB522" s="1">
        <v>0.188095</v>
      </c>
      <c r="AD522" s="1">
        <v>0.014452714579</v>
      </c>
      <c r="AE522" s="9"/>
      <c r="AF522" s="1">
        <v>12.703773519967001</v>
      </c>
    </row>
    <row r="523" ht="12.75">
      <c r="AE523" s="9"/>
    </row>
    <row r="524" spans="1:32" ht="12.75">
      <c r="A524" t="s">
        <v>199</v>
      </c>
      <c r="B524" t="s">
        <v>840</v>
      </c>
      <c r="H524" s="1">
        <v>21.329554078818</v>
      </c>
      <c r="J524" s="1">
        <v>0.5772218889190001</v>
      </c>
      <c r="AB524" s="1">
        <v>0.235811</v>
      </c>
      <c r="AD524" s="1">
        <v>0.02546992859</v>
      </c>
      <c r="AE524" s="9"/>
      <c r="AF524" s="1">
        <v>22.168056896327</v>
      </c>
    </row>
    <row r="525" spans="1:32" ht="12.75">
      <c r="A525" t="s">
        <v>200</v>
      </c>
      <c r="B525" t="s">
        <v>841</v>
      </c>
      <c r="H525" s="1">
        <v>7.595161907432</v>
      </c>
      <c r="J525" s="1">
        <v>0.334418239169</v>
      </c>
      <c r="Z525" s="1">
        <v>0.03751047058799999</v>
      </c>
      <c r="AD525" s="1">
        <v>0.009208511445</v>
      </c>
      <c r="AE525" s="9"/>
      <c r="AF525" s="1">
        <v>7.9762991286350005</v>
      </c>
    </row>
    <row r="526" spans="1:32" ht="12.75">
      <c r="A526" t="s">
        <v>190</v>
      </c>
      <c r="B526" t="s">
        <v>842</v>
      </c>
      <c r="H526" s="1">
        <v>18.829494604674</v>
      </c>
      <c r="J526" s="1">
        <v>0.60465867944</v>
      </c>
      <c r="AB526" s="1">
        <v>0.244711</v>
      </c>
      <c r="AD526" s="1">
        <v>0.022587148036</v>
      </c>
      <c r="AE526" s="9"/>
      <c r="AF526" s="1">
        <v>19.701451432149998</v>
      </c>
    </row>
    <row r="527" spans="1:32" ht="12.75">
      <c r="A527" t="s">
        <v>191</v>
      </c>
      <c r="B527" t="s">
        <v>843</v>
      </c>
      <c r="H527" s="1">
        <v>9.177599029149</v>
      </c>
      <c r="J527" s="1">
        <v>0.389900088679</v>
      </c>
      <c r="Z527" s="1">
        <v>0.005762588235</v>
      </c>
      <c r="AB527" s="1">
        <v>0.159057</v>
      </c>
      <c r="AD527" s="1">
        <v>0.011111776347999999</v>
      </c>
      <c r="AE527" s="9"/>
      <c r="AF527" s="1">
        <v>9.743430482411</v>
      </c>
    </row>
    <row r="528" ht="12.75">
      <c r="AE528" s="9"/>
    </row>
    <row r="529" spans="2:9" ht="12.75">
      <c r="B529" s="22" t="s">
        <v>898</v>
      </c>
      <c r="D529"/>
      <c r="E529"/>
      <c r="F529"/>
      <c r="G529"/>
      <c r="H529"/>
      <c r="I529"/>
    </row>
    <row r="530" spans="2:32" ht="12.75">
      <c r="B530" s="29" t="s">
        <v>899</v>
      </c>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row>
    <row r="531" spans="2:32" ht="12.75">
      <c r="B531" s="23" t="s">
        <v>900</v>
      </c>
      <c r="C531" s="23"/>
      <c r="D531" s="23"/>
      <c r="E531" s="23"/>
      <c r="F531" s="23"/>
      <c r="G531" s="23"/>
      <c r="H531" s="23"/>
      <c r="I531" s="23"/>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row>
  </sheetData>
  <mergeCells count="2">
    <mergeCell ref="B1:AF1"/>
    <mergeCell ref="B530:AF530"/>
  </mergeCells>
  <printOptions/>
  <pageMargins left="0.35433070866141736" right="0.35433070866141736" top="0.984251968503937" bottom="0.984251968503937" header="0.5118110236220472" footer="0.5118110236220472"/>
  <pageSetup fitToHeight="0" horizontalDpi="600" verticalDpi="600" orientation="landscape" paperSize="8" scale="80" r:id="rId1"/>
  <rowBreaks count="11" manualBreakCount="11">
    <brk id="34" max="255" man="1"/>
    <brk id="82" max="255" man="1"/>
    <brk id="136" max="255" man="1"/>
    <brk id="198" max="255" man="1"/>
    <brk id="207" max="255" man="1"/>
    <brk id="242" max="255" man="1"/>
    <brk id="298" max="255" man="1"/>
    <brk id="359" max="255" man="1"/>
    <brk id="418" max="255" man="1"/>
    <brk id="480" max="255" man="1"/>
    <brk id="497" max="255" man="1"/>
  </rowBreaks>
</worksheet>
</file>

<file path=xl/worksheets/sheet4.xml><?xml version="1.0" encoding="utf-8"?>
<worksheet xmlns="http://schemas.openxmlformats.org/spreadsheetml/2006/main" xmlns:r="http://schemas.openxmlformats.org/officeDocument/2006/relationships">
  <dimension ref="A1:AF531"/>
  <sheetViews>
    <sheetView zoomScale="75" zoomScaleNormal="75" workbookViewId="0" topLeftCell="A1">
      <pane xSplit="3" ySplit="4" topLeftCell="D5" activePane="bottomRight" state="frozen"/>
      <selection pane="topLeft" activeCell="A1" sqref="A1"/>
      <selection pane="topRight" activeCell="D1" sqref="D1"/>
      <selection pane="bottomLeft" activeCell="A5" sqref="A5"/>
      <selection pane="bottomRight" activeCell="H14" sqref="H14"/>
    </sheetView>
  </sheetViews>
  <sheetFormatPr defaultColWidth="9.140625" defaultRowHeight="12.75"/>
  <cols>
    <col min="1" max="1" width="0" style="0" hidden="1" customWidth="1"/>
    <col min="2" max="2" width="34.00390625" style="0" customWidth="1"/>
    <col min="3" max="3" width="0.85546875" style="0" customWidth="1"/>
    <col min="4" max="4" width="10.7109375" style="1" customWidth="1"/>
    <col min="5" max="5" width="0.85546875" style="1" customWidth="1"/>
    <col min="6" max="6" width="10.7109375" style="1" customWidth="1"/>
    <col min="7" max="7" width="0.85546875" style="1" customWidth="1"/>
    <col min="8" max="8" width="10.7109375" style="1" customWidth="1"/>
    <col min="9" max="9" width="0.85546875" style="1" customWidth="1"/>
    <col min="10" max="10" width="14.28125" style="1" customWidth="1"/>
    <col min="11" max="11" width="0.85546875" style="1" customWidth="1"/>
    <col min="12" max="12" width="10.7109375" style="1" customWidth="1"/>
    <col min="13" max="13" width="0.85546875" style="1" customWidth="1"/>
    <col min="14" max="14" width="10.7109375" style="1" customWidth="1"/>
    <col min="15" max="15" width="0.85546875" style="1" customWidth="1"/>
    <col min="16" max="16" width="10.7109375" style="1" customWidth="1"/>
    <col min="17" max="17" width="0.85546875" style="1" customWidth="1"/>
    <col min="18" max="18" width="10.7109375" style="1" customWidth="1"/>
    <col min="19" max="19" width="0.85546875" style="1" customWidth="1"/>
    <col min="20" max="20" width="13.140625" style="1" customWidth="1"/>
    <col min="21" max="21" width="0.85546875" style="1" customWidth="1"/>
    <col min="22" max="22" width="10.7109375" style="1" customWidth="1"/>
    <col min="23" max="23" width="0.85546875" style="1" customWidth="1"/>
    <col min="24" max="24" width="10.7109375" style="1" customWidth="1"/>
    <col min="25" max="25" width="0.85546875" style="1" customWidth="1"/>
    <col min="26" max="26" width="10.7109375" style="1" customWidth="1"/>
    <col min="27" max="27" width="0.85546875" style="1" customWidth="1"/>
    <col min="28" max="28" width="13.140625" style="1" customWidth="1"/>
    <col min="29" max="29" width="0.85546875" style="1" customWidth="1"/>
    <col min="30" max="30" width="11.8515625" style="1" customWidth="1"/>
  </cols>
  <sheetData>
    <row r="1" spans="2:30" ht="18">
      <c r="B1" s="32" t="s">
        <v>858</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ht="13.5" thickBot="1"/>
    <row r="3" spans="1:30" s="3" customFormat="1" ht="63.75" customHeight="1">
      <c r="A3" s="2"/>
      <c r="B3" s="2" t="s">
        <v>404</v>
      </c>
      <c r="C3" s="2"/>
      <c r="D3" s="6" t="s">
        <v>844</v>
      </c>
      <c r="E3" s="6"/>
      <c r="F3" s="6" t="s">
        <v>845</v>
      </c>
      <c r="G3" s="6"/>
      <c r="H3" s="6" t="s">
        <v>846</v>
      </c>
      <c r="I3" s="6"/>
      <c r="J3" s="6" t="s">
        <v>847</v>
      </c>
      <c r="K3" s="6"/>
      <c r="L3" s="6" t="s">
        <v>848</v>
      </c>
      <c r="M3" s="6"/>
      <c r="N3" s="6" t="s">
        <v>849</v>
      </c>
      <c r="O3" s="6"/>
      <c r="P3" s="6" t="s">
        <v>850</v>
      </c>
      <c r="Q3" s="6"/>
      <c r="R3" s="6" t="s">
        <v>851</v>
      </c>
      <c r="S3" s="6"/>
      <c r="T3" s="6" t="s">
        <v>852</v>
      </c>
      <c r="U3" s="6"/>
      <c r="V3" s="6" t="s">
        <v>853</v>
      </c>
      <c r="W3" s="6"/>
      <c r="X3" s="6" t="s">
        <v>854</v>
      </c>
      <c r="Y3" s="6"/>
      <c r="Z3" s="6" t="s">
        <v>855</v>
      </c>
      <c r="AA3" s="6"/>
      <c r="AB3" s="6" t="s">
        <v>857</v>
      </c>
      <c r="AC3" s="8"/>
      <c r="AD3" s="6" t="s">
        <v>867</v>
      </c>
    </row>
    <row r="4" spans="2:30" ht="12.75">
      <c r="B4" s="4"/>
      <c r="D4" s="7"/>
      <c r="F4" s="7"/>
      <c r="H4" s="7"/>
      <c r="J4" s="7"/>
      <c r="K4" s="7"/>
      <c r="L4" s="7"/>
      <c r="N4" s="7"/>
      <c r="P4" s="7"/>
      <c r="R4" s="7"/>
      <c r="T4" s="7"/>
      <c r="V4" s="7"/>
      <c r="X4" s="7"/>
      <c r="Z4" s="7"/>
      <c r="AB4" s="7"/>
      <c r="AC4" s="9"/>
      <c r="AD4" s="7"/>
    </row>
    <row r="5" ht="12.75">
      <c r="AC5" s="9"/>
    </row>
    <row r="6" spans="1:30" ht="12.75">
      <c r="A6" t="s">
        <v>0</v>
      </c>
      <c r="B6" t="s">
        <v>405</v>
      </c>
      <c r="D6" s="1">
        <v>11940.607767531901</v>
      </c>
      <c r="F6" s="1">
        <v>3039.73637303723</v>
      </c>
      <c r="H6" s="1">
        <v>1045.15574348882</v>
      </c>
      <c r="J6" s="1">
        <v>590.5002868828959</v>
      </c>
      <c r="L6" s="1">
        <v>1441.8107889149999</v>
      </c>
      <c r="N6" s="1">
        <v>40.711867169596005</v>
      </c>
      <c r="P6" s="1">
        <v>794.566666666667</v>
      </c>
      <c r="R6" s="1">
        <v>46.435714285714</v>
      </c>
      <c r="T6" s="1">
        <v>78.776507893198</v>
      </c>
      <c r="V6" s="1">
        <v>20.678831068068998</v>
      </c>
      <c r="X6" s="1">
        <v>1425.68059980476</v>
      </c>
      <c r="Z6" s="1">
        <v>9.500006705881999</v>
      </c>
      <c r="AB6" s="1">
        <v>173.96337</v>
      </c>
      <c r="AC6" s="9"/>
      <c r="AD6" s="1">
        <v>20650.814125607798</v>
      </c>
    </row>
    <row r="7" ht="12.75">
      <c r="AC7" s="9"/>
    </row>
    <row r="8" ht="12.75">
      <c r="AC8" s="9"/>
    </row>
    <row r="9" spans="1:30" ht="12.75">
      <c r="A9" t="s">
        <v>4</v>
      </c>
      <c r="B9" t="s">
        <v>406</v>
      </c>
      <c r="D9" s="1">
        <v>2248.8596014341</v>
      </c>
      <c r="F9" s="1">
        <v>841.991481033432</v>
      </c>
      <c r="H9" s="1">
        <v>238.67268503764902</v>
      </c>
      <c r="J9" s="1">
        <v>98.36268478486399</v>
      </c>
      <c r="L9" s="1">
        <v>271.26804720901697</v>
      </c>
      <c r="N9" s="1">
        <v>40.711867169596005</v>
      </c>
      <c r="P9" s="1">
        <v>794.566666666667</v>
      </c>
      <c r="R9" s="1">
        <v>46.435714285714</v>
      </c>
      <c r="T9" s="1">
        <v>35.272086304279995</v>
      </c>
      <c r="V9" s="1">
        <v>4.422512671091</v>
      </c>
      <c r="X9" s="1">
        <v>225.545639519574</v>
      </c>
      <c r="AB9" s="1">
        <v>34.057411</v>
      </c>
      <c r="AC9" s="9"/>
      <c r="AD9" s="1">
        <v>4880.1663971159805</v>
      </c>
    </row>
    <row r="10" spans="1:30" ht="12.75">
      <c r="A10" t="s">
        <v>3</v>
      </c>
      <c r="B10" t="s">
        <v>407</v>
      </c>
      <c r="D10" s="1">
        <v>3686.8911407192704</v>
      </c>
      <c r="F10" s="1">
        <v>694.861007579626</v>
      </c>
      <c r="H10" s="1">
        <v>257.426896357379</v>
      </c>
      <c r="J10" s="1">
        <v>107.98769233175699</v>
      </c>
      <c r="L10" s="1">
        <v>363.551051709918</v>
      </c>
      <c r="T10" s="1">
        <v>8.084618515339</v>
      </c>
      <c r="V10" s="1">
        <v>4.442896090287</v>
      </c>
      <c r="X10" s="1">
        <v>322.107402390994</v>
      </c>
      <c r="AB10" s="1">
        <v>24.843425</v>
      </c>
      <c r="AC10" s="9"/>
      <c r="AD10" s="1">
        <v>5470.19613069457</v>
      </c>
    </row>
    <row r="11" spans="1:30" ht="12.75">
      <c r="A11" t="s">
        <v>2</v>
      </c>
      <c r="B11" t="s">
        <v>408</v>
      </c>
      <c r="D11" s="1">
        <v>6004.857025378589</v>
      </c>
      <c r="F11" s="1">
        <v>1502.88388442417</v>
      </c>
      <c r="H11" s="1">
        <v>549.0561620937931</v>
      </c>
      <c r="J11" s="1">
        <v>384.119469702178</v>
      </c>
      <c r="L11" s="1">
        <v>806.592157257443</v>
      </c>
      <c r="T11" s="1">
        <v>35.370567761069</v>
      </c>
      <c r="V11" s="1">
        <v>11.703726031407001</v>
      </c>
      <c r="X11" s="1">
        <v>878.01497844271</v>
      </c>
      <c r="Z11" s="1">
        <v>9.500006705881999</v>
      </c>
      <c r="AB11" s="1">
        <v>115.04862</v>
      </c>
      <c r="AC11" s="9"/>
      <c r="AD11" s="1">
        <v>10297.146597797198</v>
      </c>
    </row>
    <row r="12" spans="1:30" ht="12.75">
      <c r="A12" t="s">
        <v>1</v>
      </c>
      <c r="B12" t="s">
        <v>409</v>
      </c>
      <c r="AC12" s="9"/>
      <c r="AD12" s="1">
        <v>3.305</v>
      </c>
    </row>
    <row r="13" ht="12.75">
      <c r="AC13" s="9"/>
    </row>
    <row r="14" spans="1:30" ht="12.75">
      <c r="A14" t="s">
        <v>14</v>
      </c>
      <c r="B14" t="s">
        <v>410</v>
      </c>
      <c r="D14" s="1">
        <v>1120.7664752129199</v>
      </c>
      <c r="F14" s="1">
        <v>468.794696941692</v>
      </c>
      <c r="J14" s="1">
        <v>23.428263453807</v>
      </c>
      <c r="L14" s="1">
        <v>114.535155593686</v>
      </c>
      <c r="T14" s="1">
        <v>23.50894791599</v>
      </c>
      <c r="V14" s="1">
        <v>1.853414087444</v>
      </c>
      <c r="X14" s="1">
        <v>74.297311447222</v>
      </c>
      <c r="AB14" s="1">
        <v>8.266392</v>
      </c>
      <c r="AC14" s="9"/>
      <c r="AD14" s="1">
        <v>1835.45065665276</v>
      </c>
    </row>
    <row r="15" spans="1:30" ht="12.75">
      <c r="A15" t="s">
        <v>15</v>
      </c>
      <c r="B15" t="s">
        <v>411</v>
      </c>
      <c r="D15" s="1">
        <v>1128.09312622117</v>
      </c>
      <c r="F15" s="1">
        <v>373.19678409174</v>
      </c>
      <c r="J15" s="1">
        <v>51.674471418315</v>
      </c>
      <c r="L15" s="1">
        <v>156.732891615331</v>
      </c>
      <c r="T15" s="1">
        <v>11.763138388289999</v>
      </c>
      <c r="V15" s="1">
        <v>2.569098583647</v>
      </c>
      <c r="X15" s="1">
        <v>151.248328072351</v>
      </c>
      <c r="AB15" s="1">
        <v>16.331309</v>
      </c>
      <c r="AC15" s="9"/>
      <c r="AD15" s="1">
        <v>1891.60914739085</v>
      </c>
    </row>
    <row r="16" spans="1:30" ht="12.75">
      <c r="A16" t="s">
        <v>13</v>
      </c>
      <c r="B16" t="s">
        <v>412</v>
      </c>
      <c r="D16" s="1">
        <v>2248.8596014341</v>
      </c>
      <c r="F16" s="1">
        <v>841.991481033432</v>
      </c>
      <c r="J16" s="1">
        <v>75.102734872122</v>
      </c>
      <c r="L16" s="1">
        <v>271.26804720901697</v>
      </c>
      <c r="T16" s="1">
        <v>35.272086304279995</v>
      </c>
      <c r="V16" s="1">
        <v>4.422512671091</v>
      </c>
      <c r="X16" s="1">
        <v>225.545639519574</v>
      </c>
      <c r="AB16" s="1">
        <v>24.597701</v>
      </c>
      <c r="AC16" s="9"/>
      <c r="AD16" s="1">
        <v>3727.0598040436103</v>
      </c>
    </row>
    <row r="17" spans="1:30" ht="12.75">
      <c r="A17" t="s">
        <v>16</v>
      </c>
      <c r="B17" t="s">
        <v>413</v>
      </c>
      <c r="H17" s="1">
        <v>238.67268503764902</v>
      </c>
      <c r="J17" s="1">
        <v>23.259949912742</v>
      </c>
      <c r="N17" s="1">
        <v>40.711867169596005</v>
      </c>
      <c r="P17" s="1">
        <v>794.566666666667</v>
      </c>
      <c r="R17" s="1">
        <v>46.435714285714</v>
      </c>
      <c r="AB17" s="1">
        <v>9.45971</v>
      </c>
      <c r="AC17" s="9"/>
      <c r="AD17" s="1">
        <v>1153.10659307236</v>
      </c>
    </row>
    <row r="18" ht="12.75">
      <c r="AC18" s="9"/>
    </row>
    <row r="19" spans="1:30" ht="12.75">
      <c r="A19" t="s">
        <v>11</v>
      </c>
      <c r="B19" t="s">
        <v>414</v>
      </c>
      <c r="D19" s="1">
        <v>3686.8911407192704</v>
      </c>
      <c r="F19" s="1">
        <v>694.861007579626</v>
      </c>
      <c r="J19" s="1">
        <v>103.245459357209</v>
      </c>
      <c r="L19" s="1">
        <v>363.551051709918</v>
      </c>
      <c r="T19" s="1">
        <v>8.084618515339</v>
      </c>
      <c r="V19" s="1">
        <v>4.442896090287</v>
      </c>
      <c r="X19" s="1">
        <v>322.107402390994</v>
      </c>
      <c r="AB19" s="1">
        <v>24.602937</v>
      </c>
      <c r="AC19" s="9"/>
      <c r="AD19" s="1">
        <v>5207.78651336264</v>
      </c>
    </row>
    <row r="20" spans="1:30" ht="12.75">
      <c r="A20" t="s">
        <v>12</v>
      </c>
      <c r="B20" t="s">
        <v>415</v>
      </c>
      <c r="H20" s="1">
        <v>257.426896357379</v>
      </c>
      <c r="J20" s="1">
        <v>4.742232974547</v>
      </c>
      <c r="AB20" s="1">
        <v>0.240488</v>
      </c>
      <c r="AC20" s="9"/>
      <c r="AD20" s="1">
        <v>262.409617331926</v>
      </c>
    </row>
    <row r="21" ht="12.75">
      <c r="AC21" s="9"/>
    </row>
    <row r="22" spans="1:30" ht="12.75">
      <c r="A22" t="s">
        <v>7</v>
      </c>
      <c r="B22" t="s">
        <v>416</v>
      </c>
      <c r="D22" s="1">
        <v>240.327725951304</v>
      </c>
      <c r="F22" s="1">
        <v>45.482863488715</v>
      </c>
      <c r="H22" s="1">
        <v>23.834359875569</v>
      </c>
      <c r="J22" s="1">
        <v>11.506367118362</v>
      </c>
      <c r="L22" s="1">
        <v>24.326051439270998</v>
      </c>
      <c r="T22" s="1">
        <v>1.2042662028000002</v>
      </c>
      <c r="V22" s="1">
        <v>0.399889204607</v>
      </c>
      <c r="X22" s="1">
        <v>13.367576076809</v>
      </c>
      <c r="Z22" s="1">
        <v>0.736929529412</v>
      </c>
      <c r="AB22" s="1">
        <v>4.775747</v>
      </c>
      <c r="AC22" s="9"/>
      <c r="AD22" s="1">
        <v>365.961775886849</v>
      </c>
    </row>
    <row r="23" spans="1:30" ht="12.75">
      <c r="A23" t="s">
        <v>8</v>
      </c>
      <c r="B23" t="s">
        <v>417</v>
      </c>
      <c r="D23" s="1">
        <v>2505.5282066180303</v>
      </c>
      <c r="F23" s="1">
        <v>596.481501120045</v>
      </c>
      <c r="J23" s="1">
        <v>111.072194267323</v>
      </c>
      <c r="L23" s="1">
        <v>314.52447777361397</v>
      </c>
      <c r="T23" s="1">
        <v>13.675047982493</v>
      </c>
      <c r="V23" s="1">
        <v>6.503984724029</v>
      </c>
      <c r="X23" s="1">
        <v>298.761345204466</v>
      </c>
      <c r="Z23" s="1">
        <v>2.1052972352939996</v>
      </c>
      <c r="AB23" s="1">
        <v>21.451461</v>
      </c>
      <c r="AC23" s="9"/>
      <c r="AD23" s="1">
        <v>3870.10351592529</v>
      </c>
    </row>
    <row r="24" spans="1:30" ht="12.75">
      <c r="A24" t="s">
        <v>5</v>
      </c>
      <c r="B24" t="s">
        <v>418</v>
      </c>
      <c r="D24" s="1">
        <v>1233.29123574663</v>
      </c>
      <c r="H24" s="1">
        <v>124.229060160209</v>
      </c>
      <c r="J24" s="1">
        <v>87.69590294113199</v>
      </c>
      <c r="L24" s="1">
        <v>182.01025543246</v>
      </c>
      <c r="V24" s="1">
        <v>1.953558712188</v>
      </c>
      <c r="X24" s="1">
        <v>266.235330103406</v>
      </c>
      <c r="Z24" s="1">
        <v>2.216091823529</v>
      </c>
      <c r="AB24" s="1">
        <v>27.2539</v>
      </c>
      <c r="AC24" s="9"/>
      <c r="AD24" s="1">
        <v>1924.88533491956</v>
      </c>
    </row>
    <row r="25" spans="1:30" ht="12.75">
      <c r="A25" t="s">
        <v>6</v>
      </c>
      <c r="B25" t="s">
        <v>419</v>
      </c>
      <c r="D25" s="1">
        <v>2025.70985706262</v>
      </c>
      <c r="J25" s="1">
        <v>127.31060454703399</v>
      </c>
      <c r="L25" s="1">
        <v>285.731372612097</v>
      </c>
      <c r="V25" s="1">
        <v>2.846293390584</v>
      </c>
      <c r="X25" s="1">
        <v>299.650727058029</v>
      </c>
      <c r="Z25" s="1">
        <v>2.3061697058819997</v>
      </c>
      <c r="AB25" s="1">
        <v>49.425574</v>
      </c>
      <c r="AC25" s="9"/>
      <c r="AD25" s="1">
        <v>2792.98059837625</v>
      </c>
    </row>
    <row r="26" spans="1:30" ht="12.75">
      <c r="A26" t="s">
        <v>9</v>
      </c>
      <c r="B26" t="s">
        <v>420</v>
      </c>
      <c r="F26" s="1">
        <v>860.9195198154121</v>
      </c>
      <c r="J26" s="1">
        <v>32.52749992726</v>
      </c>
      <c r="T26" s="1">
        <v>20.491253575776</v>
      </c>
      <c r="Z26" s="1">
        <v>1.969390235294</v>
      </c>
      <c r="AB26" s="1">
        <v>8.492328</v>
      </c>
      <c r="AC26" s="9"/>
      <c r="AD26" s="1">
        <v>924.3999915537421</v>
      </c>
    </row>
    <row r="27" spans="1:30" ht="12.75">
      <c r="A27" t="s">
        <v>10</v>
      </c>
      <c r="B27" t="s">
        <v>421</v>
      </c>
      <c r="H27" s="1">
        <v>400.992742058015</v>
      </c>
      <c r="J27" s="1">
        <v>14.006900901067</v>
      </c>
      <c r="Z27" s="1">
        <v>0.166128176471</v>
      </c>
      <c r="AB27" s="1">
        <v>3.64961</v>
      </c>
      <c r="AC27" s="9"/>
      <c r="AD27" s="1">
        <v>418.815381135552</v>
      </c>
    </row>
    <row r="28" ht="12.75">
      <c r="AC28" s="9"/>
    </row>
    <row r="29" spans="2:29" ht="12.75">
      <c r="B29" t="s">
        <v>422</v>
      </c>
      <c r="AC29" s="9"/>
    </row>
    <row r="30" ht="12.75">
      <c r="AC30" s="9"/>
    </row>
    <row r="31" spans="1:30" ht="12.75">
      <c r="A31" t="s">
        <v>17</v>
      </c>
      <c r="B31" t="s">
        <v>844</v>
      </c>
      <c r="D31" s="1">
        <v>11940.607767531901</v>
      </c>
      <c r="J31" s="1">
        <v>444.64566645749596</v>
      </c>
      <c r="L31" s="1">
        <v>1441.41125617637</v>
      </c>
      <c r="V31" s="1">
        <v>20.569134792785</v>
      </c>
      <c r="X31" s="1">
        <v>1425.66802035327</v>
      </c>
      <c r="Z31" s="1">
        <v>6.5587441477279995</v>
      </c>
      <c r="AB31" s="1">
        <v>133.48432815542</v>
      </c>
      <c r="AC31" s="9"/>
      <c r="AD31" s="1">
        <v>15412.944917615</v>
      </c>
    </row>
    <row r="32" spans="1:30" ht="12.75">
      <c r="A32" t="s">
        <v>18</v>
      </c>
      <c r="B32" t="s">
        <v>856</v>
      </c>
      <c r="H32" s="1">
        <v>1045.15574348882</v>
      </c>
      <c r="J32" s="1">
        <v>27.747689394995998</v>
      </c>
      <c r="Z32" s="1">
        <v>0.37655083500000003</v>
      </c>
      <c r="AB32" s="1">
        <v>6.233051495411</v>
      </c>
      <c r="AC32" s="9"/>
      <c r="AD32" s="1">
        <v>1079.51303521422</v>
      </c>
    </row>
    <row r="33" spans="1:30" ht="12.75">
      <c r="A33" t="s">
        <v>19</v>
      </c>
      <c r="B33" t="s">
        <v>845</v>
      </c>
      <c r="F33" s="1">
        <v>3039.73637303723</v>
      </c>
      <c r="J33" s="1">
        <v>94.81654105356499</v>
      </c>
      <c r="T33" s="1">
        <v>78.727272580688</v>
      </c>
      <c r="Z33" s="1">
        <v>2.564711723154</v>
      </c>
      <c r="AB33" s="1">
        <v>24.772366349168</v>
      </c>
      <c r="AC33" s="9"/>
      <c r="AD33" s="1">
        <v>3240.6172647438</v>
      </c>
    </row>
    <row r="34" ht="12.75">
      <c r="AC34" s="9"/>
    </row>
    <row r="35" spans="2:29" ht="12.75">
      <c r="B35" t="s">
        <v>423</v>
      </c>
      <c r="AC35" s="9"/>
    </row>
    <row r="36" ht="12.75">
      <c r="AC36" s="9"/>
    </row>
    <row r="37" spans="1:30" ht="12.75">
      <c r="A37" t="s">
        <v>20</v>
      </c>
      <c r="B37" t="s">
        <v>424</v>
      </c>
      <c r="D37" s="1">
        <v>14.501857283064</v>
      </c>
      <c r="F37" s="1">
        <v>11.237102937286</v>
      </c>
      <c r="J37" s="1">
        <v>0.121327346072</v>
      </c>
      <c r="L37" s="1">
        <v>0.675971389741</v>
      </c>
      <c r="T37" s="1">
        <v>0.393882500078</v>
      </c>
      <c r="V37" s="1">
        <v>0.112650394009</v>
      </c>
      <c r="X37" s="1">
        <v>0.01309211586</v>
      </c>
      <c r="AB37" s="1">
        <v>0.050009</v>
      </c>
      <c r="AC37" s="9"/>
      <c r="AD37" s="1">
        <v>27.105892966111</v>
      </c>
    </row>
    <row r="38" ht="12.75">
      <c r="AC38" s="9"/>
    </row>
    <row r="39" spans="1:30" ht="12.75">
      <c r="A39" t="s">
        <v>21</v>
      </c>
      <c r="B39" t="s">
        <v>425</v>
      </c>
      <c r="D39" s="1">
        <v>91.327546874157</v>
      </c>
      <c r="F39" s="1">
        <v>43.288586591013</v>
      </c>
      <c r="J39" s="1">
        <v>2.455721096066</v>
      </c>
      <c r="L39" s="1">
        <v>8.065948977751</v>
      </c>
      <c r="T39" s="1">
        <v>2.007257715702</v>
      </c>
      <c r="V39" s="1">
        <v>0.132344518836</v>
      </c>
      <c r="X39" s="1">
        <v>3.7088683579680004</v>
      </c>
      <c r="AB39" s="1">
        <v>1.021466</v>
      </c>
      <c r="AC39" s="9"/>
      <c r="AD39" s="1">
        <v>152.007740131492</v>
      </c>
    </row>
    <row r="40" spans="1:30" ht="12.75">
      <c r="A40" t="s">
        <v>22</v>
      </c>
      <c r="B40" t="s">
        <v>426</v>
      </c>
      <c r="D40" s="1">
        <v>97.51911313856</v>
      </c>
      <c r="F40" s="1">
        <v>22.891244245072</v>
      </c>
      <c r="J40" s="1">
        <v>1.942940317741</v>
      </c>
      <c r="L40" s="1">
        <v>10.666521245468</v>
      </c>
      <c r="T40" s="1">
        <v>0.393882500078</v>
      </c>
      <c r="V40" s="1">
        <v>0.140025227518</v>
      </c>
      <c r="X40" s="1">
        <v>5.467835954348</v>
      </c>
      <c r="AB40" s="1">
        <v>0.807645</v>
      </c>
      <c r="AC40" s="9"/>
      <c r="AD40" s="1">
        <v>139.829207628785</v>
      </c>
    </row>
    <row r="41" spans="1:30" ht="12.75">
      <c r="A41" t="s">
        <v>23</v>
      </c>
      <c r="B41" t="s">
        <v>427</v>
      </c>
      <c r="D41" s="1">
        <v>125.894933810716</v>
      </c>
      <c r="F41" s="1">
        <v>39.507808650270995</v>
      </c>
      <c r="J41" s="1">
        <v>1.890239706557</v>
      </c>
      <c r="L41" s="1">
        <v>12.485198213641</v>
      </c>
      <c r="T41" s="1">
        <v>0.979150537531</v>
      </c>
      <c r="V41" s="1">
        <v>0.128799576367</v>
      </c>
      <c r="X41" s="1">
        <v>1.975566273849</v>
      </c>
      <c r="AB41" s="1">
        <v>0.824754</v>
      </c>
      <c r="AC41" s="9"/>
      <c r="AD41" s="1">
        <v>183.68645076893202</v>
      </c>
    </row>
    <row r="42" spans="1:30" ht="12.75">
      <c r="A42" t="s">
        <v>24</v>
      </c>
      <c r="B42" t="s">
        <v>428</v>
      </c>
      <c r="D42" s="1">
        <v>58.456288252751</v>
      </c>
      <c r="F42" s="1">
        <v>30.605967923184</v>
      </c>
      <c r="J42" s="1">
        <v>1.6116992370790002</v>
      </c>
      <c r="L42" s="1">
        <v>5.964647076583</v>
      </c>
      <c r="T42" s="1">
        <v>1.566640072284</v>
      </c>
      <c r="V42" s="1">
        <v>0.15666676299700003</v>
      </c>
      <c r="X42" s="1">
        <v>4.212414768983</v>
      </c>
      <c r="AB42" s="1">
        <v>0.625748</v>
      </c>
      <c r="AC42" s="9"/>
      <c r="AD42" s="1">
        <v>103.20007209386</v>
      </c>
    </row>
    <row r="43" spans="1:30" ht="12.75">
      <c r="A43" t="s">
        <v>25</v>
      </c>
      <c r="B43" t="s">
        <v>429</v>
      </c>
      <c r="D43" s="1">
        <v>89.958342422114</v>
      </c>
      <c r="F43" s="1">
        <v>32.914210473159</v>
      </c>
      <c r="J43" s="1">
        <v>2.105187143184</v>
      </c>
      <c r="L43" s="1">
        <v>8.699717346248999</v>
      </c>
      <c r="T43" s="1">
        <v>0.856756474163</v>
      </c>
      <c r="V43" s="1">
        <v>0.131753695091</v>
      </c>
      <c r="X43" s="1">
        <v>7.1690046798700005</v>
      </c>
      <c r="AB43" s="1">
        <v>0.864164</v>
      </c>
      <c r="AC43" s="9"/>
      <c r="AD43" s="1">
        <v>142.699136233829</v>
      </c>
    </row>
    <row r="44" spans="1:30" ht="12.75">
      <c r="A44" t="s">
        <v>26</v>
      </c>
      <c r="B44" t="s">
        <v>430</v>
      </c>
      <c r="D44" s="1">
        <v>40.22897053134</v>
      </c>
      <c r="F44" s="1">
        <v>34.506533503071005</v>
      </c>
      <c r="J44" s="1">
        <v>1.937896663743</v>
      </c>
      <c r="L44" s="1">
        <v>4.58357019147</v>
      </c>
      <c r="T44" s="1">
        <v>2.154130591744</v>
      </c>
      <c r="V44" s="1">
        <v>0.129488870736</v>
      </c>
      <c r="X44" s="1">
        <v>3.872220583807</v>
      </c>
      <c r="AB44" s="1">
        <v>0.803984</v>
      </c>
      <c r="AC44" s="9"/>
      <c r="AD44" s="1">
        <v>88.21679493591</v>
      </c>
    </row>
    <row r="45" ht="12.75">
      <c r="AC45" s="9"/>
    </row>
    <row r="46" spans="1:30" ht="12.75">
      <c r="A46" t="s">
        <v>27</v>
      </c>
      <c r="B46" t="s">
        <v>431</v>
      </c>
      <c r="D46" s="1">
        <v>120.04375763959</v>
      </c>
      <c r="F46" s="1">
        <v>39.591118569339</v>
      </c>
      <c r="J46" s="1">
        <v>2.4508058223680003</v>
      </c>
      <c r="L46" s="1">
        <v>12.228936664218999</v>
      </c>
      <c r="T46" s="1">
        <v>2.741621111204</v>
      </c>
      <c r="V46" s="1">
        <v>0.147804406825</v>
      </c>
      <c r="X46" s="1">
        <v>8.733016512273</v>
      </c>
      <c r="AB46" s="1">
        <v>1.000601</v>
      </c>
      <c r="AC46" s="9"/>
      <c r="AD46" s="1">
        <v>186.937661725817</v>
      </c>
    </row>
    <row r="47" spans="1:30" ht="12.75">
      <c r="A47" t="s">
        <v>28</v>
      </c>
      <c r="B47" t="s">
        <v>432</v>
      </c>
      <c r="D47" s="1">
        <v>109.349076582579</v>
      </c>
      <c r="F47" s="1">
        <v>27.356543761515</v>
      </c>
      <c r="J47" s="1">
        <v>2.294255499587</v>
      </c>
      <c r="L47" s="1">
        <v>10.983219338537</v>
      </c>
      <c r="T47" s="1">
        <v>0.48957526876499996</v>
      </c>
      <c r="V47" s="1">
        <v>0.141305345632</v>
      </c>
      <c r="X47" s="1">
        <v>8.170648929207</v>
      </c>
      <c r="AB47" s="1">
        <v>0</v>
      </c>
      <c r="AC47" s="9"/>
      <c r="AD47" s="1">
        <v>158.784624725823</v>
      </c>
    </row>
    <row r="48" spans="1:30" ht="12.75">
      <c r="A48" t="s">
        <v>29</v>
      </c>
      <c r="B48" t="s">
        <v>433</v>
      </c>
      <c r="D48" s="1">
        <v>120.995818105024</v>
      </c>
      <c r="F48" s="1">
        <v>45.000685815122004</v>
      </c>
      <c r="J48" s="1">
        <v>2.246565700929</v>
      </c>
      <c r="L48" s="1">
        <v>12.162212822032998</v>
      </c>
      <c r="T48" s="1">
        <v>1.5176834316430001</v>
      </c>
      <c r="V48" s="1">
        <v>0.180004300916</v>
      </c>
      <c r="X48" s="1">
        <v>10.929861039729</v>
      </c>
      <c r="AB48" s="1">
        <v>0.928925</v>
      </c>
      <c r="AC48" s="9"/>
      <c r="AD48" s="1">
        <v>193.961756215395</v>
      </c>
    </row>
    <row r="49" spans="1:30" ht="12.75">
      <c r="A49" t="s">
        <v>30</v>
      </c>
      <c r="B49" t="s">
        <v>434</v>
      </c>
      <c r="D49" s="1">
        <v>114.88959179751</v>
      </c>
      <c r="F49" s="1">
        <v>50.086684438918</v>
      </c>
      <c r="J49" s="1">
        <v>1.95898885057</v>
      </c>
      <c r="L49" s="1">
        <v>12.684021745466</v>
      </c>
      <c r="T49" s="1">
        <v>1.713512948326</v>
      </c>
      <c r="V49" s="1">
        <v>0.144259464356</v>
      </c>
      <c r="X49" s="1">
        <v>1.905977131689</v>
      </c>
      <c r="AB49" s="1">
        <v>0.846372</v>
      </c>
      <c r="AC49" s="9"/>
      <c r="AD49" s="1">
        <v>184.22940837683402</v>
      </c>
    </row>
    <row r="50" spans="1:30" ht="12.75">
      <c r="A50" t="s">
        <v>31</v>
      </c>
      <c r="B50" t="s">
        <v>435</v>
      </c>
      <c r="D50" s="1">
        <v>62.597442946362</v>
      </c>
      <c r="F50" s="1">
        <v>39.906114560799004</v>
      </c>
      <c r="J50" s="1">
        <v>1.19048745008</v>
      </c>
      <c r="L50" s="1">
        <v>8.855438442686001</v>
      </c>
      <c r="T50" s="1">
        <v>0.7147795575970001</v>
      </c>
      <c r="V50" s="1">
        <v>0.15233405553499998</v>
      </c>
      <c r="X50" s="1">
        <v>10.004006345705001</v>
      </c>
      <c r="AB50" s="1">
        <v>0</v>
      </c>
      <c r="AC50" s="9"/>
      <c r="AD50" s="1">
        <v>123.42060335876299</v>
      </c>
    </row>
    <row r="51" spans="1:30" ht="12.75">
      <c r="A51" t="s">
        <v>32</v>
      </c>
      <c r="B51" t="s">
        <v>436</v>
      </c>
      <c r="D51" s="1">
        <v>75.003735829161</v>
      </c>
      <c r="F51" s="1">
        <v>51.902095472943</v>
      </c>
      <c r="J51" s="1">
        <v>1.222148619832</v>
      </c>
      <c r="L51" s="1">
        <v>6.479752139843</v>
      </c>
      <c r="T51" s="1">
        <v>7.980075206875</v>
      </c>
      <c r="V51" s="1">
        <v>0.155977468628</v>
      </c>
      <c r="X51" s="1">
        <v>8.134798753935</v>
      </c>
      <c r="AB51" s="1">
        <v>0.492724</v>
      </c>
      <c r="AC51" s="9"/>
      <c r="AD51" s="1">
        <v>151.37130749121698</v>
      </c>
    </row>
    <row r="52" ht="12.75">
      <c r="AC52" s="9"/>
    </row>
    <row r="53" ht="12.75">
      <c r="AC53" s="9"/>
    </row>
    <row r="54" spans="1:30" ht="12.75">
      <c r="A54" t="s">
        <v>33</v>
      </c>
      <c r="B54" t="s">
        <v>437</v>
      </c>
      <c r="D54" s="1">
        <v>67.071842937044</v>
      </c>
      <c r="F54" s="1">
        <v>14.721370049111</v>
      </c>
      <c r="J54" s="1">
        <v>1.333273215156</v>
      </c>
      <c r="L54" s="1">
        <v>8.388409708394</v>
      </c>
      <c r="T54" s="1">
        <v>0.41613883074499997</v>
      </c>
      <c r="V54" s="1">
        <v>0.11983874957099999</v>
      </c>
      <c r="X54" s="1">
        <v>4.385034311552</v>
      </c>
      <c r="AB54" s="1">
        <v>0.540359</v>
      </c>
      <c r="AC54" s="9"/>
      <c r="AD54" s="1">
        <v>96.976266801572</v>
      </c>
    </row>
    <row r="55" spans="1:30" ht="12.75">
      <c r="A55" t="s">
        <v>34</v>
      </c>
      <c r="B55" t="s">
        <v>438</v>
      </c>
      <c r="D55" s="1">
        <v>55.186639025679</v>
      </c>
      <c r="F55" s="1">
        <v>20.433912314202</v>
      </c>
      <c r="J55" s="1">
        <v>3.86797506667</v>
      </c>
      <c r="L55" s="1">
        <v>9.04956903794</v>
      </c>
      <c r="T55" s="1">
        <v>0.58749051946</v>
      </c>
      <c r="V55" s="1">
        <v>0.130178165105</v>
      </c>
      <c r="X55" s="1">
        <v>11.080230141344</v>
      </c>
      <c r="AB55" s="1">
        <v>1.603679</v>
      </c>
      <c r="AC55" s="9"/>
      <c r="AD55" s="1">
        <v>101.93967327040001</v>
      </c>
    </row>
    <row r="56" spans="1:30" ht="12.75">
      <c r="A56" t="s">
        <v>35</v>
      </c>
      <c r="B56" t="s">
        <v>439</v>
      </c>
      <c r="D56" s="1">
        <v>36.993427482993</v>
      </c>
      <c r="F56" s="1">
        <v>11.081778209285</v>
      </c>
      <c r="J56" s="1">
        <v>2.363174822138</v>
      </c>
      <c r="L56" s="1">
        <v>6.062055505742</v>
      </c>
      <c r="T56" s="1">
        <v>0.393882500078</v>
      </c>
      <c r="V56" s="1">
        <v>0.128701105743</v>
      </c>
      <c r="X56" s="1">
        <v>5.305743187432</v>
      </c>
      <c r="AB56" s="1">
        <v>0.958716</v>
      </c>
      <c r="AC56" s="9"/>
      <c r="AD56" s="1">
        <v>63.287478813411</v>
      </c>
    </row>
    <row r="57" spans="1:30" ht="12.75">
      <c r="A57" t="s">
        <v>36</v>
      </c>
      <c r="B57" t="s">
        <v>440</v>
      </c>
      <c r="D57" s="1">
        <v>95.52677234188201</v>
      </c>
      <c r="F57" s="1">
        <v>30.073857100476</v>
      </c>
      <c r="J57" s="1">
        <v>2.5622329573169997</v>
      </c>
      <c r="L57" s="1">
        <v>9.852322411681</v>
      </c>
      <c r="T57" s="1">
        <v>1.539223880866</v>
      </c>
      <c r="V57" s="1">
        <v>0.131458283218</v>
      </c>
      <c r="X57" s="1">
        <v>7.89507063814</v>
      </c>
      <c r="AB57" s="1">
        <v>1.035644</v>
      </c>
      <c r="AC57" s="9"/>
      <c r="AD57" s="1">
        <v>148.616581613581</v>
      </c>
    </row>
    <row r="58" spans="1:30" ht="12.75">
      <c r="A58" t="s">
        <v>37</v>
      </c>
      <c r="B58" t="s">
        <v>441</v>
      </c>
      <c r="D58" s="1">
        <v>32.56724982457</v>
      </c>
      <c r="F58" s="1">
        <v>13.554906445445999</v>
      </c>
      <c r="J58" s="1">
        <v>3.288410656694</v>
      </c>
      <c r="L58" s="1">
        <v>7.5241046373469995</v>
      </c>
      <c r="T58" s="1">
        <v>0.393882500078</v>
      </c>
      <c r="V58" s="1">
        <v>0.139434403773</v>
      </c>
      <c r="X58" s="1">
        <v>9.107435080796</v>
      </c>
      <c r="AB58" s="1">
        <v>0</v>
      </c>
      <c r="AC58" s="9"/>
      <c r="AD58" s="1">
        <v>66.57542354870499</v>
      </c>
    </row>
    <row r="59" ht="12.75">
      <c r="AC59" s="9"/>
    </row>
    <row r="60" spans="1:30" ht="12.75">
      <c r="A60" t="s">
        <v>38</v>
      </c>
      <c r="B60" t="s">
        <v>442</v>
      </c>
      <c r="D60" s="1">
        <v>73.46427017517901</v>
      </c>
      <c r="F60" s="1">
        <v>22.058201149833998</v>
      </c>
      <c r="J60" s="1">
        <v>3.660439850837</v>
      </c>
      <c r="L60" s="1">
        <v>10.750290479266999</v>
      </c>
      <c r="T60" s="1">
        <v>0.930192912184</v>
      </c>
      <c r="V60" s="1">
        <v>0.139631345022</v>
      </c>
      <c r="X60" s="1">
        <v>15.796434534163</v>
      </c>
      <c r="AB60" s="1">
        <v>0</v>
      </c>
      <c r="AC60" s="9"/>
      <c r="AD60" s="1">
        <v>126.799460446484</v>
      </c>
    </row>
    <row r="61" spans="1:30" ht="12.75">
      <c r="A61" t="s">
        <v>39</v>
      </c>
      <c r="B61" t="s">
        <v>443</v>
      </c>
      <c r="D61" s="1">
        <v>82.004668369377</v>
      </c>
      <c r="F61" s="1">
        <v>25.42487769801</v>
      </c>
      <c r="J61" s="1">
        <v>3.134219943942</v>
      </c>
      <c r="L61" s="1">
        <v>10.617793786348</v>
      </c>
      <c r="T61" s="1">
        <v>1.018316243926</v>
      </c>
      <c r="V61" s="1">
        <v>0.12456533952900001</v>
      </c>
      <c r="X61" s="1">
        <v>6.933984397304999</v>
      </c>
      <c r="AB61" s="1">
        <v>1.264779</v>
      </c>
      <c r="AC61" s="9"/>
      <c r="AD61" s="1">
        <v>130.523204778437</v>
      </c>
    </row>
    <row r="62" spans="1:30" ht="12.75">
      <c r="A62" t="s">
        <v>40</v>
      </c>
      <c r="B62" t="s">
        <v>444</v>
      </c>
      <c r="D62" s="1">
        <v>82.94583427901401</v>
      </c>
      <c r="F62" s="1">
        <v>22.162091156286</v>
      </c>
      <c r="J62" s="1">
        <v>3.017268475263</v>
      </c>
      <c r="L62" s="1">
        <v>9.928403633931</v>
      </c>
      <c r="T62" s="1">
        <v>0.538532894113</v>
      </c>
      <c r="V62" s="1">
        <v>0.13244298946000002</v>
      </c>
      <c r="X62" s="1">
        <v>5.193762353388</v>
      </c>
      <c r="AB62" s="1">
        <v>1.203603</v>
      </c>
      <c r="AC62" s="9"/>
      <c r="AD62" s="1">
        <v>125.12193878145399</v>
      </c>
    </row>
    <row r="63" spans="1:30" ht="12.75">
      <c r="A63" t="s">
        <v>41</v>
      </c>
      <c r="B63" t="s">
        <v>445</v>
      </c>
      <c r="D63" s="1">
        <v>92.174028348949</v>
      </c>
      <c r="F63" s="1">
        <v>26.914395619312</v>
      </c>
      <c r="J63" s="1">
        <v>2.55018511294</v>
      </c>
      <c r="L63" s="1">
        <v>9.799450690751</v>
      </c>
      <c r="T63" s="1">
        <v>0.7343624107950001</v>
      </c>
      <c r="V63" s="1">
        <v>0.129390400112</v>
      </c>
      <c r="X63" s="1">
        <v>3.783176434358</v>
      </c>
      <c r="AB63" s="1">
        <v>1.009974</v>
      </c>
      <c r="AC63" s="9"/>
      <c r="AD63" s="1">
        <v>137.094963017216</v>
      </c>
    </row>
    <row r="64" spans="1:30" ht="12.75">
      <c r="A64" t="s">
        <v>42</v>
      </c>
      <c r="B64" t="s">
        <v>446</v>
      </c>
      <c r="D64" s="1">
        <v>40.050434389334</v>
      </c>
      <c r="F64" s="1">
        <v>13.842153357856</v>
      </c>
      <c r="J64" s="1">
        <v>2.57271734857</v>
      </c>
      <c r="L64" s="1">
        <v>5.318000922214</v>
      </c>
      <c r="T64" s="1">
        <v>0.48957526876499996</v>
      </c>
      <c r="V64" s="1">
        <v>0.12249745642200001</v>
      </c>
      <c r="X64" s="1">
        <v>4.565327672743</v>
      </c>
      <c r="AB64" s="1">
        <v>0</v>
      </c>
      <c r="AC64" s="9"/>
      <c r="AD64" s="1">
        <v>66.960706415904</v>
      </c>
    </row>
    <row r="65" ht="12.75">
      <c r="AC65" s="9"/>
    </row>
    <row r="66" spans="1:30" ht="12.75">
      <c r="A66" t="s">
        <v>43</v>
      </c>
      <c r="B66" t="s">
        <v>447</v>
      </c>
      <c r="D66" s="1">
        <v>33.441422640056</v>
      </c>
      <c r="F66" s="1">
        <v>9.523047615486</v>
      </c>
      <c r="J66" s="1">
        <v>2.667315716923</v>
      </c>
      <c r="L66" s="1">
        <v>5.6073012824649995</v>
      </c>
      <c r="T66" s="1">
        <v>0.393882500078</v>
      </c>
      <c r="V66" s="1">
        <v>0.129981223856</v>
      </c>
      <c r="X66" s="1">
        <v>7.893477140033</v>
      </c>
      <c r="AB66" s="1">
        <v>1.097611</v>
      </c>
      <c r="AC66" s="9"/>
      <c r="AD66" s="1">
        <v>60.754039118898</v>
      </c>
    </row>
    <row r="67" spans="1:30" ht="12.75">
      <c r="A67" t="s">
        <v>44</v>
      </c>
      <c r="B67" t="s">
        <v>448</v>
      </c>
      <c r="D67" s="1">
        <v>48.107848300915</v>
      </c>
      <c r="F67" s="1">
        <v>14.928669380381999</v>
      </c>
      <c r="J67" s="1">
        <v>2.744539951198</v>
      </c>
      <c r="L67" s="1">
        <v>7.459372842794</v>
      </c>
      <c r="T67" s="1">
        <v>0.451877759389</v>
      </c>
      <c r="V67" s="1">
        <v>0.12456533952900001</v>
      </c>
      <c r="X67" s="1">
        <v>6.141757487545</v>
      </c>
      <c r="AB67" s="1">
        <v>1.118935</v>
      </c>
      <c r="AC67" s="9"/>
      <c r="AD67" s="1">
        <v>81.07756606175201</v>
      </c>
    </row>
    <row r="68" spans="1:30" ht="12.75">
      <c r="A68" t="s">
        <v>45</v>
      </c>
      <c r="B68" t="s">
        <v>449</v>
      </c>
      <c r="D68" s="1">
        <v>49.064073442087</v>
      </c>
      <c r="F68" s="1">
        <v>17.03578647339</v>
      </c>
      <c r="J68" s="1">
        <v>2.356369670986</v>
      </c>
      <c r="L68" s="1">
        <v>7.908962864018</v>
      </c>
      <c r="T68" s="1">
        <v>0.510627303688</v>
      </c>
      <c r="V68" s="1">
        <v>0.12850416449399998</v>
      </c>
      <c r="X68" s="1">
        <v>6.271857172137</v>
      </c>
      <c r="AB68" s="1">
        <v>0.973634</v>
      </c>
      <c r="AC68" s="9"/>
      <c r="AD68" s="1">
        <v>84.2498150908</v>
      </c>
    </row>
    <row r="69" spans="1:30" ht="12.75">
      <c r="A69" t="s">
        <v>46</v>
      </c>
      <c r="B69" t="s">
        <v>450</v>
      </c>
      <c r="D69" s="1">
        <v>18.851244075478</v>
      </c>
      <c r="F69" s="1">
        <v>9.101967347269001</v>
      </c>
      <c r="J69" s="1">
        <v>2.115385913147</v>
      </c>
      <c r="L69" s="1">
        <v>3.488825458685</v>
      </c>
      <c r="T69" s="1">
        <v>0.393882500078</v>
      </c>
      <c r="V69" s="1">
        <v>0.118657102081</v>
      </c>
      <c r="X69" s="1">
        <v>3.665383722164</v>
      </c>
      <c r="AB69" s="1">
        <v>0</v>
      </c>
      <c r="AC69" s="9"/>
      <c r="AD69" s="1">
        <v>37.735346118903</v>
      </c>
    </row>
    <row r="70" spans="1:30" ht="12.75">
      <c r="A70" t="s">
        <v>47</v>
      </c>
      <c r="B70" t="s">
        <v>451</v>
      </c>
      <c r="D70" s="1">
        <v>32.548927391675</v>
      </c>
      <c r="F70" s="1">
        <v>13.947466142901</v>
      </c>
      <c r="J70" s="1">
        <v>2.05069816455</v>
      </c>
      <c r="L70" s="1">
        <v>5.221408328343</v>
      </c>
      <c r="T70" s="1">
        <v>0.393882500078</v>
      </c>
      <c r="V70" s="1">
        <v>0.125451575146</v>
      </c>
      <c r="X70" s="1">
        <v>7.058793950752</v>
      </c>
      <c r="AB70" s="1">
        <v>0.847835</v>
      </c>
      <c r="AC70" s="9"/>
      <c r="AD70" s="1">
        <v>62.194463053445</v>
      </c>
    </row>
    <row r="71" ht="12.75">
      <c r="AC71" s="9"/>
    </row>
    <row r="72" spans="1:30" ht="12.75">
      <c r="A72" t="s">
        <v>48</v>
      </c>
      <c r="B72" t="s">
        <v>452</v>
      </c>
      <c r="D72" s="1">
        <v>124.479185819565</v>
      </c>
      <c r="F72" s="1">
        <v>37.034931134935</v>
      </c>
      <c r="J72" s="1">
        <v>1.779647541163</v>
      </c>
      <c r="L72" s="1">
        <v>13.938840610168</v>
      </c>
      <c r="T72" s="1">
        <v>0.685404785448</v>
      </c>
      <c r="V72" s="1">
        <v>0.144554876228</v>
      </c>
      <c r="X72" s="1">
        <v>6.9769038912850005</v>
      </c>
      <c r="AB72" s="1">
        <v>0.740579</v>
      </c>
      <c r="AC72" s="9"/>
      <c r="AD72" s="1">
        <v>185.780047658792</v>
      </c>
    </row>
    <row r="73" spans="1:30" ht="12.75">
      <c r="A73" t="s">
        <v>49</v>
      </c>
      <c r="B73" t="s">
        <v>453</v>
      </c>
      <c r="D73" s="1">
        <v>58.336322686948</v>
      </c>
      <c r="F73" s="1">
        <v>17.574373714946002</v>
      </c>
      <c r="J73" s="1">
        <v>2.476640118766</v>
      </c>
      <c r="L73" s="1">
        <v>6.861087769179</v>
      </c>
      <c r="T73" s="1">
        <v>0.421034790221</v>
      </c>
      <c r="V73" s="1">
        <v>0.122694397671</v>
      </c>
      <c r="X73" s="1">
        <v>3.393521238589</v>
      </c>
      <c r="AB73" s="1">
        <v>1.022168</v>
      </c>
      <c r="AC73" s="9"/>
      <c r="AD73" s="1">
        <v>90.20784271631899</v>
      </c>
    </row>
    <row r="74" spans="1:30" ht="12.75">
      <c r="A74" t="s">
        <v>50</v>
      </c>
      <c r="B74" t="s">
        <v>454</v>
      </c>
      <c r="D74" s="1">
        <v>1.970190071981</v>
      </c>
      <c r="F74" s="1">
        <v>20.700075911341997</v>
      </c>
      <c r="J74" s="1">
        <v>2.860006587247</v>
      </c>
      <c r="L74" s="1">
        <v>4.083551573078</v>
      </c>
      <c r="T74" s="1">
        <v>0.58749051946</v>
      </c>
      <c r="V74" s="1">
        <v>0.128208752622</v>
      </c>
      <c r="X74" s="1">
        <v>9.525224247578</v>
      </c>
      <c r="AB74" s="1">
        <v>1.176472</v>
      </c>
      <c r="AC74" s="9"/>
      <c r="AD74" s="1">
        <v>41.031219663308</v>
      </c>
    </row>
    <row r="75" spans="1:30" ht="12.75">
      <c r="A75" t="s">
        <v>51</v>
      </c>
      <c r="B75" t="s">
        <v>455</v>
      </c>
      <c r="D75" s="1">
        <v>28.063508716031997</v>
      </c>
      <c r="F75" s="1">
        <v>10.636629525395</v>
      </c>
      <c r="J75" s="1">
        <v>2.098894518039</v>
      </c>
      <c r="L75" s="1">
        <v>5.287742263108</v>
      </c>
      <c r="T75" s="1">
        <v>0.393882500078</v>
      </c>
      <c r="V75" s="1">
        <v>0.123088280167</v>
      </c>
      <c r="X75" s="1">
        <v>18.636807065689002</v>
      </c>
      <c r="AB75" s="1">
        <v>0.827167</v>
      </c>
      <c r="AC75" s="9"/>
      <c r="AD75" s="1">
        <v>66.06771986850801</v>
      </c>
    </row>
    <row r="76" spans="1:30" ht="12.75">
      <c r="A76" t="s">
        <v>52</v>
      </c>
      <c r="B76" t="s">
        <v>456</v>
      </c>
      <c r="D76" s="1">
        <v>75.245235902418</v>
      </c>
      <c r="F76" s="1">
        <v>22.446293745875</v>
      </c>
      <c r="J76" s="1">
        <v>2.175075786768</v>
      </c>
      <c r="L76" s="1">
        <v>9.585397809879</v>
      </c>
      <c r="T76" s="1">
        <v>0.48957526876499996</v>
      </c>
      <c r="V76" s="1">
        <v>0.125254633898</v>
      </c>
      <c r="X76" s="1">
        <v>7.638403405356001</v>
      </c>
      <c r="AB76" s="1">
        <v>0.910154</v>
      </c>
      <c r="AC76" s="9"/>
      <c r="AD76" s="1">
        <v>118.61539055296</v>
      </c>
    </row>
    <row r="77" ht="12.75">
      <c r="AC77" s="9"/>
    </row>
    <row r="78" spans="1:30" ht="12.75">
      <c r="A78" t="s">
        <v>16</v>
      </c>
      <c r="B78" t="s">
        <v>413</v>
      </c>
      <c r="H78" s="1">
        <v>238.67268503764902</v>
      </c>
      <c r="J78" s="1">
        <v>23.259949912742</v>
      </c>
      <c r="N78" s="1">
        <v>40.711867169596005</v>
      </c>
      <c r="P78" s="1">
        <v>794.566666666667</v>
      </c>
      <c r="R78" s="1">
        <v>46.435714285714</v>
      </c>
      <c r="AB78" s="1">
        <v>9.45971</v>
      </c>
      <c r="AC78" s="9"/>
      <c r="AD78" s="1">
        <v>1153.10659307236</v>
      </c>
    </row>
    <row r="79" ht="12.75">
      <c r="AC79" s="9"/>
    </row>
    <row r="80" spans="1:30" ht="12.75">
      <c r="A80" t="s">
        <v>201</v>
      </c>
      <c r="B80" t="s">
        <v>457</v>
      </c>
      <c r="H80" s="1">
        <v>238.67268503764902</v>
      </c>
      <c r="AC80" s="9"/>
      <c r="AD80" s="1">
        <v>238.67268503764902</v>
      </c>
    </row>
    <row r="81" spans="1:30" ht="12.75">
      <c r="A81" t="s">
        <v>403</v>
      </c>
      <c r="B81" t="s">
        <v>458</v>
      </c>
      <c r="J81" s="1">
        <v>23.259949912742</v>
      </c>
      <c r="N81" s="1">
        <v>40.711867169596005</v>
      </c>
      <c r="P81" s="1">
        <v>794.566666666667</v>
      </c>
      <c r="R81" s="1">
        <v>46.435714285714</v>
      </c>
      <c r="AB81" s="1">
        <v>9.45971</v>
      </c>
      <c r="AC81" s="9"/>
      <c r="AD81" s="1">
        <v>914.433908034719</v>
      </c>
    </row>
    <row r="82" ht="12.75">
      <c r="AC82" s="9"/>
    </row>
    <row r="83" spans="2:29" ht="12.75">
      <c r="B83" t="s">
        <v>459</v>
      </c>
      <c r="AC83" s="9"/>
    </row>
    <row r="84" spans="1:30" ht="12.75">
      <c r="A84" t="s">
        <v>53</v>
      </c>
      <c r="B84" t="s">
        <v>460</v>
      </c>
      <c r="D84" s="1">
        <v>79.210597953499</v>
      </c>
      <c r="F84" s="1">
        <v>15.582012440162</v>
      </c>
      <c r="J84" s="1">
        <v>2.513626583021</v>
      </c>
      <c r="L84" s="1">
        <v>9.228589285104999</v>
      </c>
      <c r="T84" s="1">
        <v>0.149780713598</v>
      </c>
      <c r="V84" s="1">
        <v>0.117967807712</v>
      </c>
      <c r="X84" s="1">
        <v>7.986601411614</v>
      </c>
      <c r="AC84" s="9"/>
      <c r="AD84" s="1">
        <v>114.789176194711</v>
      </c>
    </row>
    <row r="85" spans="1:30" ht="12.75">
      <c r="A85" t="s">
        <v>54</v>
      </c>
      <c r="B85" t="s">
        <v>461</v>
      </c>
      <c r="D85" s="1">
        <v>40.302843737598</v>
      </c>
      <c r="F85" s="1">
        <v>8.715311267395</v>
      </c>
      <c r="J85" s="1">
        <v>1.877814682846</v>
      </c>
      <c r="L85" s="1">
        <v>5.032051643892</v>
      </c>
      <c r="T85" s="1">
        <v>0.456254778671</v>
      </c>
      <c r="V85" s="1">
        <v>0.119641808322</v>
      </c>
      <c r="X85" s="1">
        <v>4.430096298554</v>
      </c>
      <c r="AC85" s="9"/>
      <c r="AD85" s="1">
        <v>60.934014217278005</v>
      </c>
    </row>
    <row r="86" spans="1:30" ht="12.75">
      <c r="A86" t="s">
        <v>55</v>
      </c>
      <c r="B86" t="s">
        <v>462</v>
      </c>
      <c r="D86" s="1">
        <v>215.24899362867902</v>
      </c>
      <c r="F86" s="1">
        <v>44.24631274525299</v>
      </c>
      <c r="J86" s="1">
        <v>3.485358976073</v>
      </c>
      <c r="L86" s="1">
        <v>18.561318887004</v>
      </c>
      <c r="T86" s="1">
        <v>1.1842530329710002</v>
      </c>
      <c r="V86" s="1">
        <v>0.131753695091</v>
      </c>
      <c r="X86" s="1">
        <v>15.380634464764999</v>
      </c>
      <c r="AC86" s="9"/>
      <c r="AD86" s="1">
        <v>298.23862542983596</v>
      </c>
    </row>
    <row r="87" spans="1:30" ht="12.75">
      <c r="A87" t="s">
        <v>56</v>
      </c>
      <c r="B87" t="s">
        <v>463</v>
      </c>
      <c r="D87" s="1">
        <v>77.136410118564</v>
      </c>
      <c r="F87" s="1">
        <v>14.680257193479</v>
      </c>
      <c r="J87" s="1">
        <v>2.10973220392</v>
      </c>
      <c r="L87" s="1">
        <v>8.865027463404</v>
      </c>
      <c r="T87" s="1">
        <v>0.08065236542200001</v>
      </c>
      <c r="V87" s="1">
        <v>0.119149455202</v>
      </c>
      <c r="X87" s="1">
        <v>5.533459011923</v>
      </c>
      <c r="AC87" s="9"/>
      <c r="AD87" s="1">
        <v>108.524687811913</v>
      </c>
    </row>
    <row r="88" spans="1:30" ht="12.75">
      <c r="A88" t="s">
        <v>57</v>
      </c>
      <c r="B88" t="s">
        <v>464</v>
      </c>
      <c r="D88" s="1">
        <v>71.85869396771801</v>
      </c>
      <c r="F88" s="1">
        <v>13.025168941440999</v>
      </c>
      <c r="J88" s="1">
        <v>1.9623008632980001</v>
      </c>
      <c r="L88" s="1">
        <v>8.060477322415</v>
      </c>
      <c r="T88" s="1">
        <v>0.13303676852000001</v>
      </c>
      <c r="V88" s="1">
        <v>0.122300515174</v>
      </c>
      <c r="X88" s="1">
        <v>8.442640588056</v>
      </c>
      <c r="AC88" s="9"/>
      <c r="AD88" s="1">
        <v>103.60461896662099</v>
      </c>
    </row>
    <row r="89" spans="1:30" ht="12.75">
      <c r="A89" t="s">
        <v>58</v>
      </c>
      <c r="B89" t="s">
        <v>465</v>
      </c>
      <c r="D89" s="1">
        <v>87.98943101671</v>
      </c>
      <c r="F89" s="1">
        <v>15.648551138085</v>
      </c>
      <c r="J89" s="1">
        <v>2.312037664078</v>
      </c>
      <c r="L89" s="1">
        <v>8.147753883639</v>
      </c>
      <c r="T89" s="1">
        <v>0.070567004008</v>
      </c>
      <c r="V89" s="1">
        <v>0.120626514564</v>
      </c>
      <c r="X89" s="1">
        <v>7.523248694461</v>
      </c>
      <c r="AB89" s="1">
        <v>0.943456</v>
      </c>
      <c r="AC89" s="9"/>
      <c r="AD89" s="1">
        <v>122.75567191554501</v>
      </c>
    </row>
    <row r="90" spans="1:30" ht="12.75">
      <c r="A90" t="s">
        <v>59</v>
      </c>
      <c r="B90" t="s">
        <v>466</v>
      </c>
      <c r="D90" s="1">
        <v>53.874995423178</v>
      </c>
      <c r="F90" s="1">
        <v>11.155300593319001</v>
      </c>
      <c r="J90" s="1">
        <v>3.378882941882</v>
      </c>
      <c r="L90" s="1">
        <v>6.600947583418</v>
      </c>
      <c r="T90" s="1">
        <v>0.108656426471</v>
      </c>
      <c r="V90" s="1">
        <v>0.119937220195</v>
      </c>
      <c r="X90" s="1">
        <v>5.957920888954</v>
      </c>
      <c r="AC90" s="9"/>
      <c r="AD90" s="1">
        <v>81.196641077416</v>
      </c>
    </row>
    <row r="91" spans="1:30" ht="12.75">
      <c r="A91" t="s">
        <v>60</v>
      </c>
      <c r="B91" t="s">
        <v>467</v>
      </c>
      <c r="D91" s="1">
        <v>66.74769060407</v>
      </c>
      <c r="F91" s="1">
        <v>12.609390975356</v>
      </c>
      <c r="J91" s="1">
        <v>1.924848647253</v>
      </c>
      <c r="L91" s="1">
        <v>7.276615946575</v>
      </c>
      <c r="T91" s="1">
        <v>0.086429636992</v>
      </c>
      <c r="V91" s="1">
        <v>0.117475454591</v>
      </c>
      <c r="X91" s="1">
        <v>5.77174803443</v>
      </c>
      <c r="AC91" s="9"/>
      <c r="AD91" s="1">
        <v>94.53419929926699</v>
      </c>
    </row>
    <row r="92" spans="1:30" ht="12.75">
      <c r="A92" t="s">
        <v>61</v>
      </c>
      <c r="B92" t="s">
        <v>468</v>
      </c>
      <c r="D92" s="1">
        <v>39.048556265748005</v>
      </c>
      <c r="F92" s="1">
        <v>9.425709098363999</v>
      </c>
      <c r="J92" s="1">
        <v>2.19010722915</v>
      </c>
      <c r="L92" s="1">
        <v>5.709285848078999</v>
      </c>
      <c r="T92" s="1">
        <v>0.092989750031</v>
      </c>
      <c r="V92" s="1">
        <v>0.11521063023599999</v>
      </c>
      <c r="X92" s="1">
        <v>5.272494682913</v>
      </c>
      <c r="AB92" s="1">
        <v>0.893578</v>
      </c>
      <c r="AC92" s="9"/>
      <c r="AD92" s="1">
        <v>62.747931504521</v>
      </c>
    </row>
    <row r="93" spans="1:30" ht="12.75">
      <c r="A93" t="s">
        <v>62</v>
      </c>
      <c r="B93" t="s">
        <v>469</v>
      </c>
      <c r="D93" s="1">
        <v>83.043250149341</v>
      </c>
      <c r="F93" s="1">
        <v>16.575456209104</v>
      </c>
      <c r="J93" s="1">
        <v>2.8162587604689997</v>
      </c>
      <c r="L93" s="1">
        <v>8.661601128496</v>
      </c>
      <c r="T93" s="1">
        <v>0.088584174267</v>
      </c>
      <c r="V93" s="1">
        <v>0.126337810763</v>
      </c>
      <c r="X93" s="1">
        <v>7.228131634015001</v>
      </c>
      <c r="AC93" s="9"/>
      <c r="AD93" s="1">
        <v>118.53961986645601</v>
      </c>
    </row>
    <row r="94" spans="1:30" ht="12.75">
      <c r="A94" t="s">
        <v>171</v>
      </c>
      <c r="B94" t="s">
        <v>470</v>
      </c>
      <c r="H94" s="1">
        <v>58.15064603602001</v>
      </c>
      <c r="J94" s="1">
        <v>1.05279211322</v>
      </c>
      <c r="AC94" s="9"/>
      <c r="AD94" s="1">
        <v>59.203438149241</v>
      </c>
    </row>
    <row r="95" ht="12.75">
      <c r="AC95" s="9"/>
    </row>
    <row r="96" spans="2:29" ht="12.75">
      <c r="B96" t="s">
        <v>471</v>
      </c>
      <c r="AC96" s="9"/>
    </row>
    <row r="97" spans="1:30" ht="12.75">
      <c r="A97" t="s">
        <v>63</v>
      </c>
      <c r="B97" t="s">
        <v>472</v>
      </c>
      <c r="D97" s="1">
        <v>77.580956563549</v>
      </c>
      <c r="F97" s="1">
        <v>11.613548008305001</v>
      </c>
      <c r="J97" s="1">
        <v>1.306252644969</v>
      </c>
      <c r="L97" s="1">
        <v>6.869409882082</v>
      </c>
      <c r="T97" s="1">
        <v>0.056272023373999995</v>
      </c>
      <c r="V97" s="1">
        <v>0.113044276505</v>
      </c>
      <c r="X97" s="1">
        <v>7.175406929389</v>
      </c>
      <c r="AB97" s="1">
        <v>0.522149</v>
      </c>
      <c r="AC97" s="9"/>
      <c r="AD97" s="1">
        <v>105.237039328173</v>
      </c>
    </row>
    <row r="98" spans="1:30" ht="12.75">
      <c r="A98" t="s">
        <v>64</v>
      </c>
      <c r="B98" t="s">
        <v>473</v>
      </c>
      <c r="D98" s="1">
        <v>215.40684607729102</v>
      </c>
      <c r="F98" s="1">
        <v>41.964478611341</v>
      </c>
      <c r="J98" s="1">
        <v>4.048635010952</v>
      </c>
      <c r="L98" s="1">
        <v>16.837550162103998</v>
      </c>
      <c r="T98" s="1">
        <v>0.514054081439</v>
      </c>
      <c r="V98" s="1">
        <v>0.127125575757</v>
      </c>
      <c r="X98" s="1">
        <v>16.012926238358002</v>
      </c>
      <c r="AC98" s="9"/>
      <c r="AD98" s="1">
        <v>294.91161575724203</v>
      </c>
    </row>
    <row r="99" spans="1:30" ht="12.75">
      <c r="A99" t="s">
        <v>66</v>
      </c>
      <c r="B99" t="s">
        <v>474</v>
      </c>
      <c r="D99" s="1">
        <v>78.379436287018</v>
      </c>
      <c r="F99" s="1">
        <v>15.412198623414001</v>
      </c>
      <c r="J99" s="1">
        <v>2.933275912093</v>
      </c>
      <c r="L99" s="1">
        <v>7.043064883393</v>
      </c>
      <c r="T99" s="1">
        <v>0.086429636992</v>
      </c>
      <c r="V99" s="1">
        <v>0.11875557270499999</v>
      </c>
      <c r="X99" s="1">
        <v>4.494246959841</v>
      </c>
      <c r="AB99" s="1">
        <v>1.172789</v>
      </c>
      <c r="AC99" s="9"/>
      <c r="AD99" s="1">
        <v>109.640196875455</v>
      </c>
    </row>
    <row r="100" spans="1:30" ht="12.75">
      <c r="A100" t="s">
        <v>65</v>
      </c>
      <c r="B100" t="s">
        <v>475</v>
      </c>
      <c r="D100" s="1">
        <v>56.373967253263</v>
      </c>
      <c r="F100" s="1">
        <v>9.761881350788999</v>
      </c>
      <c r="J100" s="1">
        <v>1.605078197211</v>
      </c>
      <c r="L100" s="1">
        <v>6.202725400962</v>
      </c>
      <c r="T100" s="1">
        <v>0.049417483166</v>
      </c>
      <c r="V100" s="1">
        <v>0.117475454591</v>
      </c>
      <c r="X100" s="1">
        <v>3.151288333497</v>
      </c>
      <c r="AB100" s="1">
        <v>0.656253</v>
      </c>
      <c r="AC100" s="9"/>
      <c r="AD100" s="1">
        <v>77.91808647348</v>
      </c>
    </row>
    <row r="101" spans="1:30" ht="12.75">
      <c r="A101" t="s">
        <v>67</v>
      </c>
      <c r="B101" t="s">
        <v>476</v>
      </c>
      <c r="D101" s="1">
        <v>99.077889168342</v>
      </c>
      <c r="F101" s="1">
        <v>17.427394478794</v>
      </c>
      <c r="J101" s="1">
        <v>3.270065211192</v>
      </c>
      <c r="L101" s="1">
        <v>9.375325585016999</v>
      </c>
      <c r="T101" s="1">
        <v>0.06508415960700001</v>
      </c>
      <c r="V101" s="1">
        <v>0.120921926436</v>
      </c>
      <c r="X101" s="1">
        <v>7.138441608196</v>
      </c>
      <c r="AC101" s="9"/>
      <c r="AD101" s="1">
        <v>136.475122137584</v>
      </c>
    </row>
    <row r="102" spans="1:30" ht="12.75">
      <c r="A102" t="s">
        <v>172</v>
      </c>
      <c r="B102" t="s">
        <v>477</v>
      </c>
      <c r="H102" s="1">
        <v>36.535922525964</v>
      </c>
      <c r="J102" s="1">
        <v>0.6777753402879999</v>
      </c>
      <c r="AC102" s="9"/>
      <c r="AD102" s="1">
        <v>37.213697866252</v>
      </c>
    </row>
    <row r="103" ht="12.75">
      <c r="AC103" s="9"/>
    </row>
    <row r="104" spans="2:29" ht="12.75">
      <c r="B104" t="s">
        <v>478</v>
      </c>
      <c r="AC104" s="9"/>
    </row>
    <row r="105" spans="1:30" ht="12.75">
      <c r="A105" t="s">
        <v>68</v>
      </c>
      <c r="B105" t="s">
        <v>479</v>
      </c>
      <c r="D105" s="1">
        <v>70.677720362769</v>
      </c>
      <c r="F105" s="1">
        <v>10.963055324529</v>
      </c>
      <c r="J105" s="1">
        <v>2.074248485824</v>
      </c>
      <c r="L105" s="1">
        <v>7.065210588567</v>
      </c>
      <c r="T105" s="1">
        <v>0.083688214792</v>
      </c>
      <c r="V105" s="1">
        <v>0.115899924605</v>
      </c>
      <c r="X105" s="1">
        <v>4.307050794943001</v>
      </c>
      <c r="AB105" s="1">
        <v>0.853761</v>
      </c>
      <c r="AC105" s="9"/>
      <c r="AD105" s="1">
        <v>96.14063469602799</v>
      </c>
    </row>
    <row r="106" spans="1:30" ht="12.75">
      <c r="A106" t="s">
        <v>69</v>
      </c>
      <c r="B106" t="s">
        <v>480</v>
      </c>
      <c r="D106" s="1">
        <v>90.209767988539</v>
      </c>
      <c r="F106" s="1">
        <v>15.898848589847</v>
      </c>
      <c r="J106" s="1">
        <v>2.3415094023389997</v>
      </c>
      <c r="L106" s="1">
        <v>9.315321661886</v>
      </c>
      <c r="T106" s="1">
        <v>0.13362463815099998</v>
      </c>
      <c r="V106" s="1">
        <v>0.138548168156</v>
      </c>
      <c r="X106" s="1">
        <v>10.912742288373002</v>
      </c>
      <c r="AB106" s="1">
        <v>0.969098</v>
      </c>
      <c r="AC106" s="9"/>
      <c r="AD106" s="1">
        <v>129.919460737292</v>
      </c>
    </row>
    <row r="107" spans="1:30" ht="12.75">
      <c r="A107" t="s">
        <v>70</v>
      </c>
      <c r="B107" t="s">
        <v>481</v>
      </c>
      <c r="D107" s="1">
        <v>78.03195039374</v>
      </c>
      <c r="F107" s="1">
        <v>12.738195318405001</v>
      </c>
      <c r="J107" s="1">
        <v>2.304762780351</v>
      </c>
      <c r="L107" s="1">
        <v>7.670397891434</v>
      </c>
      <c r="T107" s="1">
        <v>0.091912481393</v>
      </c>
      <c r="V107" s="1">
        <v>0.11836169020899999</v>
      </c>
      <c r="X107" s="1">
        <v>6.9728530354260005</v>
      </c>
      <c r="AB107" s="1">
        <v>0.964721</v>
      </c>
      <c r="AC107" s="9"/>
      <c r="AD107" s="1">
        <v>108.893154590959</v>
      </c>
    </row>
    <row r="108" spans="1:30" ht="12.75">
      <c r="A108" t="s">
        <v>71</v>
      </c>
      <c r="B108" t="s">
        <v>482</v>
      </c>
      <c r="D108" s="1">
        <v>175.50847442622302</v>
      </c>
      <c r="F108" s="1">
        <v>31.980064823493997</v>
      </c>
      <c r="J108" s="1">
        <v>4.895439438324</v>
      </c>
      <c r="L108" s="1">
        <v>14.997539520738</v>
      </c>
      <c r="T108" s="1">
        <v>0.509158121963</v>
      </c>
      <c r="V108" s="1">
        <v>0.132541460084</v>
      </c>
      <c r="X108" s="1">
        <v>14.645853212223999</v>
      </c>
      <c r="AB108" s="1">
        <v>1.91363</v>
      </c>
      <c r="AC108" s="9"/>
      <c r="AD108" s="1">
        <v>244.58270100305</v>
      </c>
    </row>
    <row r="109" spans="1:30" ht="12.75">
      <c r="A109" t="s">
        <v>173</v>
      </c>
      <c r="B109" t="s">
        <v>483</v>
      </c>
      <c r="H109" s="1">
        <v>28.40111458813</v>
      </c>
      <c r="J109" s="1">
        <v>0.5742112499809999</v>
      </c>
      <c r="AC109" s="9"/>
      <c r="AD109" s="1">
        <v>28.975325838110997</v>
      </c>
    </row>
    <row r="110" ht="12.75">
      <c r="AC110" s="9"/>
    </row>
    <row r="111" spans="2:29" ht="12.75">
      <c r="B111" t="s">
        <v>484</v>
      </c>
      <c r="AC111" s="9"/>
    </row>
    <row r="112" spans="1:30" ht="12.75">
      <c r="A112" t="s">
        <v>72</v>
      </c>
      <c r="B112" t="s">
        <v>485</v>
      </c>
      <c r="D112" s="1">
        <v>68.96264380546799</v>
      </c>
      <c r="F112" s="1">
        <v>12.397114314711</v>
      </c>
      <c r="J112" s="1">
        <v>2.127176001726</v>
      </c>
      <c r="L112" s="1">
        <v>6.289818760650999</v>
      </c>
      <c r="T112" s="1">
        <v>0.083688214792</v>
      </c>
      <c r="V112" s="1">
        <v>0.114324394619</v>
      </c>
      <c r="X112" s="1">
        <v>8.860858657115</v>
      </c>
      <c r="AB112" s="1">
        <v>0.857088</v>
      </c>
      <c r="AC112" s="9"/>
      <c r="AD112" s="1">
        <v>99.692712149081</v>
      </c>
    </row>
    <row r="113" spans="1:30" ht="12.75">
      <c r="A113" t="s">
        <v>73</v>
      </c>
      <c r="B113" t="s">
        <v>486</v>
      </c>
      <c r="D113" s="1">
        <v>107.167579283471</v>
      </c>
      <c r="F113" s="1">
        <v>20.925386934518</v>
      </c>
      <c r="J113" s="1">
        <v>2.637091610386</v>
      </c>
      <c r="L113" s="1">
        <v>8.941199735091</v>
      </c>
      <c r="T113" s="1">
        <v>0.398974416097</v>
      </c>
      <c r="V113" s="1">
        <v>0.116589218974</v>
      </c>
      <c r="X113" s="1">
        <v>11.860205583707</v>
      </c>
      <c r="AB113" s="1">
        <v>1.046718</v>
      </c>
      <c r="AC113" s="9"/>
      <c r="AD113" s="1">
        <v>153.093744782245</v>
      </c>
    </row>
    <row r="114" spans="1:30" ht="12.75">
      <c r="A114" t="s">
        <v>74</v>
      </c>
      <c r="B114" t="s">
        <v>487</v>
      </c>
      <c r="D114" s="1">
        <v>56.198725932171</v>
      </c>
      <c r="F114" s="1">
        <v>10.553619700619999</v>
      </c>
      <c r="J114" s="1">
        <v>2.119548818568</v>
      </c>
      <c r="L114" s="1">
        <v>5.388085083079</v>
      </c>
      <c r="T114" s="1">
        <v>0.168678211246</v>
      </c>
      <c r="V114" s="1">
        <v>0.113339688378</v>
      </c>
      <c r="X114" s="1">
        <v>7.200059223094</v>
      </c>
      <c r="AB114" s="1">
        <v>0.858419</v>
      </c>
      <c r="AC114" s="9"/>
      <c r="AD114" s="1">
        <v>82.600475657155</v>
      </c>
    </row>
    <row r="115" spans="1:30" ht="12.75">
      <c r="A115" t="s">
        <v>75</v>
      </c>
      <c r="B115" t="s">
        <v>488</v>
      </c>
      <c r="D115" s="1">
        <v>59.229714934267996</v>
      </c>
      <c r="F115" s="1">
        <v>9.809818080848999</v>
      </c>
      <c r="J115" s="1">
        <v>1.4431667528649998</v>
      </c>
      <c r="L115" s="1">
        <v>5.922234635408</v>
      </c>
      <c r="T115" s="1">
        <v>0.08917105919299999</v>
      </c>
      <c r="V115" s="1">
        <v>0.113339688378</v>
      </c>
      <c r="X115" s="1">
        <v>6.85250911157</v>
      </c>
      <c r="AB115" s="1">
        <v>0.579289</v>
      </c>
      <c r="AC115" s="9"/>
      <c r="AD115" s="1">
        <v>84.03924326253</v>
      </c>
    </row>
    <row r="116" spans="1:30" ht="12.75">
      <c r="A116" t="s">
        <v>76</v>
      </c>
      <c r="B116" t="s">
        <v>489</v>
      </c>
      <c r="D116" s="1">
        <v>100.202522254741</v>
      </c>
      <c r="F116" s="1">
        <v>18.000893189857</v>
      </c>
      <c r="J116" s="1">
        <v>2.3654468549080003</v>
      </c>
      <c r="L116" s="1">
        <v>9.738974671354999</v>
      </c>
      <c r="T116" s="1">
        <v>0.138520597627</v>
      </c>
      <c r="V116" s="1">
        <v>0.11875557270499999</v>
      </c>
      <c r="X116" s="1">
        <v>14.957262504109</v>
      </c>
      <c r="AB116" s="1">
        <v>0.97908</v>
      </c>
      <c r="AC116" s="9"/>
      <c r="AD116" s="1">
        <v>146.501455645303</v>
      </c>
    </row>
    <row r="117" spans="1:30" ht="12.75">
      <c r="A117" t="s">
        <v>174</v>
      </c>
      <c r="B117" t="s">
        <v>490</v>
      </c>
      <c r="H117" s="1">
        <v>28.145667471392</v>
      </c>
      <c r="J117" s="1">
        <v>0.594709304717</v>
      </c>
      <c r="AB117" s="1">
        <v>0.240488</v>
      </c>
      <c r="AC117" s="9"/>
      <c r="AD117" s="1">
        <v>28.980864776108998</v>
      </c>
    </row>
    <row r="118" ht="12.75">
      <c r="AC118" s="9"/>
    </row>
    <row r="119" spans="2:29" ht="12.75">
      <c r="B119" t="s">
        <v>491</v>
      </c>
      <c r="AC119" s="9"/>
    </row>
    <row r="120" spans="1:30" ht="12.75">
      <c r="A120" t="s">
        <v>77</v>
      </c>
      <c r="B120" t="s">
        <v>492</v>
      </c>
      <c r="D120" s="1">
        <v>432.22479189258803</v>
      </c>
      <c r="F120" s="1">
        <v>80.982890675521</v>
      </c>
      <c r="J120" s="1">
        <v>8.265075017745</v>
      </c>
      <c r="L120" s="1">
        <v>38.502918795784</v>
      </c>
      <c r="T120" s="1">
        <v>1.067273869273</v>
      </c>
      <c r="V120" s="1">
        <v>0.15459887989</v>
      </c>
      <c r="X120" s="1">
        <v>38.977499574381</v>
      </c>
      <c r="AB120" s="1">
        <v>3.346175</v>
      </c>
      <c r="AC120" s="9"/>
      <c r="AD120" s="1">
        <v>603.521223705183</v>
      </c>
    </row>
    <row r="121" spans="1:30" ht="12.75">
      <c r="A121" t="s">
        <v>78</v>
      </c>
      <c r="B121" t="s">
        <v>493</v>
      </c>
      <c r="D121" s="1">
        <v>99.622373531505</v>
      </c>
      <c r="F121" s="1">
        <v>20.226641981817</v>
      </c>
      <c r="J121" s="1">
        <v>2.932204085858</v>
      </c>
      <c r="L121" s="1">
        <v>9.344706292072</v>
      </c>
      <c r="T121" s="1">
        <v>0.106208446733</v>
      </c>
      <c r="V121" s="1">
        <v>0.125451575146</v>
      </c>
      <c r="X121" s="1">
        <v>1.482428564212</v>
      </c>
      <c r="AB121" s="1">
        <v>1.207522</v>
      </c>
      <c r="AC121" s="9"/>
      <c r="AD121" s="1">
        <v>135.047536477344</v>
      </c>
    </row>
    <row r="122" spans="1:30" ht="12.75">
      <c r="A122" t="s">
        <v>79</v>
      </c>
      <c r="B122" t="s">
        <v>494</v>
      </c>
      <c r="D122" s="1">
        <v>81.799233210634</v>
      </c>
      <c r="F122" s="1">
        <v>14.041420024448</v>
      </c>
      <c r="J122" s="1">
        <v>2.752749324093</v>
      </c>
      <c r="L122" s="1">
        <v>7.830997886264</v>
      </c>
      <c r="T122" s="1">
        <v>0.138520597627</v>
      </c>
      <c r="V122" s="1">
        <v>0.121118867684</v>
      </c>
      <c r="X122" s="1">
        <v>9.69133860408</v>
      </c>
      <c r="AB122" s="1">
        <v>1.136079</v>
      </c>
      <c r="AC122" s="9"/>
      <c r="AD122" s="1">
        <v>117.51145751483</v>
      </c>
    </row>
    <row r="123" spans="1:30" ht="12.75">
      <c r="A123" t="s">
        <v>80</v>
      </c>
      <c r="B123" t="s">
        <v>495</v>
      </c>
      <c r="D123" s="1">
        <v>122.691546494978</v>
      </c>
      <c r="F123" s="1">
        <v>20.545841381109</v>
      </c>
      <c r="J123" s="1">
        <v>2.509021810517</v>
      </c>
      <c r="L123" s="1">
        <v>11.251567311174</v>
      </c>
      <c r="T123" s="1">
        <v>0.07683367458399999</v>
      </c>
      <c r="V123" s="1">
        <v>0.123580633288</v>
      </c>
      <c r="X123" s="1">
        <v>14.272519514166</v>
      </c>
      <c r="AB123" s="1">
        <v>1.037891</v>
      </c>
      <c r="AC123" s="9"/>
      <c r="AD123" s="1">
        <v>172.508801819816</v>
      </c>
    </row>
    <row r="124" spans="1:30" ht="12.75">
      <c r="A124" t="s">
        <v>81</v>
      </c>
      <c r="B124" t="s">
        <v>496</v>
      </c>
      <c r="D124" s="1">
        <v>31.877983734102</v>
      </c>
      <c r="F124" s="1">
        <v>6.598452608455</v>
      </c>
      <c r="J124" s="1">
        <v>2.330495566743</v>
      </c>
      <c r="L124" s="1">
        <v>5.447487910047</v>
      </c>
      <c r="T124" s="1">
        <v>0.17279034454699999</v>
      </c>
      <c r="V124" s="1">
        <v>0.116983101471</v>
      </c>
      <c r="X124" s="1">
        <v>5.29795936799</v>
      </c>
      <c r="AB124" s="1">
        <v>0.947881</v>
      </c>
      <c r="AC124" s="9"/>
      <c r="AD124" s="1">
        <v>52.790033633354</v>
      </c>
    </row>
    <row r="125" spans="1:30" ht="12.75">
      <c r="A125" t="s">
        <v>82</v>
      </c>
      <c r="B125" t="s">
        <v>497</v>
      </c>
      <c r="D125" s="1">
        <v>90.557011410386</v>
      </c>
      <c r="F125" s="1">
        <v>15.798904521833999</v>
      </c>
      <c r="J125" s="1">
        <v>2.711460626957</v>
      </c>
      <c r="L125" s="1">
        <v>9.178972563843</v>
      </c>
      <c r="T125" s="1">
        <v>0.119035230348</v>
      </c>
      <c r="V125" s="1">
        <v>0.11983874957099999</v>
      </c>
      <c r="X125" s="1">
        <v>6.866376279074</v>
      </c>
      <c r="AB125" s="1">
        <v>0</v>
      </c>
      <c r="AC125" s="9"/>
      <c r="AD125" s="1">
        <v>125.35159938201299</v>
      </c>
    </row>
    <row r="126" spans="1:30" ht="12.75">
      <c r="A126" t="s">
        <v>83</v>
      </c>
      <c r="B126" t="s">
        <v>498</v>
      </c>
      <c r="D126" s="1">
        <v>95.784544574756</v>
      </c>
      <c r="F126" s="1">
        <v>16.349166329556</v>
      </c>
      <c r="J126" s="1">
        <v>2.326716807029</v>
      </c>
      <c r="L126" s="1">
        <v>8.198399894003</v>
      </c>
      <c r="T126" s="1">
        <v>0.168678211246</v>
      </c>
      <c r="V126" s="1">
        <v>0.121512750181</v>
      </c>
      <c r="X126" s="1">
        <v>11.405909264283</v>
      </c>
      <c r="AB126" s="1">
        <v>0.951637</v>
      </c>
      <c r="AC126" s="9"/>
      <c r="AD126" s="1">
        <v>135.30656483105298</v>
      </c>
    </row>
    <row r="127" spans="1:30" ht="12.75">
      <c r="A127" t="s">
        <v>175</v>
      </c>
      <c r="B127" t="s">
        <v>499</v>
      </c>
      <c r="H127" s="1">
        <v>61.359617633322</v>
      </c>
      <c r="J127" s="1">
        <v>0.9531262061629999</v>
      </c>
      <c r="AC127" s="9"/>
      <c r="AD127" s="1">
        <v>62.312743839484</v>
      </c>
    </row>
    <row r="128" ht="12.75">
      <c r="AC128" s="9"/>
    </row>
    <row r="129" spans="2:29" ht="12.75">
      <c r="B129" t="s">
        <v>500</v>
      </c>
      <c r="AC129" s="9"/>
    </row>
    <row r="130" spans="1:30" ht="12.75">
      <c r="A130" t="s">
        <v>84</v>
      </c>
      <c r="B130" t="s">
        <v>501</v>
      </c>
      <c r="D130" s="1">
        <v>164.57765150806202</v>
      </c>
      <c r="F130" s="1">
        <v>33.167769408280996</v>
      </c>
      <c r="J130" s="1">
        <v>4.054890813839</v>
      </c>
      <c r="L130" s="1">
        <v>18.382456192333002</v>
      </c>
      <c r="T130" s="1">
        <v>0.117957961711</v>
      </c>
      <c r="V130" s="1">
        <v>0.129882753232</v>
      </c>
      <c r="X130" s="1">
        <v>12.726167354578</v>
      </c>
      <c r="AC130" s="9"/>
      <c r="AD130" s="1">
        <v>233.15677599203602</v>
      </c>
    </row>
    <row r="131" spans="1:30" ht="12.75">
      <c r="A131" t="s">
        <v>85</v>
      </c>
      <c r="B131" t="s">
        <v>502</v>
      </c>
      <c r="D131" s="1">
        <v>49.873691852304</v>
      </c>
      <c r="F131" s="1">
        <v>10.329341314662</v>
      </c>
      <c r="J131" s="1">
        <v>2.0043797461620003</v>
      </c>
      <c r="L131" s="1">
        <v>6.3943531233519995</v>
      </c>
      <c r="T131" s="1">
        <v>0.10281121017</v>
      </c>
      <c r="V131" s="1">
        <v>0.13460934319099999</v>
      </c>
      <c r="X131" s="1">
        <v>1.588541005925</v>
      </c>
      <c r="AC131" s="9"/>
      <c r="AD131" s="1">
        <v>70.42772759576599</v>
      </c>
    </row>
    <row r="132" spans="1:30" ht="12.75">
      <c r="A132" t="s">
        <v>86</v>
      </c>
      <c r="B132" t="s">
        <v>503</v>
      </c>
      <c r="D132" s="1">
        <v>99.63825378937601</v>
      </c>
      <c r="F132" s="1">
        <v>19.136025252762</v>
      </c>
      <c r="J132" s="1">
        <v>3.8685323765039996</v>
      </c>
      <c r="L132" s="1">
        <v>12.720863140698</v>
      </c>
      <c r="T132" s="1">
        <v>0.128924635219</v>
      </c>
      <c r="V132" s="1">
        <v>0.13628334380100002</v>
      </c>
      <c r="X132" s="1">
        <v>1.979660524527</v>
      </c>
      <c r="AC132" s="9"/>
      <c r="AD132" s="1">
        <v>137.608543062888</v>
      </c>
    </row>
    <row r="133" spans="1:30" ht="12.75">
      <c r="A133" t="s">
        <v>87</v>
      </c>
      <c r="B133" t="s">
        <v>504</v>
      </c>
      <c r="D133" s="1">
        <v>185.785685322333</v>
      </c>
      <c r="F133" s="1">
        <v>41.137088154528996</v>
      </c>
      <c r="J133" s="1">
        <v>6.659556943844</v>
      </c>
      <c r="L133" s="1">
        <v>19.423661596441</v>
      </c>
      <c r="T133" s="1">
        <v>0.861652433639</v>
      </c>
      <c r="V133" s="1">
        <v>0.14337322873900002</v>
      </c>
      <c r="X133" s="1">
        <v>10.619149092488</v>
      </c>
      <c r="AB133" s="1">
        <v>2.765723</v>
      </c>
      <c r="AC133" s="9"/>
      <c r="AD133" s="1">
        <v>267.395889772011</v>
      </c>
    </row>
    <row r="134" spans="1:30" ht="12.75">
      <c r="A134" t="s">
        <v>88</v>
      </c>
      <c r="B134" t="s">
        <v>505</v>
      </c>
      <c r="D134" s="1">
        <v>84.988715802289</v>
      </c>
      <c r="F134" s="1">
        <v>15.437497975224</v>
      </c>
      <c r="J134" s="1">
        <v>2.7877105642189997</v>
      </c>
      <c r="L134" s="1">
        <v>9.074139550117</v>
      </c>
      <c r="T134" s="1">
        <v>0.104053909458</v>
      </c>
      <c r="V134" s="1">
        <v>0.126239340139</v>
      </c>
      <c r="X134" s="1">
        <v>9.131173055764</v>
      </c>
      <c r="AC134" s="9"/>
      <c r="AD134" s="1">
        <v>121.64953019721099</v>
      </c>
    </row>
    <row r="135" spans="1:30" ht="12.75">
      <c r="A135" t="s">
        <v>176</v>
      </c>
      <c r="B135" t="s">
        <v>506</v>
      </c>
      <c r="H135" s="1">
        <v>44.83392810255</v>
      </c>
      <c r="AC135" s="9"/>
      <c r="AD135" s="1">
        <v>45.723546862728995</v>
      </c>
    </row>
    <row r="136" ht="12.75">
      <c r="AC136" s="9"/>
    </row>
    <row r="137" spans="2:29" ht="12.75">
      <c r="B137" t="s">
        <v>507</v>
      </c>
      <c r="AC137" s="9"/>
    </row>
    <row r="138" ht="12.75">
      <c r="AC138" s="9"/>
    </row>
    <row r="139" spans="1:30" ht="12.75">
      <c r="A139" t="s">
        <v>119</v>
      </c>
      <c r="B139" t="s">
        <v>508</v>
      </c>
      <c r="D139" s="1">
        <v>24.184013868835</v>
      </c>
      <c r="F139" s="1">
        <v>6.694381886422</v>
      </c>
      <c r="J139" s="1">
        <v>1.926368311747</v>
      </c>
      <c r="L139" s="1">
        <v>3.816742507925</v>
      </c>
      <c r="T139" s="1">
        <v>0.202654515702</v>
      </c>
      <c r="V139" s="1">
        <v>0.123974515784</v>
      </c>
      <c r="X139" s="1">
        <v>3.445751444119</v>
      </c>
      <c r="AB139" s="1">
        <v>0.790219</v>
      </c>
      <c r="AC139" s="9"/>
      <c r="AD139" s="1">
        <v>41.184106050532996</v>
      </c>
    </row>
    <row r="140" spans="1:30" ht="12.75">
      <c r="A140" t="s">
        <v>169</v>
      </c>
      <c r="B140" t="s">
        <v>509</v>
      </c>
      <c r="D140" s="1">
        <v>30.205536442402998</v>
      </c>
      <c r="F140" s="1">
        <v>8.6961698549</v>
      </c>
      <c r="J140" s="1">
        <v>1.824135793864</v>
      </c>
      <c r="L140" s="1">
        <v>4.374441015228999</v>
      </c>
      <c r="T140" s="1">
        <v>0.19580096020100002</v>
      </c>
      <c r="V140" s="1">
        <v>0.123482162664</v>
      </c>
      <c r="X140" s="1">
        <v>10.615702736544</v>
      </c>
      <c r="AB140" s="1">
        <v>0.749164</v>
      </c>
      <c r="AC140" s="9"/>
      <c r="AD140" s="1">
        <v>56.784432965804</v>
      </c>
    </row>
    <row r="141" spans="1:30" ht="12.75">
      <c r="A141" t="s">
        <v>160</v>
      </c>
      <c r="B141" t="s">
        <v>510</v>
      </c>
      <c r="D141" s="1">
        <v>50.283181893643</v>
      </c>
      <c r="F141" s="1">
        <v>11.438051797274</v>
      </c>
      <c r="J141" s="1">
        <v>1.251267063466</v>
      </c>
      <c r="L141" s="1">
        <v>7.269597918513</v>
      </c>
      <c r="T141" s="1">
        <v>0.10669784574</v>
      </c>
      <c r="V141" s="1">
        <v>0.117081572095</v>
      </c>
      <c r="X141" s="1">
        <v>4.367028489369</v>
      </c>
      <c r="AB141" s="1">
        <v>0.491596</v>
      </c>
      <c r="AC141" s="9"/>
      <c r="AD141" s="1">
        <v>75.324502580098</v>
      </c>
    </row>
    <row r="142" spans="1:30" ht="12.75">
      <c r="A142" t="s">
        <v>161</v>
      </c>
      <c r="B142" t="s">
        <v>511</v>
      </c>
      <c r="D142" s="1">
        <v>58.165866572077995</v>
      </c>
      <c r="F142" s="1">
        <v>10.614691012372</v>
      </c>
      <c r="J142" s="1">
        <v>1.48904330417</v>
      </c>
      <c r="L142" s="1">
        <v>5.241698383731</v>
      </c>
      <c r="T142" s="1">
        <v>0.517451318002</v>
      </c>
      <c r="V142" s="1">
        <v>0.11481674774</v>
      </c>
      <c r="X142" s="1">
        <v>4.933085641199</v>
      </c>
      <c r="AB142" s="1">
        <v>0.597566</v>
      </c>
      <c r="AC142" s="9"/>
      <c r="AD142" s="1">
        <v>81.67421897929201</v>
      </c>
    </row>
    <row r="143" spans="1:30" ht="12.75">
      <c r="A143" t="s">
        <v>135</v>
      </c>
      <c r="B143" t="s">
        <v>512</v>
      </c>
      <c r="D143" s="1">
        <v>35.983212529393</v>
      </c>
      <c r="F143" s="1">
        <v>9.480219089290001</v>
      </c>
      <c r="J143" s="1">
        <v>2.004685271375</v>
      </c>
      <c r="L143" s="1">
        <v>4.354709789757</v>
      </c>
      <c r="T143" s="1">
        <v>0.5595839443289999</v>
      </c>
      <c r="V143" s="1">
        <v>0.114521335867</v>
      </c>
      <c r="X143" s="1">
        <v>0.036412289551</v>
      </c>
      <c r="AB143" s="1">
        <v>0.799817</v>
      </c>
      <c r="AC143" s="9"/>
      <c r="AD143" s="1">
        <v>53.333161249562</v>
      </c>
    </row>
    <row r="144" ht="12.75">
      <c r="AC144" s="9"/>
    </row>
    <row r="145" spans="1:30" ht="12.75">
      <c r="A145" t="s">
        <v>145</v>
      </c>
      <c r="B145" t="s">
        <v>513</v>
      </c>
      <c r="D145" s="1">
        <v>10.924693647143998</v>
      </c>
      <c r="F145" s="1">
        <v>6.602880587402</v>
      </c>
      <c r="J145" s="1">
        <v>1.2060015625859999</v>
      </c>
      <c r="L145" s="1">
        <v>2.942519556916</v>
      </c>
      <c r="T145" s="1">
        <v>0.049235312510000004</v>
      </c>
      <c r="V145" s="1">
        <v>0.11767239584</v>
      </c>
      <c r="X145" s="1">
        <v>8.234096190759999</v>
      </c>
      <c r="AB145" s="1">
        <v>0.497761</v>
      </c>
      <c r="AC145" s="9"/>
      <c r="AD145" s="1">
        <v>30.574860253157002</v>
      </c>
    </row>
    <row r="146" spans="1:30" ht="12.75">
      <c r="A146" t="s">
        <v>138</v>
      </c>
      <c r="B146" t="s">
        <v>514</v>
      </c>
      <c r="D146" s="1">
        <v>60.087315285379</v>
      </c>
      <c r="F146" s="1">
        <v>21.487335002014998</v>
      </c>
      <c r="J146" s="1">
        <v>2.980802498585</v>
      </c>
      <c r="L146" s="1">
        <v>6.632067956351</v>
      </c>
      <c r="T146" s="1">
        <v>1.272895304907</v>
      </c>
      <c r="V146" s="1">
        <v>0.138548168156</v>
      </c>
      <c r="X146" s="1">
        <v>6.973112395156</v>
      </c>
      <c r="AC146" s="9"/>
      <c r="AD146" s="1">
        <v>99.572076610549</v>
      </c>
    </row>
    <row r="147" spans="1:30" ht="12.75">
      <c r="A147" t="s">
        <v>120</v>
      </c>
      <c r="B147" t="s">
        <v>515</v>
      </c>
      <c r="D147" s="1">
        <v>110.642616030744</v>
      </c>
      <c r="F147" s="1">
        <v>27.036812502216</v>
      </c>
      <c r="J147" s="1">
        <v>4.476793266954</v>
      </c>
      <c r="L147" s="1">
        <v>11.857305548385</v>
      </c>
      <c r="T147" s="1">
        <v>1.063847091522</v>
      </c>
      <c r="V147" s="1">
        <v>0.13431393131799998</v>
      </c>
      <c r="X147" s="1">
        <v>18.144979274066</v>
      </c>
      <c r="AC147" s="9"/>
      <c r="AD147" s="1">
        <v>173.35666764520602</v>
      </c>
    </row>
    <row r="148" spans="1:30" ht="12.75">
      <c r="A148" t="s">
        <v>170</v>
      </c>
      <c r="B148" t="s">
        <v>516</v>
      </c>
      <c r="D148" s="1">
        <v>26.971822867562</v>
      </c>
      <c r="F148" s="1">
        <v>9.550821534299999</v>
      </c>
      <c r="J148" s="1">
        <v>3.186021893019</v>
      </c>
      <c r="L148" s="1">
        <v>6.111113538204999</v>
      </c>
      <c r="T148" s="1">
        <v>0.138520597627</v>
      </c>
      <c r="V148" s="1">
        <v>0.12673169326</v>
      </c>
      <c r="X148" s="1">
        <v>10.438614536839001</v>
      </c>
      <c r="AB148" s="1">
        <v>1.310218</v>
      </c>
      <c r="AC148" s="9"/>
      <c r="AD148" s="1">
        <v>57.833864660812</v>
      </c>
    </row>
    <row r="149" spans="1:30" ht="12.75">
      <c r="A149" t="s">
        <v>167</v>
      </c>
      <c r="B149" t="s">
        <v>517</v>
      </c>
      <c r="D149" s="1">
        <v>38.861534441822</v>
      </c>
      <c r="F149" s="1">
        <v>11.479958836669</v>
      </c>
      <c r="J149" s="1">
        <v>4.445525199675</v>
      </c>
      <c r="L149" s="1">
        <v>8.060103609214</v>
      </c>
      <c r="T149" s="1">
        <v>0.211957035648</v>
      </c>
      <c r="V149" s="1">
        <v>0.122792868295</v>
      </c>
      <c r="X149" s="1">
        <v>10.907456193956001</v>
      </c>
      <c r="AB149" s="1">
        <v>1.805147</v>
      </c>
      <c r="AC149" s="9"/>
      <c r="AD149" s="1">
        <v>75.894475185278</v>
      </c>
    </row>
    <row r="150" ht="12.75">
      <c r="AC150" s="9"/>
    </row>
    <row r="151" spans="1:30" ht="12.75">
      <c r="A151" t="s">
        <v>168</v>
      </c>
      <c r="B151" t="s">
        <v>518</v>
      </c>
      <c r="D151" s="1">
        <v>56.745651140823</v>
      </c>
      <c r="F151" s="1">
        <v>12.656981391299</v>
      </c>
      <c r="J151" s="1">
        <v>3.793446818718</v>
      </c>
      <c r="L151" s="1">
        <v>7.524597053844</v>
      </c>
      <c r="T151" s="1">
        <v>0.5042326213</v>
      </c>
      <c r="V151" s="1">
        <v>0.12653475201199998</v>
      </c>
      <c r="X151" s="1">
        <v>9.159123355683999</v>
      </c>
      <c r="AC151" s="9"/>
      <c r="AD151" s="1">
        <v>90.510567133679</v>
      </c>
    </row>
    <row r="152" spans="1:30" ht="12.75">
      <c r="A152" t="s">
        <v>117</v>
      </c>
      <c r="B152" t="s">
        <v>519</v>
      </c>
      <c r="D152" s="1">
        <v>127.764284241513</v>
      </c>
      <c r="F152" s="1">
        <v>23.823101557165998</v>
      </c>
      <c r="H152" s="1">
        <v>13.912589431331</v>
      </c>
      <c r="J152" s="1">
        <v>5.995729277349</v>
      </c>
      <c r="L152" s="1">
        <v>13.343059426458</v>
      </c>
      <c r="T152" s="1">
        <v>0.73971822809</v>
      </c>
      <c r="V152" s="1">
        <v>0.15341723240000002</v>
      </c>
      <c r="X152" s="1">
        <v>2.321310959082</v>
      </c>
      <c r="Z152" s="1">
        <v>0.46245552941199997</v>
      </c>
      <c r="AB152" s="1">
        <v>2.513306</v>
      </c>
      <c r="AC152" s="9"/>
      <c r="AD152" s="1">
        <v>191.028971882801</v>
      </c>
    </row>
    <row r="153" spans="1:30" ht="12.75">
      <c r="A153" t="s">
        <v>137</v>
      </c>
      <c r="B153" t="s">
        <v>520</v>
      </c>
      <c r="D153" s="1">
        <v>26.189617943348</v>
      </c>
      <c r="F153" s="1">
        <v>5.10423673091</v>
      </c>
      <c r="J153" s="1">
        <v>0.996379420463</v>
      </c>
      <c r="L153" s="1">
        <v>3.4433644657049998</v>
      </c>
      <c r="T153" s="1">
        <v>0.083688214792</v>
      </c>
      <c r="V153" s="1">
        <v>0.112059570264</v>
      </c>
      <c r="X153" s="1">
        <v>2.780958969742</v>
      </c>
      <c r="AC153" s="9"/>
      <c r="AD153" s="1">
        <v>38.710305315223</v>
      </c>
    </row>
    <row r="154" spans="1:30" ht="12.75">
      <c r="A154" t="s">
        <v>134</v>
      </c>
      <c r="B154" t="s">
        <v>521</v>
      </c>
      <c r="D154" s="1">
        <v>66.77927563613</v>
      </c>
      <c r="F154" s="1">
        <v>14.035690136043</v>
      </c>
      <c r="J154" s="1">
        <v>2.027050314055</v>
      </c>
      <c r="L154" s="1">
        <v>7.306271830683</v>
      </c>
      <c r="T154" s="1">
        <v>0.227622727382</v>
      </c>
      <c r="V154" s="1">
        <v>0.122595927046</v>
      </c>
      <c r="X154" s="1">
        <v>6.572484365367</v>
      </c>
      <c r="AC154" s="9"/>
      <c r="AD154" s="1">
        <v>97.070990936707</v>
      </c>
    </row>
    <row r="155" spans="1:30" ht="12.75">
      <c r="A155" t="s">
        <v>164</v>
      </c>
      <c r="B155" t="s">
        <v>522</v>
      </c>
      <c r="D155" s="1">
        <v>155.792851487393</v>
      </c>
      <c r="F155" s="1">
        <v>26.682529881046</v>
      </c>
      <c r="J155" s="1">
        <v>4.947875327337</v>
      </c>
      <c r="L155" s="1">
        <v>14.770971254553</v>
      </c>
      <c r="T155" s="1">
        <v>0.42639060751499996</v>
      </c>
      <c r="V155" s="1">
        <v>0.128011811374</v>
      </c>
      <c r="X155" s="1">
        <v>10.391052806448</v>
      </c>
      <c r="AB155" s="1">
        <v>2.029307</v>
      </c>
      <c r="AC155" s="9"/>
      <c r="AD155" s="1">
        <v>215.168990175666</v>
      </c>
    </row>
    <row r="156" ht="12.75">
      <c r="AC156" s="9"/>
    </row>
    <row r="157" spans="1:30" ht="12.75">
      <c r="A157" t="s">
        <v>127</v>
      </c>
      <c r="B157" t="s">
        <v>523</v>
      </c>
      <c r="D157" s="1">
        <v>60.032668037006</v>
      </c>
      <c r="F157" s="1">
        <v>14.731980092398999</v>
      </c>
      <c r="J157" s="1">
        <v>3.589172860609</v>
      </c>
      <c r="L157" s="1">
        <v>7.001169737683</v>
      </c>
      <c r="T157" s="1">
        <v>0.11110440620899999</v>
      </c>
      <c r="V157" s="1">
        <v>0.159916293593</v>
      </c>
      <c r="X157" s="1">
        <v>3.6266775623169996</v>
      </c>
      <c r="Z157" s="1">
        <v>0.218797294118</v>
      </c>
      <c r="AB157" s="1">
        <v>1.448304</v>
      </c>
      <c r="AC157" s="9"/>
      <c r="AD157" s="1">
        <v>90.919790283935</v>
      </c>
    </row>
    <row r="158" spans="1:30" ht="12.75">
      <c r="A158" t="s">
        <v>152</v>
      </c>
      <c r="B158" t="s">
        <v>524</v>
      </c>
      <c r="D158" s="1">
        <v>42.337923444733</v>
      </c>
      <c r="F158" s="1">
        <v>7.231098606235999</v>
      </c>
      <c r="J158" s="1">
        <v>1.0814836177129998</v>
      </c>
      <c r="L158" s="1">
        <v>5.511811161693999</v>
      </c>
      <c r="T158" s="1">
        <v>0.049235312510000004</v>
      </c>
      <c r="V158" s="1">
        <v>0.113832041499</v>
      </c>
      <c r="X158" s="1">
        <v>4.644267893725</v>
      </c>
      <c r="AC158" s="9"/>
      <c r="AD158" s="1">
        <v>60.969652078111004</v>
      </c>
    </row>
    <row r="159" spans="1:30" ht="12.75">
      <c r="A159" t="s">
        <v>123</v>
      </c>
      <c r="B159" t="s">
        <v>525</v>
      </c>
      <c r="D159" s="1">
        <v>33.235909780329</v>
      </c>
      <c r="F159" s="1">
        <v>6.887177507691</v>
      </c>
      <c r="J159" s="1">
        <v>0.986960884267</v>
      </c>
      <c r="L159" s="1">
        <v>4.315696464849</v>
      </c>
      <c r="T159" s="1">
        <v>0.072721541283</v>
      </c>
      <c r="V159" s="1">
        <v>0.113438159002</v>
      </c>
      <c r="X159" s="1">
        <v>2.085164429596</v>
      </c>
      <c r="AB159" s="1">
        <v>0.408111</v>
      </c>
      <c r="AC159" s="9"/>
      <c r="AD159" s="1">
        <v>48.105179767017</v>
      </c>
    </row>
    <row r="160" spans="1:30" ht="12.75">
      <c r="A160" t="s">
        <v>158</v>
      </c>
      <c r="B160" t="s">
        <v>526</v>
      </c>
      <c r="D160" s="1">
        <v>35.606207629005</v>
      </c>
      <c r="F160" s="1">
        <v>8.804468915122001</v>
      </c>
      <c r="J160" s="1">
        <v>2.1427249460959996</v>
      </c>
      <c r="L160" s="1">
        <v>4.447367406170001</v>
      </c>
      <c r="T160" s="1">
        <v>0.202654515702</v>
      </c>
      <c r="V160" s="1">
        <v>0.127814870125</v>
      </c>
      <c r="X160" s="1">
        <v>3.8774461273139997</v>
      </c>
      <c r="Z160" s="1">
        <v>0.598226176471</v>
      </c>
      <c r="AC160" s="9"/>
      <c r="AD160" s="1">
        <v>55.806910586006</v>
      </c>
    </row>
    <row r="161" spans="1:30" ht="12.75">
      <c r="A161" t="s">
        <v>116</v>
      </c>
      <c r="B161" t="s">
        <v>527</v>
      </c>
      <c r="D161" s="1">
        <v>38.332246023140996</v>
      </c>
      <c r="F161" s="1">
        <v>6.516819504800999</v>
      </c>
      <c r="H161" s="1">
        <v>3.311410690411</v>
      </c>
      <c r="J161" s="1">
        <v>1.779171837412</v>
      </c>
      <c r="L161" s="1">
        <v>3.289581732016</v>
      </c>
      <c r="T161" s="1">
        <v>0.120405941449</v>
      </c>
      <c r="V161" s="1">
        <v>0.11816474896</v>
      </c>
      <c r="X161" s="1">
        <v>1.593167095426</v>
      </c>
      <c r="AB161" s="1">
        <v>0.724777</v>
      </c>
      <c r="AC161" s="9"/>
      <c r="AD161" s="1">
        <v>55.785744573616</v>
      </c>
    </row>
    <row r="162" ht="12.75">
      <c r="AC162" s="9"/>
    </row>
    <row r="163" spans="1:30" ht="12.75">
      <c r="A163" t="s">
        <v>128</v>
      </c>
      <c r="B163" t="s">
        <v>528</v>
      </c>
      <c r="D163" s="1">
        <v>98.398909846337</v>
      </c>
      <c r="F163" s="1">
        <v>19.104381303977</v>
      </c>
      <c r="J163" s="1">
        <v>1.919241712243</v>
      </c>
      <c r="L163" s="1">
        <v>8.993893483332</v>
      </c>
      <c r="T163" s="1">
        <v>0.06508415960700001</v>
      </c>
      <c r="V163" s="1">
        <v>0.190737598947</v>
      </c>
      <c r="X163" s="1">
        <v>7.715778385323</v>
      </c>
      <c r="AC163" s="9"/>
      <c r="AD163" s="1">
        <v>136.388026489765</v>
      </c>
    </row>
    <row r="164" spans="1:30" ht="12.75">
      <c r="A164" t="s">
        <v>141</v>
      </c>
      <c r="B164" t="s">
        <v>529</v>
      </c>
      <c r="D164" s="1">
        <v>117.758754541859</v>
      </c>
      <c r="F164" s="1">
        <v>26.64086099667</v>
      </c>
      <c r="J164" s="1">
        <v>2.3309991359859996</v>
      </c>
      <c r="L164" s="1">
        <v>11.511205080615001</v>
      </c>
      <c r="T164" s="1">
        <v>0.531159413711</v>
      </c>
      <c r="V164" s="1">
        <v>0.13579099068</v>
      </c>
      <c r="X164" s="1">
        <v>10.772476106042</v>
      </c>
      <c r="AC164" s="9"/>
      <c r="AD164" s="1">
        <v>169.681246265564</v>
      </c>
    </row>
    <row r="165" spans="1:30" ht="12.75">
      <c r="A165" t="s">
        <v>132</v>
      </c>
      <c r="B165" t="s">
        <v>530</v>
      </c>
      <c r="D165" s="1">
        <v>55.303646391884996</v>
      </c>
      <c r="F165" s="1">
        <v>13.409790657873</v>
      </c>
      <c r="J165" s="1">
        <v>1.5660893983370001</v>
      </c>
      <c r="L165" s="1">
        <v>7.393981549846</v>
      </c>
      <c r="T165" s="1">
        <v>0.165936789045</v>
      </c>
      <c r="V165" s="1">
        <v>0.122595927046</v>
      </c>
      <c r="X165" s="1">
        <v>3.499203768843</v>
      </c>
      <c r="AC165" s="9"/>
      <c r="AD165" s="1">
        <v>81.461244482876</v>
      </c>
    </row>
    <row r="166" spans="1:30" ht="12.75">
      <c r="A166" t="s">
        <v>159</v>
      </c>
      <c r="B166" t="s">
        <v>531</v>
      </c>
      <c r="D166" s="1">
        <v>50.045735816399</v>
      </c>
      <c r="F166" s="1">
        <v>12.926480077024</v>
      </c>
      <c r="J166" s="1">
        <v>2.451240723078</v>
      </c>
      <c r="L166" s="1">
        <v>7.033157597757</v>
      </c>
      <c r="T166" s="1">
        <v>0.147822132867</v>
      </c>
      <c r="V166" s="1">
        <v>0.129882753232</v>
      </c>
      <c r="X166" s="1">
        <v>9.653951444883</v>
      </c>
      <c r="AC166" s="9"/>
      <c r="AD166" s="1">
        <v>82.38827054524</v>
      </c>
    </row>
    <row r="167" spans="1:30" ht="12.75">
      <c r="A167" t="s">
        <v>124</v>
      </c>
      <c r="B167" t="s">
        <v>532</v>
      </c>
      <c r="D167" s="1">
        <v>56.753611558372995</v>
      </c>
      <c r="F167" s="1">
        <v>10.273490486635</v>
      </c>
      <c r="J167" s="1">
        <v>1.246776738517</v>
      </c>
      <c r="L167" s="1">
        <v>6.406127345132</v>
      </c>
      <c r="T167" s="1">
        <v>0.117957961711</v>
      </c>
      <c r="V167" s="1">
        <v>0.114521335867</v>
      </c>
      <c r="X167" s="1">
        <v>1.526232101475</v>
      </c>
      <c r="AC167" s="9"/>
      <c r="AD167" s="1">
        <v>76.43871752771001</v>
      </c>
    </row>
    <row r="168" ht="12.75">
      <c r="AC168" s="9"/>
    </row>
    <row r="169" spans="1:30" ht="12.75">
      <c r="A169" t="s">
        <v>133</v>
      </c>
      <c r="B169" t="s">
        <v>533</v>
      </c>
      <c r="D169" s="1">
        <v>52.700153098438</v>
      </c>
      <c r="F169" s="1">
        <v>11.866211005922999</v>
      </c>
      <c r="J169" s="1">
        <v>2.3015612343939997</v>
      </c>
      <c r="L169" s="1">
        <v>6.975081396617</v>
      </c>
      <c r="T169" s="1">
        <v>0.344142033262</v>
      </c>
      <c r="V169" s="1">
        <v>0.118657102081</v>
      </c>
      <c r="X169" s="1">
        <v>3.756052654356</v>
      </c>
      <c r="AC169" s="9"/>
      <c r="AD169" s="1">
        <v>78.06185852507</v>
      </c>
    </row>
    <row r="170" spans="1:30" ht="12.75">
      <c r="A170" t="s">
        <v>129</v>
      </c>
      <c r="B170" t="s">
        <v>534</v>
      </c>
      <c r="D170" s="1">
        <v>46.238089949744996</v>
      </c>
      <c r="F170" s="1">
        <v>9.23798592001</v>
      </c>
      <c r="J170" s="1">
        <v>1.478171781621</v>
      </c>
      <c r="L170" s="1">
        <v>5.8602892096109995</v>
      </c>
      <c r="T170" s="1">
        <v>0.070499059276</v>
      </c>
      <c r="V170" s="1">
        <v>0.140222168766</v>
      </c>
      <c r="X170" s="1">
        <v>3.7082456927800003</v>
      </c>
      <c r="AB170" s="1">
        <v>0.612351</v>
      </c>
      <c r="AC170" s="9"/>
      <c r="AD170" s="1">
        <v>67.34585478181</v>
      </c>
    </row>
    <row r="171" spans="1:30" ht="12.75">
      <c r="A171" t="s">
        <v>130</v>
      </c>
      <c r="B171" t="s">
        <v>535</v>
      </c>
      <c r="D171" s="1">
        <v>38.010764346389</v>
      </c>
      <c r="F171" s="1">
        <v>9.002859773956999</v>
      </c>
      <c r="J171" s="1">
        <v>1.649242015972</v>
      </c>
      <c r="L171" s="1">
        <v>4.645532754158</v>
      </c>
      <c r="T171" s="1">
        <v>0.11110440620899999</v>
      </c>
      <c r="V171" s="1">
        <v>0.129390400112</v>
      </c>
      <c r="X171" s="1">
        <v>1.886590748765</v>
      </c>
      <c r="Z171" s="1">
        <v>0.024104294118</v>
      </c>
      <c r="AB171" s="1">
        <v>0.67189</v>
      </c>
      <c r="AC171" s="9"/>
      <c r="AD171" s="1">
        <v>56.13147873968</v>
      </c>
    </row>
    <row r="172" spans="1:30" ht="12.75">
      <c r="A172" t="s">
        <v>122</v>
      </c>
      <c r="B172" t="s">
        <v>536</v>
      </c>
      <c r="D172" s="1">
        <v>33.722222837615995</v>
      </c>
      <c r="F172" s="1">
        <v>7.480707866786999</v>
      </c>
      <c r="J172" s="1">
        <v>2.2446519387670003</v>
      </c>
      <c r="L172" s="1">
        <v>4.645913677236</v>
      </c>
      <c r="T172" s="1">
        <v>0.056272023373999995</v>
      </c>
      <c r="V172" s="1">
        <v>0.142191581249</v>
      </c>
      <c r="X172" s="1">
        <v>6.177486560998</v>
      </c>
      <c r="AC172" s="9"/>
      <c r="AD172" s="1">
        <v>54.469446486025</v>
      </c>
    </row>
    <row r="173" spans="1:30" ht="12.75">
      <c r="A173" t="s">
        <v>118</v>
      </c>
      <c r="B173" t="s">
        <v>537</v>
      </c>
      <c r="D173" s="1">
        <v>74.23119568665</v>
      </c>
      <c r="F173" s="1">
        <v>15.142942426748</v>
      </c>
      <c r="H173" s="1">
        <v>6.610359753827</v>
      </c>
      <c r="J173" s="1">
        <v>3.7314660036</v>
      </c>
      <c r="L173" s="1">
        <v>7.693410280797</v>
      </c>
      <c r="T173" s="1">
        <v>0.344142033262</v>
      </c>
      <c r="V173" s="1">
        <v>0.128307223246</v>
      </c>
      <c r="X173" s="1">
        <v>9.453098022300999</v>
      </c>
      <c r="Z173" s="1">
        <v>0.274474</v>
      </c>
      <c r="AB173" s="1">
        <v>1.537664</v>
      </c>
      <c r="AC173" s="9"/>
      <c r="AD173" s="1">
        <v>119.147059430431</v>
      </c>
    </row>
    <row r="174" ht="12.75">
      <c r="AC174" s="9"/>
    </row>
    <row r="175" spans="1:30" ht="12.75">
      <c r="A175" t="s">
        <v>162</v>
      </c>
      <c r="B175" t="s">
        <v>538</v>
      </c>
      <c r="D175" s="1">
        <v>115.667754054999</v>
      </c>
      <c r="F175" s="1">
        <v>24.443092191073998</v>
      </c>
      <c r="J175" s="1">
        <v>2.498621015739</v>
      </c>
      <c r="L175" s="1">
        <v>10.617577799993</v>
      </c>
      <c r="T175" s="1">
        <v>0.549303611077</v>
      </c>
      <c r="V175" s="1">
        <v>0.130572047601</v>
      </c>
      <c r="X175" s="1">
        <v>7.087393154588</v>
      </c>
      <c r="AC175" s="9"/>
      <c r="AD175" s="1">
        <v>160.994313875072</v>
      </c>
    </row>
    <row r="176" spans="1:30" ht="12.75">
      <c r="A176" t="s">
        <v>151</v>
      </c>
      <c r="B176" t="s">
        <v>539</v>
      </c>
      <c r="D176" s="1">
        <v>47.272534550561005</v>
      </c>
      <c r="F176" s="1">
        <v>10.033034704375</v>
      </c>
      <c r="J176" s="1">
        <v>1.525839685964</v>
      </c>
      <c r="L176" s="1">
        <v>6.41141156446</v>
      </c>
      <c r="T176" s="1">
        <v>0.207061076172</v>
      </c>
      <c r="V176" s="1">
        <v>0.116687689598</v>
      </c>
      <c r="X176" s="1">
        <v>5.4040041945190005</v>
      </c>
      <c r="AB176" s="1">
        <v>0.64927</v>
      </c>
      <c r="AC176" s="9"/>
      <c r="AD176" s="1">
        <v>71.619843465651</v>
      </c>
    </row>
    <row r="177" spans="1:30" ht="12.75">
      <c r="A177" t="s">
        <v>154</v>
      </c>
      <c r="B177" t="s">
        <v>540</v>
      </c>
      <c r="D177" s="1">
        <v>70.900550426519</v>
      </c>
      <c r="F177" s="1">
        <v>13.582945530135</v>
      </c>
      <c r="J177" s="1">
        <v>2.386527099382</v>
      </c>
      <c r="L177" s="1">
        <v>7.155934373956001</v>
      </c>
      <c r="T177" s="1">
        <v>0.545356908426</v>
      </c>
      <c r="V177" s="1">
        <v>0.117967807712</v>
      </c>
      <c r="X177" s="1">
        <v>2.51098567455</v>
      </c>
      <c r="AC177" s="9"/>
      <c r="AD177" s="1">
        <v>97.20026782068001</v>
      </c>
    </row>
    <row r="178" spans="1:30" ht="12.75">
      <c r="A178" t="s">
        <v>136</v>
      </c>
      <c r="B178" t="s">
        <v>541</v>
      </c>
      <c r="D178" s="1">
        <v>19.544255521968</v>
      </c>
      <c r="F178" s="1">
        <v>4.298944349915</v>
      </c>
      <c r="J178" s="1">
        <v>1.770322553404</v>
      </c>
      <c r="L178" s="1">
        <v>3.20007108228</v>
      </c>
      <c r="T178" s="1">
        <v>0.152228693336</v>
      </c>
      <c r="V178" s="1">
        <v>0.114422865243</v>
      </c>
      <c r="X178" s="1">
        <v>0.033000245789</v>
      </c>
      <c r="AB178" s="1">
        <v>0.730681</v>
      </c>
      <c r="AC178" s="9"/>
      <c r="AD178" s="1">
        <v>29.843926311936</v>
      </c>
    </row>
    <row r="179" spans="1:30" ht="12.75">
      <c r="A179" t="s">
        <v>139</v>
      </c>
      <c r="B179" t="s">
        <v>542</v>
      </c>
      <c r="D179" s="1">
        <v>49.230297730961006</v>
      </c>
      <c r="F179" s="1">
        <v>17.530928076107</v>
      </c>
      <c r="J179" s="1">
        <v>1.712966414713</v>
      </c>
      <c r="L179" s="1">
        <v>5.884463682088</v>
      </c>
      <c r="T179" s="1">
        <v>0.5497634688959999</v>
      </c>
      <c r="V179" s="1">
        <v>0.12692863450800002</v>
      </c>
      <c r="X179" s="1">
        <v>6.665258450853001</v>
      </c>
      <c r="AC179" s="9"/>
      <c r="AD179" s="1">
        <v>81.70060645812701</v>
      </c>
    </row>
    <row r="180" ht="12.75">
      <c r="AC180" s="9"/>
    </row>
    <row r="181" spans="1:30" ht="12.75">
      <c r="A181" t="s">
        <v>147</v>
      </c>
      <c r="B181" t="s">
        <v>543</v>
      </c>
      <c r="D181" s="1">
        <v>30.950991680658003</v>
      </c>
      <c r="F181" s="1">
        <v>9.504820600801</v>
      </c>
      <c r="J181" s="1">
        <v>1.712411095272</v>
      </c>
      <c r="L181" s="1">
        <v>4.819825122033</v>
      </c>
      <c r="T181" s="1">
        <v>0.344142033262</v>
      </c>
      <c r="V181" s="1">
        <v>0.12210357392599999</v>
      </c>
      <c r="X181" s="1">
        <v>4.717175225737</v>
      </c>
      <c r="AC181" s="9"/>
      <c r="AD181" s="1">
        <v>52.171469331689</v>
      </c>
    </row>
    <row r="182" spans="1:30" ht="12.75">
      <c r="A182" t="s">
        <v>125</v>
      </c>
      <c r="B182" t="s">
        <v>544</v>
      </c>
      <c r="D182" s="1">
        <v>43.296682409035</v>
      </c>
      <c r="F182" s="1">
        <v>7.955775777908</v>
      </c>
      <c r="J182" s="1">
        <v>1.4049114135410001</v>
      </c>
      <c r="L182" s="1">
        <v>5.334031415747</v>
      </c>
      <c r="T182" s="1">
        <v>0.11110440620899999</v>
      </c>
      <c r="V182" s="1">
        <v>0.115604512733</v>
      </c>
      <c r="X182" s="1">
        <v>2.047368551759</v>
      </c>
      <c r="AC182" s="9"/>
      <c r="AD182" s="1">
        <v>60.265478486932004</v>
      </c>
    </row>
    <row r="183" spans="1:30" ht="12.75">
      <c r="A183" t="s">
        <v>142</v>
      </c>
      <c r="B183" t="s">
        <v>545</v>
      </c>
      <c r="D183" s="1">
        <v>4.168062198881</v>
      </c>
      <c r="F183" s="1">
        <v>1.517650029289</v>
      </c>
      <c r="J183" s="1">
        <v>0.518399655687</v>
      </c>
      <c r="L183" s="1">
        <v>1.1088722826519999</v>
      </c>
      <c r="T183" s="1">
        <v>0.049235312510000004</v>
      </c>
      <c r="V183" s="1">
        <v>0.110680981526</v>
      </c>
      <c r="X183" s="1">
        <v>0.067618210049</v>
      </c>
      <c r="Z183" s="1">
        <v>0.099515294118</v>
      </c>
      <c r="AB183" s="1">
        <v>0.210419</v>
      </c>
      <c r="AC183" s="9"/>
      <c r="AD183" s="1">
        <v>7.850452964712001</v>
      </c>
    </row>
    <row r="184" spans="1:30" ht="12.75">
      <c r="A184" t="s">
        <v>165</v>
      </c>
      <c r="B184" t="s">
        <v>546</v>
      </c>
      <c r="D184" s="1">
        <v>57.782587872632</v>
      </c>
      <c r="F184" s="1">
        <v>13.027000304412</v>
      </c>
      <c r="J184" s="1">
        <v>3.209255741922</v>
      </c>
      <c r="L184" s="1">
        <v>6.7753110649920005</v>
      </c>
      <c r="T184" s="1">
        <v>0.30987130163599996</v>
      </c>
      <c r="V184" s="1">
        <v>0.133329225077</v>
      </c>
      <c r="X184" s="1">
        <v>4.790251091115</v>
      </c>
      <c r="Z184" s="1">
        <v>0.775730882353</v>
      </c>
      <c r="AB184" s="1">
        <v>1.312451</v>
      </c>
      <c r="AC184" s="9"/>
      <c r="AD184" s="1">
        <v>88.115788484138</v>
      </c>
    </row>
    <row r="185" spans="1:30" ht="12.75">
      <c r="A185" t="s">
        <v>148</v>
      </c>
      <c r="B185" t="s">
        <v>547</v>
      </c>
      <c r="D185" s="1">
        <v>31.734138675870998</v>
      </c>
      <c r="F185" s="1">
        <v>9.684271096983</v>
      </c>
      <c r="J185" s="1">
        <v>1.190753167447</v>
      </c>
      <c r="L185" s="1">
        <v>4.905490626547</v>
      </c>
      <c r="T185" s="1">
        <v>0.193352980463</v>
      </c>
      <c r="V185" s="1">
        <v>0.11934639645</v>
      </c>
      <c r="X185" s="1">
        <v>3.081681026064</v>
      </c>
      <c r="AC185" s="9"/>
      <c r="AD185" s="1">
        <v>50.909033969826</v>
      </c>
    </row>
    <row r="186" ht="12.75">
      <c r="AC186" s="9"/>
    </row>
    <row r="187" spans="1:30" ht="12.75">
      <c r="A187" t="s">
        <v>121</v>
      </c>
      <c r="B187" t="s">
        <v>548</v>
      </c>
      <c r="D187" s="1">
        <v>33.017449690243</v>
      </c>
      <c r="F187" s="1">
        <v>9.346625816113999</v>
      </c>
      <c r="J187" s="1">
        <v>2.8120650039679997</v>
      </c>
      <c r="L187" s="1">
        <v>5.5216516390359995</v>
      </c>
      <c r="T187" s="1">
        <v>0.11110440620899999</v>
      </c>
      <c r="V187" s="1">
        <v>0.122792868295</v>
      </c>
      <c r="X187" s="1">
        <v>15.824806672087</v>
      </c>
      <c r="AB187" s="1">
        <v>1.16078</v>
      </c>
      <c r="AC187" s="9"/>
      <c r="AD187" s="1">
        <v>67.91727609595101</v>
      </c>
    </row>
    <row r="188" spans="1:30" ht="12.75">
      <c r="A188" t="s">
        <v>140</v>
      </c>
      <c r="B188" t="s">
        <v>549</v>
      </c>
      <c r="D188" s="1">
        <v>63.173194777861</v>
      </c>
      <c r="F188" s="1">
        <v>14.950826909282</v>
      </c>
      <c r="J188" s="1">
        <v>2.0547297040820003</v>
      </c>
      <c r="L188" s="1">
        <v>6.525904834434</v>
      </c>
      <c r="T188" s="1">
        <v>0.5385033529250001</v>
      </c>
      <c r="V188" s="1">
        <v>0.118066278336</v>
      </c>
      <c r="X188" s="1">
        <v>5.510454712144001</v>
      </c>
      <c r="AC188" s="9"/>
      <c r="AD188" s="1">
        <v>92.87168056906401</v>
      </c>
    </row>
    <row r="189" spans="1:30" ht="12.75">
      <c r="A189" t="s">
        <v>156</v>
      </c>
      <c r="B189" t="s">
        <v>550</v>
      </c>
      <c r="D189" s="1">
        <v>39.526912033765</v>
      </c>
      <c r="F189" s="1">
        <v>8.389515758556001</v>
      </c>
      <c r="J189" s="1">
        <v>1.707695855997</v>
      </c>
      <c r="L189" s="1">
        <v>4.797280184802999</v>
      </c>
      <c r="T189" s="1">
        <v>0.227622727382</v>
      </c>
      <c r="V189" s="1">
        <v>0.120429573315</v>
      </c>
      <c r="X189" s="1">
        <v>5.043339765135</v>
      </c>
      <c r="AC189" s="9"/>
      <c r="AD189" s="1">
        <v>59.81279589895399</v>
      </c>
    </row>
    <row r="190" spans="1:30" ht="12.75">
      <c r="A190" t="s">
        <v>126</v>
      </c>
      <c r="B190" t="s">
        <v>551</v>
      </c>
      <c r="D190" s="1">
        <v>47.206469671795006</v>
      </c>
      <c r="F190" s="1">
        <v>9.7245926744</v>
      </c>
      <c r="J190" s="1">
        <v>1.791861583295</v>
      </c>
      <c r="L190" s="1">
        <v>5.813786372441</v>
      </c>
      <c r="T190" s="1">
        <v>0.102292269976</v>
      </c>
      <c r="V190" s="1">
        <v>0.114422865243</v>
      </c>
      <c r="X190" s="1">
        <v>1.31549172452</v>
      </c>
      <c r="AC190" s="9"/>
      <c r="AD190" s="1">
        <v>66.06891716167</v>
      </c>
    </row>
    <row r="191" spans="1:30" ht="12.75">
      <c r="A191" t="s">
        <v>143</v>
      </c>
      <c r="B191" t="s">
        <v>552</v>
      </c>
      <c r="D191" s="1">
        <v>85.156089686458</v>
      </c>
      <c r="F191" s="1">
        <v>14.7117541792</v>
      </c>
      <c r="J191" s="1">
        <v>2.028725229146</v>
      </c>
      <c r="L191" s="1">
        <v>8.577387501824001</v>
      </c>
      <c r="T191" s="1">
        <v>0.616933236341</v>
      </c>
      <c r="V191" s="1">
        <v>0.11885404332899999</v>
      </c>
      <c r="X191" s="1">
        <v>12.39012292508</v>
      </c>
      <c r="AB191" s="1">
        <v>0.846534</v>
      </c>
      <c r="AC191" s="9"/>
      <c r="AD191" s="1">
        <v>124.446400801377</v>
      </c>
    </row>
    <row r="192" ht="12.75">
      <c r="AC192" s="9"/>
    </row>
    <row r="193" spans="1:30" ht="12.75">
      <c r="A193" t="s">
        <v>144</v>
      </c>
      <c r="B193" t="s">
        <v>553</v>
      </c>
      <c r="D193" s="1">
        <v>29.972922012208</v>
      </c>
      <c r="F193" s="1">
        <v>9.899261745411</v>
      </c>
      <c r="J193" s="1">
        <v>2.048556502473</v>
      </c>
      <c r="L193" s="1">
        <v>5.365709091387</v>
      </c>
      <c r="T193" s="1">
        <v>0.10395642353899999</v>
      </c>
      <c r="V193" s="1">
        <v>0.117475454591</v>
      </c>
      <c r="X193" s="1">
        <v>8.257207463812</v>
      </c>
      <c r="AB193" s="1">
        <v>0.843111</v>
      </c>
      <c r="AC193" s="9"/>
      <c r="AD193" s="1">
        <v>56.608199693423</v>
      </c>
    </row>
    <row r="194" spans="1:30" ht="12.75">
      <c r="A194" t="s">
        <v>163</v>
      </c>
      <c r="B194" t="s">
        <v>554</v>
      </c>
      <c r="D194" s="1">
        <v>44.63851891211301</v>
      </c>
      <c r="F194" s="1">
        <v>7.678442693169</v>
      </c>
      <c r="J194" s="1">
        <v>1.392773006316</v>
      </c>
      <c r="L194" s="1">
        <v>4.937248326203</v>
      </c>
      <c r="T194" s="1">
        <v>0.08613619452999999</v>
      </c>
      <c r="V194" s="1">
        <v>0.115309100861</v>
      </c>
      <c r="X194" s="1">
        <v>7.06839631585</v>
      </c>
      <c r="AC194" s="9"/>
      <c r="AD194" s="1">
        <v>65.91682454903899</v>
      </c>
    </row>
    <row r="195" spans="1:30" ht="12.75">
      <c r="A195" t="s">
        <v>157</v>
      </c>
      <c r="B195" t="s">
        <v>555</v>
      </c>
      <c r="D195" s="1">
        <v>36.465051473043005</v>
      </c>
      <c r="F195" s="1">
        <v>8.527507695549</v>
      </c>
      <c r="J195" s="1">
        <v>1.4270226812070002</v>
      </c>
      <c r="L195" s="1">
        <v>4.886863334066</v>
      </c>
      <c r="T195" s="1">
        <v>0.085645810817</v>
      </c>
      <c r="V195" s="1">
        <v>0.127224046381</v>
      </c>
      <c r="X195" s="1">
        <v>4.680878992097</v>
      </c>
      <c r="AC195" s="9"/>
      <c r="AD195" s="1">
        <v>56.200194033159</v>
      </c>
    </row>
    <row r="196" spans="1:30" ht="12.75">
      <c r="A196" t="s">
        <v>155</v>
      </c>
      <c r="B196" t="s">
        <v>556</v>
      </c>
      <c r="D196" s="1">
        <v>42.063062946284006</v>
      </c>
      <c r="F196" s="1">
        <v>6.3496732216959995</v>
      </c>
      <c r="J196" s="1">
        <v>1.531882516879</v>
      </c>
      <c r="L196" s="1">
        <v>3.738084787231</v>
      </c>
      <c r="T196" s="1">
        <v>0.065573558613</v>
      </c>
      <c r="V196" s="1">
        <v>0.117770866464</v>
      </c>
      <c r="X196" s="1">
        <v>0.034966131991</v>
      </c>
      <c r="AB196" s="1">
        <v>0.634959</v>
      </c>
      <c r="AC196" s="9"/>
      <c r="AD196" s="1">
        <v>54.535973029158</v>
      </c>
    </row>
    <row r="197" spans="1:30" ht="12.75">
      <c r="A197" t="s">
        <v>153</v>
      </c>
      <c r="B197" t="s">
        <v>557</v>
      </c>
      <c r="D197" s="1">
        <v>32.797237300515995</v>
      </c>
      <c r="F197" s="1">
        <v>8.150403988338</v>
      </c>
      <c r="J197" s="1">
        <v>1.98400410055</v>
      </c>
      <c r="L197" s="1">
        <v>5.1717099769</v>
      </c>
      <c r="T197" s="1">
        <v>0.11110440620899999</v>
      </c>
      <c r="V197" s="1">
        <v>0.12220204455</v>
      </c>
      <c r="X197" s="1">
        <v>5.081075092063</v>
      </c>
      <c r="AC197" s="9"/>
      <c r="AD197" s="1">
        <v>53.417736909126994</v>
      </c>
    </row>
    <row r="198" ht="12.75">
      <c r="AC198" s="9"/>
    </row>
    <row r="199" spans="1:30" ht="12.75">
      <c r="A199" t="s">
        <v>146</v>
      </c>
      <c r="B199" t="s">
        <v>558</v>
      </c>
      <c r="D199" s="1">
        <v>15.282892278802</v>
      </c>
      <c r="F199" s="1">
        <v>6.656696182012</v>
      </c>
      <c r="J199" s="1">
        <v>1.9734669639020002</v>
      </c>
      <c r="L199" s="1">
        <v>3.7306365465130003</v>
      </c>
      <c r="T199" s="1">
        <v>0.126183213019</v>
      </c>
      <c r="V199" s="1">
        <v>0.12505769265</v>
      </c>
      <c r="X199" s="1">
        <v>3.283798953477</v>
      </c>
      <c r="AC199" s="9"/>
      <c r="AD199" s="1">
        <v>31.178731830373998</v>
      </c>
    </row>
    <row r="200" spans="1:30" ht="12.75">
      <c r="A200" t="s">
        <v>166</v>
      </c>
      <c r="B200" t="s">
        <v>559</v>
      </c>
      <c r="D200" s="1">
        <v>57.903764689346</v>
      </c>
      <c r="F200" s="1">
        <v>16.334996047823</v>
      </c>
      <c r="J200" s="1">
        <v>5.453149341236</v>
      </c>
      <c r="L200" s="1">
        <v>10.031403989837</v>
      </c>
      <c r="T200" s="1">
        <v>0.384972877926</v>
      </c>
      <c r="V200" s="1">
        <v>0.150660054925</v>
      </c>
      <c r="X200" s="1">
        <v>8.7366081904</v>
      </c>
      <c r="Z200" s="1">
        <v>0.38892329411800003</v>
      </c>
      <c r="AB200" s="1">
        <v>2.217703</v>
      </c>
      <c r="AC200" s="9"/>
      <c r="AD200" s="1">
        <v>101.602181485609</v>
      </c>
    </row>
    <row r="201" spans="1:30" ht="12.75">
      <c r="A201" t="s">
        <v>149</v>
      </c>
      <c r="B201" t="s">
        <v>560</v>
      </c>
      <c r="D201" s="1">
        <v>7.398202758367</v>
      </c>
      <c r="F201" s="1">
        <v>6.018240980478</v>
      </c>
      <c r="J201" s="1">
        <v>1.620056894198</v>
      </c>
      <c r="L201" s="1">
        <v>3.3243704693339997</v>
      </c>
      <c r="T201" s="1">
        <v>0.049235312510000004</v>
      </c>
      <c r="V201" s="1">
        <v>0.128110281998</v>
      </c>
      <c r="X201" s="1">
        <v>3.859762234135</v>
      </c>
      <c r="AB201" s="1">
        <v>0.634102</v>
      </c>
      <c r="AC201" s="9"/>
      <c r="AD201" s="1">
        <v>23.032080931019</v>
      </c>
    </row>
    <row r="202" spans="1:30" ht="12.75">
      <c r="A202" t="s">
        <v>150</v>
      </c>
      <c r="B202" t="s">
        <v>561</v>
      </c>
      <c r="D202" s="1">
        <v>2.193953146396</v>
      </c>
      <c r="F202" s="1">
        <v>10.696221740258</v>
      </c>
      <c r="J202" s="1">
        <v>1.952963933185</v>
      </c>
      <c r="L202" s="1">
        <v>3.311922289233</v>
      </c>
      <c r="T202" s="1">
        <v>0.049235312510000004</v>
      </c>
      <c r="V202" s="1">
        <v>0.11767239584</v>
      </c>
      <c r="X202" s="1">
        <v>7.049241035564</v>
      </c>
      <c r="AC202" s="9"/>
      <c r="AD202" s="1">
        <v>25.371209852986002</v>
      </c>
    </row>
    <row r="203" spans="1:30" ht="12.75">
      <c r="A203" t="s">
        <v>131</v>
      </c>
      <c r="B203" t="s">
        <v>562</v>
      </c>
      <c r="D203" s="1">
        <v>26.222843053947003</v>
      </c>
      <c r="F203" s="1">
        <v>8.310025374301</v>
      </c>
      <c r="J203" s="1">
        <v>1.819520074202</v>
      </c>
      <c r="L203" s="1">
        <v>4.130798121912</v>
      </c>
      <c r="T203" s="1">
        <v>0.398857236054</v>
      </c>
      <c r="V203" s="1">
        <v>0.11816474896</v>
      </c>
      <c r="X203" s="1">
        <v>4.291027005870999</v>
      </c>
      <c r="AC203" s="9"/>
      <c r="AD203" s="1">
        <v>45.291235615247</v>
      </c>
    </row>
    <row r="204" ht="12.75">
      <c r="AC204" s="9"/>
    </row>
    <row r="205" ht="12.75">
      <c r="AC205" s="9"/>
    </row>
    <row r="206" spans="1:30" ht="12.75">
      <c r="A206" t="s">
        <v>1</v>
      </c>
      <c r="B206" t="s">
        <v>409</v>
      </c>
      <c r="AC206" s="9"/>
      <c r="AD206" s="1">
        <v>3.305</v>
      </c>
    </row>
    <row r="207" ht="12.75">
      <c r="AC207" s="9"/>
    </row>
    <row r="208" spans="2:29" ht="12.75">
      <c r="B208" t="s">
        <v>563</v>
      </c>
      <c r="AC208" s="9"/>
    </row>
    <row r="209" ht="12.75">
      <c r="AC209" s="9"/>
    </row>
    <row r="210" spans="1:30" ht="12.75">
      <c r="A210" t="s">
        <v>102</v>
      </c>
      <c r="B210" t="s">
        <v>564</v>
      </c>
      <c r="D210" s="1">
        <v>46.384032321588</v>
      </c>
      <c r="J210" s="1">
        <v>5.735328247774</v>
      </c>
      <c r="L210" s="1">
        <v>11.042022606283</v>
      </c>
      <c r="V210" s="1">
        <v>0.158931587352</v>
      </c>
      <c r="X210" s="1">
        <v>16.583798196691</v>
      </c>
      <c r="AB210" s="1">
        <v>2.321985</v>
      </c>
      <c r="AC210" s="9"/>
      <c r="AD210" s="1">
        <v>82.22609795968799</v>
      </c>
    </row>
    <row r="211" spans="1:30" ht="12.75">
      <c r="A211" t="s">
        <v>109</v>
      </c>
      <c r="B211" t="s">
        <v>565</v>
      </c>
      <c r="D211" s="1">
        <v>83.168892943157</v>
      </c>
      <c r="J211" s="1">
        <v>5.751482271393</v>
      </c>
      <c r="L211" s="1">
        <v>13.179828019477</v>
      </c>
      <c r="V211" s="1">
        <v>0.16011323484099999</v>
      </c>
      <c r="X211" s="1">
        <v>10.574826835765</v>
      </c>
      <c r="AC211" s="9"/>
      <c r="AD211" s="1">
        <v>112.835143304634</v>
      </c>
    </row>
    <row r="212" spans="1:30" ht="12.75">
      <c r="A212" t="s">
        <v>89</v>
      </c>
      <c r="B212" t="s">
        <v>566</v>
      </c>
      <c r="D212" s="1">
        <v>109.42917015754101</v>
      </c>
      <c r="H212" s="1">
        <v>10.09019350142</v>
      </c>
      <c r="J212" s="1">
        <v>5.114046211129001</v>
      </c>
      <c r="L212" s="1">
        <v>11.884457064544</v>
      </c>
      <c r="V212" s="1">
        <v>0.158340763607</v>
      </c>
      <c r="X212" s="1">
        <v>17.099295338918</v>
      </c>
      <c r="Z212" s="1">
        <v>0.6809823529410001</v>
      </c>
      <c r="AB212" s="1">
        <v>2.099227</v>
      </c>
      <c r="AC212" s="9"/>
      <c r="AD212" s="1">
        <v>156.5557123901</v>
      </c>
    </row>
    <row r="213" spans="1:30" ht="12.75">
      <c r="A213" t="s">
        <v>103</v>
      </c>
      <c r="B213" t="s">
        <v>567</v>
      </c>
      <c r="D213" s="1">
        <v>152.887523725894</v>
      </c>
      <c r="J213" s="1">
        <v>6.927871773063</v>
      </c>
      <c r="L213" s="1">
        <v>17.922472059463</v>
      </c>
      <c r="V213" s="1">
        <v>0.166612296034</v>
      </c>
      <c r="X213" s="1">
        <v>14.621655050342</v>
      </c>
      <c r="AB213" s="1">
        <v>2.812039</v>
      </c>
      <c r="AC213" s="9"/>
      <c r="AD213" s="1">
        <v>195.338173904796</v>
      </c>
    </row>
    <row r="214" spans="1:30" ht="12.75">
      <c r="A214" t="s">
        <v>110</v>
      </c>
      <c r="B214" t="s">
        <v>568</v>
      </c>
      <c r="D214" s="1">
        <v>140.526108631415</v>
      </c>
      <c r="J214" s="1">
        <v>8.063562728904</v>
      </c>
      <c r="L214" s="1">
        <v>15.820833029117999</v>
      </c>
      <c r="V214" s="1">
        <v>0.204031133205</v>
      </c>
      <c r="X214" s="1">
        <v>10.026142749111001</v>
      </c>
      <c r="Z214" s="1">
        <v>0.8743889411760001</v>
      </c>
      <c r="AB214" s="1">
        <v>3.301491</v>
      </c>
      <c r="AC214" s="9"/>
      <c r="AD214" s="1">
        <v>178.816558212931</v>
      </c>
    </row>
    <row r="215" ht="12.75">
      <c r="AC215" s="9"/>
    </row>
    <row r="216" spans="1:30" ht="12.75">
      <c r="A216" t="s">
        <v>104</v>
      </c>
      <c r="B216" t="s">
        <v>569</v>
      </c>
      <c r="D216" s="1">
        <v>53.632578436994</v>
      </c>
      <c r="J216" s="1">
        <v>5.023075332678999</v>
      </c>
      <c r="L216" s="1">
        <v>7.7428988577540006</v>
      </c>
      <c r="V216" s="1">
        <v>0.151250878669</v>
      </c>
      <c r="X216" s="1">
        <v>1.7709607132290002</v>
      </c>
      <c r="Z216" s="1">
        <v>0.17832617647100002</v>
      </c>
      <c r="AB216" s="1">
        <v>2.038469</v>
      </c>
      <c r="AC216" s="9"/>
      <c r="AD216" s="1">
        <v>70.537559395796</v>
      </c>
    </row>
    <row r="217" spans="1:30" ht="12.75">
      <c r="A217" t="s">
        <v>105</v>
      </c>
      <c r="B217" t="s">
        <v>570</v>
      </c>
      <c r="D217" s="1">
        <v>94.29186342097101</v>
      </c>
      <c r="J217" s="1">
        <v>5.951655026239999</v>
      </c>
      <c r="L217" s="1">
        <v>11.738530072765</v>
      </c>
      <c r="V217" s="1">
        <v>0.155485115507</v>
      </c>
      <c r="X217" s="1">
        <v>18.469055816261</v>
      </c>
      <c r="AB217" s="1">
        <v>2.435074</v>
      </c>
      <c r="AC217" s="9"/>
      <c r="AD217" s="1">
        <v>133.041663451744</v>
      </c>
    </row>
    <row r="218" spans="1:30" ht="12.75">
      <c r="A218" t="s">
        <v>111</v>
      </c>
      <c r="B218" t="s">
        <v>571</v>
      </c>
      <c r="D218" s="1">
        <v>216.44565633905302</v>
      </c>
      <c r="J218" s="1">
        <v>14.397635801711</v>
      </c>
      <c r="L218" s="1">
        <v>30.59964141934</v>
      </c>
      <c r="V218" s="1">
        <v>0.215158313732</v>
      </c>
      <c r="X218" s="1">
        <v>46.972650774446</v>
      </c>
      <c r="AB218" s="1">
        <v>5.822753</v>
      </c>
      <c r="AC218" s="9"/>
      <c r="AD218" s="1">
        <v>314.453495648283</v>
      </c>
    </row>
    <row r="219" spans="1:30" ht="12.75">
      <c r="A219" t="s">
        <v>90</v>
      </c>
      <c r="B219" t="s">
        <v>572</v>
      </c>
      <c r="D219" s="1">
        <v>92.569336339309</v>
      </c>
      <c r="H219" s="1">
        <v>7.0605273171450005</v>
      </c>
      <c r="J219" s="1">
        <v>6.069251382012</v>
      </c>
      <c r="L219" s="1">
        <v>13.174191428174</v>
      </c>
      <c r="V219" s="1">
        <v>0.159817822969</v>
      </c>
      <c r="X219" s="1">
        <v>12.048067808612</v>
      </c>
      <c r="AB219" s="1">
        <v>2.461824</v>
      </c>
      <c r="AC219" s="9"/>
      <c r="AD219" s="1">
        <v>133.54301609822102</v>
      </c>
    </row>
    <row r="220" spans="1:30" ht="12.75">
      <c r="A220" t="s">
        <v>106</v>
      </c>
      <c r="B220" t="s">
        <v>573</v>
      </c>
      <c r="D220" s="1">
        <v>130.81294868681601</v>
      </c>
      <c r="J220" s="1">
        <v>13.097453853149</v>
      </c>
      <c r="L220" s="1">
        <v>26.210172832460998</v>
      </c>
      <c r="V220" s="1">
        <v>0.205015839446</v>
      </c>
      <c r="X220" s="1">
        <v>44.416254945161995</v>
      </c>
      <c r="AB220" s="1">
        <v>5.358117</v>
      </c>
      <c r="AC220" s="9"/>
      <c r="AD220" s="1">
        <v>220.099963157035</v>
      </c>
    </row>
    <row r="221" ht="12.75">
      <c r="AC221" s="9"/>
    </row>
    <row r="222" spans="1:30" ht="12.75">
      <c r="A222" t="s">
        <v>91</v>
      </c>
      <c r="B222" t="s">
        <v>574</v>
      </c>
      <c r="D222" s="1">
        <v>128.977688532997</v>
      </c>
      <c r="H222" s="1">
        <v>16.632242836189</v>
      </c>
      <c r="J222" s="1">
        <v>12.506201859796</v>
      </c>
      <c r="L222" s="1">
        <v>23.011871165574</v>
      </c>
      <c r="V222" s="1">
        <v>0.204031133205</v>
      </c>
      <c r="X222" s="1">
        <v>39.802916456114005</v>
      </c>
      <c r="AB222" s="1">
        <v>5.058566</v>
      </c>
      <c r="AC222" s="9"/>
      <c r="AD222" s="1">
        <v>226.193517983874</v>
      </c>
    </row>
    <row r="223" spans="1:30" ht="12.75">
      <c r="A223" t="s">
        <v>112</v>
      </c>
      <c r="B223" t="s">
        <v>575</v>
      </c>
      <c r="D223" s="1">
        <v>239.047652040591</v>
      </c>
      <c r="J223" s="1">
        <v>14.273323862438001</v>
      </c>
      <c r="L223" s="1">
        <v>34.39939650159</v>
      </c>
      <c r="V223" s="1">
        <v>0.256122093372</v>
      </c>
      <c r="X223" s="1">
        <v>36.934491697302995</v>
      </c>
      <c r="AB223" s="1">
        <v>5.775872</v>
      </c>
      <c r="AC223" s="9"/>
      <c r="AD223" s="1">
        <v>330.686858195295</v>
      </c>
    </row>
    <row r="224" spans="1:30" ht="12.75">
      <c r="A224" t="s">
        <v>113</v>
      </c>
      <c r="B224" t="s">
        <v>576</v>
      </c>
      <c r="D224" s="1">
        <v>249.806729829886</v>
      </c>
      <c r="J224" s="1">
        <v>10.567250288153</v>
      </c>
      <c r="L224" s="1">
        <v>29.396662607202</v>
      </c>
      <c r="V224" s="1">
        <v>0.197039718891</v>
      </c>
      <c r="X224" s="1">
        <v>35.740744641018004</v>
      </c>
      <c r="AB224" s="1">
        <v>4.280969</v>
      </c>
      <c r="AC224" s="9"/>
      <c r="AD224" s="1">
        <v>329.98939608515104</v>
      </c>
    </row>
    <row r="225" spans="1:30" ht="12.75">
      <c r="A225" t="s">
        <v>107</v>
      </c>
      <c r="B225" t="s">
        <v>577</v>
      </c>
      <c r="D225" s="1">
        <v>77.286036211701</v>
      </c>
      <c r="J225" s="1">
        <v>5.941844382767999</v>
      </c>
      <c r="L225" s="1">
        <v>12.484136408330999</v>
      </c>
      <c r="V225" s="1">
        <v>0.15075852554900002</v>
      </c>
      <c r="X225" s="1">
        <v>11.380151916476</v>
      </c>
      <c r="AB225" s="1">
        <v>2.42736</v>
      </c>
      <c r="AC225" s="9"/>
      <c r="AD225" s="1">
        <v>109.670287444824</v>
      </c>
    </row>
    <row r="226" spans="1:30" ht="12.75">
      <c r="A226" t="s">
        <v>92</v>
      </c>
      <c r="B226" t="s">
        <v>578</v>
      </c>
      <c r="D226" s="1">
        <v>148.20462932014598</v>
      </c>
      <c r="H226" s="1">
        <v>11.634547638376999</v>
      </c>
      <c r="J226" s="1">
        <v>6.262772245911</v>
      </c>
      <c r="L226" s="1">
        <v>16.525447198867</v>
      </c>
      <c r="V226" s="1">
        <v>0.23495090918300002</v>
      </c>
      <c r="X226" s="1">
        <v>6.1573897140669995</v>
      </c>
      <c r="Z226" s="1">
        <v>0.813355352941</v>
      </c>
      <c r="AB226" s="1">
        <v>2.546524</v>
      </c>
      <c r="AC226" s="9"/>
      <c r="AD226" s="1">
        <v>192.379616379492</v>
      </c>
    </row>
    <row r="227" ht="12.75">
      <c r="AC227" s="9"/>
    </row>
    <row r="228" spans="1:30" ht="12.75">
      <c r="A228" t="s">
        <v>93</v>
      </c>
      <c r="B228" t="s">
        <v>579</v>
      </c>
      <c r="D228" s="1">
        <v>186.144243087701</v>
      </c>
      <c r="H228" s="1">
        <v>14.0611517863</v>
      </c>
      <c r="J228" s="1">
        <v>8.512172265425</v>
      </c>
      <c r="L228" s="1">
        <v>20.166584538422</v>
      </c>
      <c r="V228" s="1">
        <v>0.195562659529</v>
      </c>
      <c r="X228" s="1">
        <v>41.692906129277</v>
      </c>
      <c r="Z228" s="1">
        <v>0.466963</v>
      </c>
      <c r="AB228" s="1">
        <v>3.490892</v>
      </c>
      <c r="AC228" s="9"/>
      <c r="AD228" s="1">
        <v>274.730475466654</v>
      </c>
    </row>
    <row r="229" spans="1:30" ht="12.75">
      <c r="A229" t="s">
        <v>101</v>
      </c>
      <c r="B229" t="s">
        <v>580</v>
      </c>
      <c r="D229" s="1">
        <v>87.866286371449</v>
      </c>
      <c r="J229" s="1">
        <v>6.119307757073</v>
      </c>
      <c r="L229" s="1">
        <v>12.787706572209</v>
      </c>
      <c r="V229" s="1">
        <v>0.165529119169</v>
      </c>
      <c r="X229" s="1">
        <v>9.469206582645999</v>
      </c>
      <c r="Z229" s="1">
        <v>0.971663352941</v>
      </c>
      <c r="AB229" s="1">
        <v>2.495488</v>
      </c>
      <c r="AC229" s="9"/>
      <c r="AD229" s="1">
        <v>119.87518775548699</v>
      </c>
    </row>
    <row r="230" spans="1:30" ht="12.75">
      <c r="A230" t="s">
        <v>94</v>
      </c>
      <c r="B230" t="s">
        <v>581</v>
      </c>
      <c r="D230" s="1">
        <v>112.391841111332</v>
      </c>
      <c r="H230" s="1">
        <v>9.584678036673001</v>
      </c>
      <c r="J230" s="1">
        <v>5.992455082074</v>
      </c>
      <c r="L230" s="1">
        <v>17.850891549415</v>
      </c>
      <c r="V230" s="1">
        <v>0.147607465576</v>
      </c>
      <c r="X230" s="1">
        <v>12.691357645771001</v>
      </c>
      <c r="AB230" s="1">
        <v>2.44535</v>
      </c>
      <c r="AC230" s="9"/>
      <c r="AD230" s="1">
        <v>161.104180890842</v>
      </c>
    </row>
    <row r="231" spans="1:30" ht="12.75">
      <c r="A231" t="s">
        <v>114</v>
      </c>
      <c r="B231" t="s">
        <v>582</v>
      </c>
      <c r="D231" s="1">
        <v>147.52729973686002</v>
      </c>
      <c r="J231" s="1">
        <v>7.641707050008</v>
      </c>
      <c r="L231" s="1">
        <v>18.612449530335002</v>
      </c>
      <c r="V231" s="1">
        <v>0.172422062858</v>
      </c>
      <c r="X231" s="1">
        <v>11.5089336096</v>
      </c>
      <c r="AB231" s="1">
        <v>3.123928</v>
      </c>
      <c r="AC231" s="9"/>
      <c r="AD231" s="1">
        <v>188.586739989661</v>
      </c>
    </row>
    <row r="232" spans="1:30" ht="12.75">
      <c r="A232" t="s">
        <v>95</v>
      </c>
      <c r="B232" t="s">
        <v>583</v>
      </c>
      <c r="D232" s="1">
        <v>76.321739575037</v>
      </c>
      <c r="H232" s="1">
        <v>9.033175885912</v>
      </c>
      <c r="J232" s="1">
        <v>7.032893825704</v>
      </c>
      <c r="L232" s="1">
        <v>14.654770043833</v>
      </c>
      <c r="V232" s="1">
        <v>0.155189703635</v>
      </c>
      <c r="X232" s="1">
        <v>20.401790394947998</v>
      </c>
      <c r="AC232" s="9"/>
      <c r="AD232" s="1">
        <v>127.599559429069</v>
      </c>
    </row>
    <row r="233" ht="12.75">
      <c r="AC233" s="9"/>
    </row>
    <row r="234" spans="1:30" ht="12.75">
      <c r="A234" t="s">
        <v>100</v>
      </c>
      <c r="B234" t="s">
        <v>584</v>
      </c>
      <c r="D234" s="1">
        <v>97.08969879623801</v>
      </c>
      <c r="J234" s="1">
        <v>5.011374811752</v>
      </c>
      <c r="L234" s="1">
        <v>12.226161556781</v>
      </c>
      <c r="V234" s="1">
        <v>0.184927832123</v>
      </c>
      <c r="X234" s="1">
        <v>0.119818140124</v>
      </c>
      <c r="Z234" s="1">
        <v>0.281791235294</v>
      </c>
      <c r="AB234" s="1">
        <v>2.041552</v>
      </c>
      <c r="AC234" s="9"/>
      <c r="AD234" s="1">
        <v>116.95532437231299</v>
      </c>
    </row>
    <row r="235" spans="1:30" ht="12.75">
      <c r="A235" t="s">
        <v>108</v>
      </c>
      <c r="B235" t="s">
        <v>585</v>
      </c>
      <c r="D235" s="1">
        <v>127.97862641691201</v>
      </c>
      <c r="J235" s="1">
        <v>7.3686580727880004</v>
      </c>
      <c r="L235" s="1">
        <v>18.807813157742</v>
      </c>
      <c r="V235" s="1">
        <v>0.161787235452</v>
      </c>
      <c r="X235" s="1">
        <v>20.874938230927</v>
      </c>
      <c r="AB235" s="1">
        <v>2.986168</v>
      </c>
      <c r="AC235" s="9"/>
      <c r="AD235" s="1">
        <v>178.17799111381999</v>
      </c>
    </row>
    <row r="236" spans="1:30" ht="12.75">
      <c r="A236" t="s">
        <v>96</v>
      </c>
      <c r="B236" t="s">
        <v>586</v>
      </c>
      <c r="D236" s="1">
        <v>128.870195059584</v>
      </c>
      <c r="H236" s="1">
        <v>9.674609241433</v>
      </c>
      <c r="J236" s="1">
        <v>7.186048539283</v>
      </c>
      <c r="L236" s="1">
        <v>16.315652276727</v>
      </c>
      <c r="V236" s="1">
        <v>0.17005876787899998</v>
      </c>
      <c r="X236" s="1">
        <v>14.586113684709</v>
      </c>
      <c r="Z236" s="1">
        <v>0.254791117647</v>
      </c>
      <c r="AB236" s="1">
        <v>2.909509</v>
      </c>
      <c r="AC236" s="9"/>
      <c r="AD236" s="1">
        <v>179.966977687262</v>
      </c>
    </row>
    <row r="237" spans="1:30" ht="12.75">
      <c r="A237" t="s">
        <v>97</v>
      </c>
      <c r="B237" t="s">
        <v>587</v>
      </c>
      <c r="D237" s="1">
        <v>91.137756297847</v>
      </c>
      <c r="H237" s="1">
        <v>19.633581281441</v>
      </c>
      <c r="J237" s="1">
        <v>13.770379602685</v>
      </c>
      <c r="L237" s="1">
        <v>20.790321391291</v>
      </c>
      <c r="V237" s="1">
        <v>0.21368125437000002</v>
      </c>
      <c r="X237" s="1">
        <v>68.788155552091</v>
      </c>
      <c r="AC237" s="9"/>
      <c r="AD237" s="1">
        <v>214.33387537972598</v>
      </c>
    </row>
    <row r="238" spans="1:30" ht="12.75">
      <c r="A238" t="s">
        <v>98</v>
      </c>
      <c r="B238" t="s">
        <v>588</v>
      </c>
      <c r="D238" s="1">
        <v>74.175827505576</v>
      </c>
      <c r="H238" s="1">
        <v>7.408801743443</v>
      </c>
      <c r="J238" s="1">
        <v>5.788816059098</v>
      </c>
      <c r="L238" s="1">
        <v>11.911018799799999</v>
      </c>
      <c r="V238" s="1">
        <v>0.14032063939</v>
      </c>
      <c r="X238" s="1">
        <v>12.449602083683</v>
      </c>
      <c r="AB238" s="1">
        <v>2.34809</v>
      </c>
      <c r="AC238" s="9"/>
      <c r="AD238" s="1">
        <v>114.222476830991</v>
      </c>
    </row>
    <row r="239" ht="12.75">
      <c r="AC239" s="9"/>
    </row>
    <row r="240" spans="1:30" ht="12.75">
      <c r="A240" t="s">
        <v>99</v>
      </c>
      <c r="B240" t="s">
        <v>589</v>
      </c>
      <c r="D240" s="1">
        <v>85.068808759567</v>
      </c>
      <c r="H240" s="1">
        <v>9.415550891875</v>
      </c>
      <c r="J240" s="1">
        <v>9.460865868014</v>
      </c>
      <c r="L240" s="1">
        <v>15.725049975812999</v>
      </c>
      <c r="V240" s="1">
        <v>0.173997592844</v>
      </c>
      <c r="X240" s="1">
        <v>20.517735295215</v>
      </c>
      <c r="AB240" s="1">
        <v>3.893918</v>
      </c>
      <c r="AC240" s="9"/>
      <c r="AD240" s="1">
        <v>144.255926383329</v>
      </c>
    </row>
    <row r="241" spans="1:30" ht="12.75">
      <c r="A241" t="s">
        <v>115</v>
      </c>
      <c r="B241" t="s">
        <v>590</v>
      </c>
      <c r="D241" s="1">
        <v>80.957923153097</v>
      </c>
      <c r="J241" s="1">
        <v>5.439073287141</v>
      </c>
      <c r="L241" s="1">
        <v>12.760647381245</v>
      </c>
      <c r="V241" s="1">
        <v>0.141108404384</v>
      </c>
      <c r="X241" s="1">
        <v>10.187097158925</v>
      </c>
      <c r="AB241" s="1">
        <v>2.204309</v>
      </c>
      <c r="AC241" s="9"/>
      <c r="AD241" s="1">
        <v>111.690158384792</v>
      </c>
    </row>
    <row r="242" ht="12.75">
      <c r="AC242" s="9"/>
    </row>
    <row r="243" spans="2:29" ht="12.75">
      <c r="B243" t="s">
        <v>591</v>
      </c>
      <c r="AC243" s="9"/>
    </row>
    <row r="244" spans="1:30" ht="12.75">
      <c r="A244" t="s">
        <v>202</v>
      </c>
      <c r="B244" t="s">
        <v>592</v>
      </c>
      <c r="F244" s="1">
        <v>6.034190709801</v>
      </c>
      <c r="J244" s="1">
        <v>0.243026895498</v>
      </c>
      <c r="T244" s="1">
        <v>0.053236174004</v>
      </c>
      <c r="AC244" s="9"/>
      <c r="AD244" s="1">
        <v>6.330453779303</v>
      </c>
    </row>
    <row r="245" spans="1:30" ht="12.75">
      <c r="A245" t="s">
        <v>204</v>
      </c>
      <c r="B245" t="s">
        <v>593</v>
      </c>
      <c r="F245" s="1">
        <v>2.164542419869</v>
      </c>
      <c r="J245" s="1">
        <v>0.17603327746300002</v>
      </c>
      <c r="T245" s="1">
        <v>0.069980119083</v>
      </c>
      <c r="AC245" s="9"/>
      <c r="AD245" s="1">
        <v>2.4105558164149996</v>
      </c>
    </row>
    <row r="246" spans="1:30" ht="12.75">
      <c r="A246" t="s">
        <v>203</v>
      </c>
      <c r="B246" t="s">
        <v>594</v>
      </c>
      <c r="F246" s="1">
        <v>1.6093421530840002</v>
      </c>
      <c r="J246" s="1">
        <v>0.116768352591</v>
      </c>
      <c r="T246" s="1">
        <v>0.056272023373999995</v>
      </c>
      <c r="AB246" s="1">
        <v>0.04726</v>
      </c>
      <c r="AC246" s="9"/>
      <c r="AD246" s="1">
        <v>1.829642529048</v>
      </c>
    </row>
    <row r="247" spans="1:30" ht="12.75">
      <c r="A247" t="s">
        <v>205</v>
      </c>
      <c r="B247" t="s">
        <v>595</v>
      </c>
      <c r="F247" s="1">
        <v>5.026689252161</v>
      </c>
      <c r="J247" s="1">
        <v>0.228668205702</v>
      </c>
      <c r="T247" s="1">
        <v>0.079281654322</v>
      </c>
      <c r="AB247" s="1">
        <v>0.092712</v>
      </c>
      <c r="AC247" s="9"/>
      <c r="AD247" s="1">
        <v>5.427351112185001</v>
      </c>
    </row>
    <row r="248" ht="12.75">
      <c r="AC248" s="9"/>
    </row>
    <row r="249" spans="2:29" ht="12.75">
      <c r="B249" t="s">
        <v>596</v>
      </c>
      <c r="AC249" s="9"/>
    </row>
    <row r="250" spans="1:30" ht="12.75">
      <c r="A250" t="s">
        <v>206</v>
      </c>
      <c r="B250" t="s">
        <v>597</v>
      </c>
      <c r="F250" s="1">
        <v>6.169018891743</v>
      </c>
      <c r="J250" s="1">
        <v>0.16883203825</v>
      </c>
      <c r="T250" s="1">
        <v>0.5634715646049999</v>
      </c>
      <c r="AC250" s="9"/>
      <c r="AD250" s="1">
        <v>6.901322494598</v>
      </c>
    </row>
    <row r="251" spans="1:30" ht="12.75">
      <c r="A251" t="s">
        <v>207</v>
      </c>
      <c r="B251" t="s">
        <v>598</v>
      </c>
      <c r="F251" s="1">
        <v>3.748778820774</v>
      </c>
      <c r="J251" s="1">
        <v>0.099684815784</v>
      </c>
      <c r="T251" s="1">
        <v>0.065867001076</v>
      </c>
      <c r="Z251" s="1">
        <v>0.018954176471</v>
      </c>
      <c r="AC251" s="9"/>
      <c r="AD251" s="1">
        <v>3.933284814104</v>
      </c>
    </row>
    <row r="252" spans="1:30" ht="12.75">
      <c r="A252" t="s">
        <v>208</v>
      </c>
      <c r="B252" t="s">
        <v>599</v>
      </c>
      <c r="F252" s="1">
        <v>5.6229144801310005</v>
      </c>
      <c r="J252" s="1">
        <v>0.18493928765</v>
      </c>
      <c r="T252" s="1">
        <v>0.069980119083</v>
      </c>
      <c r="AC252" s="9"/>
      <c r="AD252" s="1">
        <v>5.877833886864</v>
      </c>
    </row>
    <row r="253" spans="1:30" ht="12.75">
      <c r="A253" t="s">
        <v>401</v>
      </c>
      <c r="B253" t="s">
        <v>600</v>
      </c>
      <c r="F253" s="1">
        <v>6.996976649324</v>
      </c>
      <c r="J253" s="1">
        <v>0.183692306897</v>
      </c>
      <c r="T253" s="1">
        <v>0.083688214792</v>
      </c>
      <c r="Z253" s="1">
        <v>0.004995882353</v>
      </c>
      <c r="AC253" s="9"/>
      <c r="AD253" s="1">
        <v>7.269353053364999</v>
      </c>
    </row>
    <row r="254" spans="1:30" ht="12.75">
      <c r="A254" t="s">
        <v>209</v>
      </c>
      <c r="B254" t="s">
        <v>601</v>
      </c>
      <c r="F254" s="1">
        <v>3.992286457534</v>
      </c>
      <c r="J254" s="1">
        <v>0.172522225508</v>
      </c>
      <c r="T254" s="1">
        <v>0.049417483166</v>
      </c>
      <c r="Z254" s="1">
        <v>0.015324058824</v>
      </c>
      <c r="AC254" s="9"/>
      <c r="AD254" s="1">
        <v>4.229550225032</v>
      </c>
    </row>
    <row r="255" ht="12.75">
      <c r="AC255" s="9"/>
    </row>
    <row r="256" spans="2:29" ht="12.75">
      <c r="B256" t="s">
        <v>602</v>
      </c>
      <c r="AC256" s="9"/>
    </row>
    <row r="257" spans="1:30" ht="12.75">
      <c r="A257" t="s">
        <v>210</v>
      </c>
      <c r="B257" t="s">
        <v>603</v>
      </c>
      <c r="F257" s="1">
        <v>5.596745243644</v>
      </c>
      <c r="J257" s="1">
        <v>0.113612585655</v>
      </c>
      <c r="T257" s="1">
        <v>0.07683367458399999</v>
      </c>
      <c r="Z257" s="1">
        <v>0.038182176471</v>
      </c>
      <c r="AC257" s="9"/>
      <c r="AD257" s="1">
        <v>5.825373680353</v>
      </c>
    </row>
    <row r="258" spans="1:30" ht="12.75">
      <c r="A258" t="s">
        <v>211</v>
      </c>
      <c r="B258" t="s">
        <v>604</v>
      </c>
      <c r="F258" s="1">
        <v>4.763476127864</v>
      </c>
      <c r="J258" s="1">
        <v>0.10827236320900001</v>
      </c>
      <c r="T258" s="1">
        <v>0.092989750031</v>
      </c>
      <c r="AC258" s="9"/>
      <c r="AD258" s="1">
        <v>4.964738241104</v>
      </c>
    </row>
    <row r="259" spans="1:30" ht="12.75">
      <c r="A259" t="s">
        <v>212</v>
      </c>
      <c r="B259" t="s">
        <v>605</v>
      </c>
      <c r="F259" s="1">
        <v>5.06385943032</v>
      </c>
      <c r="J259" s="1">
        <v>0.16692723285299998</v>
      </c>
      <c r="T259" s="1">
        <v>0.065573558613</v>
      </c>
      <c r="Z259" s="1">
        <v>0.021548235293999997</v>
      </c>
      <c r="AB259" s="1">
        <v>0.068459</v>
      </c>
      <c r="AC259" s="9"/>
      <c r="AD259" s="1">
        <v>5.386367457078999</v>
      </c>
    </row>
    <row r="260" spans="1:30" ht="12.75">
      <c r="A260" t="s">
        <v>213</v>
      </c>
      <c r="B260" t="s">
        <v>606</v>
      </c>
      <c r="F260" s="1">
        <v>3.848108836953</v>
      </c>
      <c r="J260" s="1">
        <v>0.099815186477</v>
      </c>
      <c r="T260" s="1">
        <v>0.049417483166</v>
      </c>
      <c r="Z260" s="1">
        <v>0.005674294117999999</v>
      </c>
      <c r="AC260" s="9"/>
      <c r="AD260" s="1">
        <v>4.003015800714</v>
      </c>
    </row>
    <row r="261" spans="1:30" ht="12.75">
      <c r="A261" t="s">
        <v>214</v>
      </c>
      <c r="B261" t="s">
        <v>607</v>
      </c>
      <c r="F261" s="1">
        <v>2.535977299108</v>
      </c>
      <c r="J261" s="1">
        <v>0.089410410915</v>
      </c>
      <c r="T261" s="1">
        <v>0.12481250191799999</v>
      </c>
      <c r="Z261" s="1">
        <v>0.07947588235299999</v>
      </c>
      <c r="AC261" s="9"/>
      <c r="AD261" s="1">
        <v>2.829676094294</v>
      </c>
    </row>
    <row r="262" spans="1:30" ht="12.75">
      <c r="A262" t="s">
        <v>215</v>
      </c>
      <c r="B262" t="s">
        <v>608</v>
      </c>
      <c r="F262" s="1">
        <v>3.3342934310440002</v>
      </c>
      <c r="J262" s="1">
        <v>0.202833909305</v>
      </c>
      <c r="T262" s="1">
        <v>0.065573558613</v>
      </c>
      <c r="Z262" s="1">
        <v>0.050847352941</v>
      </c>
      <c r="AB262" s="1">
        <v>0.082913</v>
      </c>
      <c r="AC262" s="9"/>
      <c r="AD262" s="1">
        <v>3.7364612519029996</v>
      </c>
    </row>
    <row r="263" ht="12.75">
      <c r="AC263" s="9"/>
    </row>
    <row r="264" spans="2:29" ht="12.75">
      <c r="B264" t="s">
        <v>609</v>
      </c>
      <c r="AC264" s="9"/>
    </row>
    <row r="265" spans="1:30" ht="12.75">
      <c r="A265" t="s">
        <v>216</v>
      </c>
      <c r="B265" t="s">
        <v>610</v>
      </c>
      <c r="F265" s="1">
        <v>4.886922242046</v>
      </c>
      <c r="J265" s="1">
        <v>0.155440679094</v>
      </c>
      <c r="T265" s="1">
        <v>0.07683367458399999</v>
      </c>
      <c r="AB265" s="1">
        <v>0.062808</v>
      </c>
      <c r="AC265" s="9"/>
      <c r="AD265" s="1">
        <v>5.182004595724</v>
      </c>
    </row>
    <row r="266" spans="1:30" ht="12.75">
      <c r="A266" t="s">
        <v>217</v>
      </c>
      <c r="B266" t="s">
        <v>611</v>
      </c>
      <c r="F266" s="1">
        <v>4.490062295314</v>
      </c>
      <c r="J266" s="1">
        <v>0.08969006102799999</v>
      </c>
      <c r="T266" s="1">
        <v>0.049417483166</v>
      </c>
      <c r="AB266" s="1">
        <v>0.036052</v>
      </c>
      <c r="AC266" s="9"/>
      <c r="AD266" s="1">
        <v>4.665221839508</v>
      </c>
    </row>
    <row r="267" spans="1:30" ht="12.75">
      <c r="A267" t="s">
        <v>218</v>
      </c>
      <c r="B267" t="s">
        <v>612</v>
      </c>
      <c r="F267" s="1">
        <v>5.149754259935</v>
      </c>
      <c r="J267" s="1">
        <v>0.112903010813</v>
      </c>
      <c r="T267" s="1">
        <v>0.083688214792</v>
      </c>
      <c r="AC267" s="9"/>
      <c r="AD267" s="1">
        <v>5.346345485539</v>
      </c>
    </row>
    <row r="268" spans="1:30" ht="12.75">
      <c r="A268" t="s">
        <v>223</v>
      </c>
      <c r="B268" t="s">
        <v>613</v>
      </c>
      <c r="F268" s="1">
        <v>2.425221872972</v>
      </c>
      <c r="J268" s="1">
        <v>0.14098844086100001</v>
      </c>
      <c r="T268" s="1">
        <v>0.138520597627</v>
      </c>
      <c r="Z268" s="1">
        <v>0.047051823529</v>
      </c>
      <c r="AB268" s="1">
        <v>0.056727</v>
      </c>
      <c r="AC268" s="9"/>
      <c r="AD268" s="1">
        <v>2.808509734991</v>
      </c>
    </row>
    <row r="269" spans="1:30" ht="12.75">
      <c r="A269" t="s">
        <v>219</v>
      </c>
      <c r="B269" t="s">
        <v>614</v>
      </c>
      <c r="F269" s="1">
        <v>5.0383071787930005</v>
      </c>
      <c r="J269" s="1">
        <v>0.146147537611</v>
      </c>
      <c r="T269" s="1">
        <v>0.09739631050000001</v>
      </c>
      <c r="AB269" s="1">
        <v>0.060404</v>
      </c>
      <c r="AC269" s="9"/>
      <c r="AD269" s="1">
        <v>5.342255026904</v>
      </c>
    </row>
    <row r="270" spans="1:30" ht="12.75">
      <c r="A270" t="s">
        <v>220</v>
      </c>
      <c r="B270" t="s">
        <v>615</v>
      </c>
      <c r="F270" s="1">
        <v>3.521469874563</v>
      </c>
      <c r="J270" s="1">
        <v>0.13886170672700002</v>
      </c>
      <c r="T270" s="1">
        <v>0.127260481656</v>
      </c>
      <c r="AB270" s="1">
        <v>0.056665</v>
      </c>
      <c r="AC270" s="9"/>
      <c r="AD270" s="1">
        <v>3.8442570629460002</v>
      </c>
    </row>
    <row r="271" spans="1:30" ht="12.75">
      <c r="A271" t="s">
        <v>221</v>
      </c>
      <c r="B271" t="s">
        <v>616</v>
      </c>
      <c r="F271" s="1">
        <v>4.218304432219</v>
      </c>
      <c r="J271" s="1">
        <v>0.140342558572</v>
      </c>
      <c r="T271" s="1">
        <v>0.104249866002</v>
      </c>
      <c r="AC271" s="9"/>
      <c r="AD271" s="1">
        <v>4.462896856792</v>
      </c>
    </row>
    <row r="272" spans="1:30" ht="12.75">
      <c r="A272" t="s">
        <v>222</v>
      </c>
      <c r="B272" t="s">
        <v>617</v>
      </c>
      <c r="F272" s="1">
        <v>3.827313760388</v>
      </c>
      <c r="J272" s="1">
        <v>0.119080193206</v>
      </c>
      <c r="T272" s="1">
        <v>0.063125578875</v>
      </c>
      <c r="AB272" s="1">
        <v>0.048944</v>
      </c>
      <c r="AC272" s="9"/>
      <c r="AD272" s="1">
        <v>4.058463532469</v>
      </c>
    </row>
    <row r="273" ht="12.75">
      <c r="AC273" s="9"/>
    </row>
    <row r="274" spans="2:29" ht="12.75">
      <c r="B274" t="s">
        <v>618</v>
      </c>
      <c r="AC274" s="9"/>
    </row>
    <row r="275" spans="1:30" ht="12.75">
      <c r="A275" t="s">
        <v>224</v>
      </c>
      <c r="B275" t="s">
        <v>619</v>
      </c>
      <c r="F275" s="1">
        <v>3.9886573494529998</v>
      </c>
      <c r="J275" s="1">
        <v>0.172933241511</v>
      </c>
      <c r="T275" s="1">
        <v>0.09739631050000001</v>
      </c>
      <c r="Z275" s="1">
        <v>0.026458058824</v>
      </c>
      <c r="AB275" s="1">
        <v>0.070868</v>
      </c>
      <c r="AC275" s="9"/>
      <c r="AD275" s="1">
        <v>4.356312960288</v>
      </c>
    </row>
    <row r="276" spans="1:30" ht="12.75">
      <c r="A276" t="s">
        <v>225</v>
      </c>
      <c r="B276" t="s">
        <v>620</v>
      </c>
      <c r="F276" s="1">
        <v>6.033339378552</v>
      </c>
      <c r="J276" s="1">
        <v>0.117851125982</v>
      </c>
      <c r="T276" s="1">
        <v>0.49493108606</v>
      </c>
      <c r="AC276" s="9"/>
      <c r="AD276" s="1">
        <v>6.646121590595</v>
      </c>
    </row>
    <row r="277" spans="1:30" ht="12.75">
      <c r="A277" t="s">
        <v>229</v>
      </c>
      <c r="B277" t="s">
        <v>621</v>
      </c>
      <c r="F277" s="1">
        <v>3.338308902995</v>
      </c>
      <c r="J277" s="1">
        <v>0.128170314678</v>
      </c>
      <c r="T277" s="1">
        <v>0.056272023373999995</v>
      </c>
      <c r="Z277" s="1">
        <v>0.054735647059000005</v>
      </c>
      <c r="AB277" s="1">
        <v>0.052843</v>
      </c>
      <c r="AC277" s="9"/>
      <c r="AD277" s="1">
        <v>3.630329888105</v>
      </c>
    </row>
    <row r="278" spans="1:30" ht="12.75">
      <c r="A278" t="s">
        <v>226</v>
      </c>
      <c r="B278" t="s">
        <v>622</v>
      </c>
      <c r="F278" s="1">
        <v>4.504175160201</v>
      </c>
      <c r="J278" s="1">
        <v>0.142527014082</v>
      </c>
      <c r="T278" s="1">
        <v>0.116293808148</v>
      </c>
      <c r="Z278" s="1">
        <v>0.036380529412000005</v>
      </c>
      <c r="AB278" s="1">
        <v>0.057638</v>
      </c>
      <c r="AC278" s="9"/>
      <c r="AD278" s="1">
        <v>4.857014511842</v>
      </c>
    </row>
    <row r="279" spans="1:30" ht="12.75">
      <c r="A279" t="s">
        <v>227</v>
      </c>
      <c r="B279" t="s">
        <v>623</v>
      </c>
      <c r="F279" s="1">
        <v>2.8721602686470002</v>
      </c>
      <c r="J279" s="1">
        <v>0.127517466015</v>
      </c>
      <c r="T279" s="1">
        <v>0.083688214792</v>
      </c>
      <c r="Z279" s="1">
        <v>0.047858764706</v>
      </c>
      <c r="AC279" s="9"/>
      <c r="AD279" s="1">
        <v>3.1312247141590004</v>
      </c>
    </row>
    <row r="280" spans="1:30" ht="12.75">
      <c r="A280" t="s">
        <v>228</v>
      </c>
      <c r="B280" t="s">
        <v>624</v>
      </c>
      <c r="F280" s="1">
        <v>5.11009987368</v>
      </c>
      <c r="J280" s="1">
        <v>0.184326246833</v>
      </c>
      <c r="T280" s="1">
        <v>0.11110440620899999</v>
      </c>
      <c r="Z280" s="1">
        <v>0.005653058824</v>
      </c>
      <c r="AB280" s="1">
        <v>0.07541</v>
      </c>
      <c r="AC280" s="9"/>
      <c r="AD280" s="1">
        <v>5.486593585546</v>
      </c>
    </row>
    <row r="281" spans="1:30" ht="12.75">
      <c r="A281" t="s">
        <v>230</v>
      </c>
      <c r="B281" t="s">
        <v>625</v>
      </c>
      <c r="F281" s="1">
        <v>3.5971072134870004</v>
      </c>
      <c r="J281" s="1">
        <v>0.085096235681</v>
      </c>
      <c r="T281" s="1">
        <v>0.104249866002</v>
      </c>
      <c r="Z281" s="1">
        <v>0.055580588235000006</v>
      </c>
      <c r="AB281" s="1">
        <v>0.035181</v>
      </c>
      <c r="AC281" s="9"/>
      <c r="AD281" s="1">
        <v>3.877214903405</v>
      </c>
    </row>
    <row r="282" spans="1:30" ht="12.75">
      <c r="A282" t="s">
        <v>231</v>
      </c>
      <c r="B282" t="s">
        <v>626</v>
      </c>
      <c r="F282" s="1">
        <v>2.47745718946</v>
      </c>
      <c r="J282" s="1">
        <v>0.09968083500000001</v>
      </c>
      <c r="T282" s="1">
        <v>0.049235312510000004</v>
      </c>
      <c r="Z282" s="1">
        <v>0.054462941176</v>
      </c>
      <c r="AC282" s="9"/>
      <c r="AD282" s="1">
        <v>2.6808362781460002</v>
      </c>
    </row>
    <row r="283" ht="12.75">
      <c r="AC283" s="9"/>
    </row>
    <row r="284" spans="2:29" ht="12.75">
      <c r="B284" t="s">
        <v>627</v>
      </c>
      <c r="AC284" s="9"/>
    </row>
    <row r="285" spans="1:30" ht="12.75">
      <c r="A285" t="s">
        <v>232</v>
      </c>
      <c r="B285" t="s">
        <v>628</v>
      </c>
      <c r="F285" s="1">
        <v>1.44517678175</v>
      </c>
      <c r="J285" s="1">
        <v>0.090805675892</v>
      </c>
      <c r="T285" s="1">
        <v>0.069980119083</v>
      </c>
      <c r="AC285" s="9"/>
      <c r="AD285" s="1">
        <v>1.605962576725</v>
      </c>
    </row>
    <row r="286" spans="1:30" ht="12.75">
      <c r="A286" t="s">
        <v>237</v>
      </c>
      <c r="B286" t="s">
        <v>629</v>
      </c>
      <c r="F286" s="1">
        <v>1.9836572047180001</v>
      </c>
      <c r="J286" s="1">
        <v>0.183300199621</v>
      </c>
      <c r="T286" s="1">
        <v>0.069980119083</v>
      </c>
      <c r="AC286" s="9"/>
      <c r="AD286" s="1">
        <v>2.236937523421</v>
      </c>
    </row>
    <row r="287" spans="1:30" ht="12.75">
      <c r="A287" t="s">
        <v>233</v>
      </c>
      <c r="B287" t="s">
        <v>630</v>
      </c>
      <c r="F287" s="1">
        <v>2.5160215364239997</v>
      </c>
      <c r="J287" s="1">
        <v>0.07092663314999999</v>
      </c>
      <c r="T287" s="1">
        <v>0.049235312510000004</v>
      </c>
      <c r="Z287" s="1">
        <v>0.035771411765</v>
      </c>
      <c r="AC287" s="9"/>
      <c r="AD287" s="1">
        <v>2.671954893849</v>
      </c>
    </row>
    <row r="288" spans="1:30" ht="12.75">
      <c r="A288" t="s">
        <v>234</v>
      </c>
      <c r="B288" t="s">
        <v>631</v>
      </c>
      <c r="F288" s="1">
        <v>1.719113706343</v>
      </c>
      <c r="J288" s="1">
        <v>0.080501415139</v>
      </c>
      <c r="T288" s="1">
        <v>0.049235312510000004</v>
      </c>
      <c r="Z288" s="1">
        <v>0.005938058824</v>
      </c>
      <c r="AC288" s="9"/>
      <c r="AD288" s="1">
        <v>1.854788492815</v>
      </c>
    </row>
    <row r="289" spans="1:30" ht="12.75">
      <c r="A289" t="s">
        <v>235</v>
      </c>
      <c r="B289" t="s">
        <v>632</v>
      </c>
      <c r="F289" s="1">
        <v>4.419660124528</v>
      </c>
      <c r="J289" s="1">
        <v>0.134228073535</v>
      </c>
      <c r="T289" s="1">
        <v>0.09602559940000001</v>
      </c>
      <c r="Z289" s="1">
        <v>0.056537294118</v>
      </c>
      <c r="AB289" s="1">
        <v>0.053977</v>
      </c>
      <c r="AC289" s="9"/>
      <c r="AD289" s="1">
        <v>4.760428091581</v>
      </c>
    </row>
    <row r="290" spans="1:30" ht="12.75">
      <c r="A290" t="s">
        <v>236</v>
      </c>
      <c r="B290" t="s">
        <v>633</v>
      </c>
      <c r="F290" s="1">
        <v>2.985891028645</v>
      </c>
      <c r="J290" s="1">
        <v>0.15310793936</v>
      </c>
      <c r="T290" s="1">
        <v>0.14096857736500001</v>
      </c>
      <c r="AC290" s="9"/>
      <c r="AD290" s="1">
        <v>3.27996754537</v>
      </c>
    </row>
    <row r="291" ht="12.75">
      <c r="AC291" s="9"/>
    </row>
    <row r="292" spans="2:29" ht="12.75">
      <c r="B292" t="s">
        <v>634</v>
      </c>
      <c r="AC292" s="9"/>
    </row>
    <row r="293" spans="1:30" ht="12.75">
      <c r="A293" t="s">
        <v>238</v>
      </c>
      <c r="B293" t="s">
        <v>635</v>
      </c>
      <c r="F293" s="1">
        <v>5.450586060085</v>
      </c>
      <c r="J293" s="1">
        <v>0.205028316776</v>
      </c>
      <c r="T293" s="1">
        <v>0.179644884754</v>
      </c>
      <c r="AB293" s="1">
        <v>0.081204</v>
      </c>
      <c r="AC293" s="9"/>
      <c r="AD293" s="1">
        <v>5.916463261615</v>
      </c>
    </row>
    <row r="294" spans="1:30" ht="12.75">
      <c r="A294" t="s">
        <v>239</v>
      </c>
      <c r="B294" t="s">
        <v>636</v>
      </c>
      <c r="F294" s="1">
        <v>5.734477279727</v>
      </c>
      <c r="J294" s="1">
        <v>0.172874524939</v>
      </c>
      <c r="T294" s="1">
        <v>0.182092864492</v>
      </c>
      <c r="AB294" s="1">
        <v>0.070121</v>
      </c>
      <c r="AC294" s="9"/>
      <c r="AD294" s="1">
        <v>6.159565669159</v>
      </c>
    </row>
    <row r="295" spans="1:30" ht="12.75">
      <c r="A295" t="s">
        <v>240</v>
      </c>
      <c r="B295" t="s">
        <v>637</v>
      </c>
      <c r="F295" s="1">
        <v>3.317757859743</v>
      </c>
      <c r="J295" s="1">
        <v>0.18439093458199998</v>
      </c>
      <c r="T295" s="1">
        <v>0.092989750031</v>
      </c>
      <c r="AB295" s="1">
        <v>0.075459</v>
      </c>
      <c r="AC295" s="9"/>
      <c r="AD295" s="1">
        <v>3.670597544355</v>
      </c>
    </row>
    <row r="296" spans="1:30" ht="12.75">
      <c r="A296" t="s">
        <v>241</v>
      </c>
      <c r="B296" t="s">
        <v>638</v>
      </c>
      <c r="F296" s="1">
        <v>3.522029042381</v>
      </c>
      <c r="J296" s="1">
        <v>0.17807840551499998</v>
      </c>
      <c r="T296" s="1">
        <v>0.104249866002</v>
      </c>
      <c r="AB296" s="1">
        <v>0.07337</v>
      </c>
      <c r="AC296" s="9"/>
      <c r="AD296" s="1">
        <v>3.8849283138970003</v>
      </c>
    </row>
    <row r="297" spans="1:30" ht="12.75">
      <c r="A297" t="s">
        <v>242</v>
      </c>
      <c r="B297" t="s">
        <v>639</v>
      </c>
      <c r="F297" s="1">
        <v>4.360304341713</v>
      </c>
      <c r="J297" s="1">
        <v>0.271873650588</v>
      </c>
      <c r="T297" s="1">
        <v>0.104249866002</v>
      </c>
      <c r="Z297" s="1">
        <v>0.024227235293999998</v>
      </c>
      <c r="AB297" s="1">
        <v>0.113194</v>
      </c>
      <c r="AC297" s="9"/>
      <c r="AD297" s="1">
        <v>4.873849093597</v>
      </c>
    </row>
    <row r="298" ht="12.75">
      <c r="AC298" s="9"/>
    </row>
    <row r="299" spans="2:29" ht="12.75">
      <c r="B299" t="s">
        <v>640</v>
      </c>
      <c r="AC299" s="9"/>
    </row>
    <row r="300" spans="1:30" ht="12.75">
      <c r="A300" t="s">
        <v>243</v>
      </c>
      <c r="B300" t="s">
        <v>641</v>
      </c>
      <c r="F300" s="1">
        <v>8.510104883386</v>
      </c>
      <c r="J300" s="1">
        <v>0.403556012417</v>
      </c>
      <c r="T300" s="1">
        <v>0.196290359207</v>
      </c>
      <c r="AB300" s="1">
        <v>0.161632</v>
      </c>
      <c r="AC300" s="9"/>
      <c r="AD300" s="1">
        <v>9.27158325501</v>
      </c>
    </row>
    <row r="301" spans="1:30" ht="12.75">
      <c r="A301" t="s">
        <v>244</v>
      </c>
      <c r="B301" t="s">
        <v>642</v>
      </c>
      <c r="F301" s="1">
        <v>5.262556022014</v>
      </c>
      <c r="J301" s="1">
        <v>0.21707317556500003</v>
      </c>
      <c r="T301" s="1">
        <v>0.069980119083</v>
      </c>
      <c r="Z301" s="1">
        <v>0.002595176471</v>
      </c>
      <c r="AB301" s="1">
        <v>0.088257</v>
      </c>
      <c r="AC301" s="9"/>
      <c r="AD301" s="1">
        <v>5.640461493133</v>
      </c>
    </row>
    <row r="302" spans="1:30" ht="12.75">
      <c r="A302" t="s">
        <v>245</v>
      </c>
      <c r="B302" t="s">
        <v>643</v>
      </c>
      <c r="F302" s="1">
        <v>2.4657964531789998</v>
      </c>
      <c r="J302" s="1">
        <v>0.140414212693</v>
      </c>
      <c r="T302" s="1">
        <v>0.049235312510000004</v>
      </c>
      <c r="AB302" s="1">
        <v>0.056708</v>
      </c>
      <c r="AC302" s="9"/>
      <c r="AD302" s="1">
        <v>2.7121539783819997</v>
      </c>
    </row>
    <row r="303" spans="1:30" ht="12.75">
      <c r="A303" t="s">
        <v>246</v>
      </c>
      <c r="B303" t="s">
        <v>644</v>
      </c>
      <c r="F303" s="1">
        <v>3.357419637021</v>
      </c>
      <c r="J303" s="1">
        <v>0.183109121963</v>
      </c>
      <c r="T303" s="1">
        <v>0.083688214792</v>
      </c>
      <c r="AC303" s="9"/>
      <c r="AD303" s="1">
        <v>3.624216973775</v>
      </c>
    </row>
    <row r="304" spans="1:30" ht="12.75">
      <c r="A304" t="s">
        <v>247</v>
      </c>
      <c r="B304" t="s">
        <v>645</v>
      </c>
      <c r="F304" s="1">
        <v>5.109208994065</v>
      </c>
      <c r="J304" s="1">
        <v>0.265259577093</v>
      </c>
      <c r="T304" s="1">
        <v>0.063125578875</v>
      </c>
      <c r="AC304" s="9"/>
      <c r="AD304" s="1">
        <v>5.437594150033</v>
      </c>
    </row>
    <row r="305" spans="1:30" ht="12.75">
      <c r="A305" t="s">
        <v>248</v>
      </c>
      <c r="B305" t="s">
        <v>646</v>
      </c>
      <c r="F305" s="1">
        <v>6.455288402052</v>
      </c>
      <c r="J305" s="1">
        <v>0.265739261629</v>
      </c>
      <c r="T305" s="1">
        <v>0.193352980463</v>
      </c>
      <c r="AB305" s="1">
        <v>0.106919</v>
      </c>
      <c r="AC305" s="9"/>
      <c r="AD305" s="1">
        <v>7.021299644143999</v>
      </c>
    </row>
    <row r="306" spans="1:30" ht="12.75">
      <c r="A306" t="s">
        <v>249</v>
      </c>
      <c r="B306" t="s">
        <v>647</v>
      </c>
      <c r="F306" s="1">
        <v>4.997615804125</v>
      </c>
      <c r="J306" s="1">
        <v>0.202129310443</v>
      </c>
      <c r="T306" s="1">
        <v>0.11110440620899999</v>
      </c>
      <c r="AB306" s="1">
        <v>0.082083</v>
      </c>
      <c r="AC306" s="9"/>
      <c r="AD306" s="1">
        <v>5.392932520777</v>
      </c>
    </row>
    <row r="307" spans="1:30" ht="12.75">
      <c r="A307" t="s">
        <v>250</v>
      </c>
      <c r="B307" t="s">
        <v>648</v>
      </c>
      <c r="F307" s="1">
        <v>4.641388283974</v>
      </c>
      <c r="J307" s="1">
        <v>0.179347280583</v>
      </c>
      <c r="T307" s="1">
        <v>0.165936789045</v>
      </c>
      <c r="AC307" s="9"/>
      <c r="AD307" s="1">
        <v>4.986672353602</v>
      </c>
    </row>
    <row r="308" spans="1:30" ht="12.75">
      <c r="A308" t="s">
        <v>251</v>
      </c>
      <c r="B308" t="s">
        <v>649</v>
      </c>
      <c r="F308" s="1">
        <v>2.282261083358</v>
      </c>
      <c r="J308" s="1">
        <v>0.10514147617700001</v>
      </c>
      <c r="T308" s="1">
        <v>0.063125578875</v>
      </c>
      <c r="Z308" s="1">
        <v>0.003614470588</v>
      </c>
      <c r="AC308" s="9"/>
      <c r="AD308" s="1">
        <v>2.4541426089989997</v>
      </c>
    </row>
    <row r="309" spans="1:30" ht="12.75">
      <c r="A309" t="s">
        <v>252</v>
      </c>
      <c r="B309" t="s">
        <v>650</v>
      </c>
      <c r="F309" s="1">
        <v>2.5770325588830003</v>
      </c>
      <c r="J309" s="1">
        <v>0.157072800751</v>
      </c>
      <c r="T309" s="1">
        <v>0.049235312510000004</v>
      </c>
      <c r="AC309" s="9"/>
      <c r="AD309" s="1">
        <v>2.783340672144</v>
      </c>
    </row>
    <row r="310" spans="1:30" ht="12.75">
      <c r="A310" t="s">
        <v>253</v>
      </c>
      <c r="B310" t="s">
        <v>651</v>
      </c>
      <c r="F310" s="1">
        <v>7.737188190058</v>
      </c>
      <c r="J310" s="1">
        <v>0.191274706228</v>
      </c>
      <c r="T310" s="1">
        <v>0.083688214792</v>
      </c>
      <c r="AB310" s="1">
        <v>0.076317</v>
      </c>
      <c r="AC310" s="9"/>
      <c r="AD310" s="1">
        <v>8.088468111077999</v>
      </c>
    </row>
    <row r="311" spans="1:30" ht="12.75">
      <c r="A311" t="s">
        <v>254</v>
      </c>
      <c r="B311" t="s">
        <v>652</v>
      </c>
      <c r="F311" s="1">
        <v>2.2858647296699997</v>
      </c>
      <c r="J311" s="1">
        <v>0.12243499936800001</v>
      </c>
      <c r="T311" s="1">
        <v>0.083688214792</v>
      </c>
      <c r="Z311" s="1">
        <v>0.032777235294</v>
      </c>
      <c r="AB311" s="1">
        <v>0.050696</v>
      </c>
      <c r="AC311" s="9"/>
      <c r="AD311" s="1">
        <v>2.5754611791229998</v>
      </c>
    </row>
    <row r="312" ht="12.75">
      <c r="AC312" s="9"/>
    </row>
    <row r="313" spans="2:29" ht="12.75">
      <c r="B313" t="s">
        <v>653</v>
      </c>
      <c r="AC313" s="9"/>
    </row>
    <row r="314" spans="1:30" ht="12.75">
      <c r="A314" t="s">
        <v>255</v>
      </c>
      <c r="B314" t="s">
        <v>654</v>
      </c>
      <c r="F314" s="1">
        <v>4.249433609098</v>
      </c>
      <c r="J314" s="1">
        <v>0.197035896638</v>
      </c>
      <c r="T314" s="1">
        <v>0.09054177029299999</v>
      </c>
      <c r="AB314" s="1">
        <v>0.078581</v>
      </c>
      <c r="AC314" s="9"/>
      <c r="AD314" s="1">
        <v>4.615592276029</v>
      </c>
    </row>
    <row r="315" spans="1:30" ht="12.75">
      <c r="A315" t="s">
        <v>256</v>
      </c>
      <c r="B315" t="s">
        <v>655</v>
      </c>
      <c r="F315" s="1">
        <v>2.8124972332250002</v>
      </c>
      <c r="J315" s="1">
        <v>0.136023407358</v>
      </c>
      <c r="T315" s="1">
        <v>0.049417483166</v>
      </c>
      <c r="Z315" s="1">
        <v>0.070655411765</v>
      </c>
      <c r="AB315" s="1">
        <v>0.054612</v>
      </c>
      <c r="AC315" s="9"/>
      <c r="AD315" s="1">
        <v>3.123205535513</v>
      </c>
    </row>
    <row r="316" spans="1:30" ht="12.75">
      <c r="A316" t="s">
        <v>257</v>
      </c>
      <c r="B316" t="s">
        <v>656</v>
      </c>
      <c r="F316" s="1">
        <v>3.945286615505</v>
      </c>
      <c r="J316" s="1">
        <v>0.118246218847</v>
      </c>
      <c r="T316" s="1">
        <v>0.049235312510000004</v>
      </c>
      <c r="Z316" s="1">
        <v>0.014688117647</v>
      </c>
      <c r="AB316" s="1">
        <v>0.04839</v>
      </c>
      <c r="AC316" s="9"/>
      <c r="AD316" s="1">
        <v>4.1758462645089995</v>
      </c>
    </row>
    <row r="317" spans="1:30" ht="12.75">
      <c r="A317" t="s">
        <v>258</v>
      </c>
      <c r="B317" t="s">
        <v>657</v>
      </c>
      <c r="F317" s="1">
        <v>5.414014683758</v>
      </c>
      <c r="J317" s="1">
        <v>0.17569988675899997</v>
      </c>
      <c r="T317" s="1">
        <v>0.37155822468</v>
      </c>
      <c r="AB317" s="1">
        <v>0.072525</v>
      </c>
      <c r="AC317" s="9"/>
      <c r="AD317" s="1">
        <v>6.033797795196</v>
      </c>
    </row>
    <row r="318" spans="1:30" ht="12.75">
      <c r="A318" t="s">
        <v>259</v>
      </c>
      <c r="B318" t="s">
        <v>658</v>
      </c>
      <c r="F318" s="1">
        <v>3.679118825667</v>
      </c>
      <c r="J318" s="1">
        <v>0.20100473881400002</v>
      </c>
      <c r="T318" s="1">
        <v>0.069980119083</v>
      </c>
      <c r="AB318" s="1">
        <v>0.081425</v>
      </c>
      <c r="AC318" s="9"/>
      <c r="AD318" s="1">
        <v>4.031528683563</v>
      </c>
    </row>
    <row r="319" spans="1:30" ht="12.75">
      <c r="A319" t="s">
        <v>260</v>
      </c>
      <c r="B319" t="s">
        <v>659</v>
      </c>
      <c r="F319" s="1">
        <v>2.803517124994</v>
      </c>
      <c r="J319" s="1">
        <v>0.078848394363</v>
      </c>
      <c r="T319" s="1">
        <v>0.049235312510000004</v>
      </c>
      <c r="Z319" s="1">
        <v>0.001616117647</v>
      </c>
      <c r="AB319" s="1">
        <v>0.032151</v>
      </c>
      <c r="AC319" s="9"/>
      <c r="AD319" s="1">
        <v>2.9653679495140004</v>
      </c>
    </row>
    <row r="320" ht="12.75">
      <c r="AC320" s="9"/>
    </row>
    <row r="321" spans="2:29" ht="12.75">
      <c r="B321" t="s">
        <v>660</v>
      </c>
      <c r="AC321" s="9"/>
    </row>
    <row r="322" spans="1:30" ht="12.75">
      <c r="A322" t="s">
        <v>261</v>
      </c>
      <c r="B322" t="s">
        <v>661</v>
      </c>
      <c r="F322" s="1">
        <v>4.594168056649</v>
      </c>
      <c r="J322" s="1">
        <v>0.168003039872</v>
      </c>
      <c r="T322" s="1">
        <v>0.099844290238</v>
      </c>
      <c r="AB322" s="1">
        <v>0.069056</v>
      </c>
      <c r="AC322" s="9"/>
      <c r="AD322" s="1">
        <v>4.931071386759</v>
      </c>
    </row>
    <row r="323" spans="1:30" ht="12.75">
      <c r="A323" t="s">
        <v>262</v>
      </c>
      <c r="B323" t="s">
        <v>662</v>
      </c>
      <c r="F323" s="1">
        <v>2.783067012828</v>
      </c>
      <c r="J323" s="1">
        <v>0.15792468864</v>
      </c>
      <c r="T323" s="1">
        <v>0.105620577102</v>
      </c>
      <c r="AC323" s="9"/>
      <c r="AD323" s="1">
        <v>3.04661227857</v>
      </c>
    </row>
    <row r="324" spans="1:30" ht="12.75">
      <c r="A324" t="s">
        <v>263</v>
      </c>
      <c r="B324" t="s">
        <v>663</v>
      </c>
      <c r="F324" s="1">
        <v>3.909878236286</v>
      </c>
      <c r="J324" s="1">
        <v>0.148736042751</v>
      </c>
      <c r="T324" s="1">
        <v>0.049235312510000004</v>
      </c>
      <c r="AB324" s="1">
        <v>0.060087</v>
      </c>
      <c r="AC324" s="9"/>
      <c r="AD324" s="1">
        <v>4.167936591547</v>
      </c>
    </row>
    <row r="325" spans="1:30" ht="12.75">
      <c r="A325" t="s">
        <v>264</v>
      </c>
      <c r="B325" t="s">
        <v>664</v>
      </c>
      <c r="F325" s="1">
        <v>2.876832324435</v>
      </c>
      <c r="J325" s="1">
        <v>0.149301314154</v>
      </c>
      <c r="T325" s="1">
        <v>0.056272023373999995</v>
      </c>
      <c r="AB325" s="1">
        <v>0.060997</v>
      </c>
      <c r="AC325" s="9"/>
      <c r="AD325" s="1">
        <v>3.143402661963</v>
      </c>
    </row>
    <row r="326" spans="1:30" ht="12.75">
      <c r="A326" t="s">
        <v>265</v>
      </c>
      <c r="B326" t="s">
        <v>665</v>
      </c>
      <c r="F326" s="1">
        <v>3.767194695349</v>
      </c>
      <c r="J326" s="1">
        <v>0.139241871649</v>
      </c>
      <c r="T326" s="1">
        <v>0.085058925892</v>
      </c>
      <c r="AB326" s="1">
        <v>0.056241</v>
      </c>
      <c r="AC326" s="9"/>
      <c r="AD326" s="1">
        <v>4.0477364928899995</v>
      </c>
    </row>
    <row r="327" spans="1:30" ht="12.75">
      <c r="A327" t="s">
        <v>266</v>
      </c>
      <c r="B327" t="s">
        <v>666</v>
      </c>
      <c r="F327" s="1">
        <v>1.936780556727</v>
      </c>
      <c r="J327" s="1">
        <v>0.14343065216999998</v>
      </c>
      <c r="T327" s="1">
        <v>0.175532751453</v>
      </c>
      <c r="AB327" s="1">
        <v>0.058745</v>
      </c>
      <c r="AC327" s="9"/>
      <c r="AD327" s="1">
        <v>2.314488960351</v>
      </c>
    </row>
    <row r="328" spans="1:30" ht="12.75">
      <c r="A328" t="s">
        <v>267</v>
      </c>
      <c r="B328" t="s">
        <v>667</v>
      </c>
      <c r="F328" s="1">
        <v>5.031435241252001</v>
      </c>
      <c r="J328" s="1">
        <v>0.20588319025399998</v>
      </c>
      <c r="T328" s="1">
        <v>0.098767021601</v>
      </c>
      <c r="AB328" s="1">
        <v>0.083225</v>
      </c>
      <c r="AC328" s="9"/>
      <c r="AD328" s="1">
        <v>5.419310453107</v>
      </c>
    </row>
    <row r="329" spans="1:30" ht="12.75">
      <c r="A329" t="s">
        <v>268</v>
      </c>
      <c r="B329" t="s">
        <v>668</v>
      </c>
      <c r="F329" s="1">
        <v>6.010763992502</v>
      </c>
      <c r="J329" s="1">
        <v>0.283080554233</v>
      </c>
      <c r="T329" s="1">
        <v>0.07683367458399999</v>
      </c>
      <c r="AB329" s="1">
        <v>0.115751</v>
      </c>
      <c r="AC329" s="9"/>
      <c r="AD329" s="1">
        <v>6.486429221319</v>
      </c>
    </row>
    <row r="330" spans="1:30" ht="12.75">
      <c r="A330" t="s">
        <v>269</v>
      </c>
      <c r="B330" t="s">
        <v>669</v>
      </c>
      <c r="F330" s="1">
        <v>3.559510074358</v>
      </c>
      <c r="J330" s="1">
        <v>0.145045855493</v>
      </c>
      <c r="T330" s="1">
        <v>0.09739631050000001</v>
      </c>
      <c r="AB330" s="1">
        <v>0.059051</v>
      </c>
      <c r="AC330" s="9"/>
      <c r="AD330" s="1">
        <v>3.8610032403509997</v>
      </c>
    </row>
    <row r="331" spans="1:30" ht="12.75">
      <c r="A331" t="s">
        <v>270</v>
      </c>
      <c r="B331" t="s">
        <v>670</v>
      </c>
      <c r="F331" s="1">
        <v>3.5666920134530002</v>
      </c>
      <c r="J331" s="1">
        <v>0.146916824221</v>
      </c>
      <c r="T331" s="1">
        <v>0.086429636992</v>
      </c>
      <c r="AC331" s="9"/>
      <c r="AD331" s="1">
        <v>3.800038474666</v>
      </c>
    </row>
    <row r="332" spans="1:30" ht="12.75">
      <c r="A332" t="s">
        <v>271</v>
      </c>
      <c r="B332" t="s">
        <v>671</v>
      </c>
      <c r="F332" s="1">
        <v>3.209669936932</v>
      </c>
      <c r="J332" s="1">
        <v>0.172353042166</v>
      </c>
      <c r="T332" s="1">
        <v>0.225665131357</v>
      </c>
      <c r="Z332" s="1">
        <v>0.005431764706</v>
      </c>
      <c r="AB332" s="1">
        <v>0.070907</v>
      </c>
      <c r="AC332" s="9"/>
      <c r="AD332" s="1">
        <v>3.68402687516</v>
      </c>
    </row>
    <row r="333" ht="12.75">
      <c r="AC333" s="9"/>
    </row>
    <row r="334" spans="2:29" ht="12.75">
      <c r="B334" t="s">
        <v>672</v>
      </c>
      <c r="AC334" s="9"/>
    </row>
    <row r="335" spans="1:30" ht="12.75">
      <c r="A335" t="s">
        <v>277</v>
      </c>
      <c r="B335" t="s">
        <v>673</v>
      </c>
      <c r="F335" s="1">
        <v>3.571718732446</v>
      </c>
      <c r="J335" s="1">
        <v>0.10439209349</v>
      </c>
      <c r="T335" s="1">
        <v>0.063125578875</v>
      </c>
      <c r="AB335" s="1">
        <v>0.042458</v>
      </c>
      <c r="AC335" s="9"/>
      <c r="AD335" s="1">
        <v>3.78169440481</v>
      </c>
    </row>
    <row r="336" spans="1:30" ht="12.75">
      <c r="A336" t="s">
        <v>278</v>
      </c>
      <c r="B336" t="s">
        <v>674</v>
      </c>
      <c r="F336" s="1">
        <v>4.518257245811999</v>
      </c>
      <c r="J336" s="1">
        <v>0.24819892979799998</v>
      </c>
      <c r="T336" s="1">
        <v>0.049235312510000004</v>
      </c>
      <c r="AC336" s="9"/>
      <c r="AD336" s="1">
        <v>4.815691488119</v>
      </c>
    </row>
    <row r="337" spans="1:30" ht="12.75">
      <c r="A337" t="s">
        <v>279</v>
      </c>
      <c r="B337" t="s">
        <v>675</v>
      </c>
      <c r="F337" s="1">
        <v>4.065981303614</v>
      </c>
      <c r="J337" s="1">
        <v>0.23011721127100002</v>
      </c>
      <c r="T337" s="1">
        <v>0.049235312510000004</v>
      </c>
      <c r="AB337" s="1">
        <v>0.093296</v>
      </c>
      <c r="AC337" s="9"/>
      <c r="AD337" s="1">
        <v>4.438629827394</v>
      </c>
    </row>
    <row r="338" spans="1:30" ht="12.75">
      <c r="A338" t="s">
        <v>280</v>
      </c>
      <c r="B338" t="s">
        <v>676</v>
      </c>
      <c r="F338" s="1">
        <v>4.10216693431</v>
      </c>
      <c r="J338" s="1">
        <v>0.163853072</v>
      </c>
      <c r="T338" s="1">
        <v>0.069980119083</v>
      </c>
      <c r="AB338" s="1">
        <v>0.065265</v>
      </c>
      <c r="AC338" s="9"/>
      <c r="AD338" s="1">
        <v>4.401265125393</v>
      </c>
    </row>
    <row r="339" spans="1:30" ht="12.75">
      <c r="A339" t="s">
        <v>281</v>
      </c>
      <c r="B339" t="s">
        <v>677</v>
      </c>
      <c r="F339" s="1">
        <v>4.036005478918</v>
      </c>
      <c r="J339" s="1">
        <v>0.24593684898899998</v>
      </c>
      <c r="T339" s="1">
        <v>0.086429636992</v>
      </c>
      <c r="AC339" s="9"/>
      <c r="AD339" s="1">
        <v>4.368371964899</v>
      </c>
    </row>
    <row r="340" spans="1:30" ht="12.75">
      <c r="A340" t="s">
        <v>282</v>
      </c>
      <c r="B340" t="s">
        <v>678</v>
      </c>
      <c r="F340" s="1">
        <v>3.717753811572</v>
      </c>
      <c r="J340" s="1">
        <v>0.259941248962</v>
      </c>
      <c r="T340" s="1">
        <v>0.07683367458399999</v>
      </c>
      <c r="AB340" s="1">
        <v>0.104768</v>
      </c>
      <c r="AC340" s="9"/>
      <c r="AD340" s="1">
        <v>4.159296735118</v>
      </c>
    </row>
    <row r="341" spans="1:30" ht="12.75">
      <c r="A341" t="s">
        <v>283</v>
      </c>
      <c r="B341" t="s">
        <v>679</v>
      </c>
      <c r="F341" s="1">
        <v>3.8870886755300003</v>
      </c>
      <c r="J341" s="1">
        <v>0.135070009463</v>
      </c>
      <c r="T341" s="1">
        <v>0.069980119083</v>
      </c>
      <c r="AB341" s="1">
        <v>0.05483</v>
      </c>
      <c r="AC341" s="9"/>
      <c r="AD341" s="1">
        <v>4.146968804075</v>
      </c>
    </row>
    <row r="342" spans="1:30" ht="12.75">
      <c r="A342" t="s">
        <v>284</v>
      </c>
      <c r="B342" t="s">
        <v>680</v>
      </c>
      <c r="F342" s="1">
        <v>2.98063557563</v>
      </c>
      <c r="J342" s="1">
        <v>0.14933813641100002</v>
      </c>
      <c r="T342" s="1">
        <v>0.056272023373999995</v>
      </c>
      <c r="AB342" s="1">
        <v>0.060753</v>
      </c>
      <c r="AC342" s="9"/>
      <c r="AD342" s="1">
        <v>3.246998735415</v>
      </c>
    </row>
    <row r="343" spans="1:30" ht="12.75">
      <c r="A343" t="s">
        <v>285</v>
      </c>
      <c r="B343" t="s">
        <v>681</v>
      </c>
      <c r="F343" s="1">
        <v>4.106166470503</v>
      </c>
      <c r="J343" s="1">
        <v>0.20370470592</v>
      </c>
      <c r="T343" s="1">
        <v>0.275601554717</v>
      </c>
      <c r="AB343" s="1">
        <v>0.082349</v>
      </c>
      <c r="AC343" s="9"/>
      <c r="AD343" s="1">
        <v>4.66782173114</v>
      </c>
    </row>
    <row r="344" spans="1:30" ht="12.75">
      <c r="A344" t="s">
        <v>286</v>
      </c>
      <c r="B344" t="s">
        <v>682</v>
      </c>
      <c r="F344" s="1">
        <v>4.341168732633999</v>
      </c>
      <c r="J344" s="1">
        <v>0.20512982678199998</v>
      </c>
      <c r="T344" s="1">
        <v>0.106208446733</v>
      </c>
      <c r="AB344" s="1">
        <v>0.080726</v>
      </c>
      <c r="AC344" s="9"/>
      <c r="AD344" s="1">
        <v>4.733233006149</v>
      </c>
    </row>
    <row r="345" ht="12.75">
      <c r="AC345" s="9"/>
    </row>
    <row r="346" spans="2:29" ht="12.75">
      <c r="B346" t="s">
        <v>683</v>
      </c>
      <c r="AC346" s="9"/>
    </row>
    <row r="347" spans="1:30" ht="12.75">
      <c r="A347" t="s">
        <v>287</v>
      </c>
      <c r="B347" t="s">
        <v>684</v>
      </c>
      <c r="F347" s="1">
        <v>4.363923421431999</v>
      </c>
      <c r="J347" s="1">
        <v>0.158702932016</v>
      </c>
      <c r="T347" s="1">
        <v>0.049235312510000004</v>
      </c>
      <c r="AC347" s="9"/>
      <c r="AD347" s="1">
        <v>4.581606430663</v>
      </c>
    </row>
    <row r="348" spans="1:30" ht="12.75">
      <c r="A348" t="s">
        <v>288</v>
      </c>
      <c r="B348" t="s">
        <v>685</v>
      </c>
      <c r="F348" s="1">
        <v>6.953437252821001</v>
      </c>
      <c r="J348" s="1">
        <v>0.231911549897</v>
      </c>
      <c r="T348" s="1">
        <v>0.31917382158200003</v>
      </c>
      <c r="AC348" s="9"/>
      <c r="AD348" s="1">
        <v>7.5045226243</v>
      </c>
    </row>
    <row r="349" spans="1:30" ht="12.75">
      <c r="A349" t="s">
        <v>289</v>
      </c>
      <c r="B349" t="s">
        <v>686</v>
      </c>
      <c r="F349" s="1">
        <v>4.0834165755719996</v>
      </c>
      <c r="J349" s="1">
        <v>0.140296779549</v>
      </c>
      <c r="T349" s="1">
        <v>0.104249866002</v>
      </c>
      <c r="AB349" s="1">
        <v>0.057834</v>
      </c>
      <c r="AC349" s="9"/>
      <c r="AD349" s="1">
        <v>4.385797221123</v>
      </c>
    </row>
    <row r="350" spans="1:30" ht="12.75">
      <c r="A350" t="s">
        <v>290</v>
      </c>
      <c r="B350" t="s">
        <v>687</v>
      </c>
      <c r="F350" s="1">
        <v>5.578539353556</v>
      </c>
      <c r="J350" s="1">
        <v>0.159118923999</v>
      </c>
      <c r="T350" s="1">
        <v>0.16319536684500002</v>
      </c>
      <c r="AC350" s="9"/>
      <c r="AD350" s="1">
        <v>5.9008536444</v>
      </c>
    </row>
    <row r="351" spans="1:30" ht="12.75">
      <c r="A351" t="s">
        <v>291</v>
      </c>
      <c r="B351" t="s">
        <v>688</v>
      </c>
      <c r="F351" s="1">
        <v>4.474970629311</v>
      </c>
      <c r="J351" s="1">
        <v>0.145708656117</v>
      </c>
      <c r="T351" s="1">
        <v>0.09739631050000001</v>
      </c>
      <c r="AC351" s="9"/>
      <c r="AD351" s="1">
        <v>4.718075595928</v>
      </c>
    </row>
    <row r="352" spans="1:30" ht="12.75">
      <c r="A352" t="s">
        <v>292</v>
      </c>
      <c r="B352" t="s">
        <v>689</v>
      </c>
      <c r="F352" s="1">
        <v>4.800500654412001</v>
      </c>
      <c r="J352" s="1">
        <v>0.333659407263</v>
      </c>
      <c r="T352" s="1">
        <v>0.099844290238</v>
      </c>
      <c r="AC352" s="9"/>
      <c r="AD352" s="1">
        <v>5.234004351914</v>
      </c>
    </row>
    <row r="353" spans="1:30" ht="12.75">
      <c r="A353" t="s">
        <v>293</v>
      </c>
      <c r="B353" t="s">
        <v>690</v>
      </c>
      <c r="F353" s="1">
        <v>3.38377209615</v>
      </c>
      <c r="J353" s="1">
        <v>0.22887023051699998</v>
      </c>
      <c r="T353" s="1">
        <v>0.09054177029299999</v>
      </c>
      <c r="AC353" s="9"/>
      <c r="AD353" s="1">
        <v>3.7031840969600003</v>
      </c>
    </row>
    <row r="354" spans="1:30" ht="12.75">
      <c r="A354" t="s">
        <v>294</v>
      </c>
      <c r="B354" t="s">
        <v>691</v>
      </c>
      <c r="F354" s="1">
        <v>5.599383509791</v>
      </c>
      <c r="J354" s="1">
        <v>0.242767149308</v>
      </c>
      <c r="T354" s="1">
        <v>0.11110440620899999</v>
      </c>
      <c r="AB354" s="1">
        <v>0.098586</v>
      </c>
      <c r="AC354" s="9"/>
      <c r="AD354" s="1">
        <v>6.051841065308</v>
      </c>
    </row>
    <row r="355" spans="1:30" ht="12.75">
      <c r="A355" t="s">
        <v>295</v>
      </c>
      <c r="B355" t="s">
        <v>692</v>
      </c>
      <c r="F355" s="1">
        <v>6.5267373376019995</v>
      </c>
      <c r="J355" s="1">
        <v>0.19088060856</v>
      </c>
      <c r="T355" s="1">
        <v>0.09054177029299999</v>
      </c>
      <c r="AB355" s="1">
        <v>0.078079</v>
      </c>
      <c r="AC355" s="9"/>
      <c r="AD355" s="1">
        <v>6.886238716455001</v>
      </c>
    </row>
    <row r="356" spans="1:30" ht="12.75">
      <c r="A356" t="s">
        <v>296</v>
      </c>
      <c r="B356" t="s">
        <v>693</v>
      </c>
      <c r="F356" s="1">
        <v>7.660144246146</v>
      </c>
      <c r="J356" s="1">
        <v>0.245558674459</v>
      </c>
      <c r="T356" s="1">
        <v>0.12481250191799999</v>
      </c>
      <c r="AB356" s="1">
        <v>0.095771</v>
      </c>
      <c r="AC356" s="9"/>
      <c r="AD356" s="1">
        <v>8.126286422523</v>
      </c>
    </row>
    <row r="357" spans="1:30" ht="12.75">
      <c r="A357" t="s">
        <v>297</v>
      </c>
      <c r="B357" t="s">
        <v>694</v>
      </c>
      <c r="F357" s="1">
        <v>3.418704837143</v>
      </c>
      <c r="J357" s="1">
        <v>0.20961816133800001</v>
      </c>
      <c r="T357" s="1">
        <v>0.056272023373999995</v>
      </c>
      <c r="AC357" s="9"/>
      <c r="AD357" s="1">
        <v>3.684595021855</v>
      </c>
    </row>
    <row r="358" spans="1:30" ht="12.75">
      <c r="A358" t="s">
        <v>298</v>
      </c>
      <c r="B358" t="s">
        <v>695</v>
      </c>
      <c r="F358" s="1">
        <v>3.5445248647230003</v>
      </c>
      <c r="J358" s="1">
        <v>0.163310690108</v>
      </c>
      <c r="T358" s="1">
        <v>0.086429636992</v>
      </c>
      <c r="AC358" s="9"/>
      <c r="AD358" s="1">
        <v>3.794265191823</v>
      </c>
    </row>
    <row r="359" ht="12.75">
      <c r="AC359" s="9"/>
    </row>
    <row r="360" spans="2:29" ht="12.75">
      <c r="B360" t="s">
        <v>696</v>
      </c>
      <c r="AC360" s="9"/>
    </row>
    <row r="361" spans="1:30" ht="12.75">
      <c r="A361" t="s">
        <v>299</v>
      </c>
      <c r="B361" t="s">
        <v>697</v>
      </c>
      <c r="F361" s="1">
        <v>6.4935233327179995</v>
      </c>
      <c r="J361" s="1">
        <v>0.164450189679</v>
      </c>
      <c r="T361" s="1">
        <v>0.10669784574</v>
      </c>
      <c r="AC361" s="9"/>
      <c r="AD361" s="1">
        <v>6.764671368137</v>
      </c>
    </row>
    <row r="362" spans="1:30" ht="12.75">
      <c r="A362" t="s">
        <v>300</v>
      </c>
      <c r="B362" t="s">
        <v>698</v>
      </c>
      <c r="F362" s="1">
        <v>4.448154088305</v>
      </c>
      <c r="J362" s="1">
        <v>0.158905952027</v>
      </c>
      <c r="T362" s="1">
        <v>0.069980119083</v>
      </c>
      <c r="AB362" s="1">
        <v>0.065956</v>
      </c>
      <c r="AC362" s="9"/>
      <c r="AD362" s="1">
        <v>4.742996159414</v>
      </c>
    </row>
    <row r="363" spans="1:30" ht="12.75">
      <c r="A363" t="s">
        <v>301</v>
      </c>
      <c r="B363" t="s">
        <v>699</v>
      </c>
      <c r="F363" s="1">
        <v>2.899336438737</v>
      </c>
      <c r="J363" s="1">
        <v>0.13980614785599998</v>
      </c>
      <c r="T363" s="1">
        <v>0.049235312510000004</v>
      </c>
      <c r="AB363" s="1">
        <v>0.056627</v>
      </c>
      <c r="AC363" s="9"/>
      <c r="AD363" s="1">
        <v>3.1450048991029997</v>
      </c>
    </row>
    <row r="364" spans="1:30" ht="12.75">
      <c r="A364" t="s">
        <v>302</v>
      </c>
      <c r="B364" t="s">
        <v>700</v>
      </c>
      <c r="F364" s="1">
        <v>5.506523511695001</v>
      </c>
      <c r="J364" s="1">
        <v>0.134860023079</v>
      </c>
      <c r="T364" s="1">
        <v>0.061461425312</v>
      </c>
      <c r="AB364" s="1">
        <v>0.053423</v>
      </c>
      <c r="AC364" s="9"/>
      <c r="AD364" s="1">
        <v>5.756267960086</v>
      </c>
    </row>
    <row r="365" spans="1:30" ht="12.75">
      <c r="A365" t="s">
        <v>303</v>
      </c>
      <c r="B365" t="s">
        <v>701</v>
      </c>
      <c r="F365" s="1">
        <v>8.782599385025</v>
      </c>
      <c r="J365" s="1">
        <v>0.20782879869200002</v>
      </c>
      <c r="T365" s="1">
        <v>0.091912481393</v>
      </c>
      <c r="AC365" s="9"/>
      <c r="AD365" s="1">
        <v>9.08234066511</v>
      </c>
    </row>
    <row r="366" spans="1:30" ht="12.75">
      <c r="A366" t="s">
        <v>304</v>
      </c>
      <c r="B366" t="s">
        <v>702</v>
      </c>
      <c r="F366" s="1">
        <v>6.202857245497</v>
      </c>
      <c r="J366" s="1">
        <v>0.156836939268</v>
      </c>
      <c r="T366" s="1">
        <v>0.09739631050000001</v>
      </c>
      <c r="AB366" s="1">
        <v>0.062279</v>
      </c>
      <c r="AC366" s="9"/>
      <c r="AD366" s="1">
        <v>6.519369495265</v>
      </c>
    </row>
    <row r="367" spans="1:30" ht="12.75">
      <c r="A367" t="s">
        <v>305</v>
      </c>
      <c r="B367" t="s">
        <v>703</v>
      </c>
      <c r="F367" s="1">
        <v>8.416395430311</v>
      </c>
      <c r="J367" s="1">
        <v>0.25988253239000003</v>
      </c>
      <c r="T367" s="1">
        <v>0.161559769763</v>
      </c>
      <c r="AC367" s="9"/>
      <c r="AD367" s="1">
        <v>8.837837732465001</v>
      </c>
    </row>
    <row r="368" spans="1:30" ht="12.75">
      <c r="A368" t="s">
        <v>306</v>
      </c>
      <c r="B368" t="s">
        <v>704</v>
      </c>
      <c r="F368" s="1">
        <v>2.0323648410449997</v>
      </c>
      <c r="J368" s="1">
        <v>0.07828212776400001</v>
      </c>
      <c r="T368" s="1">
        <v>0.049235312510000004</v>
      </c>
      <c r="Z368" s="1">
        <v>0.012657352940999999</v>
      </c>
      <c r="AB368" s="1">
        <v>0.031472</v>
      </c>
      <c r="AC368" s="9"/>
      <c r="AD368" s="1">
        <v>2.20401163426</v>
      </c>
    </row>
    <row r="369" spans="1:30" ht="12.75">
      <c r="A369" t="s">
        <v>307</v>
      </c>
      <c r="B369" t="s">
        <v>705</v>
      </c>
      <c r="F369" s="1">
        <v>3.259467276019</v>
      </c>
      <c r="J369" s="1">
        <v>0.13689320877699998</v>
      </c>
      <c r="T369" s="1">
        <v>0.083688214792</v>
      </c>
      <c r="AB369" s="1">
        <v>0.054726</v>
      </c>
      <c r="AC369" s="9"/>
      <c r="AD369" s="1">
        <v>3.534774699587</v>
      </c>
    </row>
    <row r="370" spans="1:30" ht="12.75">
      <c r="A370" t="s">
        <v>308</v>
      </c>
      <c r="B370" t="s">
        <v>706</v>
      </c>
      <c r="F370" s="1">
        <v>3.503795231361</v>
      </c>
      <c r="J370" s="1">
        <v>0.18884543247</v>
      </c>
      <c r="T370" s="1">
        <v>0.056272023373999995</v>
      </c>
      <c r="AB370" s="1">
        <v>0.076979</v>
      </c>
      <c r="AC370" s="9"/>
      <c r="AD370" s="1">
        <v>3.825891687205</v>
      </c>
    </row>
    <row r="371" spans="1:30" ht="12.75">
      <c r="A371" t="s">
        <v>309</v>
      </c>
      <c r="B371" t="s">
        <v>707</v>
      </c>
      <c r="F371" s="1">
        <v>5.0398461470900004</v>
      </c>
      <c r="J371" s="1">
        <v>0.17226148412199999</v>
      </c>
      <c r="T371" s="1">
        <v>0.049235312510000004</v>
      </c>
      <c r="AB371" s="1">
        <v>0.070072</v>
      </c>
      <c r="AC371" s="9"/>
      <c r="AD371" s="1">
        <v>5.331414943721</v>
      </c>
    </row>
    <row r="372" spans="1:30" ht="12.75">
      <c r="A372" t="s">
        <v>310</v>
      </c>
      <c r="B372" t="s">
        <v>708</v>
      </c>
      <c r="F372" s="1">
        <v>5.172441125844</v>
      </c>
      <c r="J372" s="1">
        <v>0.175840209413</v>
      </c>
      <c r="T372" s="1">
        <v>0.067238696882</v>
      </c>
      <c r="AB372" s="1">
        <v>0.07125</v>
      </c>
      <c r="AC372" s="9"/>
      <c r="AD372" s="1">
        <v>5.486770032139</v>
      </c>
    </row>
    <row r="373" ht="12.75">
      <c r="AC373" s="9"/>
    </row>
    <row r="374" spans="2:29" ht="12.75">
      <c r="B374" t="s">
        <v>709</v>
      </c>
      <c r="AC374" s="9"/>
    </row>
    <row r="375" spans="1:30" ht="12.75">
      <c r="A375" t="s">
        <v>311</v>
      </c>
      <c r="B375" t="s">
        <v>710</v>
      </c>
      <c r="F375" s="1">
        <v>3.379829736074</v>
      </c>
      <c r="J375" s="1">
        <v>0.10792105897500001</v>
      </c>
      <c r="T375" s="1">
        <v>0.056272023373999995</v>
      </c>
      <c r="AB375" s="1">
        <v>0.04435</v>
      </c>
      <c r="AC375" s="9"/>
      <c r="AD375" s="1">
        <v>3.588372818422</v>
      </c>
    </row>
    <row r="376" spans="1:30" ht="12.75">
      <c r="A376" t="s">
        <v>312</v>
      </c>
      <c r="B376" t="s">
        <v>711</v>
      </c>
      <c r="F376" s="1">
        <v>6.536242225676</v>
      </c>
      <c r="J376" s="1">
        <v>0.170560693932</v>
      </c>
      <c r="T376" s="1">
        <v>0.10287915490199999</v>
      </c>
      <c r="AB376" s="1">
        <v>0.070187</v>
      </c>
      <c r="AC376" s="9"/>
      <c r="AD376" s="1">
        <v>6.879869074509</v>
      </c>
    </row>
    <row r="377" spans="1:30" ht="12.75">
      <c r="A377" t="s">
        <v>313</v>
      </c>
      <c r="B377" t="s">
        <v>712</v>
      </c>
      <c r="F377" s="1">
        <v>2.611427535548</v>
      </c>
      <c r="J377" s="1">
        <v>0.13892738967100002</v>
      </c>
      <c r="T377" s="1">
        <v>0.09054177029299999</v>
      </c>
      <c r="Z377" s="1">
        <v>0.015751</v>
      </c>
      <c r="AB377" s="1">
        <v>0.056073</v>
      </c>
      <c r="AC377" s="9"/>
      <c r="AD377" s="1">
        <v>2.912720695512</v>
      </c>
    </row>
    <row r="378" spans="1:30" ht="12.75">
      <c r="A378" t="s">
        <v>314</v>
      </c>
      <c r="B378" t="s">
        <v>713</v>
      </c>
      <c r="F378" s="1">
        <v>3.965622328016</v>
      </c>
      <c r="J378" s="1">
        <v>0.10441000702</v>
      </c>
      <c r="T378" s="1">
        <v>0.049235312510000004</v>
      </c>
      <c r="AB378" s="1">
        <v>0.042281</v>
      </c>
      <c r="AC378" s="9"/>
      <c r="AD378" s="1">
        <v>4.161548647546</v>
      </c>
    </row>
    <row r="379" spans="1:30" ht="12.75">
      <c r="A379" t="s">
        <v>315</v>
      </c>
      <c r="B379" t="s">
        <v>714</v>
      </c>
      <c r="F379" s="1">
        <v>1.9713159532139999</v>
      </c>
      <c r="J379" s="1">
        <v>0.083765658452</v>
      </c>
      <c r="T379" s="1">
        <v>0.069980119083</v>
      </c>
      <c r="Z379" s="1">
        <v>0.021311294118</v>
      </c>
      <c r="AB379" s="1">
        <v>0.034255</v>
      </c>
      <c r="AC379" s="9"/>
      <c r="AD379" s="1">
        <v>2.180628024866</v>
      </c>
    </row>
    <row r="380" spans="1:30" ht="12.75">
      <c r="A380" t="s">
        <v>316</v>
      </c>
      <c r="B380" t="s">
        <v>715</v>
      </c>
      <c r="F380" s="1">
        <v>3.633150014606</v>
      </c>
      <c r="J380" s="1">
        <v>0.14092176272100002</v>
      </c>
      <c r="T380" s="1">
        <v>0.049235312510000004</v>
      </c>
      <c r="AB380" s="1">
        <v>0.056056</v>
      </c>
      <c r="AC380" s="9"/>
      <c r="AD380" s="1">
        <v>3.8793630898369997</v>
      </c>
    </row>
    <row r="381" spans="1:30" ht="12.75">
      <c r="A381" t="s">
        <v>317</v>
      </c>
      <c r="B381" t="s">
        <v>716</v>
      </c>
      <c r="F381" s="1">
        <v>2.318329693521</v>
      </c>
      <c r="J381" s="1">
        <v>0.090441434108</v>
      </c>
      <c r="T381" s="1">
        <v>0.049235312510000004</v>
      </c>
      <c r="AB381" s="1">
        <v>0.037634</v>
      </c>
      <c r="AC381" s="9"/>
      <c r="AD381" s="1">
        <v>2.495640440138</v>
      </c>
    </row>
    <row r="382" ht="12.75">
      <c r="AC382" s="9"/>
    </row>
    <row r="383" spans="2:29" ht="12.75">
      <c r="B383" t="s">
        <v>717</v>
      </c>
      <c r="AC383" s="9"/>
    </row>
    <row r="384" spans="1:30" ht="12.75">
      <c r="A384" t="s">
        <v>318</v>
      </c>
      <c r="B384" t="s">
        <v>718</v>
      </c>
      <c r="F384" s="1">
        <v>4.123418911425</v>
      </c>
      <c r="J384" s="1">
        <v>0.081900660901</v>
      </c>
      <c r="T384" s="1">
        <v>0.079281654322</v>
      </c>
      <c r="Z384" s="1">
        <v>0.009998470588</v>
      </c>
      <c r="AB384" s="1">
        <v>0.033417</v>
      </c>
      <c r="AC384" s="9"/>
      <c r="AD384" s="1">
        <v>4.3280166972359995</v>
      </c>
    </row>
    <row r="385" spans="1:30" ht="12.75">
      <c r="A385" t="s">
        <v>319</v>
      </c>
      <c r="B385" t="s">
        <v>719</v>
      </c>
      <c r="F385" s="1">
        <v>9.481797395911</v>
      </c>
      <c r="J385" s="1">
        <v>0.133852884593</v>
      </c>
      <c r="T385" s="1">
        <v>0.09739631050000001</v>
      </c>
      <c r="Z385" s="1">
        <v>0.077917882353</v>
      </c>
      <c r="AC385" s="9"/>
      <c r="AD385" s="1">
        <v>9.790964473358</v>
      </c>
    </row>
    <row r="386" spans="1:30" ht="12.75">
      <c r="A386" t="s">
        <v>320</v>
      </c>
      <c r="B386" t="s">
        <v>720</v>
      </c>
      <c r="F386" s="1">
        <v>5.791141231579</v>
      </c>
      <c r="J386" s="1">
        <v>0.156098503738</v>
      </c>
      <c r="T386" s="1">
        <v>0.10943926794</v>
      </c>
      <c r="AC386" s="9"/>
      <c r="AD386" s="1">
        <v>6.056679003257</v>
      </c>
    </row>
    <row r="387" spans="1:30" ht="12.75">
      <c r="A387" t="s">
        <v>321</v>
      </c>
      <c r="B387" t="s">
        <v>721</v>
      </c>
      <c r="F387" s="1">
        <v>4.736950814173</v>
      </c>
      <c r="J387" s="1">
        <v>0.127111425993</v>
      </c>
      <c r="T387" s="1">
        <v>0.07683367458399999</v>
      </c>
      <c r="Z387" s="1">
        <v>0.042165470588</v>
      </c>
      <c r="AC387" s="9"/>
      <c r="AD387" s="1">
        <v>4.983061385338</v>
      </c>
    </row>
    <row r="388" spans="1:30" ht="12.75">
      <c r="A388" t="s">
        <v>322</v>
      </c>
      <c r="B388" t="s">
        <v>722</v>
      </c>
      <c r="F388" s="1">
        <v>5.108988307193</v>
      </c>
      <c r="J388" s="1">
        <v>0.11592243587800001</v>
      </c>
      <c r="T388" s="1">
        <v>0.07683367458399999</v>
      </c>
      <c r="Z388" s="1">
        <v>0.018670294118000003</v>
      </c>
      <c r="AB388" s="1">
        <v>0.046494</v>
      </c>
      <c r="AC388" s="9"/>
      <c r="AD388" s="1">
        <v>5.366908711773</v>
      </c>
    </row>
    <row r="389" spans="1:30" ht="12.75">
      <c r="A389" t="s">
        <v>323</v>
      </c>
      <c r="B389" t="s">
        <v>723</v>
      </c>
      <c r="F389" s="1">
        <v>5.567240910002</v>
      </c>
      <c r="J389" s="1">
        <v>0.15654932758499998</v>
      </c>
      <c r="T389" s="1">
        <v>0.104249866002</v>
      </c>
      <c r="Z389" s="1">
        <v>0.034553176471</v>
      </c>
      <c r="AC389" s="9"/>
      <c r="AD389" s="1">
        <v>5.8625932800589995</v>
      </c>
    </row>
    <row r="390" spans="1:30" ht="12.75">
      <c r="A390" t="s">
        <v>324</v>
      </c>
      <c r="B390" t="s">
        <v>724</v>
      </c>
      <c r="F390" s="1">
        <v>4.59243836812</v>
      </c>
      <c r="J390" s="1">
        <v>0.143350041283</v>
      </c>
      <c r="T390" s="1">
        <v>0.063125578875</v>
      </c>
      <c r="Z390" s="1">
        <v>0.055621941176</v>
      </c>
      <c r="AC390" s="9"/>
      <c r="AD390" s="1">
        <v>4.854535929453999</v>
      </c>
    </row>
    <row r="391" ht="12.75">
      <c r="AC391" s="9"/>
    </row>
    <row r="392" spans="2:29" ht="12.75">
      <c r="B392" t="s">
        <v>725</v>
      </c>
      <c r="AC392" s="9"/>
    </row>
    <row r="393" spans="1:30" ht="12.75">
      <c r="A393" t="s">
        <v>325</v>
      </c>
      <c r="B393" t="s">
        <v>726</v>
      </c>
      <c r="F393" s="1">
        <v>6.057606201639</v>
      </c>
      <c r="J393" s="1">
        <v>0.07309317513000001</v>
      </c>
      <c r="T393" s="1">
        <v>0.138520597627</v>
      </c>
      <c r="Z393" s="1">
        <v>0.055409588235</v>
      </c>
      <c r="AC393" s="9"/>
      <c r="AD393" s="1">
        <v>6.324629562632</v>
      </c>
    </row>
    <row r="394" spans="1:30" ht="12.75">
      <c r="A394" t="s">
        <v>326</v>
      </c>
      <c r="B394" t="s">
        <v>727</v>
      </c>
      <c r="F394" s="1">
        <v>4.337479442955001</v>
      </c>
      <c r="J394" s="1">
        <v>0.128333526844</v>
      </c>
      <c r="T394" s="1">
        <v>0.11110440620899999</v>
      </c>
      <c r="AB394" s="1">
        <v>0.053365</v>
      </c>
      <c r="AC394" s="9"/>
      <c r="AD394" s="1">
        <v>4.630282376008</v>
      </c>
    </row>
    <row r="395" spans="1:30" ht="12.75">
      <c r="A395" t="s">
        <v>327</v>
      </c>
      <c r="B395" t="s">
        <v>728</v>
      </c>
      <c r="F395" s="1">
        <v>5.891265947079</v>
      </c>
      <c r="J395" s="1">
        <v>0.1147331765</v>
      </c>
      <c r="T395" s="1">
        <v>0.069980119083</v>
      </c>
      <c r="AB395" s="1">
        <v>0.046424</v>
      </c>
      <c r="AC395" s="9"/>
      <c r="AD395" s="1">
        <v>6.122403242661</v>
      </c>
    </row>
    <row r="396" spans="1:30" ht="12.75">
      <c r="A396" t="s">
        <v>331</v>
      </c>
      <c r="B396" t="s">
        <v>729</v>
      </c>
      <c r="F396" s="1">
        <v>8.410322570107</v>
      </c>
      <c r="J396" s="1">
        <v>0.15668268386700002</v>
      </c>
      <c r="T396" s="1">
        <v>0.12481250191799999</v>
      </c>
      <c r="Z396" s="1">
        <v>0.054283</v>
      </c>
      <c r="AB396" s="1">
        <v>0.064964</v>
      </c>
      <c r="AC396" s="9"/>
      <c r="AD396" s="1">
        <v>8.811064755892</v>
      </c>
    </row>
    <row r="397" spans="1:30" ht="12.75">
      <c r="A397" t="s">
        <v>328</v>
      </c>
      <c r="B397" t="s">
        <v>730</v>
      </c>
      <c r="F397" s="1">
        <v>4.870858003617</v>
      </c>
      <c r="J397" s="1">
        <v>0.142446403195</v>
      </c>
      <c r="T397" s="1">
        <v>0.117957961711</v>
      </c>
      <c r="Z397" s="1">
        <v>0.056738470587999995</v>
      </c>
      <c r="AB397" s="1">
        <v>0.05776</v>
      </c>
      <c r="AC397" s="9"/>
      <c r="AD397" s="1">
        <v>5.245760839111</v>
      </c>
    </row>
    <row r="398" spans="1:30" ht="12.75">
      <c r="A398" t="s">
        <v>329</v>
      </c>
      <c r="B398" t="s">
        <v>731</v>
      </c>
      <c r="F398" s="1">
        <v>8.985403156377</v>
      </c>
      <c r="J398" s="1">
        <v>0.22908917366599998</v>
      </c>
      <c r="T398" s="1">
        <v>0.330433937553</v>
      </c>
      <c r="AC398" s="9"/>
      <c r="AD398" s="1">
        <v>9.544926267596</v>
      </c>
    </row>
    <row r="399" spans="1:30" ht="12.75">
      <c r="A399" t="s">
        <v>330</v>
      </c>
      <c r="B399" t="s">
        <v>732</v>
      </c>
      <c r="F399" s="1">
        <v>4.646846131195001</v>
      </c>
      <c r="J399" s="1">
        <v>0.151156359745</v>
      </c>
      <c r="T399" s="1">
        <v>0.193352980463</v>
      </c>
      <c r="Z399" s="1">
        <v>0.033450058824</v>
      </c>
      <c r="AB399" s="1">
        <v>0.062321</v>
      </c>
      <c r="AC399" s="9"/>
      <c r="AD399" s="1">
        <v>5.087126530226</v>
      </c>
    </row>
    <row r="400" ht="12.75">
      <c r="AC400" s="9"/>
    </row>
    <row r="401" spans="2:29" ht="12.75">
      <c r="B401" t="s">
        <v>733</v>
      </c>
      <c r="AC401" s="9"/>
    </row>
    <row r="402" spans="1:30" ht="12.75">
      <c r="A402" t="s">
        <v>339</v>
      </c>
      <c r="B402" t="s">
        <v>734</v>
      </c>
      <c r="F402" s="1">
        <v>2.208426340981</v>
      </c>
      <c r="J402" s="1">
        <v>0.084609584773</v>
      </c>
      <c r="T402" s="1">
        <v>0.083688214792</v>
      </c>
      <c r="Z402" s="1">
        <v>0.032829764706</v>
      </c>
      <c r="AB402" s="1">
        <v>0.034258</v>
      </c>
      <c r="AC402" s="9"/>
      <c r="AD402" s="1">
        <v>2.443811905251</v>
      </c>
    </row>
    <row r="403" spans="1:30" ht="12.75">
      <c r="A403" t="s">
        <v>340</v>
      </c>
      <c r="B403" t="s">
        <v>735</v>
      </c>
      <c r="F403" s="1">
        <v>3.165948916642</v>
      </c>
      <c r="J403" s="1">
        <v>0.080409857094</v>
      </c>
      <c r="T403" s="1">
        <v>0.069980119083</v>
      </c>
      <c r="Z403" s="1">
        <v>0.073753529412</v>
      </c>
      <c r="AB403" s="1">
        <v>0.032661</v>
      </c>
      <c r="AC403" s="9"/>
      <c r="AD403" s="1">
        <v>3.42275342223</v>
      </c>
    </row>
    <row r="404" spans="1:30" ht="12.75">
      <c r="A404" t="s">
        <v>398</v>
      </c>
      <c r="B404" t="s">
        <v>736</v>
      </c>
      <c r="F404" s="1">
        <v>5.567864830656</v>
      </c>
      <c r="J404" s="1">
        <v>0.339896301424</v>
      </c>
      <c r="T404" s="1">
        <v>0.079800594516</v>
      </c>
      <c r="Z404" s="1">
        <v>0.028199352941</v>
      </c>
      <c r="AB404" s="1">
        <v>0.138541</v>
      </c>
      <c r="AC404" s="9"/>
      <c r="AD404" s="1">
        <v>6.154302079537</v>
      </c>
    </row>
    <row r="405" spans="1:30" ht="12.75">
      <c r="A405" t="s">
        <v>341</v>
      </c>
      <c r="B405" t="s">
        <v>737</v>
      </c>
      <c r="F405" s="1">
        <v>2.2381087559250004</v>
      </c>
      <c r="J405" s="1">
        <v>0.090987796784</v>
      </c>
      <c r="T405" s="1">
        <v>0.076941992271</v>
      </c>
      <c r="Z405" s="1">
        <v>0.042443764706</v>
      </c>
      <c r="AC405" s="9"/>
      <c r="AD405" s="1">
        <v>2.448482309687</v>
      </c>
    </row>
    <row r="406" spans="1:30" ht="12.75">
      <c r="A406" t="s">
        <v>399</v>
      </c>
      <c r="B406" t="s">
        <v>738</v>
      </c>
      <c r="F406" s="1">
        <v>2.442025791027</v>
      </c>
      <c r="J406" s="1">
        <v>0.093729562129</v>
      </c>
      <c r="T406" s="1">
        <v>0.083688214792</v>
      </c>
      <c r="Z406" s="1">
        <v>0.067111352941</v>
      </c>
      <c r="AB406" s="1">
        <v>0.038045</v>
      </c>
      <c r="AC406" s="9"/>
      <c r="AD406" s="1">
        <v>2.724599920889</v>
      </c>
    </row>
    <row r="407" spans="1:30" ht="12.75">
      <c r="A407" t="s">
        <v>342</v>
      </c>
      <c r="B407" t="s">
        <v>739</v>
      </c>
      <c r="F407" s="1">
        <v>6.519210568905</v>
      </c>
      <c r="J407" s="1">
        <v>0.218414699951</v>
      </c>
      <c r="T407" s="1">
        <v>0.064496289975</v>
      </c>
      <c r="Z407" s="1">
        <v>0.002430882353</v>
      </c>
      <c r="AB407" s="1">
        <v>0.089943</v>
      </c>
      <c r="AC407" s="9"/>
      <c r="AD407" s="1">
        <v>6.894495441185001</v>
      </c>
    </row>
    <row r="408" spans="1:30" ht="12.75">
      <c r="A408" t="s">
        <v>400</v>
      </c>
      <c r="B408" t="s">
        <v>740</v>
      </c>
      <c r="F408" s="1">
        <v>3.690703987844</v>
      </c>
      <c r="J408" s="1">
        <v>0.118500989057</v>
      </c>
      <c r="T408" s="1">
        <v>0.11110440620899999</v>
      </c>
      <c r="Z408" s="1">
        <v>0.015843764706</v>
      </c>
      <c r="AB408" s="1">
        <v>0.048128</v>
      </c>
      <c r="AC408" s="9"/>
      <c r="AD408" s="1">
        <v>3.984281147816</v>
      </c>
    </row>
    <row r="409" ht="12.75">
      <c r="AC409" s="9"/>
    </row>
    <row r="410" spans="2:29" ht="12.75">
      <c r="B410" t="s">
        <v>741</v>
      </c>
      <c r="AC410" s="9"/>
    </row>
    <row r="411" spans="1:30" ht="12.75">
      <c r="A411" t="s">
        <v>332</v>
      </c>
      <c r="B411" t="s">
        <v>742</v>
      </c>
      <c r="F411" s="1">
        <v>3.207370027227</v>
      </c>
      <c r="J411" s="1">
        <v>0.081503577644</v>
      </c>
      <c r="T411" s="1">
        <v>0.069980119083</v>
      </c>
      <c r="AB411" s="1">
        <v>0.033381</v>
      </c>
      <c r="AC411" s="9"/>
      <c r="AD411" s="1">
        <v>3.392234723953</v>
      </c>
    </row>
    <row r="412" spans="1:30" ht="12.75">
      <c r="A412" t="s">
        <v>333</v>
      </c>
      <c r="B412" t="s">
        <v>743</v>
      </c>
      <c r="F412" s="1">
        <v>3.211924482723</v>
      </c>
      <c r="J412" s="1">
        <v>0.099060827809</v>
      </c>
      <c r="T412" s="1">
        <v>0.053530601173</v>
      </c>
      <c r="Z412" s="1">
        <v>0.021776235294</v>
      </c>
      <c r="AC412" s="9"/>
      <c r="AD412" s="1">
        <v>3.386292147</v>
      </c>
    </row>
    <row r="413" spans="1:30" ht="12.75">
      <c r="A413" t="s">
        <v>334</v>
      </c>
      <c r="B413" t="s">
        <v>744</v>
      </c>
      <c r="F413" s="1">
        <v>3.679268996458</v>
      </c>
      <c r="J413" s="1">
        <v>0.090658386865</v>
      </c>
      <c r="T413" s="1">
        <v>0.049235312510000004</v>
      </c>
      <c r="Z413" s="1">
        <v>0.003952</v>
      </c>
      <c r="AB413" s="1">
        <v>0.038367</v>
      </c>
      <c r="AC413" s="9"/>
      <c r="AD413" s="1">
        <v>3.861481695832</v>
      </c>
    </row>
    <row r="414" spans="1:30" ht="12.75">
      <c r="A414" t="s">
        <v>335</v>
      </c>
      <c r="B414" t="s">
        <v>745</v>
      </c>
      <c r="F414" s="1">
        <v>3.7644601209590003</v>
      </c>
      <c r="J414" s="1">
        <v>0.15894874546</v>
      </c>
      <c r="T414" s="1">
        <v>0.11110440620899999</v>
      </c>
      <c r="AB414" s="1">
        <v>0.063104</v>
      </c>
      <c r="AC414" s="9"/>
      <c r="AD414" s="1">
        <v>4.097617272629</v>
      </c>
    </row>
    <row r="415" spans="1:30" ht="12.75">
      <c r="A415" t="s">
        <v>336</v>
      </c>
      <c r="B415" t="s">
        <v>746</v>
      </c>
      <c r="F415" s="1">
        <v>10.334598658398</v>
      </c>
      <c r="J415" s="1">
        <v>0.348949600639</v>
      </c>
      <c r="T415" s="1">
        <v>0.179644884754</v>
      </c>
      <c r="AB415" s="1">
        <v>0.146236</v>
      </c>
      <c r="AC415" s="9"/>
      <c r="AD415" s="1">
        <v>11.009429143792</v>
      </c>
    </row>
    <row r="416" spans="1:30" ht="12.75">
      <c r="A416" t="s">
        <v>337</v>
      </c>
      <c r="B416" t="s">
        <v>747</v>
      </c>
      <c r="F416" s="1">
        <v>2.808818017232</v>
      </c>
      <c r="J416" s="1">
        <v>0.142202580143</v>
      </c>
      <c r="T416" s="1">
        <v>0.064496289975</v>
      </c>
      <c r="Z416" s="1">
        <v>0.022121588235</v>
      </c>
      <c r="AB416" s="1">
        <v>0.058241</v>
      </c>
      <c r="AC416" s="9"/>
      <c r="AD416" s="1">
        <v>3.095879475586</v>
      </c>
    </row>
    <row r="417" spans="1:30" ht="12.75">
      <c r="A417" t="s">
        <v>338</v>
      </c>
      <c r="B417" t="s">
        <v>748</v>
      </c>
      <c r="F417" s="1">
        <v>3.698774132857</v>
      </c>
      <c r="J417" s="1">
        <v>0.079428593708</v>
      </c>
      <c r="T417" s="1">
        <v>0.056272023373999995</v>
      </c>
      <c r="AB417" s="1">
        <v>0.031909</v>
      </c>
      <c r="AC417" s="9"/>
      <c r="AD417" s="1">
        <v>3.8663837499389997</v>
      </c>
    </row>
    <row r="418" ht="12.75">
      <c r="AC418" s="9"/>
    </row>
    <row r="419" spans="2:29" ht="12.75">
      <c r="B419" t="s">
        <v>749</v>
      </c>
      <c r="AC419" s="9"/>
    </row>
    <row r="420" spans="1:30" ht="12.75">
      <c r="A420" t="s">
        <v>343</v>
      </c>
      <c r="B420" t="s">
        <v>750</v>
      </c>
      <c r="F420" s="1">
        <v>5.952927242995001</v>
      </c>
      <c r="J420" s="1">
        <v>0.14707406521</v>
      </c>
      <c r="T420" s="1">
        <v>0.049235312510000004</v>
      </c>
      <c r="AB420" s="1">
        <v>0.061199</v>
      </c>
      <c r="AC420" s="9"/>
      <c r="AD420" s="1">
        <v>6.210435620715</v>
      </c>
    </row>
    <row r="421" spans="1:30" ht="12.75">
      <c r="A421" t="s">
        <v>344</v>
      </c>
      <c r="B421" t="s">
        <v>751</v>
      </c>
      <c r="F421" s="1">
        <v>6.197866109706</v>
      </c>
      <c r="J421" s="1">
        <v>0.13770329842899998</v>
      </c>
      <c r="T421" s="1">
        <v>0.09054177029299999</v>
      </c>
      <c r="Z421" s="1">
        <v>0.006301294118</v>
      </c>
      <c r="AB421" s="1">
        <v>0.055624</v>
      </c>
      <c r="AC421" s="9"/>
      <c r="AD421" s="1">
        <v>6.488036472545</v>
      </c>
    </row>
    <row r="422" spans="1:30" ht="12.75">
      <c r="A422" t="s">
        <v>345</v>
      </c>
      <c r="B422" t="s">
        <v>752</v>
      </c>
      <c r="F422" s="1">
        <v>4.378315998245</v>
      </c>
      <c r="J422" s="1">
        <v>0.14433926623899998</v>
      </c>
      <c r="T422" s="1">
        <v>0.086429636992</v>
      </c>
      <c r="AB422" s="1">
        <v>0.059305</v>
      </c>
      <c r="AC422" s="9"/>
      <c r="AD422" s="1">
        <v>4.668389901476001</v>
      </c>
    </row>
    <row r="423" spans="1:30" ht="12.75">
      <c r="A423" t="s">
        <v>346</v>
      </c>
      <c r="B423" t="s">
        <v>753</v>
      </c>
      <c r="F423" s="1">
        <v>4.67045861701</v>
      </c>
      <c r="J423" s="1">
        <v>0.138233737967</v>
      </c>
      <c r="T423" s="1">
        <v>0.07683367458399999</v>
      </c>
      <c r="AB423" s="1">
        <v>0</v>
      </c>
      <c r="AC423" s="9"/>
      <c r="AD423" s="1">
        <v>4.885526029561</v>
      </c>
    </row>
    <row r="424" spans="1:30" ht="12.75">
      <c r="A424" t="s">
        <v>347</v>
      </c>
      <c r="B424" t="s">
        <v>754</v>
      </c>
      <c r="F424" s="1">
        <v>5.653827614763</v>
      </c>
      <c r="J424" s="1">
        <v>0.145314558448</v>
      </c>
      <c r="T424" s="1">
        <v>0.13166605742</v>
      </c>
      <c r="AB424" s="1">
        <v>0.05862</v>
      </c>
      <c r="AC424" s="9"/>
      <c r="AD424" s="1">
        <v>5.989428230631001</v>
      </c>
    </row>
    <row r="425" spans="1:30" ht="12.75">
      <c r="A425" t="s">
        <v>348</v>
      </c>
      <c r="B425" t="s">
        <v>755</v>
      </c>
      <c r="F425" s="1">
        <v>5.5971896332019995</v>
      </c>
      <c r="J425" s="1">
        <v>0.16116206165799998</v>
      </c>
      <c r="T425" s="1">
        <v>0.07683367458399999</v>
      </c>
      <c r="Z425" s="1">
        <v>0.004454941176000001</v>
      </c>
      <c r="AB425" s="1">
        <v>0.063513</v>
      </c>
      <c r="AC425" s="9"/>
      <c r="AD425" s="1">
        <v>5.903153310621</v>
      </c>
    </row>
    <row r="426" spans="1:30" ht="12.75">
      <c r="A426" t="s">
        <v>349</v>
      </c>
      <c r="B426" t="s">
        <v>756</v>
      </c>
      <c r="F426" s="1">
        <v>3.6072016151549997</v>
      </c>
      <c r="J426" s="1">
        <v>0.134930682004</v>
      </c>
      <c r="T426" s="1">
        <v>0.049235312510000004</v>
      </c>
      <c r="AC426" s="9"/>
      <c r="AD426" s="1">
        <v>3.791367609669</v>
      </c>
    </row>
    <row r="427" ht="12.75">
      <c r="AC427" s="9"/>
    </row>
    <row r="428" spans="2:29" ht="12.75">
      <c r="B428" t="s">
        <v>757</v>
      </c>
      <c r="AC428" s="9"/>
    </row>
    <row r="429" spans="1:30" ht="12.75">
      <c r="A429" t="s">
        <v>350</v>
      </c>
      <c r="B429" t="s">
        <v>758</v>
      </c>
      <c r="F429" s="1">
        <v>5.806459455222001</v>
      </c>
      <c r="J429" s="1">
        <v>0.154668406895</v>
      </c>
      <c r="T429" s="1">
        <v>0.099844290238</v>
      </c>
      <c r="AB429" s="1">
        <v>0.063031</v>
      </c>
      <c r="AC429" s="9"/>
      <c r="AD429" s="1">
        <v>6.124003152355001</v>
      </c>
    </row>
    <row r="430" spans="1:30" ht="12.75">
      <c r="A430" t="s">
        <v>351</v>
      </c>
      <c r="B430" t="s">
        <v>759</v>
      </c>
      <c r="F430" s="1">
        <v>8.911762688288</v>
      </c>
      <c r="J430" s="1">
        <v>0.307388219764</v>
      </c>
      <c r="T430" s="1">
        <v>0.942403269686</v>
      </c>
      <c r="AC430" s="9"/>
      <c r="AD430" s="1">
        <v>10.161554177738</v>
      </c>
    </row>
    <row r="431" spans="1:30" ht="12.75">
      <c r="A431" t="s">
        <v>352</v>
      </c>
      <c r="B431" t="s">
        <v>760</v>
      </c>
      <c r="F431" s="1">
        <v>3.927630534281</v>
      </c>
      <c r="J431" s="1">
        <v>0.170418380885</v>
      </c>
      <c r="T431" s="1">
        <v>0.049235312510000004</v>
      </c>
      <c r="Z431" s="1">
        <v>0.004952294118</v>
      </c>
      <c r="AB431" s="1">
        <v>0.067536</v>
      </c>
      <c r="AC431" s="9"/>
      <c r="AD431" s="1">
        <v>4.219772521793001</v>
      </c>
    </row>
    <row r="432" spans="1:30" ht="12.75">
      <c r="A432" t="s">
        <v>353</v>
      </c>
      <c r="B432" t="s">
        <v>761</v>
      </c>
      <c r="F432" s="1">
        <v>3.5556245341480004</v>
      </c>
      <c r="J432" s="1">
        <v>0.140592352801</v>
      </c>
      <c r="T432" s="1">
        <v>0.083688214792</v>
      </c>
      <c r="Z432" s="1">
        <v>0.001067352941</v>
      </c>
      <c r="AB432" s="1">
        <v>0.058155</v>
      </c>
      <c r="AC432" s="9"/>
      <c r="AD432" s="1">
        <v>3.8391274546810004</v>
      </c>
    </row>
    <row r="433" spans="1:30" ht="12.75">
      <c r="A433" t="s">
        <v>354</v>
      </c>
      <c r="B433" t="s">
        <v>762</v>
      </c>
      <c r="F433" s="1">
        <v>3.2088503933259998</v>
      </c>
      <c r="J433" s="1">
        <v>0.085744108363</v>
      </c>
      <c r="T433" s="1">
        <v>0.13166605742</v>
      </c>
      <c r="Z433" s="1">
        <v>0.014890411765</v>
      </c>
      <c r="AB433" s="1">
        <v>0.035317</v>
      </c>
      <c r="AC433" s="9"/>
      <c r="AD433" s="1">
        <v>3.476467970874</v>
      </c>
    </row>
    <row r="434" ht="12.75">
      <c r="AC434" s="9"/>
    </row>
    <row r="435" spans="2:29" ht="12.75">
      <c r="B435" t="s">
        <v>763</v>
      </c>
      <c r="AC435" s="9"/>
    </row>
    <row r="436" spans="1:30" ht="12.75">
      <c r="A436" t="s">
        <v>355</v>
      </c>
      <c r="B436" t="s">
        <v>764</v>
      </c>
      <c r="F436" s="1">
        <v>4.305755275537</v>
      </c>
      <c r="J436" s="1">
        <v>0.149483435046</v>
      </c>
      <c r="T436" s="1">
        <v>0.200206535965</v>
      </c>
      <c r="Z436" s="1">
        <v>0.028532411765</v>
      </c>
      <c r="AB436" s="1">
        <v>0.059854</v>
      </c>
      <c r="AC436" s="9"/>
      <c r="AD436" s="1">
        <v>4.743831658313</v>
      </c>
    </row>
    <row r="437" spans="1:30" ht="12.75">
      <c r="A437" t="s">
        <v>356</v>
      </c>
      <c r="B437" t="s">
        <v>765</v>
      </c>
      <c r="F437" s="1">
        <v>5.3934722745200006</v>
      </c>
      <c r="J437" s="1">
        <v>0.13045827058599999</v>
      </c>
      <c r="T437" s="1">
        <v>0.117957961711</v>
      </c>
      <c r="AC437" s="9"/>
      <c r="AD437" s="1">
        <v>5.641888506817</v>
      </c>
    </row>
    <row r="438" spans="1:30" ht="12.75">
      <c r="A438" t="s">
        <v>359</v>
      </c>
      <c r="B438" t="s">
        <v>766</v>
      </c>
      <c r="F438" s="1">
        <v>5.549590810172</v>
      </c>
      <c r="J438" s="1">
        <v>0.226784299424</v>
      </c>
      <c r="T438" s="1">
        <v>0.054606885105</v>
      </c>
      <c r="Z438" s="1">
        <v>0.019502941176</v>
      </c>
      <c r="AB438" s="1">
        <v>0.091249</v>
      </c>
      <c r="AC438" s="9"/>
      <c r="AD438" s="1">
        <v>5.941733935877</v>
      </c>
    </row>
    <row r="439" spans="1:30" ht="12.75">
      <c r="A439" t="s">
        <v>357</v>
      </c>
      <c r="B439" t="s">
        <v>767</v>
      </c>
      <c r="F439" s="1">
        <v>4.061806506322</v>
      </c>
      <c r="J439" s="1">
        <v>0.137019598686</v>
      </c>
      <c r="T439" s="1">
        <v>0.120405941449</v>
      </c>
      <c r="Z439" s="1">
        <v>0.003254588235</v>
      </c>
      <c r="AB439" s="1">
        <v>0.056747</v>
      </c>
      <c r="AC439" s="9"/>
      <c r="AD439" s="1">
        <v>4.379233634692</v>
      </c>
    </row>
    <row r="440" spans="1:30" ht="12.75">
      <c r="A440" t="s">
        <v>358</v>
      </c>
      <c r="B440" t="s">
        <v>768</v>
      </c>
      <c r="F440" s="1">
        <v>1.8156748105109999</v>
      </c>
      <c r="J440" s="1">
        <v>0.048777548031</v>
      </c>
      <c r="T440" s="1">
        <v>0.049235312510000004</v>
      </c>
      <c r="Z440" s="1">
        <v>0.025069941176</v>
      </c>
      <c r="AC440" s="9"/>
      <c r="AD440" s="1">
        <v>1.9387576122280001</v>
      </c>
    </row>
    <row r="441" ht="12.75">
      <c r="AC441" s="9"/>
    </row>
    <row r="442" spans="2:29" ht="12.75">
      <c r="B442" t="s">
        <v>769</v>
      </c>
      <c r="AC442" s="9"/>
    </row>
    <row r="443" spans="1:30" ht="12.75">
      <c r="A443" t="s">
        <v>360</v>
      </c>
      <c r="B443" t="s">
        <v>770</v>
      </c>
      <c r="F443" s="1">
        <v>4.6171702445989995</v>
      </c>
      <c r="J443" s="1">
        <v>0.14912018845799999</v>
      </c>
      <c r="T443" s="1">
        <v>0.072721541283</v>
      </c>
      <c r="AC443" s="9"/>
      <c r="AD443" s="1">
        <v>4.83901197434</v>
      </c>
    </row>
    <row r="444" spans="1:30" ht="12.75">
      <c r="A444" t="s">
        <v>361</v>
      </c>
      <c r="B444" t="s">
        <v>771</v>
      </c>
      <c r="F444" s="1">
        <v>4.85779476295</v>
      </c>
      <c r="J444" s="1">
        <v>0.17361196527300002</v>
      </c>
      <c r="T444" s="1">
        <v>0.049235312510000004</v>
      </c>
      <c r="AB444" s="1">
        <v>0.068835</v>
      </c>
      <c r="AC444" s="9"/>
      <c r="AD444" s="1">
        <v>5.149477040733</v>
      </c>
    </row>
    <row r="445" spans="1:30" ht="12.75">
      <c r="A445" t="s">
        <v>362</v>
      </c>
      <c r="B445" t="s">
        <v>772</v>
      </c>
      <c r="F445" s="1">
        <v>3.17295225046</v>
      </c>
      <c r="J445" s="1">
        <v>0.13408775088</v>
      </c>
      <c r="T445" s="1">
        <v>0.069980119083</v>
      </c>
      <c r="AC445" s="9"/>
      <c r="AD445" s="1">
        <v>3.377020120423</v>
      </c>
    </row>
    <row r="446" spans="1:30" ht="12.75">
      <c r="A446" t="s">
        <v>363</v>
      </c>
      <c r="B446" t="s">
        <v>773</v>
      </c>
      <c r="F446" s="1">
        <v>5.645889114807001</v>
      </c>
      <c r="J446" s="1">
        <v>0.171947002144</v>
      </c>
      <c r="T446" s="1">
        <v>0.12481250191799999</v>
      </c>
      <c r="AB446" s="1">
        <v>0.069606</v>
      </c>
      <c r="AC446" s="9"/>
      <c r="AD446" s="1">
        <v>6.012254618869</v>
      </c>
    </row>
    <row r="447" spans="1:30" ht="12.75">
      <c r="A447" t="s">
        <v>364</v>
      </c>
      <c r="B447" t="s">
        <v>774</v>
      </c>
      <c r="F447" s="1">
        <v>3.579365230263</v>
      </c>
      <c r="J447" s="1">
        <v>0.094152520485</v>
      </c>
      <c r="T447" s="1">
        <v>0.049235312510000004</v>
      </c>
      <c r="AB447" s="1">
        <v>0.03782</v>
      </c>
      <c r="AC447" s="9"/>
      <c r="AD447" s="1">
        <v>3.760573063257</v>
      </c>
    </row>
    <row r="448" spans="1:30" ht="12.75">
      <c r="A448" t="s">
        <v>365</v>
      </c>
      <c r="B448" t="s">
        <v>775</v>
      </c>
      <c r="F448" s="1">
        <v>4.271194306788001</v>
      </c>
      <c r="J448" s="1">
        <v>0.171370783583</v>
      </c>
      <c r="T448" s="1">
        <v>0.049417483166</v>
      </c>
      <c r="Z448" s="1">
        <v>0.002948352941</v>
      </c>
      <c r="AB448" s="1">
        <v>0.06946</v>
      </c>
      <c r="AC448" s="9"/>
      <c r="AD448" s="1">
        <v>4.5643909264780005</v>
      </c>
    </row>
    <row r="449" spans="1:30" ht="12.75">
      <c r="A449" t="s">
        <v>366</v>
      </c>
      <c r="B449" t="s">
        <v>776</v>
      </c>
      <c r="F449" s="1">
        <v>3.9795091393610003</v>
      </c>
      <c r="J449" s="1">
        <v>0.129496911122</v>
      </c>
      <c r="T449" s="1">
        <v>0.056272023373999995</v>
      </c>
      <c r="Z449" s="1">
        <v>0.007090352941</v>
      </c>
      <c r="AB449" s="1">
        <v>0.052622</v>
      </c>
      <c r="AC449" s="9"/>
      <c r="AD449" s="1">
        <v>4.224990426798</v>
      </c>
    </row>
    <row r="450" spans="1:30" ht="12.75">
      <c r="A450" t="s">
        <v>367</v>
      </c>
      <c r="B450" t="s">
        <v>777</v>
      </c>
      <c r="F450" s="1">
        <v>3.489489933556</v>
      </c>
      <c r="J450" s="1">
        <v>0.08670944861199999</v>
      </c>
      <c r="T450" s="1">
        <v>0.159866075013</v>
      </c>
      <c r="AC450" s="9"/>
      <c r="AD450" s="1">
        <v>3.736065457181</v>
      </c>
    </row>
    <row r="451" ht="12.75">
      <c r="AC451" s="9"/>
    </row>
    <row r="452" spans="2:29" ht="12.75">
      <c r="B452" t="s">
        <v>778</v>
      </c>
      <c r="AC452" s="9"/>
    </row>
    <row r="453" spans="1:30" ht="12.75">
      <c r="A453" t="s">
        <v>368</v>
      </c>
      <c r="B453" t="s">
        <v>779</v>
      </c>
      <c r="F453" s="1">
        <v>3.235944966991</v>
      </c>
      <c r="J453" s="1">
        <v>0.11542284742</v>
      </c>
      <c r="T453" s="1">
        <v>0.049235312510000004</v>
      </c>
      <c r="Z453" s="1">
        <v>0.026595529412</v>
      </c>
      <c r="AB453" s="1">
        <v>0.049399</v>
      </c>
      <c r="AC453" s="9"/>
      <c r="AD453" s="1">
        <v>3.476597656333</v>
      </c>
    </row>
    <row r="454" spans="1:30" ht="12.75">
      <c r="A454" t="s">
        <v>369</v>
      </c>
      <c r="B454" t="s">
        <v>780</v>
      </c>
      <c r="F454" s="1">
        <v>3.064084957357</v>
      </c>
      <c r="J454" s="1">
        <v>0.060926902413</v>
      </c>
      <c r="T454" s="1">
        <v>0.049235312510000004</v>
      </c>
      <c r="Z454" s="1">
        <v>0.002561647059</v>
      </c>
      <c r="AB454" s="1">
        <v>0.024882</v>
      </c>
      <c r="AC454" s="9"/>
      <c r="AD454" s="1">
        <v>3.2016908193390003</v>
      </c>
    </row>
    <row r="455" spans="1:30" ht="12.75">
      <c r="A455" t="s">
        <v>370</v>
      </c>
      <c r="B455" t="s">
        <v>781</v>
      </c>
      <c r="F455" s="1">
        <v>6.512177195184</v>
      </c>
      <c r="J455" s="1">
        <v>0.32207830987200003</v>
      </c>
      <c r="T455" s="1">
        <v>0.12481250191799999</v>
      </c>
      <c r="AC455" s="9"/>
      <c r="AD455" s="1">
        <v>6.9590680069749995</v>
      </c>
    </row>
    <row r="456" spans="1:30" ht="12.75">
      <c r="A456" t="s">
        <v>371</v>
      </c>
      <c r="B456" t="s">
        <v>782</v>
      </c>
      <c r="F456" s="1">
        <v>3.4295397397130003</v>
      </c>
      <c r="J456" s="1">
        <v>0.134624161596</v>
      </c>
      <c r="T456" s="1">
        <v>0.056272023373999995</v>
      </c>
      <c r="Z456" s="1">
        <v>0.050782529412</v>
      </c>
      <c r="AB456" s="1">
        <v>0.055615</v>
      </c>
      <c r="AC456" s="9"/>
      <c r="AD456" s="1">
        <v>3.7268334540940002</v>
      </c>
    </row>
    <row r="457" spans="1:30" ht="12.75">
      <c r="A457" t="s">
        <v>372</v>
      </c>
      <c r="B457" t="s">
        <v>783</v>
      </c>
      <c r="F457" s="1">
        <v>3.7967293062780003</v>
      </c>
      <c r="J457" s="1">
        <v>0.166489346554</v>
      </c>
      <c r="T457" s="1">
        <v>0.049235312510000004</v>
      </c>
      <c r="Z457" s="1">
        <v>0.017713588235</v>
      </c>
      <c r="AB457" s="1">
        <v>0.067191</v>
      </c>
      <c r="AC457" s="9"/>
      <c r="AD457" s="1">
        <v>4.097358553577</v>
      </c>
    </row>
    <row r="458" spans="1:30" ht="12.75">
      <c r="A458" t="s">
        <v>373</v>
      </c>
      <c r="B458" t="s">
        <v>784</v>
      </c>
      <c r="F458" s="1">
        <v>4.334989430788</v>
      </c>
      <c r="J458" s="1">
        <v>0.18500298020300002</v>
      </c>
      <c r="T458" s="1">
        <v>0.069980119083</v>
      </c>
      <c r="Z458" s="1">
        <v>0.029097941176</v>
      </c>
      <c r="AB458" s="1">
        <v>0.073934</v>
      </c>
      <c r="AC458" s="9"/>
      <c r="AD458" s="1">
        <v>4.69300447125</v>
      </c>
    </row>
    <row r="459" spans="1:30" ht="12.75">
      <c r="A459" t="s">
        <v>374</v>
      </c>
      <c r="B459" t="s">
        <v>785</v>
      </c>
      <c r="F459" s="1">
        <v>6.166852666662</v>
      </c>
      <c r="J459" s="1">
        <v>0.14733281620500002</v>
      </c>
      <c r="T459" s="1">
        <v>0.09739631050000001</v>
      </c>
      <c r="AB459" s="1">
        <v>0.058604</v>
      </c>
      <c r="AC459" s="9"/>
      <c r="AD459" s="1">
        <v>6.470185793367</v>
      </c>
    </row>
    <row r="460" ht="12.75">
      <c r="AC460" s="9"/>
    </row>
    <row r="461" spans="2:29" ht="12.75">
      <c r="B461" t="s">
        <v>786</v>
      </c>
      <c r="AC461" s="9"/>
    </row>
    <row r="462" spans="1:30" ht="12.75">
      <c r="A462" t="s">
        <v>375</v>
      </c>
      <c r="B462" t="s">
        <v>787</v>
      </c>
      <c r="F462" s="1">
        <v>3.3621363714609998</v>
      </c>
      <c r="J462" s="1">
        <v>0.31131028772099995</v>
      </c>
      <c r="T462" s="1">
        <v>0.09054177029299999</v>
      </c>
      <c r="AC462" s="9"/>
      <c r="AD462" s="1">
        <v>3.7639884294750003</v>
      </c>
    </row>
    <row r="463" spans="1:30" ht="12.75">
      <c r="A463" t="s">
        <v>376</v>
      </c>
      <c r="B463" t="s">
        <v>788</v>
      </c>
      <c r="F463" s="1">
        <v>2.0381361960469997</v>
      </c>
      <c r="J463" s="1">
        <v>0.129131674142</v>
      </c>
      <c r="T463" s="1">
        <v>0.13166605742</v>
      </c>
      <c r="AC463" s="9"/>
      <c r="AD463" s="1">
        <v>2.298933927608</v>
      </c>
    </row>
    <row r="464" spans="1:30" ht="12.75">
      <c r="A464" t="s">
        <v>377</v>
      </c>
      <c r="B464" t="s">
        <v>789</v>
      </c>
      <c r="F464" s="1">
        <v>4.193842537521</v>
      </c>
      <c r="J464" s="1">
        <v>0.204893965298</v>
      </c>
      <c r="T464" s="1">
        <v>0.346590013</v>
      </c>
      <c r="AC464" s="9"/>
      <c r="AD464" s="1">
        <v>4.745326515819</v>
      </c>
    </row>
    <row r="465" spans="1:30" ht="12.75">
      <c r="A465" t="s">
        <v>378</v>
      </c>
      <c r="B465" t="s">
        <v>790</v>
      </c>
      <c r="F465" s="1">
        <v>1.871302641789</v>
      </c>
      <c r="J465" s="1">
        <v>0.153334844078</v>
      </c>
      <c r="T465" s="1">
        <v>0.049235312510000004</v>
      </c>
      <c r="AC465" s="9"/>
      <c r="AD465" s="1">
        <v>2.0738727983770002</v>
      </c>
    </row>
    <row r="466" spans="1:30" ht="12.75">
      <c r="A466" t="s">
        <v>379</v>
      </c>
      <c r="B466" t="s">
        <v>791</v>
      </c>
      <c r="F466" s="1">
        <v>3.4961998980069997</v>
      </c>
      <c r="J466" s="1">
        <v>0.28449671833</v>
      </c>
      <c r="T466" s="1">
        <v>0.056272023373999995</v>
      </c>
      <c r="AC466" s="9"/>
      <c r="AD466" s="1">
        <v>3.83696863971</v>
      </c>
    </row>
    <row r="467" spans="1:30" ht="12.75">
      <c r="A467" t="s">
        <v>380</v>
      </c>
      <c r="B467" t="s">
        <v>792</v>
      </c>
      <c r="F467" s="1">
        <v>2.764035069807</v>
      </c>
      <c r="J467" s="1">
        <v>0.114615743356</v>
      </c>
      <c r="T467" s="1">
        <v>0.083688214792</v>
      </c>
      <c r="AC467" s="9"/>
      <c r="AD467" s="1">
        <v>2.9623390279549997</v>
      </c>
    </row>
    <row r="468" spans="1:30" ht="12.75">
      <c r="A468" t="s">
        <v>381</v>
      </c>
      <c r="B468" t="s">
        <v>793</v>
      </c>
      <c r="F468" s="1">
        <v>2.868500888804</v>
      </c>
      <c r="J468" s="1">
        <v>0.168531489018</v>
      </c>
      <c r="T468" s="1">
        <v>0.049235312510000004</v>
      </c>
      <c r="AC468" s="9"/>
      <c r="AD468" s="1">
        <v>3.0862676903320003</v>
      </c>
    </row>
    <row r="469" spans="1:30" ht="12.75">
      <c r="A469" t="s">
        <v>382</v>
      </c>
      <c r="B469" t="s">
        <v>794</v>
      </c>
      <c r="F469" s="1">
        <v>2.298374475957</v>
      </c>
      <c r="J469" s="1">
        <v>0.174948513679</v>
      </c>
      <c r="T469" s="1">
        <v>0.049235312510000004</v>
      </c>
      <c r="AC469" s="9"/>
      <c r="AD469" s="1">
        <v>2.522558302146</v>
      </c>
    </row>
    <row r="470" spans="1:30" ht="12.75">
      <c r="A470" t="s">
        <v>383</v>
      </c>
      <c r="B470" t="s">
        <v>795</v>
      </c>
      <c r="F470" s="1">
        <v>2.121808518874</v>
      </c>
      <c r="J470" s="1">
        <v>0.18219652711</v>
      </c>
      <c r="T470" s="1">
        <v>0.049235312510000004</v>
      </c>
      <c r="AB470" s="1">
        <v>0.074263</v>
      </c>
      <c r="AC470" s="9"/>
      <c r="AD470" s="1">
        <v>2.427503358494</v>
      </c>
    </row>
    <row r="471" spans="1:30" ht="12.75">
      <c r="A471" t="s">
        <v>384</v>
      </c>
      <c r="B471" t="s">
        <v>796</v>
      </c>
      <c r="F471" s="1">
        <v>2.9470188015180003</v>
      </c>
      <c r="J471" s="1">
        <v>0.220156293183</v>
      </c>
      <c r="T471" s="1">
        <v>0.049235312510000004</v>
      </c>
      <c r="AB471" s="1">
        <v>0.088975</v>
      </c>
      <c r="AC471" s="9"/>
      <c r="AD471" s="1">
        <v>3.3053854072099997</v>
      </c>
    </row>
    <row r="472" spans="1:30" ht="12.75">
      <c r="A472" t="s">
        <v>385</v>
      </c>
      <c r="B472" t="s">
        <v>797</v>
      </c>
      <c r="F472" s="1">
        <v>3.147981176409</v>
      </c>
      <c r="J472" s="1">
        <v>0.207623788289</v>
      </c>
      <c r="T472" s="1">
        <v>0.069980119083</v>
      </c>
      <c r="AC472" s="9"/>
      <c r="AD472" s="1">
        <v>3.4255850837810002</v>
      </c>
    </row>
    <row r="473" ht="12.75">
      <c r="AC473" s="9"/>
    </row>
    <row r="474" spans="2:29" ht="12.75">
      <c r="B474" t="s">
        <v>798</v>
      </c>
      <c r="AC474" s="9"/>
    </row>
    <row r="475" spans="1:30" ht="12.75">
      <c r="A475" t="s">
        <v>386</v>
      </c>
      <c r="B475" t="s">
        <v>799</v>
      </c>
      <c r="F475" s="1">
        <v>2.8933789451950003</v>
      </c>
      <c r="J475" s="1">
        <v>0.111209186996</v>
      </c>
      <c r="T475" s="1">
        <v>0.056272023373999995</v>
      </c>
      <c r="AB475" s="1">
        <v>0.044655</v>
      </c>
      <c r="AC475" s="9"/>
      <c r="AD475" s="1">
        <v>3.105515155564</v>
      </c>
    </row>
    <row r="476" spans="1:30" ht="12.75">
      <c r="A476" t="s">
        <v>387</v>
      </c>
      <c r="B476" t="s">
        <v>800</v>
      </c>
      <c r="F476" s="1">
        <v>5.591316879061001</v>
      </c>
      <c r="J476" s="1">
        <v>0.199746810902</v>
      </c>
      <c r="T476" s="1">
        <v>0.07683367458399999</v>
      </c>
      <c r="AB476" s="1">
        <v>0.080058</v>
      </c>
      <c r="AC476" s="9"/>
      <c r="AD476" s="1">
        <v>5.947955364547999</v>
      </c>
    </row>
    <row r="477" spans="1:30" ht="12.75">
      <c r="A477" t="s">
        <v>388</v>
      </c>
      <c r="B477" t="s">
        <v>801</v>
      </c>
      <c r="F477" s="1">
        <v>3.6282985102920002</v>
      </c>
      <c r="J477" s="1">
        <v>0.15006263919499999</v>
      </c>
      <c r="T477" s="1">
        <v>0.069980119083</v>
      </c>
      <c r="AB477" s="1">
        <v>0.061374</v>
      </c>
      <c r="AC477" s="9"/>
      <c r="AD477" s="1">
        <v>3.90971526857</v>
      </c>
    </row>
    <row r="478" spans="1:30" ht="12.75">
      <c r="A478" t="s">
        <v>389</v>
      </c>
      <c r="B478" t="s">
        <v>802</v>
      </c>
      <c r="F478" s="1">
        <v>3.6838659387690003</v>
      </c>
      <c r="J478" s="1">
        <v>0.167248681203</v>
      </c>
      <c r="T478" s="1">
        <v>0.09739631050000001</v>
      </c>
      <c r="Z478" s="1">
        <v>0.035081823529</v>
      </c>
      <c r="AB478" s="1">
        <v>0.06732</v>
      </c>
      <c r="AC478" s="9"/>
      <c r="AD478" s="1">
        <v>4.050912754002</v>
      </c>
    </row>
    <row r="479" spans="1:30" ht="12.75">
      <c r="A479" t="s">
        <v>390</v>
      </c>
      <c r="B479" t="s">
        <v>803</v>
      </c>
      <c r="F479" s="1">
        <v>5.219118044002</v>
      </c>
      <c r="J479" s="1">
        <v>0.19460761807500002</v>
      </c>
      <c r="T479" s="1">
        <v>0.065573558613</v>
      </c>
      <c r="AB479" s="1">
        <v>0.078864</v>
      </c>
      <c r="AC479" s="9"/>
      <c r="AD479" s="1">
        <v>5.55816322069</v>
      </c>
    </row>
    <row r="480" ht="12.75">
      <c r="AC480" s="9"/>
    </row>
    <row r="481" spans="2:29" ht="12.75">
      <c r="B481" t="s">
        <v>804</v>
      </c>
      <c r="AC481" s="9"/>
    </row>
    <row r="482" spans="1:30" ht="12.75">
      <c r="A482" t="s">
        <v>391</v>
      </c>
      <c r="B482" t="s">
        <v>805</v>
      </c>
      <c r="F482" s="1">
        <v>2.620480266751</v>
      </c>
      <c r="J482" s="1">
        <v>0.153558763208</v>
      </c>
      <c r="T482" s="1">
        <v>0.056272023373999995</v>
      </c>
      <c r="AB482" s="1">
        <v>0.063249</v>
      </c>
      <c r="AC482" s="9"/>
      <c r="AD482" s="1">
        <v>2.8935600533329997</v>
      </c>
    </row>
    <row r="483" spans="1:30" ht="12.75">
      <c r="A483" t="s">
        <v>392</v>
      </c>
      <c r="B483" t="s">
        <v>806</v>
      </c>
      <c r="F483" s="1">
        <v>5.5076150309309995</v>
      </c>
      <c r="J483" s="1">
        <v>0.244959566387</v>
      </c>
      <c r="T483" s="1">
        <v>0.09739631050000001</v>
      </c>
      <c r="AB483" s="1">
        <v>0.101933</v>
      </c>
      <c r="AC483" s="9"/>
      <c r="AD483" s="1">
        <v>5.951903907819</v>
      </c>
    </row>
    <row r="484" spans="1:30" ht="12.75">
      <c r="A484" t="s">
        <v>393</v>
      </c>
      <c r="B484" t="s">
        <v>807</v>
      </c>
      <c r="F484" s="1">
        <v>3.3250249246470003</v>
      </c>
      <c r="J484" s="1">
        <v>0.175679982836</v>
      </c>
      <c r="T484" s="1">
        <v>0.11110440620899999</v>
      </c>
      <c r="Z484" s="1">
        <v>0.022175235294</v>
      </c>
      <c r="AC484" s="9"/>
      <c r="AD484" s="1">
        <v>3.633984548986</v>
      </c>
    </row>
    <row r="485" spans="1:30" ht="12.75">
      <c r="A485" t="s">
        <v>394</v>
      </c>
      <c r="B485" t="s">
        <v>808</v>
      </c>
      <c r="F485" s="1">
        <v>5.489854045058</v>
      </c>
      <c r="J485" s="1">
        <v>0.17058059785399998</v>
      </c>
      <c r="T485" s="1">
        <v>0.139891308728</v>
      </c>
      <c r="AB485" s="1">
        <v>0.0699</v>
      </c>
      <c r="AC485" s="9"/>
      <c r="AD485" s="1">
        <v>5.870225951639</v>
      </c>
    </row>
    <row r="486" spans="1:30" ht="12.75">
      <c r="A486" t="s">
        <v>395</v>
      </c>
      <c r="B486" t="s">
        <v>809</v>
      </c>
      <c r="F486" s="1">
        <v>2.997521105187</v>
      </c>
      <c r="J486" s="1">
        <v>0.202199969368</v>
      </c>
      <c r="T486" s="1">
        <v>0.104249866002</v>
      </c>
      <c r="Z486" s="1">
        <v>0.001195882353</v>
      </c>
      <c r="AB486" s="1">
        <v>0.081813</v>
      </c>
      <c r="AC486" s="9"/>
      <c r="AD486" s="1">
        <v>3.3869798229100003</v>
      </c>
    </row>
    <row r="487" spans="1:30" ht="12.75">
      <c r="A487" t="s">
        <v>396</v>
      </c>
      <c r="B487" t="s">
        <v>810</v>
      </c>
      <c r="F487" s="1">
        <v>3.145731201861</v>
      </c>
      <c r="J487" s="1">
        <v>0.213533262923</v>
      </c>
      <c r="T487" s="1">
        <v>0.083688214792</v>
      </c>
      <c r="AB487" s="1">
        <v>0.088096</v>
      </c>
      <c r="AC487" s="9"/>
      <c r="AD487" s="1">
        <v>3.531048679575</v>
      </c>
    </row>
    <row r="488" spans="1:30" ht="12.75">
      <c r="A488" t="s">
        <v>397</v>
      </c>
      <c r="B488" t="s">
        <v>811</v>
      </c>
      <c r="F488" s="1">
        <v>3.966469779263</v>
      </c>
      <c r="J488" s="1">
        <v>0.20875831188</v>
      </c>
      <c r="T488" s="1">
        <v>0.146744864229</v>
      </c>
      <c r="AB488" s="1">
        <v>0.086777</v>
      </c>
      <c r="AC488" s="9"/>
      <c r="AD488" s="1">
        <v>4.408749955372</v>
      </c>
    </row>
    <row r="489" ht="12.75">
      <c r="AC489" s="9"/>
    </row>
    <row r="490" spans="2:29" ht="12.75">
      <c r="B490" t="s">
        <v>812</v>
      </c>
      <c r="AC490" s="9"/>
    </row>
    <row r="491" spans="1:30" ht="12.75">
      <c r="A491" t="s">
        <v>272</v>
      </c>
      <c r="B491" t="s">
        <v>813</v>
      </c>
      <c r="F491" s="1">
        <v>2.531905099749</v>
      </c>
      <c r="J491" s="1">
        <v>0.17536251527</v>
      </c>
      <c r="T491" s="1">
        <v>0.11110440620899999</v>
      </c>
      <c r="AC491" s="9"/>
      <c r="AD491" s="1">
        <v>2.818372021228</v>
      </c>
    </row>
    <row r="492" spans="1:30" ht="12.75">
      <c r="A492" t="s">
        <v>402</v>
      </c>
      <c r="B492" t="s">
        <v>814</v>
      </c>
      <c r="F492" s="1">
        <v>2.72280128046</v>
      </c>
      <c r="J492" s="1">
        <v>0.100514809358</v>
      </c>
      <c r="T492" s="1">
        <v>0.100137732701</v>
      </c>
      <c r="Z492" s="1">
        <v>0.026679352941</v>
      </c>
      <c r="AC492" s="9"/>
      <c r="AD492" s="1">
        <v>2.95013317546</v>
      </c>
    </row>
    <row r="493" spans="1:30" ht="12.75">
      <c r="A493" t="s">
        <v>273</v>
      </c>
      <c r="B493" t="s">
        <v>815</v>
      </c>
      <c r="F493" s="1">
        <v>3.286811562143</v>
      </c>
      <c r="J493" s="1">
        <v>0.143480411977</v>
      </c>
      <c r="T493" s="1">
        <v>0.09739631050000001</v>
      </c>
      <c r="AB493" s="1">
        <v>0.058191</v>
      </c>
      <c r="AC493" s="9"/>
      <c r="AD493" s="1">
        <v>3.58587928462</v>
      </c>
    </row>
    <row r="494" spans="1:30" ht="12.75">
      <c r="A494" t="s">
        <v>274</v>
      </c>
      <c r="B494" t="s">
        <v>816</v>
      </c>
      <c r="F494" s="1">
        <v>3.8906666504119998</v>
      </c>
      <c r="J494" s="1">
        <v>0.133053742099</v>
      </c>
      <c r="T494" s="1">
        <v>0.159082248838</v>
      </c>
      <c r="AB494" s="1">
        <v>0.053809</v>
      </c>
      <c r="AC494" s="9"/>
      <c r="AD494" s="1">
        <v>4.2366116413479995</v>
      </c>
    </row>
    <row r="495" spans="1:30" ht="12.75">
      <c r="A495" t="s">
        <v>275</v>
      </c>
      <c r="B495" t="s">
        <v>817</v>
      </c>
      <c r="F495" s="1">
        <v>4.003789004756</v>
      </c>
      <c r="J495" s="1">
        <v>0.130247289006</v>
      </c>
      <c r="T495" s="1">
        <v>0.086429636992</v>
      </c>
      <c r="Z495" s="1">
        <v>0.006470058824</v>
      </c>
      <c r="AB495" s="1">
        <v>0.053046</v>
      </c>
      <c r="AC495" s="9"/>
      <c r="AD495" s="1">
        <v>4.279981989578</v>
      </c>
    </row>
    <row r="496" spans="1:30" ht="12.75">
      <c r="A496" t="s">
        <v>276</v>
      </c>
      <c r="B496" t="s">
        <v>818</v>
      </c>
      <c r="F496" s="1">
        <v>4.257835615473001</v>
      </c>
      <c r="J496" s="1">
        <v>0.172602836395</v>
      </c>
      <c r="T496" s="1">
        <v>0.10699128820199999</v>
      </c>
      <c r="AB496" s="1">
        <v>0.069428</v>
      </c>
      <c r="AC496" s="9"/>
      <c r="AD496" s="1">
        <v>4.606857740070001</v>
      </c>
    </row>
    <row r="497" ht="12.75">
      <c r="AC497" s="9"/>
    </row>
    <row r="498" spans="2:29" ht="12.75">
      <c r="B498" s="5" t="s">
        <v>819</v>
      </c>
      <c r="AC498" s="9"/>
    </row>
    <row r="499" ht="12.75">
      <c r="AC499" s="9"/>
    </row>
    <row r="500" spans="1:30" ht="12.75">
      <c r="A500" t="s">
        <v>178</v>
      </c>
      <c r="B500" t="s">
        <v>820</v>
      </c>
      <c r="H500" s="1">
        <v>19.633702481527997</v>
      </c>
      <c r="J500" s="1">
        <v>0.5527826868610001</v>
      </c>
      <c r="AC500" s="9"/>
      <c r="AD500" s="1">
        <v>20.186485168389</v>
      </c>
    </row>
    <row r="501" spans="1:30" ht="12.75">
      <c r="A501" t="s">
        <v>182</v>
      </c>
      <c r="B501" t="s">
        <v>821</v>
      </c>
      <c r="H501" s="1">
        <v>10.590419535261999</v>
      </c>
      <c r="J501" s="1">
        <v>0.425571741255</v>
      </c>
      <c r="AC501" s="9"/>
      <c r="AD501" s="1">
        <v>11.015991276515999</v>
      </c>
    </row>
    <row r="502" spans="1:30" ht="12.75">
      <c r="A502" t="s">
        <v>192</v>
      </c>
      <c r="B502" t="s">
        <v>822</v>
      </c>
      <c r="H502" s="1">
        <v>12.743250003421</v>
      </c>
      <c r="J502" s="1">
        <v>0.462750278364</v>
      </c>
      <c r="AC502" s="9"/>
      <c r="AD502" s="1">
        <v>13.206000281784</v>
      </c>
    </row>
    <row r="503" spans="1:30" ht="12.75">
      <c r="A503" t="s">
        <v>183</v>
      </c>
      <c r="B503" t="s">
        <v>823</v>
      </c>
      <c r="H503" s="1">
        <v>9.113419273483</v>
      </c>
      <c r="J503" s="1">
        <v>0.436583586458</v>
      </c>
      <c r="AB503" s="1">
        <v>0.1773</v>
      </c>
      <c r="AC503" s="9"/>
      <c r="AD503" s="1">
        <v>9.727302859941</v>
      </c>
    </row>
    <row r="504" spans="1:30" ht="12.75">
      <c r="A504" t="s">
        <v>193</v>
      </c>
      <c r="B504" t="s">
        <v>824</v>
      </c>
      <c r="H504" s="1">
        <v>10.933428505610001</v>
      </c>
      <c r="J504" s="1">
        <v>0.398247636247</v>
      </c>
      <c r="AC504" s="9"/>
      <c r="AD504" s="1">
        <v>11.331676141857</v>
      </c>
    </row>
    <row r="505" ht="12.75">
      <c r="AC505" s="9"/>
    </row>
    <row r="506" spans="1:30" ht="12.75">
      <c r="A506" t="s">
        <v>194</v>
      </c>
      <c r="B506" t="s">
        <v>825</v>
      </c>
      <c r="H506" s="1">
        <v>16.923855069766</v>
      </c>
      <c r="J506" s="1">
        <v>0.6227419893699999</v>
      </c>
      <c r="AC506" s="9"/>
      <c r="AD506" s="1">
        <v>17.546597059137003</v>
      </c>
    </row>
    <row r="507" spans="1:30" ht="12.75">
      <c r="A507" t="s">
        <v>179</v>
      </c>
      <c r="B507" t="s">
        <v>826</v>
      </c>
      <c r="H507" s="1">
        <v>17.029895863905</v>
      </c>
      <c r="J507" s="1">
        <v>0.27113222947000004</v>
      </c>
      <c r="AC507" s="9"/>
      <c r="AD507" s="1">
        <v>17.301028093374</v>
      </c>
    </row>
    <row r="508" spans="1:30" ht="12.75">
      <c r="A508" t="s">
        <v>184</v>
      </c>
      <c r="B508" t="s">
        <v>827</v>
      </c>
      <c r="H508" s="1">
        <v>16.087513326791</v>
      </c>
      <c r="J508" s="1">
        <v>0.552778706076</v>
      </c>
      <c r="AB508" s="1">
        <v>0.223787</v>
      </c>
      <c r="AC508" s="9"/>
      <c r="AD508" s="1">
        <v>16.864079032867</v>
      </c>
    </row>
    <row r="509" spans="1:30" ht="12.75">
      <c r="A509" t="s">
        <v>177</v>
      </c>
      <c r="B509" t="s">
        <v>828</v>
      </c>
      <c r="H509" s="1">
        <v>28.432388778139</v>
      </c>
      <c r="J509" s="1">
        <v>1.093296595803</v>
      </c>
      <c r="Z509" s="1">
        <v>0.049696176471</v>
      </c>
      <c r="AC509" s="9"/>
      <c r="AD509" s="1">
        <v>29.575381550413002</v>
      </c>
    </row>
    <row r="510" spans="1:30" ht="12.75">
      <c r="A510" t="s">
        <v>185</v>
      </c>
      <c r="B510" t="s">
        <v>829</v>
      </c>
      <c r="H510" s="1">
        <v>10.169024871489</v>
      </c>
      <c r="J510" s="1">
        <v>0.444244606284</v>
      </c>
      <c r="AC510" s="9"/>
      <c r="AD510" s="1">
        <v>10.613269477772999</v>
      </c>
    </row>
    <row r="511" ht="12.75">
      <c r="AC511" s="9"/>
    </row>
    <row r="512" spans="1:30" ht="12.75">
      <c r="A512" t="s">
        <v>186</v>
      </c>
      <c r="B512" t="s">
        <v>830</v>
      </c>
      <c r="H512" s="1">
        <v>12.776060374311</v>
      </c>
      <c r="J512" s="1">
        <v>0.414828599007</v>
      </c>
      <c r="AB512" s="1">
        <v>0.174288</v>
      </c>
      <c r="AC512" s="9"/>
      <c r="AD512" s="1">
        <v>13.365176973317999</v>
      </c>
    </row>
    <row r="513" spans="1:30" ht="12.75">
      <c r="A513" t="s">
        <v>187</v>
      </c>
      <c r="B513" t="s">
        <v>831</v>
      </c>
      <c r="H513" s="1">
        <v>13.788122065023</v>
      </c>
      <c r="J513" s="1">
        <v>0.613893700559</v>
      </c>
      <c r="AB513" s="1">
        <v>0.24993</v>
      </c>
      <c r="AC513" s="9"/>
      <c r="AD513" s="1">
        <v>14.651945765582001</v>
      </c>
    </row>
    <row r="514" spans="1:30" ht="12.75">
      <c r="A514" t="s">
        <v>195</v>
      </c>
      <c r="B514" t="s">
        <v>832</v>
      </c>
      <c r="H514" s="1">
        <v>29.540545866482002</v>
      </c>
      <c r="J514" s="1">
        <v>1.0671517982129999</v>
      </c>
      <c r="AB514" s="1">
        <v>0.43259</v>
      </c>
      <c r="AC514" s="9"/>
      <c r="AD514" s="1">
        <v>31.040287664694997</v>
      </c>
    </row>
    <row r="515" spans="1:30" ht="12.75">
      <c r="A515" t="s">
        <v>188</v>
      </c>
      <c r="B515" t="s">
        <v>833</v>
      </c>
      <c r="H515" s="1">
        <v>26.027007524242</v>
      </c>
      <c r="J515" s="1">
        <v>0.967852123332</v>
      </c>
      <c r="AB515" s="1">
        <v>0.395063</v>
      </c>
      <c r="AC515" s="9"/>
      <c r="AD515" s="1">
        <v>27.389922647574</v>
      </c>
    </row>
    <row r="516" spans="1:30" ht="12.75">
      <c r="A516" t="s">
        <v>196</v>
      </c>
      <c r="B516" t="s">
        <v>834</v>
      </c>
      <c r="H516" s="1">
        <v>10.044880785406</v>
      </c>
      <c r="J516" s="1">
        <v>0.516413244207</v>
      </c>
      <c r="Z516" s="1">
        <v>0.012798176471</v>
      </c>
      <c r="AB516" s="1">
        <v>0.209645</v>
      </c>
      <c r="AC516" s="9"/>
      <c r="AD516" s="1">
        <v>10.783737206083</v>
      </c>
    </row>
    <row r="517" ht="12.75">
      <c r="AC517" s="9"/>
    </row>
    <row r="518" spans="1:30" ht="12.75">
      <c r="A518" t="s">
        <v>180</v>
      </c>
      <c r="B518" t="s">
        <v>835</v>
      </c>
      <c r="H518" s="1">
        <v>23.08697413847</v>
      </c>
      <c r="J518" s="1">
        <v>0.558730974143</v>
      </c>
      <c r="AB518" s="1">
        <v>0.225222</v>
      </c>
      <c r="AC518" s="9"/>
      <c r="AD518" s="1">
        <v>23.870927112613</v>
      </c>
    </row>
    <row r="519" spans="1:30" ht="12.75">
      <c r="A519" t="s">
        <v>197</v>
      </c>
      <c r="B519" t="s">
        <v>836</v>
      </c>
      <c r="H519" s="1">
        <v>26.55598060504</v>
      </c>
      <c r="J519" s="1">
        <v>1.074473456158</v>
      </c>
      <c r="AB519" s="1">
        <v>0.434433</v>
      </c>
      <c r="AC519" s="9"/>
      <c r="AD519" s="1">
        <v>28.064887061197002</v>
      </c>
    </row>
    <row r="520" spans="1:30" ht="12.75">
      <c r="A520" t="s">
        <v>198</v>
      </c>
      <c r="B520" t="s">
        <v>837</v>
      </c>
      <c r="H520" s="1">
        <v>28.271813875721</v>
      </c>
      <c r="J520" s="1">
        <v>0.7423138094659999</v>
      </c>
      <c r="AB520" s="1">
        <v>0.299678</v>
      </c>
      <c r="AC520" s="9"/>
      <c r="AD520" s="1">
        <v>29.313805685185997</v>
      </c>
    </row>
    <row r="521" spans="1:30" ht="12.75">
      <c r="A521" t="s">
        <v>189</v>
      </c>
      <c r="B521" t="s">
        <v>838</v>
      </c>
      <c r="H521" s="1">
        <v>16.242800064781</v>
      </c>
      <c r="J521" s="1">
        <v>0.422617003938</v>
      </c>
      <c r="AC521" s="9"/>
      <c r="AD521" s="1">
        <v>16.665417068718998</v>
      </c>
    </row>
    <row r="522" spans="1:30" ht="12.75">
      <c r="A522" t="s">
        <v>181</v>
      </c>
      <c r="B522" t="s">
        <v>839</v>
      </c>
      <c r="H522" s="1">
        <v>10.95086672453</v>
      </c>
      <c r="J522" s="1">
        <v>0.462935384844</v>
      </c>
      <c r="Z522" s="1">
        <v>0.060360764706</v>
      </c>
      <c r="AB522" s="1">
        <v>0.188095</v>
      </c>
      <c r="AC522" s="9"/>
      <c r="AD522" s="1">
        <v>11.66225787408</v>
      </c>
    </row>
    <row r="523" ht="12.75">
      <c r="AC523" s="9"/>
    </row>
    <row r="524" spans="1:30" ht="12.75">
      <c r="A524" t="s">
        <v>199</v>
      </c>
      <c r="B524" t="s">
        <v>840</v>
      </c>
      <c r="H524" s="1">
        <v>19.500876524779</v>
      </c>
      <c r="J524" s="1">
        <v>0.577028650231</v>
      </c>
      <c r="AB524" s="1">
        <v>0.235811</v>
      </c>
      <c r="AC524" s="9"/>
      <c r="AD524" s="1">
        <v>20.31371617501</v>
      </c>
    </row>
    <row r="525" spans="1:30" ht="12.75">
      <c r="A525" t="s">
        <v>200</v>
      </c>
      <c r="B525" t="s">
        <v>841</v>
      </c>
      <c r="H525" s="1">
        <v>6.943994890621</v>
      </c>
      <c r="J525" s="1">
        <v>0.334306284749</v>
      </c>
      <c r="Z525" s="1">
        <v>0.03751047058799999</v>
      </c>
      <c r="AC525" s="9"/>
      <c r="AD525" s="1">
        <v>7.315811645959</v>
      </c>
    </row>
    <row r="526" spans="1:30" ht="12.75">
      <c r="A526" t="s">
        <v>190</v>
      </c>
      <c r="B526" t="s">
        <v>842</v>
      </c>
      <c r="H526" s="1">
        <v>17.215158270673</v>
      </c>
      <c r="J526" s="1">
        <v>0.6044562556359999</v>
      </c>
      <c r="AB526" s="1">
        <v>0.244711</v>
      </c>
      <c r="AC526" s="9"/>
      <c r="AD526" s="1">
        <v>18.064325526309</v>
      </c>
    </row>
    <row r="527" spans="1:30" ht="12.75">
      <c r="A527" t="s">
        <v>191</v>
      </c>
      <c r="B527" t="s">
        <v>843</v>
      </c>
      <c r="H527" s="1">
        <v>8.390762638545</v>
      </c>
      <c r="J527" s="1">
        <v>0.38976956039599997</v>
      </c>
      <c r="Z527" s="1">
        <v>0.005762588235</v>
      </c>
      <c r="AB527" s="1">
        <v>0.159057</v>
      </c>
      <c r="AC527" s="9"/>
      <c r="AD527" s="1">
        <v>8.945351787176</v>
      </c>
    </row>
    <row r="528" ht="12.75">
      <c r="AC528" s="9"/>
    </row>
    <row r="529" spans="2:32" ht="12.75">
      <c r="B529" s="22" t="s">
        <v>898</v>
      </c>
      <c r="D529"/>
      <c r="E529"/>
      <c r="F529"/>
      <c r="G529"/>
      <c r="H529"/>
      <c r="I529"/>
      <c r="AE529" s="1"/>
      <c r="AF529" s="1"/>
    </row>
    <row r="530" spans="2:32" ht="12.75" customHeight="1">
      <c r="B530" s="29" t="s">
        <v>899</v>
      </c>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31"/>
      <c r="AF530" s="31"/>
    </row>
    <row r="531" spans="2:32" ht="12.75">
      <c r="B531" s="30" t="s">
        <v>900</v>
      </c>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24"/>
      <c r="AF531" s="24"/>
    </row>
  </sheetData>
  <mergeCells count="3">
    <mergeCell ref="B1:AD1"/>
    <mergeCell ref="B530:AD530"/>
    <mergeCell ref="B531:AD531"/>
  </mergeCells>
  <printOptions/>
  <pageMargins left="0.35433070866141736" right="0.35433070866141736" top="0.984251968503937" bottom="0.984251968503937" header="0.5118110236220472" footer="0.5118110236220472"/>
  <pageSetup fitToHeight="0" horizontalDpi="600" verticalDpi="600" orientation="landscape" paperSize="8" scale="80" r:id="rId1"/>
  <rowBreaks count="11" manualBreakCount="11">
    <brk id="34" max="255" man="1"/>
    <brk id="82" max="255" man="1"/>
    <brk id="136" max="255" man="1"/>
    <brk id="198" max="255" man="1"/>
    <brk id="207" max="255" man="1"/>
    <brk id="242" max="255" man="1"/>
    <brk id="298" max="255" man="1"/>
    <brk id="359" max="255" man="1"/>
    <brk id="418" max="255" man="1"/>
    <brk id="480" max="255" man="1"/>
    <brk id="4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ksussex</dc:creator>
  <cp:keywords/>
  <dc:description/>
  <cp:lastModifiedBy>ksussex</cp:lastModifiedBy>
  <cp:lastPrinted>2013-12-17T12:19:45Z</cp:lastPrinted>
  <dcterms:created xsi:type="dcterms:W3CDTF">2013-12-05T08:23:10Z</dcterms:created>
  <dcterms:modified xsi:type="dcterms:W3CDTF">2013-12-17T12:20:08Z</dcterms:modified>
  <cp:category/>
  <cp:version/>
  <cp:contentType/>
  <cp:contentStatus/>
</cp:coreProperties>
</file>