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740" windowWidth="15480" windowHeight="4785"/>
  </bookViews>
  <sheets>
    <sheet name="Standard Permit GRA1" sheetId="1" r:id="rId1"/>
    <sheet name="Risk Matrix" sheetId="2" r:id="rId2"/>
  </sheets>
  <calcPr calcId="125725"/>
</workbook>
</file>

<file path=xl/calcChain.xml><?xml version="1.0" encoding="utf-8"?>
<calcChain xmlns="http://schemas.openxmlformats.org/spreadsheetml/2006/main">
  <c r="H73" i="1"/>
  <c r="I73"/>
  <c r="H72"/>
  <c r="I72"/>
  <c r="J72" s="1"/>
  <c r="K72" s="1"/>
  <c r="H71"/>
  <c r="I71"/>
  <c r="H70"/>
  <c r="I70"/>
  <c r="H69"/>
  <c r="I69"/>
  <c r="H68"/>
  <c r="I68"/>
  <c r="H67"/>
  <c r="I67"/>
  <c r="H66"/>
  <c r="I66"/>
  <c r="H65"/>
  <c r="I65"/>
  <c r="H64"/>
  <c r="I64"/>
  <c r="H63"/>
  <c r="I63"/>
  <c r="H62"/>
  <c r="I62"/>
  <c r="H61"/>
  <c r="I61"/>
  <c r="H60"/>
  <c r="I60"/>
  <c r="H59"/>
  <c r="I59"/>
  <c r="H58"/>
  <c r="I58"/>
  <c r="I57"/>
  <c r="H57"/>
  <c r="I56"/>
  <c r="H56"/>
  <c r="H55"/>
  <c r="I55"/>
  <c r="H54"/>
  <c r="I54"/>
  <c r="J55" l="1"/>
  <c r="K55" s="1"/>
  <c r="J59"/>
  <c r="K59" s="1"/>
  <c r="J61"/>
  <c r="K61" s="1"/>
  <c r="J67"/>
  <c r="K67" s="1"/>
  <c r="J69"/>
  <c r="K69" s="1"/>
  <c r="J71"/>
  <c r="K71" s="1"/>
  <c r="J63"/>
  <c r="K63" s="1"/>
  <c r="J70"/>
  <c r="K70" s="1"/>
  <c r="J54"/>
  <c r="K54" s="1"/>
  <c r="J62"/>
  <c r="K62" s="1"/>
  <c r="J66"/>
  <c r="K66" s="1"/>
  <c r="J73"/>
  <c r="K73" s="1"/>
  <c r="J68"/>
  <c r="K68" s="1"/>
  <c r="J64"/>
  <c r="K64" s="1"/>
  <c r="J58"/>
  <c r="K58" s="1"/>
  <c r="J60"/>
  <c r="K60" s="1"/>
  <c r="J65"/>
  <c r="K65" s="1"/>
  <c r="J57"/>
  <c r="K57" s="1"/>
  <c r="J56"/>
  <c r="K56" s="1"/>
</calcChain>
</file>

<file path=xl/comments1.xml><?xml version="1.0" encoding="utf-8"?>
<comments xmlns="http://schemas.openxmlformats.org/spreadsheetml/2006/main">
  <authors>
    <author>Roger Yearsley</author>
  </authors>
  <commentList>
    <comment ref="B31"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31"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1" authorId="0">
      <text>
        <r>
          <rPr>
            <b/>
            <sz val="10"/>
            <color indexed="81"/>
            <rFont val="Arial"/>
            <family val="2"/>
          </rPr>
          <t xml:space="preserve">Harm </t>
        </r>
        <r>
          <rPr>
            <sz val="10"/>
            <color indexed="81"/>
            <rFont val="Arial"/>
            <family val="2"/>
          </rPr>
          <t>may arise when a specific hazard is realised.</t>
        </r>
      </text>
    </comment>
    <comment ref="E31"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31"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31"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31"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1"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<sst xmlns="http://schemas.openxmlformats.org/spreadsheetml/2006/main" count="156" uniqueCount="99">
  <si>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</si>
  <si>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</si>
  <si>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</si>
  <si>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</si>
  <si>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</si>
  <si>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</si>
  <si>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</si>
  <si>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</si>
  <si>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</si>
  <si>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</si>
  <si>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</si>
  <si>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</si>
  <si>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</si>
  <si>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</si>
  <si>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</si>
  <si>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</si>
  <si>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</si>
  <si>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</si>
  <si>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</si>
  <si>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</si>
  <si>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</si>
  <si>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</si>
  <si>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</si>
  <si>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</si>
  <si>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</si>
  <si>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</si>
  <si>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</si>
  <si>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</si>
  <si>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</si>
  <si>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</si>
  <si>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</si>
  <si>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</si>
  <si>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</si>
  <si>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</si>
  <si>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</si>
  <si>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Parameter 4</t>
  </si>
  <si>
    <t>Abbreviations:</t>
  </si>
  <si>
    <t>Standard Facility:</t>
  </si>
  <si>
    <t>The scope of the permit and associated rules is defined by the following risk criteria:</t>
  </si>
  <si>
    <t>SR - Standard Rule</t>
  </si>
  <si>
    <t>Parameter 5</t>
  </si>
  <si>
    <t>very low</t>
  </si>
  <si>
    <t>low</t>
  </si>
  <si>
    <t>medium</t>
  </si>
  <si>
    <t>radiation exposure/dose</t>
  </si>
  <si>
    <t>exposure to dispersed radioactivity</t>
  </si>
  <si>
    <t xml:space="preserve">radioactivity  released as a result of "accidents" </t>
  </si>
  <si>
    <t>local human population and environment (including land and ground/surface water)</t>
  </si>
  <si>
    <t xml:space="preserve">Generation of secondary wastes </t>
  </si>
  <si>
    <t xml:space="preserve">increased use of disposal facilities </t>
  </si>
  <si>
    <t>transfer of waste</t>
  </si>
  <si>
    <t>increased waste volumes for disposal</t>
  </si>
  <si>
    <t xml:space="preserve">Ground and groundwater </t>
  </si>
  <si>
    <t>NORM from flowback or produced water re-injected to the underground oil and gas bearing strata</t>
  </si>
  <si>
    <t xml:space="preserve">1)waste limited to low risk NORM                                                          2) total activity on site limited by permit which controls scale of the hazard                                                                                    3) accidents regulated by HSE under IRRSs re radioactive substances specifically, and other HSE legislation                                                                       </t>
  </si>
  <si>
    <t>Permitted activities - the accumulation and disposal of radioactive waste</t>
  </si>
  <si>
    <t>Other controls apply to the handling of radioactive substances on the site and their transport off site, namely</t>
  </si>
  <si>
    <t xml:space="preserve">1) worker protection on site, accidents and emergency response is regulated by HSE under  the Ionising Radiation Regulations 1999 (IRRs) </t>
  </si>
  <si>
    <t xml:space="preserve">By limits in permits which restricts the quantity of NORM on site. HSE is otherwise responsible under the IRRs for accidents  including any response to accidents.
</t>
  </si>
  <si>
    <t>The disposal after transfer is from sites separately permitted under RSR, and whose impact has been assessed at permitting.                                                               Transfer of waste is  regulated by HSE (ONR) under separate legislation.</t>
  </si>
  <si>
    <t>The simple nature of the operation, the SRs and the HSE controls (IRRs) limit the scope for the production of secondary waste.</t>
  </si>
  <si>
    <t xml:space="preserve"> SRs and HSE controls (IRRs)</t>
  </si>
  <si>
    <t>NORM - naturally occurring radioactive material</t>
  </si>
  <si>
    <t xml:space="preserve">routine discharges of NORM into the environment </t>
  </si>
  <si>
    <t xml:space="preserve">By  limits and rules within the standard rule set which (a) limit the permitted radioactive waste to NORM and (b) control how operators can lawfully dispose of that radioactive waste. NB operators can only dispose of radioactive waste by the routes specified in the permit. </t>
  </si>
  <si>
    <t xml:space="preserve">Radioactive Substances Activity: Disposal of NORM from oil and gas production </t>
  </si>
  <si>
    <t xml:space="preserve">Disposal permitted only by (a) transfer to another permitted person, (b) disposal down the well (including technically to cover well stimulation fluid left in situ) and (c) to air in flared or vented gas  </t>
  </si>
  <si>
    <t>Adequate management system and use of BAT in the management of the accumulation and disposal of radioactive waste</t>
  </si>
  <si>
    <t xml:space="preserve">1) radioactive waste is NORM present at low activities only ;                                                                  2) no discharges authorised to water/sewer or land [other than reinjection into the original rock strata], ie no disposals on site into these media with a pathway to receptors                                                                                                           3) Radon discharges [which are not radioactive waste and not in the scope of the permit] assessed and give rise to negligible impact                                                  .                                       4) NORM in flared/vented  waste gas assessed as giving negligible impact  </t>
  </si>
  <si>
    <t>None. There are  HSE controls on drilling and the well to ensure well integrity</t>
  </si>
  <si>
    <t>This GRA is set out in a table which describes the risks, risk management measure and regulatory tools that have been assessed in determining the mitigated residual risks.</t>
  </si>
  <si>
    <t>A preliminary risk prioritisation approach has been taken in evaluating the potential impacts, classifying the hazards to the environment and people against the probability of the hazard occurring as set out below.</t>
  </si>
  <si>
    <t>Likelihood or probability has been classed as follows:</t>
  </si>
  <si>
    <t>Very Low - Rarely encountered, never reported or highly unlikely within sector</t>
  </si>
  <si>
    <t>Low - Infrequent, occasional, very few occurrences within sector</t>
  </si>
  <si>
    <t>Medium - Occurs several times per year within sector</t>
  </si>
  <si>
    <t xml:space="preserve">High - Repeated occurrences at a location </t>
  </si>
  <si>
    <t>Consequence of the impact of a hazard to environmental and people has been classed as follows:</t>
  </si>
  <si>
    <t>Very Low - Slight environmental effect but doesn't exceed a regulatory standard</t>
  </si>
  <si>
    <t>Low - Minor environmental effect which may reach a regulatory standard, localised to point of release with no significant impact on the environment or for health</t>
  </si>
  <si>
    <t xml:space="preserve">Medium - Moderate, localised effect on ecosystems and people in the vicinity of an incident or release </t>
  </si>
  <si>
    <t>High - Major environmental incident resulting in damage to ecosystems and or harm to health</t>
  </si>
  <si>
    <t>Risk matrix</t>
  </si>
  <si>
    <t>Probability very low</t>
  </si>
  <si>
    <t>Probability low</t>
  </si>
  <si>
    <t>Probability medium</t>
  </si>
  <si>
    <t>Probability high</t>
  </si>
  <si>
    <t>Consequence low</t>
  </si>
  <si>
    <t>Consequence medium</t>
  </si>
  <si>
    <t>Consequence high</t>
  </si>
  <si>
    <t>no pathway, other than any created by drilling the well</t>
  </si>
  <si>
    <t>NORM directly discharged into the environment from waste  transferred off-site</t>
  </si>
  <si>
    <t xml:space="preserve">This is NORM present in the oil and gas brought to the surface and then re-injected back into the original rock, or NORM present in residual well stimulation fluids left in the rock strata. There is no pathway for this NORM to the wider environment, other than any created by drilling and the well. The Environment Agency" Environmental Risk Assessment for shale gas exploratory operations" considers the risk of fracture propagation beyond the target zone to be low </t>
  </si>
  <si>
    <t xml:space="preserve">Limit of activity - NORM wastes arising from type 2 NIA, specifically the production of oil and gas </t>
  </si>
  <si>
    <t>distant human population and environment</t>
  </si>
  <si>
    <t>The SRs only allows radioactive waste to be transferred to other operators permitted to receive and dispose of it. The disposals and impacts from these sites are controlled under separate permits and have already been assessed as acceptable. The transport between sites subject to separate legislation and is the responsibility of HSE(ONR).</t>
  </si>
  <si>
    <t>2) the transport of radioactive substances off-site is regulated by the ONR.</t>
  </si>
  <si>
    <t>Generic risk assessment for standard rules set SR2014 No4</t>
  </si>
  <si>
    <t>Accumulation of waste limited by waste type [NORM] , time period  [3 months] and total activity [30 MBq Ra 226, 30 Mb Ra 228]</t>
  </si>
</sst>
</file>

<file path=xl/styles.xml><?xml version="1.0" encoding="utf-8"?>
<styleSheet xmlns="http://schemas.openxmlformats.org/spreadsheetml/2006/main">
  <fonts count="14">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1"/>
      <color theme="1"/>
      <name val="Arial"/>
      <family val="2"/>
    </font>
    <font>
      <b/>
      <sz val="11"/>
      <color rgb="FF002B54"/>
      <name val="Arial"/>
      <family val="2"/>
    </font>
    <font>
      <sz val="11"/>
      <color rgb="FF002B54"/>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rgb="FFEBF7FB"/>
        <bgColor indexed="64"/>
      </patternFill>
    </fill>
    <fill>
      <patternFill patternType="solid">
        <fgColor rgb="FFFFFF00"/>
        <bgColor indexed="64"/>
      </patternFill>
    </fill>
    <fill>
      <patternFill patternType="solid">
        <fgColor rgb="FFFFC000"/>
        <bgColor indexed="64"/>
      </patternFill>
    </fill>
  </fills>
  <borders count="1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dashed">
        <color indexed="64"/>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76">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0" xfId="0" applyBorder="1" applyAlignment="1">
      <alignment horizontal="center"/>
    </xf>
    <xf numFmtId="0" fontId="0" fillId="0" borderId="5" xfId="0" applyBorder="1"/>
    <xf numFmtId="0" fontId="0" fillId="0" borderId="5" xfId="0" applyFill="1" applyBorder="1"/>
    <xf numFmtId="0" fontId="0" fillId="0" borderId="0" xfId="0" applyFill="1" applyBorder="1"/>
    <xf numFmtId="0" fontId="0" fillId="0" borderId="0" xfId="0" applyFill="1"/>
    <xf numFmtId="0" fontId="0" fillId="2" borderId="6" xfId="0" applyFill="1" applyBorder="1" applyAlignment="1">
      <alignment horizontal="centerContinuous" vertical="top"/>
    </xf>
    <xf numFmtId="0" fontId="4" fillId="2" borderId="7" xfId="0" applyFont="1" applyFill="1" applyBorder="1" applyAlignment="1">
      <alignment vertical="center"/>
    </xf>
    <xf numFmtId="0" fontId="4" fillId="2" borderId="6" xfId="0" applyFont="1" applyFill="1" applyBorder="1" applyAlignment="1">
      <alignment horizontal="centerContinuous" vertical="center"/>
    </xf>
    <xf numFmtId="0" fontId="4" fillId="2" borderId="6" xfId="0" applyFont="1" applyFill="1" applyBorder="1" applyAlignment="1">
      <alignment vertical="center"/>
    </xf>
    <xf numFmtId="0" fontId="2" fillId="2" borderId="7" xfId="0" applyFont="1" applyFill="1" applyBorder="1" applyAlignment="1">
      <alignment horizontal="centerContinuous" vertical="center"/>
    </xf>
    <xf numFmtId="0" fontId="0" fillId="2" borderId="8"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0" xfId="0" applyAlignment="1">
      <alignment horizontal="center" vertical="top"/>
    </xf>
    <xf numFmtId="0" fontId="0" fillId="7" borderId="0" xfId="0" applyFill="1" applyProtection="1"/>
    <xf numFmtId="0" fontId="0" fillId="7" borderId="9" xfId="0" applyFill="1" applyBorder="1" applyProtection="1"/>
    <xf numFmtId="0" fontId="0" fillId="7" borderId="10"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1" fillId="2" borderId="11" xfId="0" applyFont="1" applyFill="1" applyBorder="1" applyAlignment="1">
      <alignment horizontal="center" vertical="top" wrapText="1"/>
    </xf>
    <xf numFmtId="0" fontId="1" fillId="3" borderId="12" xfId="0" applyFont="1" applyFill="1" applyBorder="1" applyAlignment="1">
      <alignment vertical="top" wrapText="1"/>
    </xf>
    <xf numFmtId="0" fontId="0" fillId="0" borderId="13" xfId="0" applyBorder="1" applyAlignment="1" applyProtection="1">
      <alignment vertical="top" wrapText="1"/>
      <protection locked="0"/>
    </xf>
    <xf numFmtId="0" fontId="0" fillId="0" borderId="13" xfId="0" applyFill="1" applyBorder="1" applyAlignment="1" applyProtection="1">
      <alignment vertical="top" wrapText="1"/>
      <protection locked="0"/>
    </xf>
    <xf numFmtId="0" fontId="0" fillId="0" borderId="13" xfId="0" applyNumberFormat="1" applyFill="1" applyBorder="1" applyAlignment="1" applyProtection="1">
      <alignment vertical="top" wrapText="1"/>
      <protection locked="0"/>
    </xf>
    <xf numFmtId="0" fontId="0" fillId="0" borderId="13" xfId="0" applyNumberFormat="1" applyBorder="1" applyAlignment="1" applyProtection="1">
      <alignment vertical="top" wrapText="1"/>
      <protection locked="0"/>
    </xf>
    <xf numFmtId="0" fontId="0" fillId="0" borderId="0" xfId="0" applyFill="1" applyBorder="1" applyAlignment="1" applyProtection="1"/>
    <xf numFmtId="0" fontId="0" fillId="0" borderId="0" xfId="0" applyAlignment="1">
      <alignment horizontal="center" vertical="top" wrapText="1"/>
    </xf>
    <xf numFmtId="0" fontId="0" fillId="0" borderId="0" xfId="0" applyAlignment="1">
      <alignment wrapText="1"/>
    </xf>
    <xf numFmtId="0" fontId="5" fillId="0" borderId="0" xfId="0" applyFont="1"/>
    <xf numFmtId="0" fontId="1" fillId="2" borderId="4" xfId="0" applyFont="1" applyFill="1" applyBorder="1" applyAlignment="1">
      <alignment horizontal="center"/>
    </xf>
    <xf numFmtId="0" fontId="0" fillId="0" borderId="0" xfId="0"/>
    <xf numFmtId="0" fontId="1" fillId="0" borderId="13" xfId="0" applyFont="1" applyFill="1" applyBorder="1" applyAlignment="1" applyProtection="1">
      <alignment vertical="top" wrapText="1"/>
      <protection locked="0"/>
    </xf>
    <xf numFmtId="0" fontId="11" fillId="0" borderId="0" xfId="0" applyFont="1"/>
    <xf numFmtId="0" fontId="11" fillId="0" borderId="0" xfId="0" applyFont="1" applyAlignment="1">
      <alignment horizontal="left" indent="3"/>
    </xf>
    <xf numFmtId="0" fontId="12" fillId="0" borderId="14" xfId="0" applyFont="1" applyBorder="1" applyAlignment="1">
      <alignment vertical="top" wrapText="1"/>
    </xf>
    <xf numFmtId="0" fontId="11" fillId="0" borderId="14" xfId="0" applyFont="1" applyBorder="1" applyAlignment="1">
      <alignment vertical="top" wrapText="1"/>
    </xf>
    <xf numFmtId="0" fontId="11" fillId="0" borderId="15" xfId="0" applyFont="1" applyBorder="1" applyAlignment="1">
      <alignment vertical="top" wrapText="1"/>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5" xfId="0" applyFont="1" applyBorder="1" applyAlignment="1">
      <alignment vertical="top" wrapText="1"/>
    </xf>
    <xf numFmtId="0" fontId="11" fillId="9" borderId="16" xfId="0" applyFont="1" applyFill="1" applyBorder="1" applyAlignment="1">
      <alignment horizontal="center" wrapText="1"/>
    </xf>
    <xf numFmtId="0" fontId="11" fillId="10" borderId="16" xfId="0" applyFont="1" applyFill="1" applyBorder="1" applyAlignment="1">
      <alignment horizontal="center" wrapText="1"/>
    </xf>
    <xf numFmtId="0" fontId="11" fillId="11" borderId="16" xfId="0" applyFont="1" applyFill="1" applyBorder="1" applyAlignment="1">
      <alignment horizontal="center" wrapText="1"/>
    </xf>
    <xf numFmtId="0" fontId="0" fillId="8" borderId="9" xfId="0" applyFill="1" applyBorder="1" applyAlignment="1" applyProtection="1">
      <alignment vertical="top" wrapText="1"/>
      <protection locked="0"/>
    </xf>
    <xf numFmtId="0" fontId="0" fillId="8" borderId="10" xfId="0" applyFill="1" applyBorder="1" applyAlignment="1" applyProtection="1">
      <alignment vertical="top" wrapText="1"/>
      <protection locked="0"/>
    </xf>
    <xf numFmtId="0" fontId="0" fillId="0" borderId="0" xfId="0" applyAlignment="1">
      <alignment horizontal="left"/>
    </xf>
    <xf numFmtId="0" fontId="0" fillId="0" borderId="0" xfId="0"/>
    <xf numFmtId="15" fontId="0" fillId="8" borderId="9" xfId="0" applyNumberFormat="1" applyFill="1"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11" fillId="9" borderId="18" xfId="0" applyFont="1" applyFill="1" applyBorder="1" applyAlignment="1">
      <alignment horizontal="center" wrapText="1"/>
    </xf>
    <xf numFmtId="0" fontId="11" fillId="9" borderId="15" xfId="0" applyFont="1" applyFill="1" applyBorder="1" applyAlignment="1">
      <alignment horizont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M111"/>
  <sheetViews>
    <sheetView tabSelected="1" topLeftCell="C1" zoomScaleNormal="100" workbookViewId="0">
      <selection activeCell="F11" sqref="F11:J11"/>
    </sheetView>
  </sheetViews>
  <sheetFormatPr defaultRowHeight="12.75"/>
  <cols>
    <col min="1" max="1" width="0" hidden="1" customWidth="1"/>
    <col min="2" max="2" width="16.7109375" customWidth="1"/>
    <col min="3" max="3" width="16.85546875" customWidth="1"/>
    <col min="4" max="4" width="17.28515625" customWidth="1"/>
    <col min="5" max="5" width="16.7109375" customWidth="1"/>
    <col min="6" max="6" width="11.85546875" customWidth="1"/>
    <col min="7" max="7" width="9.7109375" customWidth="1"/>
    <col min="8" max="8" width="11.28515625" customWidth="1"/>
    <col min="9" max="9" width="50.7109375" customWidth="1"/>
    <col min="10" max="10" width="40.7109375" customWidth="1"/>
    <col min="11" max="11" width="16.7109375" customWidth="1"/>
  </cols>
  <sheetData>
    <row r="2" spans="1:13" ht="18">
      <c r="B2" s="53" t="s">
        <v>97</v>
      </c>
      <c r="C2" s="18"/>
      <c r="D2" s="18"/>
      <c r="E2" s="17"/>
    </row>
    <row r="3" spans="1:13" ht="12.75" customHeight="1">
      <c r="B3" s="32"/>
      <c r="C3" s="32"/>
      <c r="D3" s="32"/>
      <c r="E3" s="34"/>
      <c r="F3" s="28"/>
      <c r="G3" s="28"/>
      <c r="H3" s="28"/>
      <c r="I3" s="28"/>
      <c r="J3" s="28"/>
      <c r="K3" s="28"/>
    </row>
    <row r="4" spans="1:13" ht="15.75">
      <c r="B4" s="33" t="s">
        <v>37</v>
      </c>
      <c r="C4" s="33"/>
      <c r="D4" s="33"/>
      <c r="E4" s="35"/>
      <c r="F4" s="68" t="s">
        <v>65</v>
      </c>
      <c r="G4" s="68"/>
      <c r="H4" s="68"/>
      <c r="I4" s="68"/>
      <c r="J4" s="68"/>
      <c r="K4" s="29"/>
    </row>
    <row r="5" spans="1:13" ht="9.75" customHeight="1">
      <c r="B5" s="33"/>
      <c r="C5" s="33"/>
      <c r="D5" s="33"/>
      <c r="E5" s="35"/>
      <c r="F5" s="31"/>
      <c r="G5" s="31"/>
      <c r="H5" s="28"/>
      <c r="I5" s="28"/>
      <c r="J5" s="28"/>
      <c r="K5" s="28"/>
    </row>
    <row r="6" spans="1:13" ht="15.75">
      <c r="B6" s="33" t="s">
        <v>0</v>
      </c>
      <c r="C6" s="35"/>
      <c r="D6" s="35"/>
      <c r="E6" s="35"/>
      <c r="F6" s="68" t="s">
        <v>32</v>
      </c>
      <c r="G6" s="68"/>
      <c r="H6" s="68"/>
      <c r="I6" s="68"/>
      <c r="J6" s="68"/>
      <c r="K6" s="29"/>
    </row>
    <row r="7" spans="1:13" ht="9.75" customHeight="1">
      <c r="B7" s="36"/>
      <c r="C7" s="31"/>
      <c r="D7" s="31"/>
      <c r="E7" s="31"/>
      <c r="F7" s="31"/>
      <c r="G7" s="31"/>
      <c r="H7" s="28"/>
      <c r="I7" s="28"/>
      <c r="J7" s="28"/>
      <c r="K7" s="28"/>
    </row>
    <row r="8" spans="1:13" ht="10.5" customHeight="1">
      <c r="B8" s="31"/>
      <c r="C8" s="31"/>
      <c r="D8" s="31"/>
      <c r="E8" s="31"/>
      <c r="F8" s="31"/>
      <c r="G8" s="31"/>
      <c r="H8" s="28"/>
      <c r="I8" s="28"/>
      <c r="J8" s="28"/>
      <c r="K8" s="28"/>
    </row>
    <row r="9" spans="1:13" ht="15.75">
      <c r="B9" s="37" t="s">
        <v>1</v>
      </c>
      <c r="C9" s="31"/>
      <c r="D9" s="31"/>
      <c r="E9" s="31"/>
      <c r="F9" s="69" t="s">
        <v>33</v>
      </c>
      <c r="G9" s="69"/>
      <c r="H9" s="69"/>
      <c r="I9" s="69"/>
      <c r="J9" s="69"/>
      <c r="K9" s="30"/>
    </row>
    <row r="10" spans="1:13" ht="11.25" customHeight="1">
      <c r="B10" s="37"/>
      <c r="C10" s="31"/>
      <c r="D10" s="31"/>
      <c r="E10" s="31"/>
      <c r="F10" s="31"/>
      <c r="G10" s="31"/>
      <c r="H10" s="32"/>
      <c r="I10" s="28"/>
      <c r="J10" s="28"/>
      <c r="K10" s="28"/>
    </row>
    <row r="11" spans="1:13" ht="15.75">
      <c r="B11" s="33" t="s">
        <v>2</v>
      </c>
      <c r="C11" s="31"/>
      <c r="D11" s="31"/>
      <c r="E11" s="31"/>
      <c r="F11" s="72">
        <v>41974</v>
      </c>
      <c r="G11" s="73"/>
      <c r="H11" s="73"/>
      <c r="I11" s="73"/>
      <c r="J11" s="73"/>
      <c r="K11" s="29"/>
    </row>
    <row r="12" spans="1:13" ht="15.75">
      <c r="B12" s="33"/>
      <c r="C12" s="31"/>
      <c r="D12" s="31"/>
      <c r="E12" s="31"/>
      <c r="F12" s="31"/>
      <c r="G12" s="31"/>
      <c r="H12" s="33"/>
      <c r="I12" s="31"/>
      <c r="J12" s="31"/>
      <c r="K12" s="31"/>
    </row>
    <row r="13" spans="1:13" ht="15.75">
      <c r="A13" s="10"/>
      <c r="B13" s="40"/>
      <c r="C13" s="41" t="s">
        <v>38</v>
      </c>
      <c r="D13" s="41"/>
      <c r="E13" s="41"/>
      <c r="F13" s="41"/>
      <c r="G13" s="41"/>
      <c r="H13" s="40"/>
      <c r="I13" s="41"/>
      <c r="J13" s="41"/>
      <c r="K13" s="41"/>
      <c r="L13" s="10"/>
      <c r="M13" s="10"/>
    </row>
    <row r="14" spans="1:13" ht="15.75">
      <c r="A14" s="10"/>
      <c r="B14" s="40"/>
      <c r="C14" t="s">
        <v>28</v>
      </c>
      <c r="D14" s="50" t="s">
        <v>55</v>
      </c>
      <c r="E14" s="50"/>
      <c r="F14" s="50"/>
      <c r="G14" s="50"/>
      <c r="H14" s="50"/>
      <c r="I14" s="50"/>
      <c r="J14" s="41"/>
      <c r="K14" s="41"/>
      <c r="L14" s="10"/>
      <c r="M14" s="10"/>
    </row>
    <row r="15" spans="1:13">
      <c r="A15" s="10"/>
      <c r="C15" t="s">
        <v>29</v>
      </c>
      <c r="D15" s="70" t="s">
        <v>93</v>
      </c>
      <c r="E15" s="70"/>
      <c r="F15" s="70"/>
      <c r="G15" s="70"/>
      <c r="H15" s="70"/>
      <c r="I15" s="70"/>
      <c r="J15" s="70"/>
      <c r="K15" s="70"/>
      <c r="L15" s="10"/>
      <c r="M15" s="10"/>
    </row>
    <row r="16" spans="1:13">
      <c r="A16" s="10"/>
      <c r="C16" t="s">
        <v>30</v>
      </c>
      <c r="D16" s="70" t="s">
        <v>98</v>
      </c>
      <c r="E16" s="70"/>
      <c r="F16" s="70"/>
      <c r="G16" s="70"/>
      <c r="H16" s="70"/>
      <c r="I16" s="70"/>
      <c r="J16" s="70"/>
      <c r="K16" s="70"/>
      <c r="L16" s="10"/>
      <c r="M16" s="10"/>
    </row>
    <row r="17" spans="1:13">
      <c r="A17" s="10"/>
      <c r="C17" t="s">
        <v>35</v>
      </c>
      <c r="D17" s="70" t="s">
        <v>66</v>
      </c>
      <c r="E17" s="70"/>
      <c r="F17" s="70"/>
      <c r="G17" s="70"/>
      <c r="H17" s="70"/>
      <c r="I17" s="70"/>
      <c r="J17" s="70"/>
      <c r="K17" s="70"/>
      <c r="L17" s="10"/>
      <c r="M17" s="10"/>
    </row>
    <row r="18" spans="1:13">
      <c r="A18" s="10"/>
      <c r="C18" t="s">
        <v>40</v>
      </c>
      <c r="D18" s="70" t="s">
        <v>67</v>
      </c>
      <c r="E18" s="70"/>
      <c r="F18" s="70"/>
      <c r="G18" s="70"/>
      <c r="H18" s="70"/>
      <c r="I18" s="70"/>
      <c r="J18" s="70"/>
      <c r="K18" s="70"/>
      <c r="L18" s="10"/>
      <c r="M18" s="10"/>
    </row>
    <row r="19" spans="1:13">
      <c r="A19" s="10"/>
      <c r="D19" s="70"/>
      <c r="E19" s="70"/>
      <c r="F19" s="70"/>
      <c r="G19" s="70"/>
      <c r="H19" s="70"/>
      <c r="I19" s="70"/>
      <c r="J19" s="70"/>
      <c r="K19" s="70"/>
      <c r="L19" s="10"/>
      <c r="M19" s="10"/>
    </row>
    <row r="20" spans="1:13">
      <c r="A20" s="10"/>
      <c r="C20" s="71" t="s">
        <v>56</v>
      </c>
      <c r="D20" s="71"/>
      <c r="E20" s="71"/>
      <c r="F20" s="71"/>
      <c r="G20" s="71"/>
      <c r="H20" s="71"/>
      <c r="I20" s="71"/>
      <c r="J20" s="71"/>
      <c r="K20" s="71"/>
      <c r="L20" s="10"/>
      <c r="M20" s="10"/>
    </row>
    <row r="21" spans="1:13">
      <c r="A21" s="10"/>
      <c r="D21" s="70" t="s">
        <v>57</v>
      </c>
      <c r="E21" s="70"/>
      <c r="F21" s="70"/>
      <c r="G21" s="70"/>
      <c r="H21" s="70"/>
      <c r="I21" s="70"/>
      <c r="J21" s="70"/>
      <c r="K21" s="41"/>
      <c r="L21" s="10"/>
      <c r="M21" s="10"/>
    </row>
    <row r="22" spans="1:13">
      <c r="A22" s="10"/>
      <c r="D22" s="70" t="s">
        <v>96</v>
      </c>
      <c r="E22" s="70"/>
      <c r="F22" s="70"/>
      <c r="G22" s="70"/>
      <c r="H22" s="70"/>
      <c r="I22" s="70"/>
      <c r="J22" s="70"/>
      <c r="K22" s="70"/>
      <c r="L22" s="10"/>
      <c r="M22" s="10"/>
    </row>
    <row r="23" spans="1:13">
      <c r="A23" s="10"/>
      <c r="K23" s="41"/>
      <c r="L23" s="10"/>
      <c r="M23" s="10"/>
    </row>
    <row r="24" spans="1:13">
      <c r="A24" s="10"/>
      <c r="K24" s="41"/>
      <c r="L24" s="10"/>
      <c r="M24" s="10"/>
    </row>
    <row r="25" spans="1:13">
      <c r="A25" s="10"/>
      <c r="C25" t="s">
        <v>36</v>
      </c>
      <c r="D25" t="s">
        <v>39</v>
      </c>
      <c r="K25" s="41"/>
      <c r="L25" s="10"/>
      <c r="M25" s="10"/>
    </row>
    <row r="26" spans="1:13">
      <c r="A26" s="10"/>
      <c r="D26" s="71" t="s">
        <v>62</v>
      </c>
      <c r="E26" s="71"/>
      <c r="F26" s="71"/>
      <c r="K26" s="41"/>
      <c r="L26" s="10"/>
      <c r="M26" s="10"/>
    </row>
    <row r="27" spans="1:13">
      <c r="A27" s="10"/>
      <c r="D27" s="71"/>
      <c r="E27" s="71"/>
      <c r="F27" s="71"/>
      <c r="K27" s="41"/>
      <c r="L27" s="10"/>
      <c r="M27" s="10"/>
    </row>
    <row r="28" spans="1:13">
      <c r="A28" s="10"/>
      <c r="D28" s="71"/>
      <c r="E28" s="71"/>
      <c r="F28" s="71"/>
      <c r="G28" s="71"/>
      <c r="H28" s="71"/>
      <c r="I28" s="71"/>
      <c r="K28" s="41"/>
      <c r="L28" s="10"/>
      <c r="M28" s="10"/>
    </row>
    <row r="29" spans="1:13" ht="13.5" thickBot="1">
      <c r="B29" s="10"/>
      <c r="C29" s="10"/>
      <c r="D29" s="10"/>
      <c r="E29" s="10"/>
      <c r="F29" s="9"/>
      <c r="G29" s="10"/>
      <c r="H29" s="10"/>
      <c r="I29" s="10"/>
      <c r="J29" s="10"/>
      <c r="K29" s="10"/>
    </row>
    <row r="30" spans="1:13" ht="99.95" customHeight="1" thickTop="1">
      <c r="A30" s="2"/>
      <c r="B30" s="15" t="s">
        <v>3</v>
      </c>
      <c r="C30" s="11"/>
      <c r="D30" s="11"/>
      <c r="E30" s="11"/>
      <c r="F30" s="12"/>
      <c r="G30" s="13" t="s">
        <v>4</v>
      </c>
      <c r="H30" s="13"/>
      <c r="I30" s="14"/>
      <c r="J30" s="15" t="s">
        <v>31</v>
      </c>
      <c r="K30" s="16"/>
    </row>
    <row r="31" spans="1:13" ht="99.95" customHeight="1">
      <c r="A31" s="1"/>
      <c r="B31" s="3" t="s">
        <v>5</v>
      </c>
      <c r="C31" s="4" t="s">
        <v>6</v>
      </c>
      <c r="D31" s="4" t="s">
        <v>7</v>
      </c>
      <c r="E31" s="54" t="s">
        <v>8</v>
      </c>
      <c r="F31" s="3" t="s">
        <v>9</v>
      </c>
      <c r="G31" s="4" t="s">
        <v>10</v>
      </c>
      <c r="H31" s="4" t="s">
        <v>11</v>
      </c>
      <c r="I31" s="5" t="s">
        <v>12</v>
      </c>
      <c r="J31" s="3" t="s">
        <v>13</v>
      </c>
      <c r="K31" s="44" t="s">
        <v>14</v>
      </c>
    </row>
    <row r="32" spans="1:13" ht="121.5" customHeight="1" thickBot="1">
      <c r="A32" s="1"/>
      <c r="B32" s="45" t="s">
        <v>15</v>
      </c>
      <c r="C32" s="45" t="s">
        <v>16</v>
      </c>
      <c r="D32" s="45" t="s">
        <v>17</v>
      </c>
      <c r="E32" s="45" t="s">
        <v>18</v>
      </c>
      <c r="F32" s="45" t="s">
        <v>19</v>
      </c>
      <c r="G32" s="45" t="s">
        <v>20</v>
      </c>
      <c r="H32" s="45" t="s">
        <v>21</v>
      </c>
      <c r="I32" s="45" t="s">
        <v>22</v>
      </c>
      <c r="J32" s="45" t="s">
        <v>23</v>
      </c>
      <c r="K32" s="45" t="s">
        <v>34</v>
      </c>
    </row>
    <row r="33" spans="1:11" s="52" customFormat="1" ht="150" customHeight="1" thickTop="1" thickBot="1">
      <c r="A33" s="51"/>
      <c r="B33" s="46" t="s">
        <v>47</v>
      </c>
      <c r="C33" s="46" t="s">
        <v>63</v>
      </c>
      <c r="D33" s="46" t="s">
        <v>44</v>
      </c>
      <c r="E33" s="46" t="s">
        <v>45</v>
      </c>
      <c r="F33" s="47" t="s">
        <v>43</v>
      </c>
      <c r="G33" s="47" t="s">
        <v>41</v>
      </c>
      <c r="H33" s="56" t="s">
        <v>42</v>
      </c>
      <c r="I33" s="47" t="s">
        <v>68</v>
      </c>
      <c r="J33" s="46" t="s">
        <v>64</v>
      </c>
      <c r="K33" s="46" t="s">
        <v>41</v>
      </c>
    </row>
    <row r="34" spans="1:11" s="52" customFormat="1" ht="99.95" customHeight="1" thickTop="1" thickBot="1">
      <c r="A34" s="51"/>
      <c r="B34" s="46" t="s">
        <v>47</v>
      </c>
      <c r="C34" s="46" t="s">
        <v>46</v>
      </c>
      <c r="D34" s="46" t="s">
        <v>44</v>
      </c>
      <c r="E34" s="46" t="s">
        <v>45</v>
      </c>
      <c r="F34" s="47" t="s">
        <v>42</v>
      </c>
      <c r="G34" s="47" t="s">
        <v>41</v>
      </c>
      <c r="H34" s="56" t="s">
        <v>42</v>
      </c>
      <c r="I34" s="48" t="s">
        <v>54</v>
      </c>
      <c r="J34" s="49" t="s">
        <v>58</v>
      </c>
      <c r="K34" s="46" t="s">
        <v>41</v>
      </c>
    </row>
    <row r="35" spans="1:11" ht="200.1" customHeight="1" thickTop="1" thickBot="1">
      <c r="A35" s="27"/>
      <c r="B35" s="46" t="s">
        <v>94</v>
      </c>
      <c r="C35" s="46" t="s">
        <v>91</v>
      </c>
      <c r="D35" s="46" t="s">
        <v>44</v>
      </c>
      <c r="E35" s="46" t="s">
        <v>45</v>
      </c>
      <c r="F35" s="47" t="s">
        <v>43</v>
      </c>
      <c r="G35" s="47" t="s">
        <v>41</v>
      </c>
      <c r="H35" s="56" t="s">
        <v>42</v>
      </c>
      <c r="I35" s="48" t="s">
        <v>59</v>
      </c>
      <c r="J35" s="49" t="s">
        <v>95</v>
      </c>
      <c r="K35" s="46" t="s">
        <v>41</v>
      </c>
    </row>
    <row r="36" spans="1:11" ht="117" customHeight="1" thickTop="1" thickBot="1">
      <c r="A36" s="27"/>
      <c r="B36" s="46" t="s">
        <v>48</v>
      </c>
      <c r="C36" s="46" t="s">
        <v>51</v>
      </c>
      <c r="D36" s="46" t="s">
        <v>49</v>
      </c>
      <c r="E36" s="46" t="s">
        <v>50</v>
      </c>
      <c r="F36" s="47" t="s">
        <v>42</v>
      </c>
      <c r="G36" s="47" t="s">
        <v>41</v>
      </c>
      <c r="H36" s="56" t="s">
        <v>42</v>
      </c>
      <c r="I36" s="47" t="s">
        <v>60</v>
      </c>
      <c r="J36" s="47" t="s">
        <v>61</v>
      </c>
      <c r="K36" s="46" t="s">
        <v>41</v>
      </c>
    </row>
    <row r="37" spans="1:11" ht="144" customHeight="1" thickTop="1" thickBot="1">
      <c r="A37" s="27"/>
      <c r="B37" s="46" t="s">
        <v>52</v>
      </c>
      <c r="C37" s="46" t="s">
        <v>53</v>
      </c>
      <c r="D37" s="46" t="s">
        <v>44</v>
      </c>
      <c r="E37" s="46" t="s">
        <v>90</v>
      </c>
      <c r="F37" s="47" t="s">
        <v>41</v>
      </c>
      <c r="G37" s="47" t="s">
        <v>41</v>
      </c>
      <c r="H37" s="56" t="s">
        <v>42</v>
      </c>
      <c r="I37" s="47" t="s">
        <v>92</v>
      </c>
      <c r="J37" s="46" t="s">
        <v>69</v>
      </c>
      <c r="K37" s="46" t="s">
        <v>41</v>
      </c>
    </row>
    <row r="38" spans="1:11" ht="90" customHeight="1" thickTop="1" thickBot="1">
      <c r="A38" s="27"/>
      <c r="B38" s="46"/>
      <c r="C38" s="46"/>
      <c r="D38" s="46"/>
      <c r="E38" s="46"/>
      <c r="F38" s="47"/>
      <c r="G38" s="47"/>
      <c r="H38" s="56"/>
      <c r="I38" s="47"/>
      <c r="J38" s="46"/>
      <c r="K38" s="46"/>
    </row>
    <row r="39" spans="1:11" ht="61.5" customHeight="1" thickTop="1" thickBot="1">
      <c r="A39" s="27"/>
      <c r="B39" s="46"/>
      <c r="C39" s="46"/>
      <c r="D39" s="46"/>
      <c r="E39" s="46"/>
      <c r="F39" s="47"/>
      <c r="G39" s="47"/>
      <c r="H39" s="56"/>
      <c r="I39" s="47"/>
      <c r="J39" s="46"/>
      <c r="K39" s="46"/>
    </row>
    <row r="40" spans="1:11" ht="13.5" thickTop="1">
      <c r="A40" s="6"/>
      <c r="B40" s="7"/>
      <c r="C40" s="7"/>
      <c r="D40" s="7"/>
      <c r="E40" s="7"/>
      <c r="F40" s="8"/>
      <c r="G40" s="8"/>
      <c r="H40" s="8"/>
      <c r="I40" s="8"/>
      <c r="J40" s="7"/>
      <c r="K40" s="7"/>
    </row>
    <row r="41" spans="1:11" ht="15.75">
      <c r="A41" s="6"/>
      <c r="B41" s="43"/>
      <c r="C41" s="41"/>
      <c r="D41" s="41"/>
      <c r="E41" s="41"/>
      <c r="F41" s="41"/>
      <c r="G41" s="41"/>
      <c r="H41" s="40"/>
      <c r="I41" s="41"/>
      <c r="J41" s="41"/>
      <c r="K41" s="1"/>
    </row>
    <row r="42" spans="1:11" ht="15.75">
      <c r="A42" s="6"/>
      <c r="B42" s="42"/>
      <c r="C42" s="41"/>
      <c r="D42" s="41"/>
      <c r="E42" s="41"/>
      <c r="F42" s="41"/>
      <c r="G42" s="41"/>
      <c r="H42" s="40"/>
      <c r="I42" s="41"/>
      <c r="J42" s="41"/>
      <c r="K42" s="1"/>
    </row>
    <row r="43" spans="1:11" ht="15.75">
      <c r="A43" s="6"/>
      <c r="B43" s="42"/>
      <c r="C43" s="41"/>
      <c r="D43" s="41"/>
      <c r="E43" s="41"/>
      <c r="F43" s="41"/>
      <c r="G43" s="41"/>
      <c r="H43" s="40"/>
      <c r="I43" s="41"/>
      <c r="J43" s="41"/>
      <c r="K43" s="1"/>
    </row>
    <row r="44" spans="1:11" ht="15.75" hidden="1">
      <c r="A44" s="6"/>
      <c r="B44" s="42"/>
      <c r="C44" s="41"/>
      <c r="D44" s="41"/>
      <c r="E44" s="41"/>
      <c r="F44" s="41"/>
      <c r="G44" s="41"/>
      <c r="H44" s="40"/>
      <c r="I44" s="41"/>
      <c r="J44" s="41"/>
      <c r="K44" s="1"/>
    </row>
    <row r="45" spans="1:11" hidden="1">
      <c r="A45" s="6"/>
      <c r="B45" s="1"/>
      <c r="C45" s="1"/>
      <c r="D45" s="1"/>
      <c r="E45" s="1"/>
      <c r="F45" s="9"/>
      <c r="G45" s="9"/>
      <c r="H45" s="9"/>
      <c r="I45" s="9"/>
      <c r="J45" s="1"/>
      <c r="K45" s="1"/>
    </row>
    <row r="46" spans="1:11" hidden="1">
      <c r="A46" s="6"/>
      <c r="B46" s="1"/>
      <c r="C46" s="39" t="s">
        <v>24</v>
      </c>
      <c r="D46" s="39" t="s">
        <v>25</v>
      </c>
      <c r="E46" s="39" t="s">
        <v>26</v>
      </c>
      <c r="F46" s="39" t="s">
        <v>27</v>
      </c>
      <c r="G46" s="9"/>
      <c r="H46" s="9"/>
      <c r="I46" s="9"/>
      <c r="J46" s="1"/>
      <c r="K46" s="1"/>
    </row>
    <row r="47" spans="1:11" hidden="1">
      <c r="A47" s="6"/>
      <c r="B47" s="38" t="s">
        <v>27</v>
      </c>
      <c r="C47" s="24">
        <v>4</v>
      </c>
      <c r="D47" s="22">
        <v>8</v>
      </c>
      <c r="E47" s="21">
        <v>12</v>
      </c>
      <c r="F47" s="20">
        <v>16</v>
      </c>
      <c r="G47" s="9"/>
      <c r="H47" s="9"/>
      <c r="I47" s="9"/>
      <c r="J47" s="1"/>
      <c r="K47" s="1"/>
    </row>
    <row r="48" spans="1:11" hidden="1">
      <c r="A48" s="6"/>
      <c r="B48" s="38" t="s">
        <v>26</v>
      </c>
      <c r="C48" s="24">
        <v>3</v>
      </c>
      <c r="D48" s="22">
        <v>6</v>
      </c>
      <c r="E48" s="23">
        <v>9</v>
      </c>
      <c r="F48" s="20">
        <v>12</v>
      </c>
      <c r="G48" s="9"/>
      <c r="H48" s="9"/>
      <c r="I48" s="9"/>
      <c r="J48" s="1"/>
      <c r="K48" s="1"/>
    </row>
    <row r="49" spans="1:11" hidden="1">
      <c r="A49" s="6"/>
      <c r="B49" s="38" t="s">
        <v>25</v>
      </c>
      <c r="C49" s="24">
        <v>2</v>
      </c>
      <c r="D49" s="24">
        <v>4</v>
      </c>
      <c r="E49" s="23">
        <v>6</v>
      </c>
      <c r="F49" s="22">
        <v>8</v>
      </c>
      <c r="G49" s="9"/>
      <c r="H49" s="9"/>
      <c r="I49" s="9"/>
      <c r="J49" s="1"/>
      <c r="K49" s="1"/>
    </row>
    <row r="50" spans="1:11" hidden="1">
      <c r="A50" s="6"/>
      <c r="B50" s="38" t="s">
        <v>24</v>
      </c>
      <c r="C50" s="24">
        <v>1</v>
      </c>
      <c r="D50" s="24">
        <v>2</v>
      </c>
      <c r="E50" s="25">
        <v>3</v>
      </c>
      <c r="F50" s="24">
        <v>4</v>
      </c>
      <c r="G50" s="9"/>
      <c r="H50" s="9"/>
      <c r="I50" s="9"/>
      <c r="J50" s="1"/>
      <c r="K50" s="1"/>
    </row>
    <row r="51" spans="1:11" hidden="1">
      <c r="A51" s="6"/>
      <c r="B51" s="10"/>
      <c r="C51" s="9"/>
      <c r="D51" s="9"/>
      <c r="E51" s="10"/>
      <c r="F51" s="9"/>
      <c r="G51" s="9"/>
      <c r="H51" s="9"/>
      <c r="I51" s="9"/>
      <c r="J51" s="1"/>
      <c r="K51" s="1"/>
    </row>
    <row r="52" spans="1:11" hidden="1">
      <c r="A52" s="6"/>
      <c r="B52" s="1"/>
      <c r="C52" s="1"/>
      <c r="D52" s="1"/>
      <c r="E52" s="1"/>
      <c r="F52" s="9"/>
      <c r="G52" s="9"/>
      <c r="H52" s="9"/>
      <c r="I52" s="9"/>
      <c r="J52" s="1"/>
      <c r="K52" s="1"/>
    </row>
    <row r="53" spans="1:11" hidden="1">
      <c r="A53" s="6"/>
      <c r="B53" s="1"/>
      <c r="C53" s="1"/>
      <c r="D53" s="1"/>
      <c r="E53" s="1"/>
      <c r="F53" s="9"/>
      <c r="G53" s="9"/>
      <c r="H53" s="9"/>
      <c r="I53" s="9"/>
      <c r="J53" s="1"/>
      <c r="K53" s="1"/>
    </row>
    <row r="54" spans="1:11" hidden="1">
      <c r="A54" s="6"/>
      <c r="B54" s="1"/>
      <c r="C54" s="1"/>
      <c r="D54" s="1"/>
      <c r="E54" s="1"/>
      <c r="F54" s="9" t="s">
        <v>24</v>
      </c>
      <c r="G54" s="9"/>
      <c r="H54" s="19" t="e">
        <f>IF(#REF!="",0,IF(#REF!="Very low",1,IF(#REF!="Low",2,IF(#REF!="Medium",3,IF(#REF!="High",4,#REF!)))))</f>
        <v>#REF!</v>
      </c>
      <c r="I54" s="19" t="e">
        <f>IF(#REF!="",0,IF(#REF!="Very low",1,IF(#REF!="Low",2,IF(#REF!="Medium",3,IF(#REF!="High",4,#REF!)))))</f>
        <v>#REF!</v>
      </c>
      <c r="J54" s="26" t="e">
        <f>IF(H54*I54=0,"",IF(H54*I54&gt;0.5,H54*I54))</f>
        <v>#REF!</v>
      </c>
      <c r="K54" s="1" t="e">
        <f>IF(J54="","",IF(J54&lt;5, "Low",IF(J54&lt;11,"Medium",IF(J54&gt;11,"High"))))</f>
        <v>#REF!</v>
      </c>
    </row>
    <row r="55" spans="1:11" hidden="1">
      <c r="A55" s="6"/>
      <c r="B55" s="1"/>
      <c r="C55" s="1"/>
      <c r="D55" s="1"/>
      <c r="E55" s="1"/>
      <c r="F55" s="9" t="s">
        <v>25</v>
      </c>
      <c r="G55" s="9"/>
      <c r="H55" s="19" t="e">
        <f>IF(#REF!="",0,IF(#REF!="Very low",1,IF(#REF!="Low",2,IF(#REF!="Medium",3,IF(#REF!="High",4,#REF!)))))</f>
        <v>#REF!</v>
      </c>
      <c r="I55" s="19" t="e">
        <f>IF(#REF!="",0,IF(#REF!="Very low",1,IF(#REF!="Low",2,IF(#REF!="Medium",3,IF(#REF!="High",4,#REF!)))))</f>
        <v>#REF!</v>
      </c>
      <c r="J55" s="26" t="e">
        <f t="shared" ref="J55:J73" si="0">IF(H55*I55=0,"",IF(H55*I55&gt;0.5,H55*I55))</f>
        <v>#REF!</v>
      </c>
      <c r="K55" s="1" t="e">
        <f t="shared" ref="K55:K73" si="1">IF(J55="","",IF(J55&lt;5, "Low",IF(J55&lt;11,"Medium",IF(J55&gt;11,"High"))))</f>
        <v>#REF!</v>
      </c>
    </row>
    <row r="56" spans="1:11" hidden="1">
      <c r="A56" s="6"/>
      <c r="B56" s="1"/>
      <c r="C56" s="1"/>
      <c r="D56" s="1"/>
      <c r="E56" s="1"/>
      <c r="F56" s="9" t="s">
        <v>26</v>
      </c>
      <c r="G56" s="9"/>
      <c r="H56" s="19" t="e">
        <f>IF(#REF!="",0,IF(#REF!="Very low",1,IF(#REF!="Low",2,IF(#REF!="Medium",3,IF(#REF!="High",4,F33)))))</f>
        <v>#REF!</v>
      </c>
      <c r="I56" s="19" t="e">
        <f>IF(#REF!="",0,IF(#REF!="Very low",1,IF(#REF!="Low",2,IF(#REF!="Medium",3,IF(#REF!="High",4,G33)))))</f>
        <v>#REF!</v>
      </c>
      <c r="J56" s="26" t="e">
        <f t="shared" si="0"/>
        <v>#REF!</v>
      </c>
      <c r="K56" s="1" t="e">
        <f t="shared" si="1"/>
        <v>#REF!</v>
      </c>
    </row>
    <row r="57" spans="1:11" hidden="1">
      <c r="A57" s="6"/>
      <c r="B57" s="1"/>
      <c r="C57" s="1"/>
      <c r="D57" s="1"/>
      <c r="E57" s="1"/>
      <c r="F57" s="9" t="s">
        <v>27</v>
      </c>
      <c r="G57" s="9"/>
      <c r="H57" s="19">
        <f>IF(F33="",0,IF(F33="Very low",1,IF(F33="Low",2,IF(F33="Medium",3,IF(F33="High",4,F36)))))</f>
        <v>3</v>
      </c>
      <c r="I57" s="19">
        <f>IF(G33="",0,IF(G33="Very low",1,IF(G33="Low",2,IF(G33="Medium",3,IF(G33="High",4,G36)))))</f>
        <v>1</v>
      </c>
      <c r="J57" s="26">
        <f t="shared" si="0"/>
        <v>3</v>
      </c>
      <c r="K57" s="1" t="str">
        <f t="shared" si="1"/>
        <v>Low</v>
      </c>
    </row>
    <row r="58" spans="1:11" hidden="1">
      <c r="A58" s="6"/>
      <c r="B58" s="1"/>
      <c r="C58" s="1"/>
      <c r="D58" s="1"/>
      <c r="E58" s="1"/>
      <c r="F58" s="9"/>
      <c r="G58" s="9"/>
      <c r="H58" s="19">
        <f>IF(F36="",0,IF(F36="Very low",1,IF(F36="Low",2,IF(F36="Medium",3,IF(F36="High",4,#REF!)))))</f>
        <v>2</v>
      </c>
      <c r="I58" s="19">
        <f>IF(G36="",0,IF(G36="Very low",1,IF(G36="Low",2,IF(G36="Medium",3,IF(G36="High",4,#REF!)))))</f>
        <v>1</v>
      </c>
      <c r="J58" s="26">
        <f t="shared" si="0"/>
        <v>2</v>
      </c>
      <c r="K58" s="1" t="str">
        <f t="shared" si="1"/>
        <v>Low</v>
      </c>
    </row>
    <row r="59" spans="1:11" hidden="1">
      <c r="A59" s="6"/>
      <c r="B59" s="1"/>
      <c r="C59" s="1"/>
      <c r="D59" s="1"/>
      <c r="E59" s="1"/>
      <c r="F59" s="9"/>
      <c r="G59" s="9"/>
      <c r="H59" s="19" t="e">
        <f>IF(#REF!="",0,IF(#REF!="Very low",1,IF(#REF!="Low",2,IF(#REF!="Medium",3,IF(#REF!="High",4,#REF!)))))</f>
        <v>#REF!</v>
      </c>
      <c r="I59" s="19" t="e">
        <f>IF(#REF!="",0,IF(#REF!="Very low",1,IF(#REF!="Low",2,IF(#REF!="Medium",3,IF(#REF!="High",4,#REF!)))))</f>
        <v>#REF!</v>
      </c>
      <c r="J59" s="26" t="e">
        <f t="shared" si="0"/>
        <v>#REF!</v>
      </c>
      <c r="K59" s="1" t="e">
        <f t="shared" si="1"/>
        <v>#REF!</v>
      </c>
    </row>
    <row r="60" spans="1:11" hidden="1">
      <c r="A60" s="6"/>
      <c r="B60" s="1"/>
      <c r="C60" s="1"/>
      <c r="D60" s="1"/>
      <c r="E60" s="1"/>
      <c r="F60" s="9"/>
      <c r="G60" s="9"/>
      <c r="H60" s="19" t="e">
        <f>IF(#REF!="",0,IF(#REF!="Very low",1,IF(#REF!="Low",2,IF(#REF!="Medium",3,IF(#REF!="High",4,#REF!)))))</f>
        <v>#REF!</v>
      </c>
      <c r="I60" s="19" t="e">
        <f>IF(#REF!="",0,IF(#REF!="Very low",1,IF(#REF!="Low",2,IF(#REF!="Medium",3,IF(#REF!="High",4,#REF!)))))</f>
        <v>#REF!</v>
      </c>
      <c r="J60" s="26" t="e">
        <f t="shared" si="0"/>
        <v>#REF!</v>
      </c>
      <c r="K60" s="1" t="e">
        <f t="shared" si="1"/>
        <v>#REF!</v>
      </c>
    </row>
    <row r="61" spans="1:11" hidden="1">
      <c r="A61" s="6"/>
      <c r="B61" s="1"/>
      <c r="C61" s="1"/>
      <c r="D61" s="1"/>
      <c r="E61" s="1"/>
      <c r="F61" s="9"/>
      <c r="G61" s="9"/>
      <c r="H61" s="19" t="e">
        <f>IF(#REF!="",0,IF(#REF!="Very low",1,IF(#REF!="Low",2,IF(#REF!="Medium",3,IF(#REF!="High",4,#REF!)))))</f>
        <v>#REF!</v>
      </c>
      <c r="I61" s="19" t="e">
        <f>IF(#REF!="",0,IF(#REF!="Very low",1,IF(#REF!="Low",2,IF(#REF!="Medium",3,IF(#REF!="High",4,#REF!)))))</f>
        <v>#REF!</v>
      </c>
      <c r="J61" s="26" t="e">
        <f t="shared" si="0"/>
        <v>#REF!</v>
      </c>
      <c r="K61" s="1" t="e">
        <f t="shared" si="1"/>
        <v>#REF!</v>
      </c>
    </row>
    <row r="62" spans="1:11" hidden="1">
      <c r="A62" s="6"/>
      <c r="B62" s="1"/>
      <c r="C62" s="9" t="s">
        <v>24</v>
      </c>
      <c r="D62" s="9" t="s">
        <v>25</v>
      </c>
      <c r="E62" s="9" t="s">
        <v>26</v>
      </c>
      <c r="F62" s="9" t="s">
        <v>27</v>
      </c>
      <c r="G62" s="9"/>
      <c r="H62" s="19" t="e">
        <f>IF(#REF!="",0,IF(#REF!="Very low",1,IF(#REF!="Low",2,IF(#REF!="Medium",3,IF(#REF!="High",4,#REF!)))))</f>
        <v>#REF!</v>
      </c>
      <c r="I62" s="19" t="e">
        <f>IF(#REF!="",0,IF(#REF!="Very low",1,IF(#REF!="Low",2,IF(#REF!="Medium",3,IF(#REF!="High",4,#REF!)))))</f>
        <v>#REF!</v>
      </c>
      <c r="J62" s="26" t="e">
        <f t="shared" si="0"/>
        <v>#REF!</v>
      </c>
      <c r="K62" s="1" t="e">
        <f t="shared" si="1"/>
        <v>#REF!</v>
      </c>
    </row>
    <row r="63" spans="1:11" hidden="1">
      <c r="A63" s="6"/>
      <c r="B63" s="9" t="s">
        <v>24</v>
      </c>
      <c r="C63" s="24">
        <v>1</v>
      </c>
      <c r="D63" s="24">
        <v>2</v>
      </c>
      <c r="E63" s="25">
        <v>3</v>
      </c>
      <c r="F63" s="24">
        <v>4</v>
      </c>
      <c r="G63" s="9"/>
      <c r="H63" s="19" t="e">
        <f>IF(#REF!="",0,IF(#REF!="Very low",1,IF(#REF!="Low",2,IF(#REF!="Medium",3,IF(#REF!="High",4,#REF!)))))</f>
        <v>#REF!</v>
      </c>
      <c r="I63" s="19" t="e">
        <f>IF(#REF!="",0,IF(#REF!="Very low",1,IF(#REF!="Low",2,IF(#REF!="Medium",3,IF(#REF!="High",4,#REF!)))))</f>
        <v>#REF!</v>
      </c>
      <c r="J63" s="26" t="e">
        <f t="shared" si="0"/>
        <v>#REF!</v>
      </c>
      <c r="K63" s="1" t="e">
        <f t="shared" si="1"/>
        <v>#REF!</v>
      </c>
    </row>
    <row r="64" spans="1:11" hidden="1">
      <c r="A64" s="6"/>
      <c r="B64" s="9" t="s">
        <v>25</v>
      </c>
      <c r="C64" s="24">
        <v>2</v>
      </c>
      <c r="D64" s="24">
        <v>4</v>
      </c>
      <c r="E64" s="23">
        <v>6</v>
      </c>
      <c r="F64" s="22">
        <v>8</v>
      </c>
      <c r="G64" s="9"/>
      <c r="H64" s="19" t="e">
        <f>IF(#REF!="",0,IF(#REF!="Very low",1,IF(#REF!="Low",2,IF(#REF!="Medium",3,IF(#REF!="High",4,#REF!)))))</f>
        <v>#REF!</v>
      </c>
      <c r="I64" s="19" t="e">
        <f>IF(#REF!="",0,IF(#REF!="Very low",1,IF(#REF!="Low",2,IF(#REF!="Medium",3,IF(#REF!="High",4,#REF!)))))</f>
        <v>#REF!</v>
      </c>
      <c r="J64" s="26" t="e">
        <f t="shared" si="0"/>
        <v>#REF!</v>
      </c>
      <c r="K64" s="1" t="e">
        <f t="shared" si="1"/>
        <v>#REF!</v>
      </c>
    </row>
    <row r="65" spans="1:11" hidden="1">
      <c r="A65" s="6"/>
      <c r="B65" s="9" t="s">
        <v>26</v>
      </c>
      <c r="C65" s="24">
        <v>3</v>
      </c>
      <c r="D65" s="22">
        <v>6</v>
      </c>
      <c r="E65" s="23">
        <v>9</v>
      </c>
      <c r="F65" s="20">
        <v>12</v>
      </c>
      <c r="G65" s="9"/>
      <c r="H65" s="19" t="e">
        <f>IF(#REF!="",0,IF(#REF!="Very low",1,IF(#REF!="Low",2,IF(#REF!="Medium",3,IF(#REF!="High",4,#REF!)))))</f>
        <v>#REF!</v>
      </c>
      <c r="I65" s="19" t="e">
        <f>IF(#REF!="",0,IF(#REF!="Very low",1,IF(#REF!="Low",2,IF(#REF!="Medium",3,IF(#REF!="High",4,#REF!)))))</f>
        <v>#REF!</v>
      </c>
      <c r="J65" s="26" t="e">
        <f t="shared" si="0"/>
        <v>#REF!</v>
      </c>
      <c r="K65" s="1" t="e">
        <f t="shared" si="1"/>
        <v>#REF!</v>
      </c>
    </row>
    <row r="66" spans="1:11" hidden="1">
      <c r="A66" s="6"/>
      <c r="B66" s="9" t="s">
        <v>27</v>
      </c>
      <c r="C66" s="24">
        <v>4</v>
      </c>
      <c r="D66" s="22">
        <v>8</v>
      </c>
      <c r="E66" s="21">
        <v>12</v>
      </c>
      <c r="F66" s="20">
        <v>16</v>
      </c>
      <c r="G66" s="9"/>
      <c r="H66" s="19" t="e">
        <f>IF(#REF!="",0,IF(#REF!="Very low",1,IF(#REF!="Low",2,IF(#REF!="Medium",3,IF(#REF!="High",4,#REF!)))))</f>
        <v>#REF!</v>
      </c>
      <c r="I66" s="19" t="e">
        <f>IF(#REF!="",0,IF(#REF!="Very low",1,IF(#REF!="Low",2,IF(#REF!="Medium",3,IF(#REF!="High",4,#REF!)))))</f>
        <v>#REF!</v>
      </c>
      <c r="J66" s="26" t="e">
        <f t="shared" si="0"/>
        <v>#REF!</v>
      </c>
      <c r="K66" s="1" t="e">
        <f t="shared" si="1"/>
        <v>#REF!</v>
      </c>
    </row>
    <row r="67" spans="1:11" hidden="1">
      <c r="A67" s="6"/>
      <c r="B67" s="9"/>
      <c r="C67" s="9"/>
      <c r="D67" s="9"/>
      <c r="F67" s="9"/>
      <c r="G67" s="9"/>
      <c r="H67" s="19" t="e">
        <f>IF(#REF!="",0,IF(#REF!="Very low",1,IF(#REF!="Low",2,IF(#REF!="Medium",3,IF(#REF!="High",4,#REF!)))))</f>
        <v>#REF!</v>
      </c>
      <c r="I67" s="19" t="e">
        <f>IF(#REF!="",0,IF(#REF!="Very low",1,IF(#REF!="Low",2,IF(#REF!="Medium",3,IF(#REF!="High",4,#REF!)))))</f>
        <v>#REF!</v>
      </c>
      <c r="J67" s="26" t="e">
        <f t="shared" si="0"/>
        <v>#REF!</v>
      </c>
      <c r="K67" s="1" t="e">
        <f t="shared" si="1"/>
        <v>#REF!</v>
      </c>
    </row>
    <row r="68" spans="1:11" hidden="1">
      <c r="A68" s="6"/>
      <c r="B68" s="1"/>
      <c r="C68" s="1"/>
      <c r="D68" s="1"/>
      <c r="E68" s="1"/>
      <c r="F68" s="9"/>
      <c r="G68" s="9"/>
      <c r="H68" s="19" t="e">
        <f>IF(#REF!="",0,IF(#REF!="Very low",1,IF(#REF!="Low",2,IF(#REF!="Medium",3,IF(#REF!="High",4,#REF!)))))</f>
        <v>#REF!</v>
      </c>
      <c r="I68" s="19" t="e">
        <f>IF(#REF!="",0,IF(#REF!="Very low",1,IF(#REF!="Low",2,IF(#REF!="Medium",3,IF(#REF!="High",4,#REF!)))))</f>
        <v>#REF!</v>
      </c>
      <c r="J68" s="26" t="e">
        <f t="shared" si="0"/>
        <v>#REF!</v>
      </c>
      <c r="K68" s="1" t="e">
        <f t="shared" si="1"/>
        <v>#REF!</v>
      </c>
    </row>
    <row r="69" spans="1:11" hidden="1">
      <c r="A69" s="6"/>
      <c r="B69" s="1"/>
      <c r="C69" s="1"/>
      <c r="D69" s="1"/>
      <c r="E69" s="1"/>
      <c r="F69" s="9"/>
      <c r="G69" s="9"/>
      <c r="H69" s="19" t="e">
        <f>IF(#REF!="",0,IF(#REF!="Very low",1,IF(#REF!="Low",2,IF(#REF!="Medium",3,IF(#REF!="High",4,#REF!)))))</f>
        <v>#REF!</v>
      </c>
      <c r="I69" s="19" t="e">
        <f>IF(#REF!="",0,IF(#REF!="Very low",1,IF(#REF!="Low",2,IF(#REF!="Medium",3,IF(#REF!="High",4,#REF!)))))</f>
        <v>#REF!</v>
      </c>
      <c r="J69" s="26" t="e">
        <f t="shared" si="0"/>
        <v>#REF!</v>
      </c>
      <c r="K69" s="1" t="e">
        <f t="shared" si="1"/>
        <v>#REF!</v>
      </c>
    </row>
    <row r="70" spans="1:11" hidden="1">
      <c r="A70" s="6"/>
      <c r="B70" s="1"/>
      <c r="C70" s="1"/>
      <c r="D70" s="1"/>
      <c r="E70" s="1"/>
      <c r="F70" s="9"/>
      <c r="G70" s="9"/>
      <c r="H70" s="19" t="e">
        <f>IF(#REF!="",0,IF(#REF!="Very low",1,IF(#REF!="Low",2,IF(#REF!="Medium",3,IF(#REF!="High",4,#REF!)))))</f>
        <v>#REF!</v>
      </c>
      <c r="I70" s="19" t="e">
        <f>IF(#REF!="",0,IF(#REF!="Very low",1,IF(#REF!="Low",2,IF(#REF!="Medium",3,IF(#REF!="High",4,#REF!)))))</f>
        <v>#REF!</v>
      </c>
      <c r="J70" s="26" t="e">
        <f t="shared" si="0"/>
        <v>#REF!</v>
      </c>
      <c r="K70" s="1" t="e">
        <f t="shared" si="1"/>
        <v>#REF!</v>
      </c>
    </row>
    <row r="71" spans="1:11" hidden="1">
      <c r="A71" s="6"/>
      <c r="B71" s="1"/>
      <c r="C71" s="1"/>
      <c r="D71" s="1"/>
      <c r="E71" s="1"/>
      <c r="F71" s="9"/>
      <c r="G71" s="9"/>
      <c r="H71" s="19" t="e">
        <f>IF(#REF!="",0,IF(#REF!="Very low",1,IF(#REF!="Low",2,IF(#REF!="Medium",3,IF(#REF!="High",4,#REF!)))))</f>
        <v>#REF!</v>
      </c>
      <c r="I71" s="19" t="e">
        <f>IF(#REF!="",0,IF(#REF!="Very low",1,IF(#REF!="Low",2,IF(#REF!="Medium",3,IF(#REF!="High",4,#REF!)))))</f>
        <v>#REF!</v>
      </c>
      <c r="J71" s="26" t="e">
        <f t="shared" si="0"/>
        <v>#REF!</v>
      </c>
      <c r="K71" s="1" t="e">
        <f t="shared" si="1"/>
        <v>#REF!</v>
      </c>
    </row>
    <row r="72" spans="1:11" hidden="1">
      <c r="A72" s="6"/>
      <c r="B72" s="1"/>
      <c r="C72" s="1"/>
      <c r="D72" s="1"/>
      <c r="E72" s="1"/>
      <c r="F72" s="9"/>
      <c r="G72" s="9"/>
      <c r="H72" s="19" t="e">
        <f>IF(#REF!="",0,IF(#REF!="Very low",1,IF(#REF!="Low",2,IF(#REF!="Medium",3,IF(#REF!="High",4,#REF!)))))</f>
        <v>#REF!</v>
      </c>
      <c r="I72" s="19" t="e">
        <f>IF(#REF!="",0,IF(#REF!="Very low",1,IF(#REF!="Low",2,IF(#REF!="Medium",3,IF(#REF!="High",4,#REF!)))))</f>
        <v>#REF!</v>
      </c>
      <c r="J72" s="26" t="e">
        <f t="shared" si="0"/>
        <v>#REF!</v>
      </c>
      <c r="K72" s="1" t="e">
        <f t="shared" si="1"/>
        <v>#REF!</v>
      </c>
    </row>
    <row r="73" spans="1:11" hidden="1">
      <c r="A73" s="6"/>
      <c r="B73" s="1"/>
      <c r="C73" s="1"/>
      <c r="D73" s="1"/>
      <c r="E73" s="1"/>
      <c r="F73" s="9"/>
      <c r="G73" s="9"/>
      <c r="H73" s="19" t="e">
        <f>IF(#REF!="",0,IF(#REF!="Very low",1,IF(#REF!="Low",2,IF(#REF!="Medium",3,IF(#REF!="High",4,F40)))))</f>
        <v>#REF!</v>
      </c>
      <c r="I73" s="19" t="e">
        <f>IF(#REF!="",0,IF(#REF!="Very low",1,IF(#REF!="Low",2,IF(#REF!="Medium",3,IF(#REF!="High",4,G40)))))</f>
        <v>#REF!</v>
      </c>
      <c r="J73" s="26" t="e">
        <f t="shared" si="0"/>
        <v>#REF!</v>
      </c>
      <c r="K73" s="1" t="e">
        <f t="shared" si="1"/>
        <v>#REF!</v>
      </c>
    </row>
    <row r="74" spans="1:11" hidden="1">
      <c r="A74" s="6"/>
      <c r="B74" s="1"/>
      <c r="C74" s="1"/>
      <c r="D74" s="1"/>
      <c r="E74" s="1"/>
      <c r="F74" s="9"/>
      <c r="G74" s="9"/>
      <c r="H74" s="9"/>
      <c r="I74" s="9"/>
      <c r="J74" s="1"/>
      <c r="K74" s="1"/>
    </row>
    <row r="75" spans="1:11" hidden="1">
      <c r="A75" s="1"/>
      <c r="B75" s="1"/>
      <c r="C75" s="1"/>
      <c r="D75" s="1"/>
      <c r="E75" s="1"/>
      <c r="F75" s="9"/>
      <c r="G75" s="9"/>
      <c r="H75" s="9"/>
      <c r="I75" s="9"/>
      <c r="J75" s="1"/>
      <c r="K75" s="1"/>
    </row>
    <row r="76" spans="1:11" hidden="1">
      <c r="A76" s="1"/>
      <c r="B76" s="1"/>
      <c r="C76" s="1"/>
      <c r="D76" s="1"/>
      <c r="E76" s="1"/>
      <c r="F76" s="9"/>
      <c r="G76" s="9"/>
      <c r="H76" s="9"/>
      <c r="I76" s="9"/>
      <c r="J76" s="1"/>
      <c r="K76" s="1"/>
    </row>
    <row r="77" spans="1:11" hidden="1">
      <c r="A77" s="1"/>
      <c r="B77" s="1"/>
      <c r="C77" s="1"/>
      <c r="D77" s="1"/>
      <c r="E77" s="1"/>
      <c r="F77" s="9"/>
      <c r="G77" s="9"/>
      <c r="H77" s="9"/>
      <c r="I77" s="9"/>
      <c r="J77" s="1"/>
      <c r="K77" s="1"/>
    </row>
    <row r="111" ht="13.5" customHeight="1"/>
  </sheetData>
  <sheetProtection selectLockedCells="1"/>
  <mergeCells count="15">
    <mergeCell ref="D28:I28"/>
    <mergeCell ref="D27:F27"/>
    <mergeCell ref="D26:F26"/>
    <mergeCell ref="C20:K20"/>
    <mergeCell ref="F11:J11"/>
    <mergeCell ref="F4:J4"/>
    <mergeCell ref="F6:J6"/>
    <mergeCell ref="F9:J9"/>
    <mergeCell ref="D22:K22"/>
    <mergeCell ref="D18:K18"/>
    <mergeCell ref="D15:K15"/>
    <mergeCell ref="D16:K16"/>
    <mergeCell ref="D17:K17"/>
    <mergeCell ref="D21:J21"/>
    <mergeCell ref="D19:K19"/>
  </mergeCells>
  <phoneticPr fontId="0" type="noConversion"/>
  <dataValidations count="1">
    <dataValidation type="list" allowBlank="1" showInputMessage="1" showErrorMessage="1" sqref="F33:G39">
      <formula1>$F$54:$F$58</formula1>
    </dataValidation>
  </dataValidations>
  <pageMargins left="0.74803149606299213" right="0.74803149606299213" top="0.98425196850393704" bottom="0.98425196850393704" header="0.51181102362204722" footer="0.51181102362204722"/>
  <pageSetup paperSize="8" scale="50" orientation="landscape"/>
  <headerFooter alignWithMargins="0">
    <oddHeader>Page &amp;P&amp;RCat 5_GRA v1 14Nov08</oddHeader>
    <oddFooter>Page &amp;P</oddFooter>
  </headerFooter>
  <legacyDrawing r:id="rId1"/>
</worksheet>
</file>

<file path=xl/worksheets/sheet2.xml><?xml version="1.0" encoding="utf-8"?>
<worksheet xmlns="http://schemas.openxmlformats.org/spreadsheetml/2006/main" xmlns:r="http://schemas.openxmlformats.org/officeDocument/2006/relationships">
  <dimension ref="C5:G26"/>
  <sheetViews>
    <sheetView topLeftCell="A4" workbookViewId="0">
      <selection activeCell="G9" sqref="G9"/>
    </sheetView>
  </sheetViews>
  <sheetFormatPr defaultRowHeight="12.75"/>
  <cols>
    <col min="1" max="1" width="9.140625" style="55"/>
    <col min="2" max="2" width="7.5703125" style="55" customWidth="1"/>
    <col min="3" max="3" width="17" style="55" customWidth="1"/>
    <col min="4" max="4" width="10.7109375" style="55" customWidth="1"/>
    <col min="5" max="5" width="10.5703125" style="55" customWidth="1"/>
    <col min="6" max="6" width="11.42578125" style="55" customWidth="1"/>
    <col min="7" max="7" width="10.42578125" style="55" customWidth="1"/>
    <col min="8" max="257" width="9.140625" style="55"/>
    <col min="258" max="258" width="7.5703125" style="55" customWidth="1"/>
    <col min="259" max="259" width="17" style="55" customWidth="1"/>
    <col min="260" max="513" width="9.140625" style="55"/>
    <col min="514" max="514" width="7.5703125" style="55" customWidth="1"/>
    <col min="515" max="515" width="17" style="55" customWidth="1"/>
    <col min="516" max="769" width="9.140625" style="55"/>
    <col min="770" max="770" width="7.5703125" style="55" customWidth="1"/>
    <col min="771" max="771" width="17" style="55" customWidth="1"/>
    <col min="772" max="1025" width="9.140625" style="55"/>
    <col min="1026" max="1026" width="7.5703125" style="55" customWidth="1"/>
    <col min="1027" max="1027" width="17" style="55" customWidth="1"/>
    <col min="1028" max="1281" width="9.140625" style="55"/>
    <col min="1282" max="1282" width="7.5703125" style="55" customWidth="1"/>
    <col min="1283" max="1283" width="17" style="55" customWidth="1"/>
    <col min="1284" max="1537" width="9.140625" style="55"/>
    <col min="1538" max="1538" width="7.5703125" style="55" customWidth="1"/>
    <col min="1539" max="1539" width="17" style="55" customWidth="1"/>
    <col min="1540" max="1793" width="9.140625" style="55"/>
    <col min="1794" max="1794" width="7.5703125" style="55" customWidth="1"/>
    <col min="1795" max="1795" width="17" style="55" customWidth="1"/>
    <col min="1796" max="2049" width="9.140625" style="55"/>
    <col min="2050" max="2050" width="7.5703125" style="55" customWidth="1"/>
    <col min="2051" max="2051" width="17" style="55" customWidth="1"/>
    <col min="2052" max="2305" width="9.140625" style="55"/>
    <col min="2306" max="2306" width="7.5703125" style="55" customWidth="1"/>
    <col min="2307" max="2307" width="17" style="55" customWidth="1"/>
    <col min="2308" max="2561" width="9.140625" style="55"/>
    <col min="2562" max="2562" width="7.5703125" style="55" customWidth="1"/>
    <col min="2563" max="2563" width="17" style="55" customWidth="1"/>
    <col min="2564" max="2817" width="9.140625" style="55"/>
    <col min="2818" max="2818" width="7.5703125" style="55" customWidth="1"/>
    <col min="2819" max="2819" width="17" style="55" customWidth="1"/>
    <col min="2820" max="3073" width="9.140625" style="55"/>
    <col min="3074" max="3074" width="7.5703125" style="55" customWidth="1"/>
    <col min="3075" max="3075" width="17" style="55" customWidth="1"/>
    <col min="3076" max="3329" width="9.140625" style="55"/>
    <col min="3330" max="3330" width="7.5703125" style="55" customWidth="1"/>
    <col min="3331" max="3331" width="17" style="55" customWidth="1"/>
    <col min="3332" max="3585" width="9.140625" style="55"/>
    <col min="3586" max="3586" width="7.5703125" style="55" customWidth="1"/>
    <col min="3587" max="3587" width="17" style="55" customWidth="1"/>
    <col min="3588" max="3841" width="9.140625" style="55"/>
    <col min="3842" max="3842" width="7.5703125" style="55" customWidth="1"/>
    <col min="3843" max="3843" width="17" style="55" customWidth="1"/>
    <col min="3844" max="4097" width="9.140625" style="55"/>
    <col min="4098" max="4098" width="7.5703125" style="55" customWidth="1"/>
    <col min="4099" max="4099" width="17" style="55" customWidth="1"/>
    <col min="4100" max="4353" width="9.140625" style="55"/>
    <col min="4354" max="4354" width="7.5703125" style="55" customWidth="1"/>
    <col min="4355" max="4355" width="17" style="55" customWidth="1"/>
    <col min="4356" max="4609" width="9.140625" style="55"/>
    <col min="4610" max="4610" width="7.5703125" style="55" customWidth="1"/>
    <col min="4611" max="4611" width="17" style="55" customWidth="1"/>
    <col min="4612" max="4865" width="9.140625" style="55"/>
    <col min="4866" max="4866" width="7.5703125" style="55" customWidth="1"/>
    <col min="4867" max="4867" width="17" style="55" customWidth="1"/>
    <col min="4868" max="5121" width="9.140625" style="55"/>
    <col min="5122" max="5122" width="7.5703125" style="55" customWidth="1"/>
    <col min="5123" max="5123" width="17" style="55" customWidth="1"/>
    <col min="5124" max="5377" width="9.140625" style="55"/>
    <col min="5378" max="5378" width="7.5703125" style="55" customWidth="1"/>
    <col min="5379" max="5379" width="17" style="55" customWidth="1"/>
    <col min="5380" max="5633" width="9.140625" style="55"/>
    <col min="5634" max="5634" width="7.5703125" style="55" customWidth="1"/>
    <col min="5635" max="5635" width="17" style="55" customWidth="1"/>
    <col min="5636" max="5889" width="9.140625" style="55"/>
    <col min="5890" max="5890" width="7.5703125" style="55" customWidth="1"/>
    <col min="5891" max="5891" width="17" style="55" customWidth="1"/>
    <col min="5892" max="6145" width="9.140625" style="55"/>
    <col min="6146" max="6146" width="7.5703125" style="55" customWidth="1"/>
    <col min="6147" max="6147" width="17" style="55" customWidth="1"/>
    <col min="6148" max="6401" width="9.140625" style="55"/>
    <col min="6402" max="6402" width="7.5703125" style="55" customWidth="1"/>
    <col min="6403" max="6403" width="17" style="55" customWidth="1"/>
    <col min="6404" max="6657" width="9.140625" style="55"/>
    <col min="6658" max="6658" width="7.5703125" style="55" customWidth="1"/>
    <col min="6659" max="6659" width="17" style="55" customWidth="1"/>
    <col min="6660" max="6913" width="9.140625" style="55"/>
    <col min="6914" max="6914" width="7.5703125" style="55" customWidth="1"/>
    <col min="6915" max="6915" width="17" style="55" customWidth="1"/>
    <col min="6916" max="7169" width="9.140625" style="55"/>
    <col min="7170" max="7170" width="7.5703125" style="55" customWidth="1"/>
    <col min="7171" max="7171" width="17" style="55" customWidth="1"/>
    <col min="7172" max="7425" width="9.140625" style="55"/>
    <col min="7426" max="7426" width="7.5703125" style="55" customWidth="1"/>
    <col min="7427" max="7427" width="17" style="55" customWidth="1"/>
    <col min="7428" max="7681" width="9.140625" style="55"/>
    <col min="7682" max="7682" width="7.5703125" style="55" customWidth="1"/>
    <col min="7683" max="7683" width="17" style="55" customWidth="1"/>
    <col min="7684" max="7937" width="9.140625" style="55"/>
    <col min="7938" max="7938" width="7.5703125" style="55" customWidth="1"/>
    <col min="7939" max="7939" width="17" style="55" customWidth="1"/>
    <col min="7940" max="8193" width="9.140625" style="55"/>
    <col min="8194" max="8194" width="7.5703125" style="55" customWidth="1"/>
    <col min="8195" max="8195" width="17" style="55" customWidth="1"/>
    <col min="8196" max="8449" width="9.140625" style="55"/>
    <col min="8450" max="8450" width="7.5703125" style="55" customWidth="1"/>
    <col min="8451" max="8451" width="17" style="55" customWidth="1"/>
    <col min="8452" max="8705" width="9.140625" style="55"/>
    <col min="8706" max="8706" width="7.5703125" style="55" customWidth="1"/>
    <col min="8707" max="8707" width="17" style="55" customWidth="1"/>
    <col min="8708" max="8961" width="9.140625" style="55"/>
    <col min="8962" max="8962" width="7.5703125" style="55" customWidth="1"/>
    <col min="8963" max="8963" width="17" style="55" customWidth="1"/>
    <col min="8964" max="9217" width="9.140625" style="55"/>
    <col min="9218" max="9218" width="7.5703125" style="55" customWidth="1"/>
    <col min="9219" max="9219" width="17" style="55" customWidth="1"/>
    <col min="9220" max="9473" width="9.140625" style="55"/>
    <col min="9474" max="9474" width="7.5703125" style="55" customWidth="1"/>
    <col min="9475" max="9475" width="17" style="55" customWidth="1"/>
    <col min="9476" max="9729" width="9.140625" style="55"/>
    <col min="9730" max="9730" width="7.5703125" style="55" customWidth="1"/>
    <col min="9731" max="9731" width="17" style="55" customWidth="1"/>
    <col min="9732" max="9985" width="9.140625" style="55"/>
    <col min="9986" max="9986" width="7.5703125" style="55" customWidth="1"/>
    <col min="9987" max="9987" width="17" style="55" customWidth="1"/>
    <col min="9988" max="10241" width="9.140625" style="55"/>
    <col min="10242" max="10242" width="7.5703125" style="55" customWidth="1"/>
    <col min="10243" max="10243" width="17" style="55" customWidth="1"/>
    <col min="10244" max="10497" width="9.140625" style="55"/>
    <col min="10498" max="10498" width="7.5703125" style="55" customWidth="1"/>
    <col min="10499" max="10499" width="17" style="55" customWidth="1"/>
    <col min="10500" max="10753" width="9.140625" style="55"/>
    <col min="10754" max="10754" width="7.5703125" style="55" customWidth="1"/>
    <col min="10755" max="10755" width="17" style="55" customWidth="1"/>
    <col min="10756" max="11009" width="9.140625" style="55"/>
    <col min="11010" max="11010" width="7.5703125" style="55" customWidth="1"/>
    <col min="11011" max="11011" width="17" style="55" customWidth="1"/>
    <col min="11012" max="11265" width="9.140625" style="55"/>
    <col min="11266" max="11266" width="7.5703125" style="55" customWidth="1"/>
    <col min="11267" max="11267" width="17" style="55" customWidth="1"/>
    <col min="11268" max="11521" width="9.140625" style="55"/>
    <col min="11522" max="11522" width="7.5703125" style="55" customWidth="1"/>
    <col min="11523" max="11523" width="17" style="55" customWidth="1"/>
    <col min="11524" max="11777" width="9.140625" style="55"/>
    <col min="11778" max="11778" width="7.5703125" style="55" customWidth="1"/>
    <col min="11779" max="11779" width="17" style="55" customWidth="1"/>
    <col min="11780" max="12033" width="9.140625" style="55"/>
    <col min="12034" max="12034" width="7.5703125" style="55" customWidth="1"/>
    <col min="12035" max="12035" width="17" style="55" customWidth="1"/>
    <col min="12036" max="12289" width="9.140625" style="55"/>
    <col min="12290" max="12290" width="7.5703125" style="55" customWidth="1"/>
    <col min="12291" max="12291" width="17" style="55" customWidth="1"/>
    <col min="12292" max="12545" width="9.140625" style="55"/>
    <col min="12546" max="12546" width="7.5703125" style="55" customWidth="1"/>
    <col min="12547" max="12547" width="17" style="55" customWidth="1"/>
    <col min="12548" max="12801" width="9.140625" style="55"/>
    <col min="12802" max="12802" width="7.5703125" style="55" customWidth="1"/>
    <col min="12803" max="12803" width="17" style="55" customWidth="1"/>
    <col min="12804" max="13057" width="9.140625" style="55"/>
    <col min="13058" max="13058" width="7.5703125" style="55" customWidth="1"/>
    <col min="13059" max="13059" width="17" style="55" customWidth="1"/>
    <col min="13060" max="13313" width="9.140625" style="55"/>
    <col min="13314" max="13314" width="7.5703125" style="55" customWidth="1"/>
    <col min="13315" max="13315" width="17" style="55" customWidth="1"/>
    <col min="13316" max="13569" width="9.140625" style="55"/>
    <col min="13570" max="13570" width="7.5703125" style="55" customWidth="1"/>
    <col min="13571" max="13571" width="17" style="55" customWidth="1"/>
    <col min="13572" max="13825" width="9.140625" style="55"/>
    <col min="13826" max="13826" width="7.5703125" style="55" customWidth="1"/>
    <col min="13827" max="13827" width="17" style="55" customWidth="1"/>
    <col min="13828" max="14081" width="9.140625" style="55"/>
    <col min="14082" max="14082" width="7.5703125" style="55" customWidth="1"/>
    <col min="14083" max="14083" width="17" style="55" customWidth="1"/>
    <col min="14084" max="14337" width="9.140625" style="55"/>
    <col min="14338" max="14338" width="7.5703125" style="55" customWidth="1"/>
    <col min="14339" max="14339" width="17" style="55" customWidth="1"/>
    <col min="14340" max="14593" width="9.140625" style="55"/>
    <col min="14594" max="14594" width="7.5703125" style="55" customWidth="1"/>
    <col min="14595" max="14595" width="17" style="55" customWidth="1"/>
    <col min="14596" max="14849" width="9.140625" style="55"/>
    <col min="14850" max="14850" width="7.5703125" style="55" customWidth="1"/>
    <col min="14851" max="14851" width="17" style="55" customWidth="1"/>
    <col min="14852" max="15105" width="9.140625" style="55"/>
    <col min="15106" max="15106" width="7.5703125" style="55" customWidth="1"/>
    <col min="15107" max="15107" width="17" style="55" customWidth="1"/>
    <col min="15108" max="15361" width="9.140625" style="55"/>
    <col min="15362" max="15362" width="7.5703125" style="55" customWidth="1"/>
    <col min="15363" max="15363" width="17" style="55" customWidth="1"/>
    <col min="15364" max="15617" width="9.140625" style="55"/>
    <col min="15618" max="15618" width="7.5703125" style="55" customWidth="1"/>
    <col min="15619" max="15619" width="17" style="55" customWidth="1"/>
    <col min="15620" max="15873" width="9.140625" style="55"/>
    <col min="15874" max="15874" width="7.5703125" style="55" customWidth="1"/>
    <col min="15875" max="15875" width="17" style="55" customWidth="1"/>
    <col min="15876" max="16129" width="9.140625" style="55"/>
    <col min="16130" max="16130" width="7.5703125" style="55" customWidth="1"/>
    <col min="16131" max="16131" width="17" style="55" customWidth="1"/>
    <col min="16132" max="16384" width="9.140625" style="55"/>
  </cols>
  <sheetData>
    <row r="5" spans="3:3" ht="14.25">
      <c r="C5" s="57" t="s">
        <v>70</v>
      </c>
    </row>
    <row r="6" spans="3:3" ht="14.25">
      <c r="C6" s="57" t="s">
        <v>71</v>
      </c>
    </row>
    <row r="7" spans="3:3" ht="14.25">
      <c r="C7" s="57"/>
    </row>
    <row r="8" spans="3:3" ht="14.25">
      <c r="C8" s="57" t="s">
        <v>72</v>
      </c>
    </row>
    <row r="9" spans="3:3" ht="14.25">
      <c r="C9" s="58" t="s">
        <v>73</v>
      </c>
    </row>
    <row r="10" spans="3:3" ht="14.25">
      <c r="C10" s="58" t="s">
        <v>74</v>
      </c>
    </row>
    <row r="11" spans="3:3" ht="14.25">
      <c r="C11" s="58" t="s">
        <v>75</v>
      </c>
    </row>
    <row r="12" spans="3:3" ht="14.25">
      <c r="C12" s="58" t="s">
        <v>76</v>
      </c>
    </row>
    <row r="13" spans="3:3" ht="14.25">
      <c r="C13" s="58"/>
    </row>
    <row r="14" spans="3:3" ht="14.25">
      <c r="C14" s="57" t="s">
        <v>77</v>
      </c>
    </row>
    <row r="15" spans="3:3" ht="14.25">
      <c r="C15" s="58" t="s">
        <v>78</v>
      </c>
    </row>
    <row r="16" spans="3:3" ht="14.25">
      <c r="C16" s="58" t="s">
        <v>79</v>
      </c>
    </row>
    <row r="17" spans="3:7" ht="14.25">
      <c r="C17" s="58" t="s">
        <v>80</v>
      </c>
    </row>
    <row r="18" spans="3:7" ht="14.25">
      <c r="C18" s="58" t="s">
        <v>81</v>
      </c>
    </row>
    <row r="19" spans="3:7" ht="14.25">
      <c r="C19" s="58"/>
    </row>
    <row r="20" spans="3:7" ht="15.75" thickBot="1">
      <c r="C20" s="59" t="s">
        <v>82</v>
      </c>
      <c r="D20" s="60"/>
      <c r="E20" s="60"/>
      <c r="F20" s="60"/>
      <c r="G20" s="60"/>
    </row>
    <row r="21" spans="3:7" ht="29.25" thickBot="1">
      <c r="C21" s="61"/>
      <c r="D21" s="62" t="s">
        <v>83</v>
      </c>
      <c r="E21" s="62" t="s">
        <v>84</v>
      </c>
      <c r="F21" s="62" t="s">
        <v>85</v>
      </c>
      <c r="G21" s="62" t="s">
        <v>86</v>
      </c>
    </row>
    <row r="22" spans="3:7" ht="14.25">
      <c r="C22" s="63" t="s">
        <v>10</v>
      </c>
      <c r="D22" s="74" t="s">
        <v>25</v>
      </c>
      <c r="E22" s="74" t="s">
        <v>25</v>
      </c>
      <c r="F22" s="74" t="s">
        <v>25</v>
      </c>
      <c r="G22" s="74" t="s">
        <v>25</v>
      </c>
    </row>
    <row r="23" spans="3:7" ht="15" thickBot="1">
      <c r="C23" s="64" t="s">
        <v>41</v>
      </c>
      <c r="D23" s="75"/>
      <c r="E23" s="75"/>
      <c r="F23" s="75"/>
      <c r="G23" s="75"/>
    </row>
    <row r="24" spans="3:7" ht="29.25" thickBot="1">
      <c r="C24" s="64" t="s">
        <v>87</v>
      </c>
      <c r="D24" s="65" t="s">
        <v>25</v>
      </c>
      <c r="E24" s="65" t="s">
        <v>25</v>
      </c>
      <c r="F24" s="66" t="s">
        <v>26</v>
      </c>
      <c r="G24" s="66" t="s">
        <v>26</v>
      </c>
    </row>
    <row r="25" spans="3:7" ht="29.25" thickBot="1">
      <c r="C25" s="64" t="s">
        <v>88</v>
      </c>
      <c r="D25" s="65" t="s">
        <v>25</v>
      </c>
      <c r="E25" s="66" t="s">
        <v>26</v>
      </c>
      <c r="F25" s="66" t="s">
        <v>26</v>
      </c>
      <c r="G25" s="67" t="s">
        <v>27</v>
      </c>
    </row>
    <row r="26" spans="3:7" ht="29.25" thickBot="1">
      <c r="C26" s="64" t="s">
        <v>89</v>
      </c>
      <c r="D26" s="66" t="s">
        <v>26</v>
      </c>
      <c r="E26" s="66" t="s">
        <v>26</v>
      </c>
      <c r="F26" s="67" t="s">
        <v>27</v>
      </c>
      <c r="G26" s="67" t="s">
        <v>27</v>
      </c>
    </row>
  </sheetData>
  <mergeCells count="4">
    <mergeCell ref="D22:D23"/>
    <mergeCell ref="E22:E23"/>
    <mergeCell ref="F22:F23"/>
    <mergeCell ref="G22:G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Standard Permit GRA1</vt:lpstr>
      <vt:lpstr>Risk Matrix</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rwheadon</cp:lastModifiedBy>
  <cp:lastPrinted>2009-05-27T11:25:54Z</cp:lastPrinted>
  <dcterms:created xsi:type="dcterms:W3CDTF">2005-05-04T08:30:35Z</dcterms:created>
  <dcterms:modified xsi:type="dcterms:W3CDTF">2014-12-03T15:53:17Z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