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Table'!$B$6:$O$56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55" i="1" l="1"/>
  <c r="O53" i="1"/>
  <c r="O56" i="1" s="1"/>
  <c r="O35" i="1"/>
  <c r="O33" i="1"/>
  <c r="O30" i="1"/>
  <c r="O28" i="1"/>
  <c r="O25" i="1"/>
  <c r="O21" i="1"/>
  <c r="O12" i="1"/>
  <c r="E15" i="3"/>
  <c r="D15" i="3"/>
  <c r="E9" i="3"/>
  <c r="D9" i="3"/>
  <c r="O36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09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09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09"/>
  </connection>
</connections>
</file>

<file path=xl/sharedStrings.xml><?xml version="1.0" encoding="utf-8"?>
<sst xmlns="http://schemas.openxmlformats.org/spreadsheetml/2006/main" count="262" uniqueCount="208">
  <si>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</si>
  <si>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</si>
  <si>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</si>
  <si>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</si>
  <si>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</si>
  <si>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</si>
  <si>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</si>
  <si>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</si>
  <si>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</si>
  <si>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Haringey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</si>
  <si>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</si>
  <si>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</si>
  <si>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</si>
  <si>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</si>
  <si>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</si>
  <si>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</si>
  <si>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</si>
  <si>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</si>
  <si>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</si>
  <si>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</si>
  <si>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</si>
  <si>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</si>
  <si>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</si>
  <si>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</si>
  <si>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</si>
  <si>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</si>
  <si>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</si>
  <si>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</si>
  <si>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</si>
  <si>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</si>
  <si>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</si>
  <si>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</si>
  <si>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</si>
  <si>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</si>
  <si>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</si>
  <si>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</si>
  <si>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</si>
  <si>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</si>
  <si>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</si>
  <si>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</si>
  <si>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</si>
  <si>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</si>
  <si>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</si>
  <si>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</si>
  <si>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</si>
  <si>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</si>
  <si>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</si>
  <si>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</si>
  <si>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</si>
  <si>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</si>
  <si>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</si>
  <si>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</si>
  <si>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</si>
  <si>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</si>
  <si>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</si>
  <si>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</si>
  <si>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</si>
  <si>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</si>
  <si>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</si>
  <si>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</si>
  <si>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</si>
  <si>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</si>
  <si>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</si>
  <si>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</si>
  <si>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</si>
  <si>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</si>
  <si>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</si>
  <si>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</si>
  <si>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</si>
  <si>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</si>
  <si>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</si>
  <si>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</si>
  <si>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</si>
  <si>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</si>
  <si>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</si>
  <si>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</si>
  <si>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</si>
  <si>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</si>
  <si>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</si>
  <si>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</si>
  <si>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</si>
  <si>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</si>
  <si>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</si>
  <si>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</si>
  <si>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</si>
  <si>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</si>
  <si>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</si>
  <si>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</si>
  <si>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</si>
  <si>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</si>
  <si>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</si>
  <si>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</si>
  <si>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</si>
  <si>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</si>
  <si>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</si>
  <si>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</si>
  <si>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</si>
  <si>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</si>
  <si>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</si>
  <si>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</si>
  <si>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</si>
  <si>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</si>
  <si>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</si>
  <si>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</si>
  <si>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</si>
  <si>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</si>
  <si>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</si>
  <si>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</si>
  <si>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</si>
  <si>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</si>
  <si>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</si>
  <si>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</si>
  <si>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</si>
  <si>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</si>
  <si>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</si>
  <si>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</si>
  <si>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</si>
  <si>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Haringey Pupil Referral Unit</t>
  </si>
  <si>
    <t/>
  </si>
  <si>
    <t>Haringey Tuition Centre</t>
  </si>
  <si>
    <t>Blanche Nevile School</t>
  </si>
  <si>
    <t>Vale School</t>
  </si>
  <si>
    <t>The Brook School</t>
  </si>
  <si>
    <t>Riverside School</t>
  </si>
  <si>
    <t>UnitType</t>
  </si>
  <si>
    <t>1. EYSFF (three and four year olds) Base Rate(s) per hour, per provider type</t>
  </si>
  <si>
    <t xml:space="preserve">Base </t>
  </si>
  <si>
    <t>PerHour</t>
  </si>
  <si>
    <t xml:space="preserve">Base PVI Medium </t>
  </si>
  <si>
    <t xml:space="preserve">Base PVI Large </t>
  </si>
  <si>
    <t xml:space="preserve">Base Children Centre </t>
  </si>
  <si>
    <t>2a. Supplements: Deprivation</t>
  </si>
  <si>
    <t>Index of multiple deprivation Quartile 2</t>
  </si>
  <si>
    <t xml:space="preserve">Index of multiple deprivation Children Centre Quartile 2 </t>
  </si>
  <si>
    <t>Targeted ethnic minority group</t>
  </si>
  <si>
    <t xml:space="preserve">Targeted ethnic minority group children centre </t>
  </si>
  <si>
    <t>Index of Multiple Deprivation Quartile 3</t>
  </si>
  <si>
    <t>Index of Multiple Deprivation Quartile 4</t>
  </si>
  <si>
    <t>IMD Children Centre Quartile 3</t>
  </si>
  <si>
    <t>IMD Children Centre Quartile 4</t>
  </si>
  <si>
    <t>2b. Supplements: Quality</t>
  </si>
  <si>
    <t>PVI's with qualified staff small</t>
  </si>
  <si>
    <t xml:space="preserve">PVI's with qualified staff medium </t>
  </si>
  <si>
    <t xml:space="preserve">PVI's with qualified staff large </t>
  </si>
  <si>
    <t>2c. Supplements: Flexibility</t>
  </si>
  <si>
    <t xml:space="preserve">For settings with a flexible offer </t>
  </si>
  <si>
    <t xml:space="preserve">For settings with a flexible offer children centre </t>
  </si>
  <si>
    <t>2d. Supplements: Sustainability</t>
  </si>
  <si>
    <t>No budget lines entered</t>
  </si>
  <si>
    <t>3. Other formula</t>
  </si>
  <si>
    <t>Nursey school lump sum including sustainability</t>
  </si>
  <si>
    <t>LumpSum</t>
  </si>
  <si>
    <t xml:space="preserve">Nursery school prior year adjustment </t>
  </si>
  <si>
    <t>4. Additional funded free hours</t>
  </si>
  <si>
    <t xml:space="preserve">Full time places </t>
  </si>
  <si>
    <t>TOTAL FUNDING FOR EARLY YEARS SINGLE FUNDING FORMULA (3s AND 4s)</t>
  </si>
  <si>
    <t>5. Two year old Base Rate(s) per hour, per provider type</t>
  </si>
  <si>
    <t xml:space="preserve">Base rate Summer term children centre </t>
  </si>
  <si>
    <t xml:space="preserve">Base rate Autumn and Spring terms </t>
  </si>
  <si>
    <t xml:space="preserve">Base rate Autumn and Spring terms children centre 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</si>
  <si>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</si>
  <si>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</si>
  <si>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</si>
  <si>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</si>
  <si>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 xml:space="preserve">Trajectory funding and balance of two year old funding </t>
  </si>
  <si>
    <t>8. Early years centrally retained spending</t>
  </si>
  <si>
    <t>Centrally retained budgets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</si>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</sst>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309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195</v>
      </c>
      <c r="F5" s="31"/>
      <c r="G5" s="237"/>
      <c r="H5" s="32"/>
      <c r="I5" s="18" t="s">
        <v>199</v>
      </c>
      <c r="J5" s="31"/>
      <c r="K5" s="32"/>
      <c r="L5" s="18" t="s">
        <v>200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203</v>
      </c>
      <c r="C6" s="33" t="s">
        <v>0</v>
      </c>
      <c r="D6" s="23" t="s">
        <v>196</v>
      </c>
      <c r="E6" s="23" t="s">
        <v>197</v>
      </c>
      <c r="F6" s="23" t="s">
        <v>198</v>
      </c>
      <c r="G6" s="146" t="s">
        <v>124</v>
      </c>
      <c r="H6" s="23" t="s">
        <v>196</v>
      </c>
      <c r="I6" s="23" t="s">
        <v>197</v>
      </c>
      <c r="J6" s="162" t="s">
        <v>198</v>
      </c>
      <c r="K6" s="23" t="s">
        <v>196</v>
      </c>
      <c r="L6" s="23" t="s">
        <v>197</v>
      </c>
      <c r="M6" s="23" t="s">
        <v>198</v>
      </c>
      <c r="N6" s="190" t="s">
        <v>201</v>
      </c>
      <c r="O6" s="207" t="s">
        <v>202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 t="s">
        <v>126</v>
      </c>
      <c r="D8" s="77">
        <v>4.2699999999999996</v>
      </c>
      <c r="E8" s="77">
        <v>3.95</v>
      </c>
      <c r="F8" s="78">
        <v>3.37</v>
      </c>
      <c r="G8" s="148" t="s">
        <v>127</v>
      </c>
      <c r="H8" s="113">
        <v>360405</v>
      </c>
      <c r="I8" s="113">
        <v>149910</v>
      </c>
      <c r="J8" s="164">
        <v>1356600</v>
      </c>
      <c r="K8" s="78">
        <v>1538929.35</v>
      </c>
      <c r="L8" s="78">
        <v>592144.5</v>
      </c>
      <c r="M8" s="78">
        <v>4571742</v>
      </c>
      <c r="N8" s="192">
        <v>6702815.8499999996</v>
      </c>
      <c r="O8" s="209"/>
      <c r="P8" s="237"/>
    </row>
    <row r="9" spans="1:42" x14ac:dyDescent="0.25">
      <c r="A9" s="233"/>
      <c r="B9" s="39"/>
      <c r="C9" s="38" t="s">
        <v>128</v>
      </c>
      <c r="D9" s="77">
        <v>3.86</v>
      </c>
      <c r="E9" s="77"/>
      <c r="F9" s="78"/>
      <c r="G9" s="148" t="s">
        <v>127</v>
      </c>
      <c r="H9" s="113">
        <v>265230</v>
      </c>
      <c r="I9" s="113"/>
      <c r="J9" s="164"/>
      <c r="K9" s="78">
        <v>1023787.8</v>
      </c>
      <c r="L9" s="78"/>
      <c r="M9" s="78"/>
      <c r="N9" s="192">
        <v>1023787.8</v>
      </c>
      <c r="O9" s="209"/>
      <c r="P9" s="237"/>
    </row>
    <row r="10" spans="1:42" x14ac:dyDescent="0.25">
      <c r="A10" s="233"/>
      <c r="B10" s="39"/>
      <c r="C10" s="38" t="s">
        <v>129</v>
      </c>
      <c r="D10" s="77">
        <v>3.67</v>
      </c>
      <c r="E10" s="77"/>
      <c r="F10" s="78"/>
      <c r="G10" s="148" t="s">
        <v>127</v>
      </c>
      <c r="H10" s="113">
        <v>31275</v>
      </c>
      <c r="I10" s="113"/>
      <c r="J10" s="164"/>
      <c r="K10" s="78">
        <v>114779.25</v>
      </c>
      <c r="L10" s="78"/>
      <c r="M10" s="78"/>
      <c r="N10" s="192">
        <v>114779.25</v>
      </c>
      <c r="O10" s="209"/>
      <c r="P10" s="237"/>
    </row>
    <row r="11" spans="1:42" x14ac:dyDescent="0.25">
      <c r="A11" s="233"/>
      <c r="B11" s="39"/>
      <c r="C11" s="38" t="s">
        <v>130</v>
      </c>
      <c r="D11" s="77">
        <v>3.44</v>
      </c>
      <c r="E11" s="77"/>
      <c r="F11" s="78"/>
      <c r="G11" s="148" t="s">
        <v>127</v>
      </c>
      <c r="H11" s="113">
        <v>114360</v>
      </c>
      <c r="I11" s="113"/>
      <c r="J11" s="164"/>
      <c r="K11" s="78">
        <v>393398.4</v>
      </c>
      <c r="L11" s="78"/>
      <c r="M11" s="78"/>
      <c r="N11" s="192">
        <v>393398.4</v>
      </c>
      <c r="O11" s="209"/>
      <c r="P11" s="237"/>
    </row>
    <row r="12" spans="1:42" x14ac:dyDescent="0.25">
      <c r="A12" s="233"/>
      <c r="B12" s="40"/>
      <c r="C12" s="41"/>
      <c r="D12" s="79"/>
      <c r="E12" s="79"/>
      <c r="F12" s="80"/>
      <c r="G12" s="149"/>
      <c r="H12" s="114"/>
      <c r="I12" s="114"/>
      <c r="J12" s="165"/>
      <c r="K12" s="80"/>
      <c r="L12" s="80"/>
      <c r="M12" s="80"/>
      <c r="N12" s="193"/>
      <c r="O12" s="210">
        <f>SUM(N8:N12)/14922425</f>
        <v>0.55183934916744426</v>
      </c>
      <c r="P12" s="237"/>
    </row>
    <row r="13" spans="1:42" x14ac:dyDescent="0.25">
      <c r="A13" s="233"/>
      <c r="B13" s="42" t="s">
        <v>131</v>
      </c>
      <c r="C13" s="42" t="s">
        <v>132</v>
      </c>
      <c r="D13" s="81">
        <v>0.19</v>
      </c>
      <c r="E13" s="81">
        <v>0.19</v>
      </c>
      <c r="F13" s="82">
        <v>0.19</v>
      </c>
      <c r="G13" s="150" t="s">
        <v>127</v>
      </c>
      <c r="H13" s="115">
        <v>151050</v>
      </c>
      <c r="I13" s="115">
        <v>39330</v>
      </c>
      <c r="J13" s="166">
        <v>416670</v>
      </c>
      <c r="K13" s="82">
        <v>28699.5</v>
      </c>
      <c r="L13" s="82">
        <v>7472.7</v>
      </c>
      <c r="M13" s="82">
        <v>79167.3</v>
      </c>
      <c r="N13" s="194">
        <v>115339.5</v>
      </c>
      <c r="O13" s="211"/>
      <c r="P13" s="237"/>
    </row>
    <row r="14" spans="1:42" ht="20.399999999999999" x14ac:dyDescent="0.25">
      <c r="A14" s="233"/>
      <c r="B14" s="39"/>
      <c r="C14" s="42" t="s">
        <v>133</v>
      </c>
      <c r="D14" s="81">
        <v>0.19</v>
      </c>
      <c r="E14" s="81"/>
      <c r="F14" s="82"/>
      <c r="G14" s="150" t="s">
        <v>127</v>
      </c>
      <c r="H14" s="115">
        <v>24510</v>
      </c>
      <c r="I14" s="115"/>
      <c r="J14" s="166"/>
      <c r="K14" s="82">
        <v>4656.8999999999996</v>
      </c>
      <c r="L14" s="82"/>
      <c r="M14" s="82"/>
      <c r="N14" s="194">
        <v>4656.8999999999996</v>
      </c>
      <c r="O14" s="211"/>
      <c r="P14" s="237"/>
    </row>
    <row r="15" spans="1:42" x14ac:dyDescent="0.25">
      <c r="A15" s="233"/>
      <c r="B15" s="39"/>
      <c r="C15" s="42" t="s">
        <v>134</v>
      </c>
      <c r="D15" s="81">
        <v>0.72</v>
      </c>
      <c r="E15" s="81">
        <v>0.72</v>
      </c>
      <c r="F15" s="82">
        <v>0.72</v>
      </c>
      <c r="G15" s="150" t="s">
        <v>127</v>
      </c>
      <c r="H15" s="115">
        <v>158460</v>
      </c>
      <c r="I15" s="115">
        <v>0</v>
      </c>
      <c r="J15" s="166">
        <v>379050</v>
      </c>
      <c r="K15" s="82">
        <v>114091.2</v>
      </c>
      <c r="L15" s="82"/>
      <c r="M15" s="82">
        <v>272916</v>
      </c>
      <c r="N15" s="194">
        <v>387007.2</v>
      </c>
      <c r="O15" s="211"/>
      <c r="P15" s="237"/>
    </row>
    <row r="16" spans="1:42" ht="20.399999999999999" x14ac:dyDescent="0.25">
      <c r="A16" s="233"/>
      <c r="B16" s="39"/>
      <c r="C16" s="42" t="s">
        <v>135</v>
      </c>
      <c r="D16" s="81">
        <v>0.72</v>
      </c>
      <c r="E16" s="81"/>
      <c r="F16" s="82"/>
      <c r="G16" s="150" t="s">
        <v>127</v>
      </c>
      <c r="H16" s="115">
        <v>28500</v>
      </c>
      <c r="I16" s="115"/>
      <c r="J16" s="166"/>
      <c r="K16" s="82">
        <v>20520</v>
      </c>
      <c r="L16" s="82"/>
      <c r="M16" s="82"/>
      <c r="N16" s="194">
        <v>20520</v>
      </c>
      <c r="O16" s="211"/>
      <c r="P16" s="237"/>
    </row>
    <row r="17" spans="1:16" x14ac:dyDescent="0.25">
      <c r="A17" s="233"/>
      <c r="B17" s="39"/>
      <c r="C17" s="42" t="s">
        <v>136</v>
      </c>
      <c r="D17" s="81">
        <v>0.38</v>
      </c>
      <c r="E17" s="81">
        <v>0.38</v>
      </c>
      <c r="F17" s="82">
        <v>0.38</v>
      </c>
      <c r="G17" s="150" t="s">
        <v>127</v>
      </c>
      <c r="H17" s="115">
        <v>124830</v>
      </c>
      <c r="I17" s="115">
        <v>54720</v>
      </c>
      <c r="J17" s="166">
        <v>323760</v>
      </c>
      <c r="K17" s="82">
        <v>47435.4</v>
      </c>
      <c r="L17" s="82">
        <v>20793.599999999999</v>
      </c>
      <c r="M17" s="82">
        <v>123028.8</v>
      </c>
      <c r="N17" s="194">
        <v>191257.8</v>
      </c>
      <c r="O17" s="211"/>
      <c r="P17" s="237"/>
    </row>
    <row r="18" spans="1:16" x14ac:dyDescent="0.25">
      <c r="A18" s="233"/>
      <c r="B18" s="39"/>
      <c r="C18" s="42" t="s">
        <v>137</v>
      </c>
      <c r="D18" s="81">
        <v>0.77</v>
      </c>
      <c r="E18" s="81">
        <v>0.77</v>
      </c>
      <c r="F18" s="82">
        <v>0.77</v>
      </c>
      <c r="G18" s="150" t="s">
        <v>127</v>
      </c>
      <c r="H18" s="115">
        <v>113430</v>
      </c>
      <c r="I18" s="115">
        <v>53750</v>
      </c>
      <c r="J18" s="166">
        <v>350195</v>
      </c>
      <c r="K18" s="82">
        <v>87341.1</v>
      </c>
      <c r="L18" s="82">
        <v>41387.5</v>
      </c>
      <c r="M18" s="82">
        <v>269650.15000000002</v>
      </c>
      <c r="N18" s="194">
        <v>398378.75</v>
      </c>
      <c r="O18" s="211"/>
      <c r="P18" s="237"/>
    </row>
    <row r="19" spans="1:16" x14ac:dyDescent="0.25">
      <c r="A19" s="233"/>
      <c r="B19" s="39"/>
      <c r="C19" s="42" t="s">
        <v>138</v>
      </c>
      <c r="D19" s="81">
        <v>0.38</v>
      </c>
      <c r="E19" s="81"/>
      <c r="F19" s="82"/>
      <c r="G19" s="150" t="s">
        <v>127</v>
      </c>
      <c r="H19" s="115">
        <v>35340</v>
      </c>
      <c r="I19" s="115"/>
      <c r="J19" s="166"/>
      <c r="K19" s="82">
        <v>13429.2</v>
      </c>
      <c r="L19" s="82"/>
      <c r="M19" s="82"/>
      <c r="N19" s="194">
        <v>13429.2</v>
      </c>
      <c r="O19" s="211"/>
      <c r="P19" s="237"/>
    </row>
    <row r="20" spans="1:16" x14ac:dyDescent="0.25">
      <c r="A20" s="233"/>
      <c r="B20" s="39"/>
      <c r="C20" s="42" t="s">
        <v>139</v>
      </c>
      <c r="D20" s="81">
        <v>0.77</v>
      </c>
      <c r="E20" s="81"/>
      <c r="F20" s="82"/>
      <c r="G20" s="150" t="s">
        <v>127</v>
      </c>
      <c r="H20" s="115">
        <v>29366</v>
      </c>
      <c r="I20" s="115"/>
      <c r="J20" s="166"/>
      <c r="K20" s="82">
        <v>22611.82</v>
      </c>
      <c r="L20" s="82"/>
      <c r="M20" s="82"/>
      <c r="N20" s="194">
        <v>22611.82</v>
      </c>
      <c r="O20" s="211"/>
      <c r="P20" s="237"/>
    </row>
    <row r="21" spans="1:16" x14ac:dyDescent="0.25">
      <c r="A21" s="233"/>
      <c r="B21" s="39"/>
      <c r="C21" s="42"/>
      <c r="D21" s="81"/>
      <c r="E21" s="81"/>
      <c r="F21" s="82"/>
      <c r="G21" s="150"/>
      <c r="H21" s="115"/>
      <c r="I21" s="115"/>
      <c r="J21" s="166"/>
      <c r="K21" s="82"/>
      <c r="L21" s="82"/>
      <c r="M21" s="82"/>
      <c r="N21" s="194"/>
      <c r="O21" s="211">
        <f>SUM(N13:N21)/14922425</f>
        <v>7.7279743071250143E-2</v>
      </c>
      <c r="P21" s="237"/>
    </row>
    <row r="22" spans="1:16" x14ac:dyDescent="0.25">
      <c r="A22" s="233"/>
      <c r="B22" s="43" t="s">
        <v>140</v>
      </c>
      <c r="C22" s="43" t="s">
        <v>141</v>
      </c>
      <c r="D22" s="83">
        <v>0.11</v>
      </c>
      <c r="E22" s="83"/>
      <c r="F22" s="84"/>
      <c r="G22" s="151" t="s">
        <v>127</v>
      </c>
      <c r="H22" s="116">
        <v>215010</v>
      </c>
      <c r="I22" s="116"/>
      <c r="J22" s="167"/>
      <c r="K22" s="84">
        <v>23651.1</v>
      </c>
      <c r="L22" s="84"/>
      <c r="M22" s="84"/>
      <c r="N22" s="195">
        <v>23651.1</v>
      </c>
      <c r="O22" s="212"/>
      <c r="P22" s="237"/>
    </row>
    <row r="23" spans="1:16" x14ac:dyDescent="0.25">
      <c r="A23" s="233"/>
      <c r="B23" s="39"/>
      <c r="C23" s="43" t="s">
        <v>142</v>
      </c>
      <c r="D23" s="83">
        <v>7.0000000000000007E-2</v>
      </c>
      <c r="E23" s="83"/>
      <c r="F23" s="84"/>
      <c r="G23" s="151" t="s">
        <v>127</v>
      </c>
      <c r="H23" s="116">
        <v>141570</v>
      </c>
      <c r="I23" s="116"/>
      <c r="J23" s="167"/>
      <c r="K23" s="84">
        <v>9909.9</v>
      </c>
      <c r="L23" s="84"/>
      <c r="M23" s="84"/>
      <c r="N23" s="195">
        <v>9909.9</v>
      </c>
      <c r="O23" s="212"/>
      <c r="P23" s="237"/>
    </row>
    <row r="24" spans="1:16" x14ac:dyDescent="0.25">
      <c r="A24" s="233"/>
      <c r="B24" s="39"/>
      <c r="C24" s="43" t="s">
        <v>143</v>
      </c>
      <c r="D24" s="83">
        <v>0.05</v>
      </c>
      <c r="E24" s="83"/>
      <c r="F24" s="84"/>
      <c r="G24" s="151" t="s">
        <v>127</v>
      </c>
      <c r="H24" s="116">
        <v>31275</v>
      </c>
      <c r="I24" s="116"/>
      <c r="J24" s="167"/>
      <c r="K24" s="84">
        <v>1563.75</v>
      </c>
      <c r="L24" s="84"/>
      <c r="M24" s="84"/>
      <c r="N24" s="195">
        <v>1563.75</v>
      </c>
      <c r="O24" s="212"/>
      <c r="P24" s="237"/>
    </row>
    <row r="25" spans="1:16" x14ac:dyDescent="0.25">
      <c r="A25" s="233"/>
      <c r="B25" s="39"/>
      <c r="C25" s="43"/>
      <c r="D25" s="83"/>
      <c r="E25" s="83"/>
      <c r="F25" s="84"/>
      <c r="G25" s="151"/>
      <c r="H25" s="116"/>
      <c r="I25" s="116"/>
      <c r="J25" s="167"/>
      <c r="K25" s="84"/>
      <c r="L25" s="84"/>
      <c r="M25" s="84"/>
      <c r="N25" s="195"/>
      <c r="O25" s="212">
        <f>SUM(N22:N25)/14922425</f>
        <v>2.3538231889253924E-3</v>
      </c>
      <c r="P25" s="237"/>
    </row>
    <row r="26" spans="1:16" x14ac:dyDescent="0.25">
      <c r="A26" s="233"/>
      <c r="B26" s="44" t="s">
        <v>144</v>
      </c>
      <c r="C26" s="44" t="s">
        <v>145</v>
      </c>
      <c r="D26" s="85">
        <v>0.5</v>
      </c>
      <c r="E26" s="85">
        <v>0.5</v>
      </c>
      <c r="F26" s="86">
        <v>0.5</v>
      </c>
      <c r="G26" s="152" t="s">
        <v>127</v>
      </c>
      <c r="H26" s="117">
        <v>418170</v>
      </c>
      <c r="I26" s="117">
        <v>192660</v>
      </c>
      <c r="J26" s="168">
        <v>205200</v>
      </c>
      <c r="K26" s="86">
        <v>209085</v>
      </c>
      <c r="L26" s="86">
        <v>96330</v>
      </c>
      <c r="M26" s="86">
        <v>102600</v>
      </c>
      <c r="N26" s="196">
        <v>408015</v>
      </c>
      <c r="O26" s="213"/>
      <c r="P26" s="237"/>
    </row>
    <row r="27" spans="1:16" ht="20.399999999999999" x14ac:dyDescent="0.25">
      <c r="A27" s="233"/>
      <c r="B27" s="39"/>
      <c r="C27" s="44" t="s">
        <v>146</v>
      </c>
      <c r="D27" s="85">
        <v>0.5</v>
      </c>
      <c r="E27" s="85"/>
      <c r="F27" s="86"/>
      <c r="G27" s="152" t="s">
        <v>127</v>
      </c>
      <c r="H27" s="117">
        <v>57000</v>
      </c>
      <c r="I27" s="117"/>
      <c r="J27" s="168"/>
      <c r="K27" s="86">
        <v>28500</v>
      </c>
      <c r="L27" s="86"/>
      <c r="M27" s="86"/>
      <c r="N27" s="196">
        <v>28500</v>
      </c>
      <c r="O27" s="213"/>
      <c r="P27" s="237"/>
    </row>
    <row r="28" spans="1:16" x14ac:dyDescent="0.25">
      <c r="A28" s="233"/>
      <c r="B28" s="39"/>
      <c r="C28" s="44"/>
      <c r="D28" s="85"/>
      <c r="E28" s="85"/>
      <c r="F28" s="86"/>
      <c r="G28" s="152"/>
      <c r="H28" s="117"/>
      <c r="I28" s="117"/>
      <c r="J28" s="168"/>
      <c r="K28" s="86"/>
      <c r="L28" s="86"/>
      <c r="M28" s="86"/>
      <c r="N28" s="196"/>
      <c r="O28" s="213">
        <f>SUM(N26:N28)/14922425</f>
        <v>2.9252283057210875E-2</v>
      </c>
      <c r="P28" s="237"/>
    </row>
    <row r="29" spans="1:16" x14ac:dyDescent="0.25">
      <c r="A29" s="233"/>
      <c r="B29" s="45" t="s">
        <v>147</v>
      </c>
      <c r="C29" s="45" t="s">
        <v>148</v>
      </c>
      <c r="D29" s="87"/>
      <c r="E29" s="87"/>
      <c r="F29" s="88"/>
      <c r="G29" s="153"/>
      <c r="H29" s="118"/>
      <c r="I29" s="118"/>
      <c r="J29" s="169"/>
      <c r="K29" s="88"/>
      <c r="L29" s="88"/>
      <c r="M29" s="88"/>
      <c r="N29" s="197"/>
      <c r="O29" s="214"/>
      <c r="P29" s="237"/>
    </row>
    <row r="30" spans="1:16" x14ac:dyDescent="0.25">
      <c r="A30" s="233"/>
      <c r="B30" s="40"/>
      <c r="C30" s="46"/>
      <c r="D30" s="89"/>
      <c r="E30" s="89"/>
      <c r="F30" s="90"/>
      <c r="G30" s="154"/>
      <c r="H30" s="119"/>
      <c r="I30" s="119"/>
      <c r="J30" s="170"/>
      <c r="K30" s="90"/>
      <c r="L30" s="90"/>
      <c r="M30" s="90"/>
      <c r="N30" s="198"/>
      <c r="O30" s="215">
        <f>SUM(N29:N30)/14922425</f>
        <v>0</v>
      </c>
      <c r="P30" s="237"/>
    </row>
    <row r="31" spans="1:16" ht="20.399999999999999" x14ac:dyDescent="0.25">
      <c r="A31" s="233"/>
      <c r="B31" s="47" t="s">
        <v>149</v>
      </c>
      <c r="C31" s="47" t="s">
        <v>150</v>
      </c>
      <c r="D31" s="91"/>
      <c r="E31" s="91">
        <v>237350</v>
      </c>
      <c r="F31" s="92"/>
      <c r="G31" s="155" t="s">
        <v>151</v>
      </c>
      <c r="H31" s="120"/>
      <c r="I31" s="120">
        <v>3</v>
      </c>
      <c r="J31" s="171"/>
      <c r="K31" s="92"/>
      <c r="L31" s="92">
        <v>712050</v>
      </c>
      <c r="M31" s="92"/>
      <c r="N31" s="199">
        <v>712050</v>
      </c>
      <c r="O31" s="216"/>
      <c r="P31" s="237"/>
    </row>
    <row r="32" spans="1:16" x14ac:dyDescent="0.25">
      <c r="A32" s="233"/>
      <c r="B32" s="39"/>
      <c r="C32" s="47" t="s">
        <v>152</v>
      </c>
      <c r="D32" s="91"/>
      <c r="E32" s="91">
        <v>-27919</v>
      </c>
      <c r="F32" s="92">
        <v>-516732</v>
      </c>
      <c r="G32" s="155" t="s">
        <v>151</v>
      </c>
      <c r="H32" s="120"/>
      <c r="I32" s="120">
        <v>1</v>
      </c>
      <c r="J32" s="171">
        <v>1</v>
      </c>
      <c r="K32" s="92"/>
      <c r="L32" s="92">
        <v>-27919</v>
      </c>
      <c r="M32" s="92">
        <v>-516732</v>
      </c>
      <c r="N32" s="199">
        <v>-544651</v>
      </c>
      <c r="O32" s="216"/>
      <c r="P32" s="237"/>
    </row>
    <row r="33" spans="1:20" x14ac:dyDescent="0.25">
      <c r="A33" s="233"/>
      <c r="B33" s="40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17">
        <f>SUM(N31:N33)/14922425</f>
        <v>1.1217948825341726E-2</v>
      </c>
      <c r="P33" s="237"/>
    </row>
    <row r="34" spans="1:20" x14ac:dyDescent="0.25">
      <c r="A34" s="233"/>
      <c r="B34" s="49" t="s">
        <v>153</v>
      </c>
      <c r="C34" s="49" t="s">
        <v>154</v>
      </c>
      <c r="D34" s="95"/>
      <c r="E34" s="95">
        <v>3.95</v>
      </c>
      <c r="F34" s="96">
        <v>3.37</v>
      </c>
      <c r="G34" s="157" t="s">
        <v>127</v>
      </c>
      <c r="H34" s="122"/>
      <c r="I34" s="122">
        <v>42750</v>
      </c>
      <c r="J34" s="173">
        <v>134520</v>
      </c>
      <c r="K34" s="110"/>
      <c r="L34" s="96">
        <v>168862.5</v>
      </c>
      <c r="M34" s="96">
        <v>453332.4</v>
      </c>
      <c r="N34" s="201">
        <v>622194.9</v>
      </c>
      <c r="O34" s="218"/>
      <c r="P34" s="237"/>
    </row>
    <row r="35" spans="1:20" x14ac:dyDescent="0.25">
      <c r="A35" s="233"/>
      <c r="B35" s="40"/>
      <c r="C35" s="50"/>
      <c r="D35" s="97"/>
      <c r="E35" s="97"/>
      <c r="F35" s="98"/>
      <c r="G35" s="158"/>
      <c r="H35" s="123"/>
      <c r="I35" s="123"/>
      <c r="J35" s="174"/>
      <c r="K35" s="111"/>
      <c r="L35" s="98"/>
      <c r="M35" s="98"/>
      <c r="N35" s="202"/>
      <c r="O35" s="219">
        <f>SUM(N34:N35)/14922425</f>
        <v>4.1695294162979547E-2</v>
      </c>
      <c r="P35" s="237"/>
    </row>
    <row r="36" spans="1:20" x14ac:dyDescent="0.25">
      <c r="A36" s="233"/>
      <c r="B36" s="51" t="s">
        <v>155</v>
      </c>
      <c r="C36" s="51"/>
      <c r="D36" s="99"/>
      <c r="E36" s="99"/>
      <c r="F36" s="100"/>
      <c r="G36" s="159"/>
      <c r="H36" s="124"/>
      <c r="I36" s="124"/>
      <c r="J36" s="175"/>
      <c r="K36" s="100">
        <v>3682389.67</v>
      </c>
      <c r="L36" s="100">
        <v>1611121.8</v>
      </c>
      <c r="M36" s="100">
        <v>5355704.6500000004</v>
      </c>
      <c r="N36" s="203">
        <v>10649216.119999999</v>
      </c>
      <c r="O36" s="220">
        <f>SUM(O8:O35)</f>
        <v>0.71363844147315203</v>
      </c>
      <c r="P36" s="237"/>
    </row>
    <row r="37" spans="1:20" x14ac:dyDescent="0.25">
      <c r="A37" s="20"/>
      <c r="B37" s="52"/>
      <c r="C37" s="52"/>
      <c r="D37" s="132"/>
      <c r="E37" s="132"/>
      <c r="F37" s="133"/>
      <c r="G37" s="160"/>
      <c r="H37" s="134"/>
      <c r="I37" s="134"/>
      <c r="J37" s="176"/>
      <c r="K37" s="132"/>
      <c r="L37" s="132"/>
      <c r="M37" s="132"/>
      <c r="N37" s="204"/>
      <c r="O37" s="231"/>
      <c r="P37" s="237"/>
    </row>
    <row r="38" spans="1:20" ht="31.2" x14ac:dyDescent="0.25">
      <c r="A38" s="20"/>
      <c r="B38" s="243"/>
      <c r="C38" s="243"/>
      <c r="D38" s="135"/>
      <c r="E38" s="136" t="s">
        <v>195</v>
      </c>
      <c r="F38" s="137"/>
      <c r="G38" s="244"/>
      <c r="H38" s="138"/>
      <c r="I38" s="138" t="s">
        <v>199</v>
      </c>
      <c r="J38" s="177"/>
      <c r="K38" s="137"/>
      <c r="L38" s="137" t="s">
        <v>200</v>
      </c>
      <c r="M38" s="137"/>
      <c r="N38" s="245"/>
      <c r="O38" s="246"/>
      <c r="P38" s="237"/>
    </row>
    <row r="39" spans="1:20" s="6" customFormat="1" ht="36" x14ac:dyDescent="0.25">
      <c r="A39" s="234"/>
      <c r="B39" s="21" t="s">
        <v>203</v>
      </c>
      <c r="C39" s="22" t="s">
        <v>0</v>
      </c>
      <c r="D39" s="101" t="s">
        <v>196</v>
      </c>
      <c r="E39" s="101" t="s">
        <v>197</v>
      </c>
      <c r="F39" s="101" t="s">
        <v>198</v>
      </c>
      <c r="G39" s="147"/>
      <c r="H39" s="125" t="s">
        <v>196</v>
      </c>
      <c r="I39" s="125" t="s">
        <v>197</v>
      </c>
      <c r="J39" s="178" t="s">
        <v>198</v>
      </c>
      <c r="K39" s="101" t="s">
        <v>196</v>
      </c>
      <c r="L39" s="101" t="s">
        <v>197</v>
      </c>
      <c r="M39" s="101" t="s">
        <v>198</v>
      </c>
      <c r="N39" s="205" t="s">
        <v>201</v>
      </c>
      <c r="O39" s="207" t="s">
        <v>202</v>
      </c>
      <c r="P39" s="239"/>
      <c r="Q39" s="7"/>
      <c r="R39" s="7"/>
      <c r="S39" s="7"/>
      <c r="T39" s="7"/>
    </row>
    <row r="40" spans="1:20" ht="20.399999999999999" x14ac:dyDescent="0.25">
      <c r="A40" s="233"/>
      <c r="B40" s="53" t="s">
        <v>156</v>
      </c>
      <c r="C40" s="53" t="s">
        <v>157</v>
      </c>
      <c r="D40" s="102">
        <v>5.74</v>
      </c>
      <c r="E40" s="102"/>
      <c r="F40" s="103"/>
      <c r="G40" s="161" t="s">
        <v>127</v>
      </c>
      <c r="H40" s="126">
        <v>102180</v>
      </c>
      <c r="I40" s="126"/>
      <c r="J40" s="179"/>
      <c r="K40" s="103">
        <v>586513.19999999995</v>
      </c>
      <c r="L40" s="103"/>
      <c r="M40" s="103"/>
      <c r="N40" s="206">
        <v>586513.19999999995</v>
      </c>
      <c r="O40" s="221"/>
      <c r="P40" s="237"/>
    </row>
    <row r="41" spans="1:20" x14ac:dyDescent="0.25">
      <c r="A41" s="233"/>
      <c r="B41" s="39"/>
      <c r="C41" s="38" t="s">
        <v>158</v>
      </c>
      <c r="D41" s="77">
        <v>5.28</v>
      </c>
      <c r="E41" s="77"/>
      <c r="F41" s="78">
        <v>5.28</v>
      </c>
      <c r="G41" s="148" t="s">
        <v>127</v>
      </c>
      <c r="H41" s="113">
        <v>112500</v>
      </c>
      <c r="I41" s="113"/>
      <c r="J41" s="164">
        <v>112500</v>
      </c>
      <c r="K41" s="78">
        <v>594000</v>
      </c>
      <c r="L41" s="78"/>
      <c r="M41" s="78">
        <v>594000</v>
      </c>
      <c r="N41" s="192">
        <v>1188000</v>
      </c>
      <c r="O41" s="222"/>
      <c r="P41" s="237"/>
    </row>
    <row r="42" spans="1:20" ht="20.399999999999999" x14ac:dyDescent="0.25">
      <c r="A42" s="233"/>
      <c r="B42" s="39"/>
      <c r="C42" s="38" t="s">
        <v>159</v>
      </c>
      <c r="D42" s="77">
        <v>5.28</v>
      </c>
      <c r="E42" s="77"/>
      <c r="F42" s="78"/>
      <c r="G42" s="148" t="s">
        <v>127</v>
      </c>
      <c r="H42" s="113">
        <v>105750</v>
      </c>
      <c r="I42" s="113"/>
      <c r="J42" s="164"/>
      <c r="K42" s="78">
        <v>558360</v>
      </c>
      <c r="L42" s="78"/>
      <c r="M42" s="78"/>
      <c r="N42" s="192">
        <v>558360</v>
      </c>
      <c r="O42" s="222"/>
      <c r="P42" s="237"/>
    </row>
    <row r="43" spans="1:20" x14ac:dyDescent="0.25">
      <c r="A43" s="233"/>
      <c r="B43" s="40"/>
      <c r="C43" s="41"/>
      <c r="D43" s="79"/>
      <c r="E43" s="79"/>
      <c r="F43" s="80"/>
      <c r="G43" s="149"/>
      <c r="H43" s="114"/>
      <c r="I43" s="114"/>
      <c r="J43" s="165"/>
      <c r="K43" s="80"/>
      <c r="L43" s="80"/>
      <c r="M43" s="80"/>
      <c r="N43" s="193"/>
      <c r="O43" s="223"/>
      <c r="P43" s="237"/>
    </row>
    <row r="44" spans="1:20" x14ac:dyDescent="0.25">
      <c r="A44" s="233"/>
      <c r="B44" s="43" t="s">
        <v>160</v>
      </c>
      <c r="C44" s="43" t="s">
        <v>148</v>
      </c>
      <c r="D44" s="83"/>
      <c r="E44" s="83"/>
      <c r="F44" s="84"/>
      <c r="G44" s="151"/>
      <c r="H44" s="116"/>
      <c r="I44" s="116"/>
      <c r="J44" s="167"/>
      <c r="K44" s="84"/>
      <c r="L44" s="84"/>
      <c r="M44" s="84"/>
      <c r="N44" s="195"/>
      <c r="O44" s="222"/>
      <c r="P44" s="237"/>
    </row>
    <row r="45" spans="1:20" x14ac:dyDescent="0.25">
      <c r="A45" s="233"/>
      <c r="B45" s="39"/>
      <c r="C45" s="43"/>
      <c r="D45" s="83"/>
      <c r="E45" s="83"/>
      <c r="F45" s="84"/>
      <c r="G45" s="151"/>
      <c r="H45" s="116"/>
      <c r="I45" s="116"/>
      <c r="J45" s="167"/>
      <c r="K45" s="84"/>
      <c r="L45" s="84"/>
      <c r="M45" s="84"/>
      <c r="N45" s="195"/>
      <c r="O45" s="222"/>
      <c r="P45" s="237"/>
    </row>
    <row r="46" spans="1:20" x14ac:dyDescent="0.25">
      <c r="A46" s="233"/>
      <c r="B46" s="47" t="s">
        <v>161</v>
      </c>
      <c r="C46" s="47" t="s">
        <v>148</v>
      </c>
      <c r="D46" s="91"/>
      <c r="E46" s="91"/>
      <c r="F46" s="92"/>
      <c r="G46" s="155"/>
      <c r="H46" s="120"/>
      <c r="I46" s="120"/>
      <c r="J46" s="171"/>
      <c r="K46" s="92"/>
      <c r="L46" s="92"/>
      <c r="M46" s="92"/>
      <c r="N46" s="199"/>
      <c r="O46" s="222"/>
      <c r="P46" s="237"/>
    </row>
    <row r="47" spans="1:20" x14ac:dyDescent="0.25">
      <c r="A47" s="233"/>
      <c r="B47" s="40"/>
      <c r="C47" s="48"/>
      <c r="D47" s="93"/>
      <c r="E47" s="93"/>
      <c r="F47" s="94"/>
      <c r="G47" s="156"/>
      <c r="H47" s="121"/>
      <c r="I47" s="121"/>
      <c r="J47" s="172"/>
      <c r="K47" s="94"/>
      <c r="L47" s="94"/>
      <c r="M47" s="94"/>
      <c r="N47" s="200"/>
      <c r="O47" s="223"/>
      <c r="P47" s="237"/>
    </row>
    <row r="48" spans="1:20" x14ac:dyDescent="0.25">
      <c r="A48" s="233"/>
      <c r="B48" s="54" t="s">
        <v>162</v>
      </c>
      <c r="C48" s="54"/>
      <c r="D48" s="104"/>
      <c r="E48" s="104"/>
      <c r="F48" s="104"/>
      <c r="G48" s="55"/>
      <c r="H48" s="124"/>
      <c r="I48" s="124"/>
      <c r="J48" s="124"/>
      <c r="K48" s="182">
        <v>1738873.2</v>
      </c>
      <c r="L48" s="100"/>
      <c r="M48" s="100">
        <v>594000</v>
      </c>
      <c r="N48" s="100">
        <v>2332873.2000000002</v>
      </c>
      <c r="O48" s="224"/>
      <c r="P48" s="237"/>
    </row>
    <row r="49" spans="1:20" x14ac:dyDescent="0.25">
      <c r="A49" s="20"/>
      <c r="B49" s="56"/>
      <c r="C49" s="56"/>
      <c r="D49" s="139"/>
      <c r="E49" s="139"/>
      <c r="F49" s="139"/>
      <c r="G49" s="140"/>
      <c r="H49" s="141"/>
      <c r="I49" s="141"/>
      <c r="J49" s="141"/>
      <c r="K49" s="183"/>
      <c r="L49" s="139"/>
      <c r="M49" s="139"/>
      <c r="N49" s="236"/>
      <c r="O49" s="189"/>
      <c r="P49" s="56"/>
    </row>
    <row r="50" spans="1:20" s="24" customFormat="1" ht="12" x14ac:dyDescent="0.25">
      <c r="A50" s="235"/>
      <c r="B50" s="57"/>
      <c r="C50" s="57"/>
      <c r="D50" s="142"/>
      <c r="E50" s="142"/>
      <c r="F50" s="142"/>
      <c r="G50" s="143"/>
      <c r="H50" s="144"/>
      <c r="I50" s="144"/>
      <c r="J50" s="144"/>
      <c r="K50" s="184"/>
      <c r="L50" s="142"/>
      <c r="M50" s="142"/>
      <c r="N50" s="142"/>
      <c r="O50" s="225"/>
      <c r="P50" s="58"/>
      <c r="Q50" s="59"/>
      <c r="R50" s="59"/>
      <c r="S50" s="59"/>
      <c r="T50" s="59"/>
    </row>
    <row r="51" spans="1:20" s="24" customFormat="1" ht="24" x14ac:dyDescent="0.25">
      <c r="A51" s="235"/>
      <c r="B51" s="60" t="s">
        <v>204</v>
      </c>
      <c r="C51" s="60"/>
      <c r="D51" s="105"/>
      <c r="E51" s="105" t="s">
        <v>205</v>
      </c>
      <c r="F51" s="106"/>
      <c r="G51" s="61"/>
      <c r="H51" s="127"/>
      <c r="I51" s="127"/>
      <c r="J51" s="127"/>
      <c r="K51" s="185"/>
      <c r="L51" s="106" t="s">
        <v>206</v>
      </c>
      <c r="M51" s="106"/>
      <c r="N51" s="106"/>
      <c r="O51" s="226" t="s">
        <v>202</v>
      </c>
      <c r="P51" s="240"/>
      <c r="Q51" s="59"/>
      <c r="R51" s="59"/>
      <c r="S51" s="59"/>
      <c r="T51" s="59"/>
    </row>
    <row r="52" spans="1:20" x14ac:dyDescent="0.25">
      <c r="A52" s="233"/>
      <c r="B52" s="62" t="s">
        <v>163</v>
      </c>
      <c r="C52" s="63" t="s">
        <v>164</v>
      </c>
      <c r="D52" s="107"/>
      <c r="E52" s="107"/>
      <c r="F52" s="107"/>
      <c r="G52" s="64"/>
      <c r="H52" s="128"/>
      <c r="I52" s="128"/>
      <c r="J52" s="128"/>
      <c r="K52" s="186"/>
      <c r="L52" s="180"/>
      <c r="M52" s="180"/>
      <c r="N52" s="180">
        <v>1910489</v>
      </c>
      <c r="O52" s="227"/>
      <c r="P52" s="237"/>
    </row>
    <row r="53" spans="1:20" x14ac:dyDescent="0.25">
      <c r="A53" s="233"/>
      <c r="B53" s="65"/>
      <c r="C53" s="63"/>
      <c r="D53" s="107"/>
      <c r="E53" s="107"/>
      <c r="F53" s="107"/>
      <c r="G53" s="64"/>
      <c r="H53" s="128"/>
      <c r="I53" s="128"/>
      <c r="J53" s="128"/>
      <c r="K53" s="186"/>
      <c r="L53" s="180"/>
      <c r="M53" s="180"/>
      <c r="N53" s="180"/>
      <c r="O53" s="227">
        <f>SUM(N52:N53)/14922425</f>
        <v>0.12802805174092013</v>
      </c>
      <c r="P53" s="237"/>
    </row>
    <row r="54" spans="1:20" ht="20.399999999999999" x14ac:dyDescent="0.25">
      <c r="A54" s="233"/>
      <c r="B54" s="66" t="s">
        <v>165</v>
      </c>
      <c r="C54" s="67" t="s">
        <v>166</v>
      </c>
      <c r="D54" s="108"/>
      <c r="E54" s="108"/>
      <c r="F54" s="108"/>
      <c r="G54" s="68"/>
      <c r="H54" s="129"/>
      <c r="I54" s="129"/>
      <c r="J54" s="129"/>
      <c r="K54" s="187"/>
      <c r="L54" s="112"/>
      <c r="M54" s="112"/>
      <c r="N54" s="112">
        <v>2362720</v>
      </c>
      <c r="O54" s="228"/>
      <c r="P54" s="237"/>
    </row>
    <row r="55" spans="1:20" x14ac:dyDescent="0.25">
      <c r="A55" s="233"/>
      <c r="B55" s="65"/>
      <c r="C55" s="69"/>
      <c r="D55" s="109"/>
      <c r="E55" s="109"/>
      <c r="F55" s="109"/>
      <c r="G55" s="70"/>
      <c r="H55" s="130"/>
      <c r="I55" s="130"/>
      <c r="J55" s="130"/>
      <c r="K55" s="188"/>
      <c r="L55" s="181"/>
      <c r="M55" s="181"/>
      <c r="N55" s="181"/>
      <c r="O55" s="229">
        <f>SUM(N54:N55)/14922425</f>
        <v>0.15833351482751631</v>
      </c>
      <c r="P55" s="237"/>
    </row>
    <row r="56" spans="1:20" x14ac:dyDescent="0.25">
      <c r="A56" s="233"/>
      <c r="B56" s="54" t="s">
        <v>167</v>
      </c>
      <c r="C56" s="54"/>
      <c r="D56" s="104"/>
      <c r="E56" s="104"/>
      <c r="F56" s="104"/>
      <c r="G56" s="55"/>
      <c r="H56" s="131"/>
      <c r="I56" s="131"/>
      <c r="J56" s="131"/>
      <c r="K56" s="182"/>
      <c r="L56" s="100"/>
      <c r="M56" s="100"/>
      <c r="N56" s="100">
        <v>4273209</v>
      </c>
      <c r="O56" s="220">
        <f>SUM(O52:O55)</f>
        <v>0.28636156656843648</v>
      </c>
      <c r="P56" s="237"/>
    </row>
    <row r="57" spans="1:20" x14ac:dyDescent="0.25">
      <c r="A57" s="19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230"/>
      <c r="P57" s="71"/>
    </row>
    <row r="58" spans="1:20" x14ac:dyDescent="0.25">
      <c r="B58" s="72" t="s">
        <v>207</v>
      </c>
    </row>
    <row r="59" spans="1:20" x14ac:dyDescent="0.25"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</row>
  </sheetData>
  <mergeCells count="13">
    <mergeCell ref="B57:P57"/>
    <mergeCell ref="B59:O59"/>
    <mergeCell ref="C55:J55"/>
    <mergeCell ref="B56:J56"/>
    <mergeCell ref="B37:O37"/>
    <mergeCell ref="N38:O38"/>
    <mergeCell ref="B49:P49"/>
    <mergeCell ref="C2:E2"/>
    <mergeCell ref="B36:C36"/>
    <mergeCell ref="B48:G48"/>
    <mergeCell ref="C52:J52"/>
    <mergeCell ref="C53:J53"/>
    <mergeCell ref="C54:J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168</v>
      </c>
    </row>
    <row r="2" spans="1:9" ht="15.6" x14ac:dyDescent="0.3">
      <c r="A2" s="3" t="s">
        <v>169</v>
      </c>
      <c r="E2" s="3" t="s">
        <v>170</v>
      </c>
    </row>
    <row r="4" spans="1:9" ht="15.6" x14ac:dyDescent="0.3">
      <c r="A4" s="4" t="s">
        <v>171</v>
      </c>
      <c r="B4" s="5" t="s">
        <v>9</v>
      </c>
      <c r="C4" s="5">
        <v>309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12982089</v>
      </c>
      <c r="C10">
        <v>104139275</v>
      </c>
      <c r="D10">
        <v>74705074</v>
      </c>
      <c r="E10">
        <v>4603500</v>
      </c>
      <c r="G10">
        <v>196429938</v>
      </c>
      <c r="I10">
        <v>196429938</v>
      </c>
    </row>
    <row r="12" spans="1:9" x14ac:dyDescent="0.25">
      <c r="A12" s="1" t="s">
        <v>173</v>
      </c>
    </row>
    <row r="14" spans="1:9" x14ac:dyDescent="0.25">
      <c r="A14" t="s">
        <v>11</v>
      </c>
      <c r="C14">
        <v>131368</v>
      </c>
      <c r="D14">
        <v>57689</v>
      </c>
      <c r="G14">
        <v>189057</v>
      </c>
      <c r="H14">
        <v>0</v>
      </c>
      <c r="I14">
        <v>189057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504278</v>
      </c>
      <c r="D16">
        <v>0</v>
      </c>
      <c r="G16">
        <v>504278</v>
      </c>
      <c r="H16">
        <v>0</v>
      </c>
      <c r="I16">
        <v>504278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118155</v>
      </c>
      <c r="D21">
        <v>0</v>
      </c>
      <c r="G21">
        <v>118155</v>
      </c>
      <c r="H21">
        <v>0</v>
      </c>
      <c r="I21">
        <v>118155</v>
      </c>
    </row>
    <row r="23" spans="1:9" x14ac:dyDescent="0.25">
      <c r="A23" s="1" t="s">
        <v>174</v>
      </c>
    </row>
    <row r="25" spans="1:9" x14ac:dyDescent="0.25">
      <c r="A25" t="s">
        <v>19</v>
      </c>
      <c r="B25">
        <v>286276</v>
      </c>
      <c r="C25">
        <v>1507910</v>
      </c>
      <c r="D25">
        <v>2345420</v>
      </c>
      <c r="E25">
        <v>9204563</v>
      </c>
      <c r="F25">
        <v>0</v>
      </c>
      <c r="G25">
        <v>13344169</v>
      </c>
      <c r="H25">
        <v>0</v>
      </c>
      <c r="I25">
        <v>13344169</v>
      </c>
    </row>
    <row r="26" spans="1:9" x14ac:dyDescent="0.25">
      <c r="A26" t="s">
        <v>20</v>
      </c>
      <c r="B26">
        <v>0</v>
      </c>
      <c r="C26">
        <v>312884</v>
      </c>
      <c r="D26">
        <v>301048</v>
      </c>
      <c r="E26">
        <v>0</v>
      </c>
      <c r="F26">
        <v>0</v>
      </c>
      <c r="G26">
        <v>613932</v>
      </c>
      <c r="H26">
        <v>0</v>
      </c>
      <c r="I26">
        <v>613932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5429500</v>
      </c>
      <c r="F27">
        <v>415000</v>
      </c>
      <c r="G27">
        <v>5844500</v>
      </c>
      <c r="H27">
        <v>0</v>
      </c>
      <c r="I27">
        <v>5844500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304736</v>
      </c>
      <c r="C29">
        <v>2022715</v>
      </c>
      <c r="D29">
        <v>1081353</v>
      </c>
      <c r="E29">
        <v>445266</v>
      </c>
      <c r="F29">
        <v>0</v>
      </c>
      <c r="G29">
        <v>3854070</v>
      </c>
      <c r="H29">
        <v>251500</v>
      </c>
      <c r="I29">
        <v>3602570</v>
      </c>
    </row>
    <row r="30" spans="1:9" x14ac:dyDescent="0.25">
      <c r="A30" t="s">
        <v>24</v>
      </c>
      <c r="B30">
        <v>20862</v>
      </c>
      <c r="C30">
        <v>156364</v>
      </c>
      <c r="D30">
        <v>68148</v>
      </c>
      <c r="E30">
        <v>2626</v>
      </c>
      <c r="F30">
        <v>0</v>
      </c>
      <c r="G30">
        <v>248000</v>
      </c>
      <c r="H30">
        <v>0</v>
      </c>
      <c r="I30">
        <v>248000</v>
      </c>
    </row>
    <row r="31" spans="1:9" x14ac:dyDescent="0.25">
      <c r="A31" t="s">
        <v>25</v>
      </c>
      <c r="E31">
        <v>221052</v>
      </c>
      <c r="G31">
        <v>221052</v>
      </c>
      <c r="H31">
        <v>0</v>
      </c>
      <c r="I31">
        <v>221052</v>
      </c>
    </row>
    <row r="32" spans="1:9" x14ac:dyDescent="0.25">
      <c r="A32" t="s">
        <v>26</v>
      </c>
      <c r="E32">
        <v>13591</v>
      </c>
      <c r="G32">
        <v>13591</v>
      </c>
      <c r="H32">
        <v>0</v>
      </c>
      <c r="I32">
        <v>13591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175</v>
      </c>
    </row>
    <row r="38" spans="1:9" x14ac:dyDescent="0.25">
      <c r="A38" t="s">
        <v>29</v>
      </c>
      <c r="B38">
        <v>4273209</v>
      </c>
      <c r="G38">
        <v>4273209</v>
      </c>
      <c r="H38">
        <v>0</v>
      </c>
      <c r="I38">
        <v>4273209</v>
      </c>
    </row>
    <row r="40" spans="1:9" x14ac:dyDescent="0.25">
      <c r="A40" s="1" t="s">
        <v>176</v>
      </c>
    </row>
    <row r="42" spans="1:9" x14ac:dyDescent="0.25">
      <c r="A42" t="s">
        <v>30</v>
      </c>
      <c r="B42">
        <v>0</v>
      </c>
      <c r="C42">
        <v>1291552</v>
      </c>
      <c r="D42">
        <v>1169248</v>
      </c>
      <c r="E42">
        <v>0</v>
      </c>
      <c r="G42">
        <v>2460800</v>
      </c>
      <c r="H42">
        <v>0</v>
      </c>
      <c r="I42">
        <v>2460800</v>
      </c>
    </row>
    <row r="43" spans="1:9" x14ac:dyDescent="0.25">
      <c r="A43" t="s">
        <v>31</v>
      </c>
      <c r="B43">
        <v>0</v>
      </c>
      <c r="C43">
        <v>287621</v>
      </c>
      <c r="D43">
        <v>128814</v>
      </c>
      <c r="E43">
        <v>4963</v>
      </c>
      <c r="G43">
        <v>421398</v>
      </c>
      <c r="H43">
        <v>0</v>
      </c>
      <c r="I43">
        <v>421398</v>
      </c>
    </row>
    <row r="44" spans="1:9" x14ac:dyDescent="0.25">
      <c r="A44" t="s">
        <v>32</v>
      </c>
      <c r="B44">
        <v>856</v>
      </c>
      <c r="C44">
        <v>6241</v>
      </c>
      <c r="D44">
        <v>2795</v>
      </c>
      <c r="E44">
        <v>108</v>
      </c>
      <c r="G44">
        <v>10000</v>
      </c>
      <c r="H44">
        <v>0</v>
      </c>
      <c r="I44">
        <v>10000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21393</v>
      </c>
      <c r="C46">
        <v>150119</v>
      </c>
      <c r="D46">
        <v>69881</v>
      </c>
      <c r="E46">
        <v>13591</v>
      </c>
      <c r="G46">
        <v>254984</v>
      </c>
      <c r="H46">
        <v>0</v>
      </c>
      <c r="I46">
        <v>254984</v>
      </c>
    </row>
    <row r="47" spans="1:9" x14ac:dyDescent="0.25">
      <c r="A47" t="s">
        <v>35</v>
      </c>
      <c r="B47">
        <v>0</v>
      </c>
      <c r="C47">
        <v>349238</v>
      </c>
      <c r="D47">
        <v>139762</v>
      </c>
      <c r="E47">
        <v>30600</v>
      </c>
      <c r="G47">
        <v>519600</v>
      </c>
      <c r="H47">
        <v>0</v>
      </c>
      <c r="I47">
        <v>519600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732795</v>
      </c>
      <c r="D51">
        <v>767205</v>
      </c>
      <c r="E51">
        <v>0</v>
      </c>
      <c r="G51">
        <v>1500000</v>
      </c>
      <c r="H51">
        <v>0</v>
      </c>
      <c r="I51">
        <v>1500000</v>
      </c>
    </row>
    <row r="52" spans="1:9" x14ac:dyDescent="0.25">
      <c r="A52" t="s">
        <v>40</v>
      </c>
      <c r="B52">
        <v>10000</v>
      </c>
      <c r="C52">
        <v>40000</v>
      </c>
      <c r="D52">
        <v>50000</v>
      </c>
      <c r="E52">
        <v>400000</v>
      </c>
      <c r="F52">
        <v>0</v>
      </c>
      <c r="G52">
        <v>500000</v>
      </c>
      <c r="H52">
        <v>0</v>
      </c>
      <c r="I52">
        <v>500000</v>
      </c>
    </row>
    <row r="53" spans="1:9" x14ac:dyDescent="0.25">
      <c r="A53" t="s">
        <v>41</v>
      </c>
      <c r="B53">
        <v>5089</v>
      </c>
      <c r="C53">
        <v>45378</v>
      </c>
      <c r="D53">
        <v>16622</v>
      </c>
      <c r="E53">
        <v>0</v>
      </c>
      <c r="F53">
        <v>0</v>
      </c>
      <c r="G53">
        <v>67089</v>
      </c>
      <c r="H53">
        <v>0</v>
      </c>
      <c r="I53">
        <v>67089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17904510</v>
      </c>
      <c r="C55">
        <v>111795893</v>
      </c>
      <c r="D55">
        <v>80903059</v>
      </c>
      <c r="E55">
        <v>20369360</v>
      </c>
      <c r="F55">
        <v>415000</v>
      </c>
      <c r="G55">
        <v>231387822</v>
      </c>
      <c r="H55">
        <v>251500</v>
      </c>
      <c r="I55">
        <v>231136322</v>
      </c>
    </row>
    <row r="57" spans="1:9" x14ac:dyDescent="0.25">
      <c r="A57" s="1" t="s">
        <v>177</v>
      </c>
    </row>
    <row r="59" spans="1:9" x14ac:dyDescent="0.25">
      <c r="A59" t="s">
        <v>44</v>
      </c>
      <c r="G59">
        <v>226888524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4499298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231387822</v>
      </c>
    </row>
    <row r="64" spans="1:9" x14ac:dyDescent="0.25">
      <c r="A64" t="s">
        <v>49</v>
      </c>
      <c r="G64">
        <v>-31336273</v>
      </c>
    </row>
    <row r="66" spans="1:9" x14ac:dyDescent="0.25">
      <c r="A66" s="1" t="s">
        <v>178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583817</v>
      </c>
      <c r="H69">
        <v>0</v>
      </c>
      <c r="I69">
        <v>583817</v>
      </c>
    </row>
    <row r="70" spans="1:9" x14ac:dyDescent="0.25">
      <c r="A70" t="s">
        <v>52</v>
      </c>
      <c r="G70">
        <v>501761</v>
      </c>
      <c r="H70">
        <v>0</v>
      </c>
      <c r="I70">
        <v>501761</v>
      </c>
    </row>
    <row r="71" spans="1:9" x14ac:dyDescent="0.25">
      <c r="A71" t="s">
        <v>53</v>
      </c>
      <c r="G71">
        <v>343268</v>
      </c>
      <c r="H71">
        <v>0</v>
      </c>
      <c r="I71">
        <v>343268</v>
      </c>
    </row>
    <row r="72" spans="1:9" x14ac:dyDescent="0.25">
      <c r="A72" t="s">
        <v>54</v>
      </c>
      <c r="G72">
        <v>168400</v>
      </c>
      <c r="H72">
        <v>0</v>
      </c>
      <c r="I72">
        <v>168400</v>
      </c>
    </row>
    <row r="73" spans="1:9" x14ac:dyDescent="0.25">
      <c r="A73" t="s">
        <v>55</v>
      </c>
      <c r="G73">
        <v>2482573</v>
      </c>
      <c r="H73">
        <v>1360600</v>
      </c>
      <c r="I73">
        <v>1121973</v>
      </c>
    </row>
    <row r="74" spans="1:9" x14ac:dyDescent="0.25">
      <c r="A74" t="s">
        <v>56</v>
      </c>
      <c r="G74">
        <v>36400</v>
      </c>
      <c r="H74">
        <v>0</v>
      </c>
      <c r="I74">
        <v>36400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951015</v>
      </c>
      <c r="H77">
        <v>60000</v>
      </c>
      <c r="I77">
        <v>891015</v>
      </c>
    </row>
    <row r="78" spans="1:9" x14ac:dyDescent="0.25">
      <c r="A78" t="s">
        <v>59</v>
      </c>
      <c r="G78">
        <v>244732</v>
      </c>
      <c r="H78">
        <v>0</v>
      </c>
      <c r="I78">
        <v>244732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56150</v>
      </c>
      <c r="C80">
        <v>224600</v>
      </c>
      <c r="D80">
        <v>280750</v>
      </c>
      <c r="E80">
        <v>2245998</v>
      </c>
      <c r="F80">
        <v>22000</v>
      </c>
      <c r="G80">
        <v>2829498</v>
      </c>
      <c r="H80">
        <v>0</v>
      </c>
      <c r="I80">
        <v>2829498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120300</v>
      </c>
      <c r="H82">
        <v>0</v>
      </c>
      <c r="I82">
        <v>120300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1304500</v>
      </c>
      <c r="H86">
        <v>0</v>
      </c>
      <c r="I86">
        <v>1304500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9566264</v>
      </c>
      <c r="H90">
        <v>1420600</v>
      </c>
      <c r="I90">
        <v>8145664</v>
      </c>
    </row>
    <row r="92" spans="1:9" x14ac:dyDescent="0.25">
      <c r="A92" s="1" t="s">
        <v>179</v>
      </c>
    </row>
    <row r="95" spans="1:9" x14ac:dyDescent="0.25">
      <c r="A95" s="1" t="s">
        <v>180</v>
      </c>
    </row>
    <row r="97" spans="1:9" x14ac:dyDescent="0.25">
      <c r="A97" t="s">
        <v>71</v>
      </c>
      <c r="G97">
        <v>3260800</v>
      </c>
      <c r="H97">
        <v>0</v>
      </c>
      <c r="I97">
        <v>3260800</v>
      </c>
    </row>
    <row r="98" spans="1:9" x14ac:dyDescent="0.25">
      <c r="A98" t="s">
        <v>72</v>
      </c>
      <c r="G98">
        <v>784978</v>
      </c>
      <c r="H98">
        <v>15000</v>
      </c>
      <c r="I98">
        <v>769978</v>
      </c>
    </row>
    <row r="99" spans="1:9" x14ac:dyDescent="0.25">
      <c r="A99" t="s">
        <v>73</v>
      </c>
      <c r="G99">
        <v>467860</v>
      </c>
      <c r="H99">
        <v>0</v>
      </c>
      <c r="I99">
        <v>467860</v>
      </c>
    </row>
    <row r="100" spans="1:9" x14ac:dyDescent="0.25">
      <c r="A100" t="s">
        <v>74</v>
      </c>
      <c r="G100">
        <v>14165</v>
      </c>
      <c r="H100">
        <v>0</v>
      </c>
      <c r="I100">
        <v>14165</v>
      </c>
    </row>
    <row r="101" spans="1:9" x14ac:dyDescent="0.25">
      <c r="A101" t="s">
        <v>75</v>
      </c>
      <c r="G101">
        <v>4527803</v>
      </c>
      <c r="H101">
        <v>15000</v>
      </c>
      <c r="I101">
        <v>4512803</v>
      </c>
    </row>
    <row r="103" spans="1:9" x14ac:dyDescent="0.25">
      <c r="A103" s="1" t="s">
        <v>181</v>
      </c>
    </row>
    <row r="106" spans="1:9" x14ac:dyDescent="0.25">
      <c r="A106" t="s">
        <v>76</v>
      </c>
      <c r="G106">
        <v>4559909</v>
      </c>
      <c r="H106">
        <v>0</v>
      </c>
      <c r="I106">
        <v>4559909</v>
      </c>
    </row>
    <row r="107" spans="1:9" x14ac:dyDescent="0.25">
      <c r="A107" t="s">
        <v>77</v>
      </c>
      <c r="G107">
        <v>14168310</v>
      </c>
      <c r="H107">
        <v>440000</v>
      </c>
      <c r="I107">
        <v>13728310</v>
      </c>
    </row>
    <row r="108" spans="1:9" x14ac:dyDescent="0.25">
      <c r="A108" t="s">
        <v>78</v>
      </c>
      <c r="G108">
        <v>2499610</v>
      </c>
      <c r="H108">
        <v>884510</v>
      </c>
      <c r="I108">
        <v>1615100</v>
      </c>
    </row>
    <row r="109" spans="1:9" x14ac:dyDescent="0.25">
      <c r="A109" t="s">
        <v>79</v>
      </c>
      <c r="G109">
        <v>1156849</v>
      </c>
      <c r="H109">
        <v>0</v>
      </c>
      <c r="I109">
        <v>1156849</v>
      </c>
    </row>
    <row r="110" spans="1:9" x14ac:dyDescent="0.25">
      <c r="A110" t="s">
        <v>80</v>
      </c>
      <c r="G110">
        <v>2425837</v>
      </c>
      <c r="H110">
        <v>300000</v>
      </c>
      <c r="I110">
        <v>2125837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144618</v>
      </c>
      <c r="H111" s="8">
        <v>0</v>
      </c>
      <c r="I111" s="8">
        <v>144618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33576</v>
      </c>
      <c r="C113">
        <v>244896</v>
      </c>
      <c r="D113">
        <v>109679</v>
      </c>
      <c r="E113">
        <v>4226</v>
      </c>
      <c r="G113">
        <v>392377</v>
      </c>
      <c r="H113">
        <v>0</v>
      </c>
      <c r="I113">
        <v>392377</v>
      </c>
    </row>
    <row r="114" spans="1:9" x14ac:dyDescent="0.25">
      <c r="A114" t="s">
        <v>84</v>
      </c>
      <c r="G114">
        <v>3137776</v>
      </c>
      <c r="H114">
        <v>533300</v>
      </c>
      <c r="I114">
        <v>2604476</v>
      </c>
    </row>
    <row r="115" spans="1:9" x14ac:dyDescent="0.25">
      <c r="A115" t="s">
        <v>85</v>
      </c>
      <c r="G115">
        <v>924918</v>
      </c>
      <c r="H115">
        <v>95000</v>
      </c>
      <c r="I115">
        <v>829918</v>
      </c>
    </row>
    <row r="116" spans="1:9" x14ac:dyDescent="0.25">
      <c r="A116" t="s">
        <v>86</v>
      </c>
      <c r="B116">
        <v>33576</v>
      </c>
      <c r="C116">
        <v>244896</v>
      </c>
      <c r="D116">
        <v>109679</v>
      </c>
      <c r="E116">
        <v>4226</v>
      </c>
      <c r="G116">
        <v>29410204</v>
      </c>
      <c r="H116">
        <v>2252810</v>
      </c>
      <c r="I116">
        <v>27157394</v>
      </c>
    </row>
    <row r="118" spans="1:9" x14ac:dyDescent="0.25">
      <c r="A118" s="1" t="s">
        <v>182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183</v>
      </c>
    </row>
    <row r="124" spans="1:9" x14ac:dyDescent="0.25">
      <c r="A124" t="s">
        <v>88</v>
      </c>
      <c r="G124">
        <v>13727315</v>
      </c>
      <c r="H124">
        <v>0</v>
      </c>
      <c r="I124">
        <v>13727315</v>
      </c>
    </row>
    <row r="125" spans="1:9" x14ac:dyDescent="0.25">
      <c r="A125" t="s">
        <v>89</v>
      </c>
      <c r="G125">
        <v>4278088</v>
      </c>
      <c r="H125">
        <v>123500</v>
      </c>
      <c r="I125">
        <v>4154588</v>
      </c>
    </row>
    <row r="126" spans="1:9" x14ac:dyDescent="0.25">
      <c r="A126" t="s">
        <v>90</v>
      </c>
      <c r="G126">
        <v>271698</v>
      </c>
      <c r="H126">
        <v>39300</v>
      </c>
      <c r="I126">
        <v>232398</v>
      </c>
    </row>
    <row r="127" spans="1:9" x14ac:dyDescent="0.25">
      <c r="A127" t="s">
        <v>91</v>
      </c>
      <c r="G127">
        <v>18277101</v>
      </c>
      <c r="H127">
        <v>162800</v>
      </c>
      <c r="I127">
        <v>18114301</v>
      </c>
    </row>
    <row r="129" spans="1:9" x14ac:dyDescent="0.25">
      <c r="A129" s="1" t="s">
        <v>184</v>
      </c>
    </row>
    <row r="131" spans="1:9" x14ac:dyDescent="0.25">
      <c r="A131" t="s">
        <v>92</v>
      </c>
      <c r="G131">
        <v>315334</v>
      </c>
      <c r="H131">
        <v>0</v>
      </c>
      <c r="I131">
        <v>315334</v>
      </c>
    </row>
    <row r="132" spans="1:9" x14ac:dyDescent="0.25">
      <c r="A132" t="s">
        <v>93</v>
      </c>
      <c r="G132">
        <v>1578369</v>
      </c>
      <c r="H132">
        <v>0</v>
      </c>
      <c r="I132">
        <v>1578369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3657358</v>
      </c>
      <c r="H134">
        <v>33800</v>
      </c>
      <c r="I134">
        <v>3623558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5551061</v>
      </c>
      <c r="H136">
        <v>33800</v>
      </c>
      <c r="I136">
        <v>5517261</v>
      </c>
    </row>
    <row r="138" spans="1:9" x14ac:dyDescent="0.25">
      <c r="A138" s="1" t="s">
        <v>185</v>
      </c>
    </row>
    <row r="140" spans="1:9" x14ac:dyDescent="0.25">
      <c r="A140" t="s">
        <v>98</v>
      </c>
      <c r="G140">
        <v>1971205</v>
      </c>
      <c r="H140">
        <v>0</v>
      </c>
      <c r="I140">
        <v>1971205</v>
      </c>
    </row>
    <row r="141" spans="1:9" x14ac:dyDescent="0.25">
      <c r="A141" t="s">
        <v>99</v>
      </c>
      <c r="G141">
        <v>421710</v>
      </c>
      <c r="H141">
        <v>31000</v>
      </c>
      <c r="I141">
        <v>390710</v>
      </c>
    </row>
    <row r="142" spans="1:9" x14ac:dyDescent="0.25">
      <c r="A142" t="s">
        <v>100</v>
      </c>
      <c r="G142">
        <v>2392915</v>
      </c>
      <c r="H142">
        <v>31000</v>
      </c>
      <c r="I142">
        <v>2361915</v>
      </c>
    </row>
    <row r="144" spans="1:9" x14ac:dyDescent="0.25">
      <c r="A144" s="1" t="s">
        <v>186</v>
      </c>
    </row>
    <row r="146" spans="1:9" x14ac:dyDescent="0.25">
      <c r="A146" t="s">
        <v>101</v>
      </c>
      <c r="G146">
        <v>2089590</v>
      </c>
      <c r="H146">
        <v>0</v>
      </c>
      <c r="I146">
        <v>2089590</v>
      </c>
    </row>
    <row r="148" spans="1:9" x14ac:dyDescent="0.25">
      <c r="A148" t="s">
        <v>102</v>
      </c>
      <c r="G148">
        <v>1229000</v>
      </c>
      <c r="H148">
        <v>0</v>
      </c>
      <c r="I148">
        <v>1229000</v>
      </c>
    </row>
    <row r="150" spans="1:9" x14ac:dyDescent="0.25">
      <c r="A150" t="s">
        <v>103</v>
      </c>
      <c r="G150">
        <v>240954086</v>
      </c>
      <c r="H150">
        <v>1672100</v>
      </c>
      <c r="I150">
        <v>239281986</v>
      </c>
    </row>
    <row r="151" spans="1:9" x14ac:dyDescent="0.25">
      <c r="A151" t="s">
        <v>104</v>
      </c>
      <c r="G151">
        <v>62248674</v>
      </c>
      <c r="H151">
        <v>2495410</v>
      </c>
      <c r="I151">
        <v>59753264</v>
      </c>
    </row>
    <row r="153" spans="1:9" x14ac:dyDescent="0.25">
      <c r="A153" t="s">
        <v>105</v>
      </c>
      <c r="G153">
        <v>303202760</v>
      </c>
      <c r="H153">
        <v>4167510</v>
      </c>
      <c r="I153">
        <v>299035250</v>
      </c>
    </row>
    <row r="155" spans="1:9" x14ac:dyDescent="0.25">
      <c r="A155" t="s">
        <v>106</v>
      </c>
      <c r="B155">
        <v>38500</v>
      </c>
      <c r="C155">
        <v>15640680</v>
      </c>
      <c r="D155">
        <v>3214320</v>
      </c>
      <c r="E155">
        <v>5500</v>
      </c>
      <c r="G155">
        <v>18899000</v>
      </c>
      <c r="H155">
        <v>0</v>
      </c>
      <c r="I155">
        <v>18899000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187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3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188</v>
      </c>
    </row>
    <row r="3" spans="1:9" ht="15.6" x14ac:dyDescent="0.3">
      <c r="A3" s="3" t="s">
        <v>169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189</v>
      </c>
      <c r="B7" t="s">
        <v>117</v>
      </c>
      <c r="C7">
        <v>1100</v>
      </c>
      <c r="D7">
        <v>42</v>
      </c>
      <c r="E7">
        <v>336000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55</v>
      </c>
      <c r="E8">
        <v>440000</v>
      </c>
      <c r="F8">
        <v>8000</v>
      </c>
      <c r="G8" s="13" t="s">
        <v>118</v>
      </c>
    </row>
    <row r="9" spans="1:9" x14ac:dyDescent="0.25">
      <c r="A9" s="1" t="s">
        <v>191</v>
      </c>
      <c r="D9">
        <f>SUM(D7:D8)</f>
        <v>97</v>
      </c>
      <c r="E9">
        <f>SUM(E7:E8)</f>
        <v>776000</v>
      </c>
    </row>
    <row r="10" spans="1:9" x14ac:dyDescent="0.25">
      <c r="A10" s="1"/>
    </row>
    <row r="11" spans="1:9" x14ac:dyDescent="0.25">
      <c r="A11" s="1" t="s">
        <v>190</v>
      </c>
      <c r="B11" t="s">
        <v>120</v>
      </c>
      <c r="C11">
        <v>7000</v>
      </c>
      <c r="D11">
        <v>73</v>
      </c>
      <c r="E11">
        <v>730000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7001</v>
      </c>
      <c r="D12">
        <v>96</v>
      </c>
      <c r="E12">
        <v>960000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7005</v>
      </c>
      <c r="D13">
        <v>100</v>
      </c>
      <c r="E13">
        <v>1000000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7006</v>
      </c>
      <c r="D14">
        <v>113.8</v>
      </c>
      <c r="E14">
        <v>1137500</v>
      </c>
      <c r="F14">
        <v>9995.61</v>
      </c>
      <c r="G14" s="13" t="s">
        <v>118</v>
      </c>
    </row>
    <row r="15" spans="1:9" x14ac:dyDescent="0.25">
      <c r="A15" s="1" t="s">
        <v>192</v>
      </c>
      <c r="D15">
        <f>SUM(D11:D14)</f>
        <v>382.8</v>
      </c>
      <c r="E15">
        <f>SUM(E11:E14)</f>
        <v>3827500</v>
      </c>
    </row>
    <row r="19" spans="1:6" x14ac:dyDescent="0.25">
      <c r="A19" s="15" t="s">
        <v>193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2013-09-10T11:55:14Z</dcterms:created>
  <dcterms:modified xsi:type="dcterms:W3CDTF">2013-09-10T11:55:18Z</dcterms:modified>
</cp:coreProperties>
</file>