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9396" windowHeight="4500" activeTab="0"/>
  </bookViews>
  <sheets>
    <sheet name="Title &amp; 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  <sheet name="Table 18" sheetId="19" r:id="rId19"/>
    <sheet name="Table 19" sheetId="20" r:id="rId20"/>
    <sheet name="Table 20" sheetId="21" r:id="rId21"/>
    <sheet name="Table 21" sheetId="22" r:id="rId22"/>
    <sheet name="Table 22" sheetId="23" r:id="rId23"/>
    <sheet name="Table 23" sheetId="24" r:id="rId24"/>
    <sheet name="Table 24" sheetId="25" r:id="rId25"/>
    <sheet name="Table 25" sheetId="26" r:id="rId26"/>
    <sheet name="Table 26" sheetId="27" r:id="rId27"/>
    <sheet name="Table 27" sheetId="28" r:id="rId28"/>
    <sheet name="Table 28" sheetId="29" r:id="rId29"/>
    <sheet name="Table 29" sheetId="30" r:id="rId30"/>
    <sheet name="Table 30" sheetId="31" r:id="rId31"/>
    <sheet name="Table 31" sheetId="32" r:id="rId32"/>
    <sheet name="Table 32" sheetId="33" r:id="rId33"/>
    <sheet name="Table 33" sheetId="34" r:id="rId34"/>
    <sheet name="Table 34" sheetId="35" r:id="rId35"/>
    <sheet name="Table 35" sheetId="36" r:id="rId36"/>
    <sheet name="Table 36" sheetId="37" r:id="rId37"/>
    <sheet name="Table 37" sheetId="38" r:id="rId38"/>
  </sheets>
  <definedNames>
    <definedName name="_xlnm.Print_Area" localSheetId="13">'Table 13'!$A$1:$G$62</definedName>
    <definedName name="_xlnm.Print_Area" localSheetId="14">'Table 14'!$A$1:$K$26</definedName>
    <definedName name="_xlnm.Print_Area" localSheetId="15">'Table 15'!$A$1:$I$47</definedName>
    <definedName name="_xlnm.Print_Area" localSheetId="16">'Table 16'!$A$1:$F$43</definedName>
    <definedName name="_xlnm.Print_Area" localSheetId="23">'Table 23'!$A$1:$T$28</definedName>
    <definedName name="_xlnm.Print_Area" localSheetId="29">'Table 29'!$A$1:$D$36</definedName>
    <definedName name="_xlnm.Print_Area" localSheetId="36">'Table 36'!$A$1:$I$53</definedName>
    <definedName name="_xlnm.Print_Titles" localSheetId="36">'Table 36'!$A:$B,'Table 36'!$1:$4</definedName>
  </definedNames>
  <calcPr fullCalcOnLoad="1"/>
</workbook>
</file>

<file path=xl/sharedStrings.xml><?xml version="1.0" encoding="utf-8"?>
<sst xmlns="http://schemas.openxmlformats.org/spreadsheetml/2006/main" count="501" uniqueCount="382">
  <si>
    <t>Contents</t>
  </si>
  <si>
    <t>Table 1 Contribution to GDP by the energy industries</t>
  </si>
  <si>
    <t>Table 3 Investment in the energy industries</t>
  </si>
  <si>
    <t>Table 4 Production of primary fuels</t>
  </si>
  <si>
    <t>Table 5 Inland energy consumption</t>
  </si>
  <si>
    <t>Table 6 Final energy consumption</t>
  </si>
  <si>
    <t>Table 7 Import dependency</t>
  </si>
  <si>
    <t>Table 10 Energy and carbon ratios</t>
  </si>
  <si>
    <t>Table 2 Trends in employment in the energy industries</t>
  </si>
  <si>
    <t>Table 34 Fuel price indices for the industrial sector</t>
  </si>
  <si>
    <t>Table 35 Fuel price indices for the domestic sector</t>
  </si>
  <si>
    <t>Table 36 Petrol and diesel prices</t>
  </si>
  <si>
    <t>Table 37 Fuel expenditure of households</t>
  </si>
  <si>
    <t>Table 12 Greenhouse gas emissions by National Communication sector</t>
  </si>
  <si>
    <t>Table 11 Greenhouse gas emissions by gas</t>
  </si>
  <si>
    <t>Table 8 Key sources of imports</t>
  </si>
  <si>
    <t>Table 9 Proportion of UK energy supplied from low carbon sources</t>
  </si>
  <si>
    <t>Table 13 Reliability - gas and electricity capacity margins - maximum supply and maximum demand</t>
  </si>
  <si>
    <t>Table 14 Coal production and imports</t>
  </si>
  <si>
    <t>Table 15 Coal consumption</t>
  </si>
  <si>
    <t>Table 16 Foreign trade in crude oil and petroleum products</t>
  </si>
  <si>
    <t>Table 17 Demand by product</t>
  </si>
  <si>
    <t>Table 18 Demand for road fuels</t>
  </si>
  <si>
    <t>Table 19 UK Continental Shelf production</t>
  </si>
  <si>
    <t>Table 20 Oil and gas production and reserves</t>
  </si>
  <si>
    <t>Table 21 Natural gas consumption</t>
  </si>
  <si>
    <t>Table 22 UK trade in natural gas</t>
  </si>
  <si>
    <t>Table 23 Electricity supplied by fuel type</t>
  </si>
  <si>
    <t>Table 24 Electricity capacity</t>
  </si>
  <si>
    <t>Table 25 Feed in Tariffs</t>
  </si>
  <si>
    <t>Table 26 Renewable energy sources</t>
  </si>
  <si>
    <t>Table 27 Electricity generation from renewable sources</t>
  </si>
  <si>
    <t>Table 28 UK progress against 2009 EU Renewable Energy Directive</t>
  </si>
  <si>
    <t>Table 29 Combined heat and power</t>
  </si>
  <si>
    <t>Table 30 Energy intensity</t>
  </si>
  <si>
    <t>Table 31 Number of homes with energy efficiency measures</t>
  </si>
  <si>
    <t>Coal extraction</t>
  </si>
  <si>
    <t>Oil and gas extraction</t>
  </si>
  <si>
    <t>Refining</t>
  </si>
  <si>
    <t>Nuclear fuel processing</t>
  </si>
  <si>
    <t>Electricity</t>
  </si>
  <si>
    <t>Gas</t>
  </si>
  <si>
    <t>Total</t>
  </si>
  <si>
    <t>Thousands of people</t>
  </si>
  <si>
    <t xml:space="preserve"> Solid fuels production</t>
  </si>
  <si>
    <t>Source: Office for National Statistics</t>
  </si>
  <si>
    <t>Coke, Refined Petroleum Products</t>
  </si>
  <si>
    <t>Coal</t>
  </si>
  <si>
    <t>Petroleum</t>
  </si>
  <si>
    <t xml:space="preserve">Natural gas </t>
  </si>
  <si>
    <t>Primary electricity</t>
  </si>
  <si>
    <t>ktoe</t>
  </si>
  <si>
    <t>Bioenergy and waste</t>
  </si>
  <si>
    <t>Oil</t>
  </si>
  <si>
    <t>Thousand tonnes of oil equivalent</t>
  </si>
  <si>
    <t>Domestic</t>
  </si>
  <si>
    <t>Services (1)</t>
  </si>
  <si>
    <t>Transport</t>
  </si>
  <si>
    <t>Industry</t>
  </si>
  <si>
    <t>mtoe</t>
  </si>
  <si>
    <t>(1) Includes agriculture</t>
  </si>
  <si>
    <t>Primary supply (inland consumption)</t>
  </si>
  <si>
    <t>Imports</t>
  </si>
  <si>
    <t>Exports</t>
  </si>
  <si>
    <t>Net imports</t>
  </si>
  <si>
    <t>Marine bunkers</t>
  </si>
  <si>
    <t xml:space="preserve">Coal </t>
  </si>
  <si>
    <t>Manufactured fuels</t>
  </si>
  <si>
    <t>Primary oil</t>
  </si>
  <si>
    <t>Petroleum Products</t>
  </si>
  <si>
    <t>Natural Gas</t>
  </si>
  <si>
    <t>Nuclear</t>
  </si>
  <si>
    <t>Wind</t>
  </si>
  <si>
    <t>Hydro</t>
  </si>
  <si>
    <t>Transport fuels</t>
  </si>
  <si>
    <t>Other</t>
  </si>
  <si>
    <t>Total low carbon</t>
  </si>
  <si>
    <t>Total primary supply</t>
  </si>
  <si>
    <t>non energy use</t>
  </si>
  <si>
    <t>Denominator</t>
  </si>
  <si>
    <t>Total inland consumption of primary</t>
  </si>
  <si>
    <t>Gross domestic product at</t>
  </si>
  <si>
    <t>Million tonnes of</t>
  </si>
  <si>
    <t>Tonnes of oil equivalent per</t>
  </si>
  <si>
    <t>Index</t>
  </si>
  <si>
    <t>£ billion</t>
  </si>
  <si>
    <t>£1 million GDP</t>
  </si>
  <si>
    <t xml:space="preserve">Tonnes of CO2 per </t>
  </si>
  <si>
    <t>CO2 emissions</t>
  </si>
  <si>
    <t>Energy ratio</t>
  </si>
  <si>
    <t>Ratio</t>
  </si>
  <si>
    <t>Energy consumption</t>
  </si>
  <si>
    <t>Carbon dioxide emissions</t>
  </si>
  <si>
    <t>GDP</t>
  </si>
  <si>
    <t>Carbon ratio</t>
  </si>
  <si>
    <t>energy (temperature corrected)</t>
  </si>
  <si>
    <t xml:space="preserve">Energy ratio </t>
  </si>
  <si>
    <t>Hydrofluorocarbons (HFC)</t>
  </si>
  <si>
    <t>Perfluorocarbons (PFC)</t>
  </si>
  <si>
    <t>Total greenhouse gas emissions</t>
  </si>
  <si>
    <t>Methane</t>
  </si>
  <si>
    <t>Nitrous Oxide</t>
  </si>
  <si>
    <t>F Gases</t>
  </si>
  <si>
    <t>Mt CO2e</t>
  </si>
  <si>
    <t>Energy supply</t>
  </si>
  <si>
    <t>Residential</t>
  </si>
  <si>
    <t>Public, Agriculture, Waste Management and LULUCF</t>
  </si>
  <si>
    <t>Business and Industrial process</t>
  </si>
  <si>
    <t>All figures are for the UK and Crown Dependencies only, and exclude Overseas Territories</t>
  </si>
  <si>
    <t>Table 32 Households in fuel poverty</t>
  </si>
  <si>
    <t>Table 33 Proportion of households in fuel poverty by FPEER band</t>
  </si>
  <si>
    <t>Source: Office for National Statistics (Data from 1996 onwards based on SIC 2007 classifications)</t>
  </si>
  <si>
    <t>£ billion (current prices)</t>
  </si>
  <si>
    <t>.</t>
  </si>
  <si>
    <t>Bioenergy &amp; waste</t>
  </si>
  <si>
    <t>Import dependency</t>
  </si>
  <si>
    <t>%</t>
  </si>
  <si>
    <t>Biomass</t>
  </si>
  <si>
    <t>1990 = 100</t>
  </si>
  <si>
    <t>Source</t>
  </si>
  <si>
    <r>
      <t>market prices (2009 prices)</t>
    </r>
    <r>
      <rPr>
        <i/>
        <sz val="11"/>
        <rFont val="Arial"/>
        <family val="2"/>
      </rPr>
      <t xml:space="preserve"> </t>
    </r>
  </si>
  <si>
    <r>
      <t>oil equivalent</t>
    </r>
    <r>
      <rPr>
        <i/>
        <sz val="11"/>
        <rFont val="Arial"/>
        <family val="2"/>
      </rPr>
      <t xml:space="preserve"> </t>
    </r>
  </si>
  <si>
    <r>
      <t>Net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 (emissions minus removals)</t>
    </r>
  </si>
  <si>
    <r>
      <t>Methane (CH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)</t>
    </r>
  </si>
  <si>
    <r>
      <t>Nitrous Oxide (N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O)</t>
    </r>
  </si>
  <si>
    <r>
      <t>Sulphur hexafluoride (SF</t>
    </r>
    <r>
      <rPr>
        <vertAlign val="subscript"/>
        <sz val="11"/>
        <rFont val="Arial"/>
        <family val="2"/>
      </rPr>
      <t>6</t>
    </r>
    <r>
      <rPr>
        <sz val="11"/>
        <rFont val="Arial"/>
        <family val="2"/>
      </rPr>
      <t>)</t>
    </r>
  </si>
  <si>
    <r>
      <t>Nitrogen Trifluoride (NF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</si>
  <si>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t>Total GHG emissions</t>
  </si>
  <si>
    <t>All figures are for the UK only and exclude Crown Dependencies and Overseas Territories</t>
  </si>
  <si>
    <t>LULUCF = land use, land use change and forestry</t>
  </si>
  <si>
    <t>Gas supply year</t>
  </si>
  <si>
    <t>Calendar year demand - DUKES 4.1.1</t>
  </si>
  <si>
    <t xml:space="preserve">Average daily demand </t>
  </si>
  <si>
    <t>Implied percentage margin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</si>
  <si>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</si>
  <si>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</si>
  <si>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</si>
  <si>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</si>
  <si>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</si>
  <si>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</si>
  <si>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</si>
  <si>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</si>
  <si>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</si>
  <si>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</si>
  <si>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</si>
  <si>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</si>
  <si>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</si>
  <si>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</si>
  <si>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</si>
  <si>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</si>
  <si>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</si>
  <si>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</si>
  <si>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</si>
  <si>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</si>
  <si>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</si>
  <si>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</si>
  <si>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</si>
  <si>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g:\epa\eindicators\2007 Edition\Charts for internet publication\Key - internet 07\08_Key2.xls</t>
  </si>
  <si>
    <r>
      <t xml:space="preserve">Electricity </t>
    </r>
    <r>
      <rPr>
        <sz val="10"/>
        <color indexed="12"/>
        <rFont val="Arial"/>
        <family val="2"/>
      </rPr>
      <t>to be</t>
    </r>
    <r>
      <rPr>
        <sz val="12"/>
        <rFont val="Arial"/>
        <family val="0"/>
      </rPr>
      <t xml:space="preserve"> updated from DUKES 2009 Tables 5.7 and 5.10</t>
    </r>
  </si>
  <si>
    <t>Note that for 2007/8 and 2008/09 conversion to TWh/d uses Natural Gas consumed gross CV</t>
  </si>
  <si>
    <t>from Annex A of DUKES 2009</t>
  </si>
  <si>
    <t>note: don't convert TEC to DNC - keep capacity figure as published so percentage is same as 5.9</t>
  </si>
  <si>
    <t>National Grid supply and demand data (TWh/d)</t>
  </si>
  <si>
    <t>Electricity generating capacity and simultaneous maximum load met for major power producers (GW)</t>
  </si>
  <si>
    <t>Source: National Grid and BEIS</t>
  </si>
  <si>
    <t xml:space="preserve">Forecast maximum gas supply </t>
  </si>
  <si>
    <t xml:space="preserve">Actual maximum gas demand </t>
  </si>
  <si>
    <t xml:space="preserve">Total electricity declared net capacity </t>
  </si>
  <si>
    <t xml:space="preserve">Simultaneous maximum electricity load met </t>
  </si>
  <si>
    <t>Total Production</t>
  </si>
  <si>
    <t>Deep mined</t>
  </si>
  <si>
    <t>Surface mining</t>
  </si>
  <si>
    <t>Imports as a percentage of UK supply</t>
  </si>
  <si>
    <t>UK production as a percentage of UK Supply</t>
  </si>
  <si>
    <t>Production: Yr/yr percentage change</t>
  </si>
  <si>
    <t>Deep mined Production: Yr/yr percentage change</t>
  </si>
  <si>
    <t>Surface mining Production: Yr/yr percentage change</t>
  </si>
  <si>
    <t>Imports: Yr/yr percentage change</t>
  </si>
  <si>
    <t>Services inc Transport</t>
  </si>
  <si>
    <t>Other energy industries</t>
  </si>
  <si>
    <t>Power stations</t>
  </si>
  <si>
    <t>Power stations as a percentage of total consumption</t>
  </si>
  <si>
    <t>Total consumption: Yr/yr percentage change</t>
  </si>
  <si>
    <t>(£ billion)</t>
  </si>
  <si>
    <t>Surplus &amp; deficit</t>
  </si>
  <si>
    <t>Net IMP</t>
  </si>
  <si>
    <t>Cumulative Surplus</t>
  </si>
  <si>
    <t>Cumulative Deficit</t>
  </si>
  <si>
    <t>Million tonnes</t>
  </si>
  <si>
    <t>1990 data</t>
  </si>
  <si>
    <t>Petrol</t>
  </si>
  <si>
    <t>Road diesel</t>
  </si>
  <si>
    <t>Jet fuel</t>
  </si>
  <si>
    <t>Burning oil</t>
  </si>
  <si>
    <t>Gas oil</t>
  </si>
  <si>
    <t>Fuel oil</t>
  </si>
  <si>
    <t>million tonnes</t>
  </si>
  <si>
    <t>Buses &amp; coaches</t>
  </si>
  <si>
    <t>Heavy goods vehicles</t>
  </si>
  <si>
    <t>Light goods vehicles</t>
  </si>
  <si>
    <t>Cars &amp; taxis</t>
  </si>
  <si>
    <t>Mtoe</t>
  </si>
  <si>
    <t xml:space="preserve">Oil </t>
  </si>
  <si>
    <t xml:space="preserve"> </t>
  </si>
  <si>
    <t>Remaining reserves - proven and probable*</t>
  </si>
  <si>
    <t>Cumulative production</t>
  </si>
  <si>
    <t xml:space="preserve">* From 2015, contingent resources have been re-categorised and removed from the probable and proven reserves category. </t>
  </si>
  <si>
    <t>OIL (Million tonnes)</t>
  </si>
  <si>
    <t>GAS (Billion cubic metres)</t>
  </si>
  <si>
    <t>Industrial</t>
  </si>
  <si>
    <t xml:space="preserve">Services </t>
  </si>
  <si>
    <t>Energy industries</t>
  </si>
  <si>
    <t>Electricity generators</t>
  </si>
  <si>
    <t>Town gas consumption</t>
  </si>
  <si>
    <t>Pipeline Imports</t>
  </si>
  <si>
    <t>LNG Imports</t>
  </si>
  <si>
    <t>Net Imports</t>
  </si>
  <si>
    <t>GWh</t>
  </si>
  <si>
    <t xml:space="preserve">Hydro </t>
  </si>
  <si>
    <t>Wind &amp; Solar</t>
  </si>
  <si>
    <t>Other renewables</t>
  </si>
  <si>
    <t>Hydro-</t>
  </si>
  <si>
    <t xml:space="preserve">Other </t>
  </si>
  <si>
    <t>Renew-</t>
  </si>
  <si>
    <t>All</t>
  </si>
  <si>
    <t>(4)</t>
  </si>
  <si>
    <t>pumped</t>
  </si>
  <si>
    <t>natural</t>
  </si>
  <si>
    <t>(3)</t>
  </si>
  <si>
    <t>ables</t>
  </si>
  <si>
    <t>sources</t>
  </si>
  <si>
    <t>storage</t>
  </si>
  <si>
    <t>flow</t>
  </si>
  <si>
    <t>(1)</t>
  </si>
  <si>
    <r>
      <t xml:space="preserve">Oil &amp; other fuels </t>
    </r>
    <r>
      <rPr>
        <b/>
        <sz val="10"/>
        <rFont val="Arial"/>
        <family val="2"/>
      </rPr>
      <t>(1)</t>
    </r>
  </si>
  <si>
    <t>(1) Includes net supply from pumped storage</t>
  </si>
  <si>
    <t>GW</t>
  </si>
  <si>
    <t>Conventional steam (2)</t>
  </si>
  <si>
    <t>CCGT</t>
  </si>
  <si>
    <t>Pumped Storage</t>
  </si>
  <si>
    <t>Renewable (1)</t>
  </si>
  <si>
    <t>(1) Renewable capacity is on an Installed Capacity basis. Data for other fuels/technologies relates to Declared Net Capacity from 1996 to 2005, data for 2006 onwards is transmission entry capacity (TEC)</t>
  </si>
  <si>
    <t>(2) Includes coal, non-CCGT gas, oil and mixed/dual fired. Does not include thermal renewables.</t>
  </si>
  <si>
    <t>Installated Capacity (MW) by Technology</t>
  </si>
  <si>
    <t>Q2</t>
  </si>
  <si>
    <t>Q1</t>
  </si>
  <si>
    <t>MicroCHP pilot</t>
  </si>
  <si>
    <t xml:space="preserve">Anaerobic digestion </t>
  </si>
  <si>
    <t>Photovoltaics</t>
  </si>
  <si>
    <t>Hydro &amp; wave/tidal</t>
  </si>
  <si>
    <t>Landfill gas</t>
  </si>
  <si>
    <t>Sewage gas</t>
  </si>
  <si>
    <t>Domestic wood</t>
  </si>
  <si>
    <t>Industrial wood</t>
  </si>
  <si>
    <t>Co-firing</t>
  </si>
  <si>
    <t>Waste combustion</t>
  </si>
  <si>
    <t>Animal biomass</t>
  </si>
  <si>
    <t>Anaerobic Digestion</t>
  </si>
  <si>
    <t>Plant biomass</t>
  </si>
  <si>
    <t>Liquid biofuels</t>
  </si>
  <si>
    <t>Landfill Gas</t>
  </si>
  <si>
    <t xml:space="preserve">Others* </t>
  </si>
  <si>
    <t>*Active solar heating &amp; solar PV</t>
  </si>
  <si>
    <t>*Deep geothermal and Heat pumps</t>
  </si>
  <si>
    <t>Renewable energy sources</t>
  </si>
  <si>
    <t>Electricity generation from renewable sources since 2000</t>
  </si>
  <si>
    <t>TWh</t>
  </si>
  <si>
    <t>Onshore Wind</t>
  </si>
  <si>
    <t>Offshore Wind</t>
  </si>
  <si>
    <t>Solar PV</t>
  </si>
  <si>
    <t>Total Hydro</t>
  </si>
  <si>
    <t>Other Bioenergy</t>
  </si>
  <si>
    <t>UK progress against 2009 EU Renewable Energy Directive</t>
  </si>
  <si>
    <t>Overall percentage</t>
  </si>
  <si>
    <t>2020 Target</t>
  </si>
  <si>
    <t>Electricity percentage</t>
  </si>
  <si>
    <t>Heating &amp; Cooling percentage</t>
  </si>
  <si>
    <t>Transport percentage</t>
  </si>
  <si>
    <t>Year</t>
  </si>
  <si>
    <t>Capacity MWe</t>
  </si>
  <si>
    <t>Number of sites</t>
  </si>
  <si>
    <t>Industrial sector per unit of output</t>
  </si>
  <si>
    <t>Domestic sector per household</t>
  </si>
  <si>
    <t>Service sector per unit of value added</t>
  </si>
  <si>
    <t>Road passenger transport per passenger-km</t>
  </si>
  <si>
    <t>Road freight transport per tonne-km</t>
  </si>
  <si>
    <t>Date</t>
  </si>
  <si>
    <t>Cavity wall insulation</t>
  </si>
  <si>
    <t>Loft insulation &gt;= 125mm</t>
  </si>
  <si>
    <t>Mar 2013</t>
  </si>
  <si>
    <t>Mar 2014</t>
  </si>
  <si>
    <t>Mar 2015</t>
  </si>
  <si>
    <t>GB Homes (thousands)</t>
  </si>
  <si>
    <t>England</t>
  </si>
  <si>
    <t>Proportion of households within group (%)</t>
  </si>
  <si>
    <t>Average fuel poverty gap (£)</t>
  </si>
  <si>
    <t>Not fuel poor</t>
  </si>
  <si>
    <t>Fuel poor</t>
  </si>
  <si>
    <t>A, B, C</t>
  </si>
  <si>
    <t>D</t>
  </si>
  <si>
    <t>E</t>
  </si>
  <si>
    <t>F</t>
  </si>
  <si>
    <t>G</t>
  </si>
  <si>
    <t>Heavy Fuel Oil</t>
  </si>
  <si>
    <t>Fuel price index numbers 2010=100 relative to the GDP deflator</t>
  </si>
  <si>
    <t>Solid fuels</t>
  </si>
  <si>
    <t xml:space="preserve">Gas </t>
  </si>
  <si>
    <t xml:space="preserve">Electricity </t>
  </si>
  <si>
    <t>Liquid fuels</t>
  </si>
  <si>
    <t>Source: Office for National Statistics, Consumer Price Index</t>
  </si>
  <si>
    <t>Quarter</t>
  </si>
  <si>
    <t>4 Star/LRP</t>
  </si>
  <si>
    <t>Petrol (ULSP)</t>
  </si>
  <si>
    <t xml:space="preserve">Unleaded </t>
  </si>
  <si>
    <t>Diesel (Derv )</t>
  </si>
  <si>
    <t>(Retail)</t>
  </si>
  <si>
    <t xml:space="preserve"> (ex VAT &amp; Duty)</t>
  </si>
  <si>
    <t>(ex VAT &amp; Duty)</t>
  </si>
  <si>
    <t>2010=100</t>
  </si>
  <si>
    <t>Deflated using GDP (market prices) deflator (2010 = 100)</t>
  </si>
  <si>
    <t>The LRP series has been discontinued from September 2005 due to the low volume of sales.</t>
  </si>
  <si>
    <t>income decile</t>
  </si>
  <si>
    <t>Fuel expenditure as per cent of household expenditure</t>
  </si>
  <si>
    <t>Fuel expenditure (£ per week)</t>
  </si>
  <si>
    <t>lowest</t>
  </si>
  <si>
    <t>highest</t>
  </si>
  <si>
    <t>average</t>
  </si>
  <si>
    <t>UK Energy in Brief 2017: dataset</t>
  </si>
  <si>
    <t>This workbook was produced in July 2017</t>
  </si>
  <si>
    <t>BEIS is the source of all data except where stated</t>
  </si>
  <si>
    <t>Contribution to GDP by the energy industries, 1980 to 2016</t>
  </si>
  <si>
    <t>2016p</t>
  </si>
  <si>
    <t>Source: Office for National Statistics, BEIS estimate for 2016</t>
  </si>
  <si>
    <t>Trends in employment in the energy industries, 1980 to 2016</t>
  </si>
  <si>
    <t>Investment in the energy industries, 2004 to 2016</t>
  </si>
  <si>
    <t>Production of primary fuels, 1990 to 2016</t>
  </si>
  <si>
    <t>Inland energy consumption, 1990 to 2016</t>
  </si>
  <si>
    <t>Final energy consumption, 1990 to 2016</t>
  </si>
  <si>
    <t>Import dependency, 1970 to 2016</t>
  </si>
  <si>
    <t>Key sources of imports, 1998 to 2016</t>
  </si>
  <si>
    <t>Proportion of UK energy supplied from low carbon sources, 2000 to 2016</t>
  </si>
  <si>
    <t>Energy and carbon ratios, 1990 to 2016</t>
  </si>
  <si>
    <t>Greenhouse gas emissions by gas, 1990 to 2016</t>
  </si>
  <si>
    <t>Source: Ricardo Energy &amp; Environment, BEIS (2016 provisional figures)</t>
  </si>
  <si>
    <t>Greenhouse gas emissions by National Communication sector, 1990 to 2015</t>
  </si>
  <si>
    <t>Source: Ricardo Energy and Environment, BEIS (2015 final figures)</t>
  </si>
  <si>
    <t>Reliability - gas and electricity capacity margins - maximum supply and maximum demand 1993/94 to 2016/17</t>
  </si>
  <si>
    <t>16/17</t>
  </si>
  <si>
    <t>Coal production and imports, 1990 to 2016</t>
  </si>
  <si>
    <t>Coal consumption, 1990 to 2016</t>
  </si>
  <si>
    <t>Foreign trade in crude oil and petroleum products, 1990 to 2016</t>
  </si>
  <si>
    <t>Demand by product, 1990 to 2016</t>
  </si>
  <si>
    <t>2016 data</t>
  </si>
  <si>
    <t>Demand for road fuels, 1990 to 2016</t>
  </si>
  <si>
    <t>2016e</t>
  </si>
  <si>
    <t>UK Continental Shelf production, 1980 to 2016</t>
  </si>
  <si>
    <t>Oil and gas production and reserves, 1980 to 2016</t>
  </si>
  <si>
    <t>Natural gas consumption, 1990 to 2016</t>
  </si>
  <si>
    <t>UK trade in natural gas, 1990 to 2016</t>
  </si>
  <si>
    <t>Electricity supplied by fuel type, 1990 to 2016</t>
  </si>
  <si>
    <t>Electricity capacity, 1996 to 2016</t>
  </si>
  <si>
    <t>Feed in Tariffs, 2010 to 2017</t>
  </si>
  <si>
    <t>Combined heat and power, 1991 to 2016</t>
  </si>
  <si>
    <t>Energy intensity 1990 to 2016</t>
  </si>
  <si>
    <t>Number of homes with energy efficiency measures, March 2013 to December 2016</t>
  </si>
  <si>
    <t>Mar 2016</t>
  </si>
  <si>
    <t>Jun 2016</t>
  </si>
  <si>
    <t>Sep 2016</t>
  </si>
  <si>
    <t>Dec 2016</t>
  </si>
  <si>
    <t>Households in fuel poverty, 2003 to 2015</t>
  </si>
  <si>
    <t>Proportion of households in fuel poverty (%)</t>
  </si>
  <si>
    <t>Average fuel poverty gap in 2015 prices (£)</t>
  </si>
  <si>
    <t>Number of households in fuel poverty by fuel poverty energy efficiency rating (FPEER) band, 2010 to 2015</t>
  </si>
  <si>
    <t>FPEER 2015</t>
  </si>
  <si>
    <t>All households</t>
  </si>
  <si>
    <t>A/B/C</t>
  </si>
  <si>
    <t>Fuel price indices for the industrial sector, 1990 to 2016</t>
  </si>
  <si>
    <t>Fuel price indices for the domestic sector, 1996 to 2016</t>
  </si>
  <si>
    <t>Petrol and diesel prices, 1990 to 2016</t>
  </si>
  <si>
    <t>Fuel expenditure of households, 2015</t>
  </si>
  <si>
    <t>Source: Office for National Statistics, Living Costs and Food Survey 2015/16</t>
  </si>
  <si>
    <t>(2016 estimated. Figures are derived from Ricardo Energy &amp; Environment modelling. Total includes off road use of DERV and all figures refer to hydrocarbon fuel only.)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</si>
</sst>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"/>
    <numFmt numFmtId="166" formatCode="0.000"/>
    <numFmt numFmtId="167" formatCode="0.0"/>
    <numFmt numFmtId="168" formatCode="0.0%"/>
    <numFmt numFmtId="169" formatCode="0.00000"/>
    <numFmt numFmtId="170" formatCode="#,##0.0"/>
    <numFmt numFmtId="171" formatCode="#,##0.000"/>
    <numFmt numFmtId="172" formatCode="0.000%"/>
    <numFmt numFmtId="173" formatCode="d\-mmm\-yy"/>
    <numFmt numFmtId="174" formatCode="mmm\-yyyy"/>
    <numFmt numFmtId="175" formatCode="&quot;£&quot;#,##0"/>
    <numFmt numFmtId="176" formatCode="_-* #,##0_-;\-* #,##0_-;_-* &quot;-&quot;??_-;_-@_-"/>
    <numFmt numFmtId="177" formatCode="[&gt;0.5]#,##0;[&lt;-0.5]\-#,##0;\-"/>
    <numFmt numFmtId="178" formatCode="#,##0.0\ "/>
    <numFmt numFmtId="179" formatCode="#,##0.0;[Red]#,##0.0"/>
    <numFmt numFmtId="180" formatCode="#,##0\ ;\-#,##0\ ;&quot;-&quot;"/>
    <numFmt numFmtId="181" formatCode="###0;\-###0;\-"/>
    <numFmt numFmtId="182" formatCode="#,##0.00_ ;\-#,##0.00\ "/>
    <numFmt numFmtId="183" formatCode="#,##0\ ;\-#,##0\ ;&quot;- &quot;"/>
    <numFmt numFmtId="184" formatCode="#,##0.0\ ;\-#,##0.0\ ;&quot;- &quot;\ "/>
    <numFmt numFmtId="185" formatCode="#,##0\ ;\-#,##0\ ;&quot;- &quot;\ "/>
    <numFmt numFmtId="186" formatCode="_-&quot;£&quot;* #,##0_-;\-&quot;£&quot;* #,##0_-;_-&quot;£&quot;* &quot;-&quot;??_-;_-@_-"/>
    <numFmt numFmtId="187" formatCode="_-[$€-2]* #,##0.00_-;\-[$€-2]* #,##0.00_-;_-[$€-2]* &quot;-&quot;??_-"/>
    <numFmt numFmtId="188" formatCode="#,##0.0\r;\-#,##0.0\r;&quot;-r&quot;\ "/>
    <numFmt numFmtId="189" formatCode="0.000000000000"/>
    <numFmt numFmtId="190" formatCode="0.0000000000"/>
    <numFmt numFmtId="191" formatCode="#,##0.0000000000000000"/>
    <numFmt numFmtId="192" formatCode="#,##0.00000000000000000"/>
    <numFmt numFmtId="193" formatCode="#,##0.0000000000000000000"/>
    <numFmt numFmtId="194" formatCode="_-[$£-809]* #,##0.00_-;\-[$£-809]* #,##0.00_-;_-[$£-809]* &quot;-&quot;??_-;_-@_-"/>
    <numFmt numFmtId="195" formatCode="#,##0_ ;\-#,##0\ "/>
    <numFmt numFmtId="196" formatCode="_-* #,##0.0_-;\-* #,##0.0_-;_-* &quot;-&quot;?_-;_-@_-"/>
    <numFmt numFmtId="197" formatCode="_(* #,##0.00_);_(* \(#,##0.00\);_(* &quot;-&quot;??_);_(@_)"/>
    <numFmt numFmtId="198" formatCode="_(* #,##0_);_(* \(#,##0\);_(* &quot;-&quot;??_);_(@_)"/>
    <numFmt numFmtId="199" formatCode="#,##0.00\ ;\-#,##0.00\ ;&quot;- &quot;\ "/>
    <numFmt numFmtId="200" formatCode="0.0000%"/>
    <numFmt numFmtId="201" formatCode="[$-F800]dddd\,\ mmmm\ dd\,\ yyyy"/>
    <numFmt numFmtId="202" formatCode="#,##0_);;&quot;- &quot;_);@_)\ "/>
    <numFmt numFmtId="203" formatCode="_(General"/>
    <numFmt numFmtId="204" formatCode="0.0000000"/>
    <numFmt numFmtId="205" formatCode="0.0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.0000"/>
    <numFmt numFmtId="211" formatCode="_-* #,##0.0_-;\-* #,##0.0_-;_-* &quot;-&quot;??_-;_-@_-"/>
  </numFmts>
  <fonts count="112">
    <font>
      <sz val="12"/>
      <name val="Arial"/>
      <family val="0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12"/>
      <name val="Tms Rmn"/>
      <family val="0"/>
    </font>
    <font>
      <u val="single"/>
      <sz val="10"/>
      <color indexed="12"/>
      <name val="Helvetica"/>
      <family val="2"/>
    </font>
    <font>
      <u val="single"/>
      <sz val="8.2"/>
      <color indexed="12"/>
      <name val="Times New Roman"/>
      <family val="1"/>
    </font>
    <font>
      <u val="single"/>
      <sz val="7.5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ms Rmn"/>
      <family val="0"/>
    </font>
    <font>
      <b/>
      <sz val="11"/>
      <color indexed="63"/>
      <name val="Calibri"/>
      <family val="2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Arial"/>
      <family val="2"/>
    </font>
    <font>
      <vertAlign val="subscript"/>
      <sz val="11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MS Sans Serif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 val="single"/>
      <sz val="9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System"/>
      <family val="2"/>
    </font>
    <font>
      <u val="single"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indexed="10"/>
      <name val="Arial"/>
      <family val="2"/>
    </font>
    <font>
      <sz val="10"/>
      <color indexed="40"/>
      <name val="Arial"/>
      <family val="2"/>
    </font>
    <font>
      <sz val="11"/>
      <color indexed="22"/>
      <name val="Calibri"/>
      <family val="2"/>
    </font>
    <font>
      <sz val="10"/>
      <color rgb="FF9C0006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006100"/>
      <name val="Arial"/>
      <family val="2"/>
    </font>
    <font>
      <u val="single"/>
      <sz val="10"/>
      <color theme="10"/>
      <name val="System"/>
      <family val="2"/>
    </font>
    <font>
      <u val="single"/>
      <sz val="10"/>
      <color theme="10"/>
      <name val="Arial"/>
      <family val="2"/>
    </font>
    <font>
      <sz val="12"/>
      <color rgb="FFFF0000"/>
      <name val="Arial"/>
      <family val="2"/>
    </font>
    <font>
      <u val="single"/>
      <sz val="11"/>
      <color theme="1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  <font>
      <sz val="11"/>
      <color theme="0" tint="-0.0499799996614456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/>
      <right/>
      <top style="double"/>
      <bottom/>
    </border>
    <border>
      <left style="double"/>
      <right style="double"/>
      <top style="double"/>
      <bottom>
        <color indexed="63"/>
      </bottom>
    </border>
    <border>
      <left/>
      <right style="double"/>
      <top/>
      <bottom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/>
      <right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2" borderId="0" applyNumberFormat="0" applyBorder="0" applyAlignment="0" applyProtection="0"/>
    <xf numFmtId="0" fontId="29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2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2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2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2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2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2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2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2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9" fillId="11" borderId="0" applyNumberFormat="0" applyBorder="0" applyAlignment="0" applyProtection="0"/>
    <xf numFmtId="0" fontId="8" fillId="11" borderId="0" applyNumberFormat="0" applyBorder="0" applyAlignment="0" applyProtection="0"/>
    <xf numFmtId="0" fontId="30" fillId="0" borderId="0" applyNumberFormat="0" applyFont="0" applyFill="0" applyBorder="0" applyProtection="0">
      <alignment horizontal="left" vertical="center" indent="5"/>
    </xf>
    <xf numFmtId="0" fontId="9" fillId="12" borderId="0" applyNumberFormat="0" applyBorder="0" applyAlignment="0" applyProtection="0"/>
    <xf numFmtId="0" fontId="31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31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31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31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31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1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31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31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31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31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31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31" fillId="19" borderId="0" applyNumberFormat="0" applyBorder="0" applyAlignment="0" applyProtection="0"/>
    <xf numFmtId="0" fontId="9" fillId="19" borderId="0" applyNumberFormat="0" applyBorder="0" applyAlignment="0" applyProtection="0"/>
    <xf numFmtId="4" fontId="32" fillId="6" borderId="1">
      <alignment horizontal="right" vertical="center"/>
      <protection/>
    </xf>
    <xf numFmtId="0" fontId="10" fillId="3" borderId="0" applyNumberFormat="0" applyBorder="0" applyAlignment="0" applyProtection="0"/>
    <xf numFmtId="0" fontId="33" fillId="3" borderId="0" applyNumberFormat="0" applyBorder="0" applyAlignment="0" applyProtection="0"/>
    <xf numFmtId="0" fontId="10" fillId="3" borderId="0" applyNumberFormat="0" applyBorder="0" applyAlignment="0" applyProtection="0"/>
    <xf numFmtId="0" fontId="91" fillId="20" borderId="0" applyNumberFormat="0" applyBorder="0" applyAlignment="0" applyProtection="0"/>
    <xf numFmtId="4" fontId="34" fillId="0" borderId="2" applyFill="0" applyBorder="0" applyProtection="0">
      <alignment horizontal="right" vertical="center"/>
    </xf>
    <xf numFmtId="0" fontId="11" fillId="21" borderId="3" applyNumberFormat="0" applyAlignment="0" applyProtection="0"/>
    <xf numFmtId="0" fontId="35" fillId="21" borderId="3" applyNumberFormat="0" applyAlignment="0" applyProtection="0"/>
    <xf numFmtId="0" fontId="11" fillId="21" borderId="3" applyNumberFormat="0" applyAlignment="0" applyProtection="0"/>
    <xf numFmtId="0" fontId="12" fillId="22" borderId="4" applyNumberFormat="0" applyAlignment="0" applyProtection="0"/>
    <xf numFmtId="0" fontId="36" fillId="22" borderId="4" applyNumberFormat="0" applyAlignment="0" applyProtection="0"/>
    <xf numFmtId="0" fontId="12" fillId="2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3" fillId="0" borderId="0" applyFont="0" applyFill="0" applyBorder="0" applyAlignment="0" applyProtection="0"/>
    <xf numFmtId="43" fontId="9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8" fillId="4" borderId="0" applyNumberFormat="0" applyBorder="0" applyAlignment="0" applyProtection="0"/>
    <xf numFmtId="0" fontId="14" fillId="4" borderId="0" applyNumberFormat="0" applyBorder="0" applyAlignment="0" applyProtection="0"/>
    <xf numFmtId="0" fontId="94" fillId="23" borderId="0" applyNumberFormat="0" applyBorder="0" applyAlignment="0" applyProtection="0"/>
    <xf numFmtId="177" fontId="5" fillId="0" borderId="0">
      <alignment horizontal="left" vertical="center"/>
      <protection/>
    </xf>
    <xf numFmtId="0" fontId="15" fillId="0" borderId="5" applyNumberFormat="0" applyFill="0" applyAlignment="0" applyProtection="0"/>
    <xf numFmtId="0" fontId="39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40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41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5" fillId="0" borderId="0">
      <alignment horizontal="left" vertical="center"/>
      <protection/>
    </xf>
    <xf numFmtId="177" fontId="5" fillId="0" borderId="0">
      <alignment horizontal="left" vertical="center"/>
      <protection/>
    </xf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7" borderId="3" applyNumberFormat="0" applyAlignment="0" applyProtection="0"/>
    <xf numFmtId="0" fontId="47" fillId="7" borderId="3" applyNumberFormat="0" applyAlignment="0" applyProtection="0"/>
    <xf numFmtId="0" fontId="18" fillId="7" borderId="3" applyNumberFormat="0" applyAlignment="0" applyProtection="0"/>
    <xf numFmtId="4" fontId="32" fillId="0" borderId="8">
      <alignment horizontal="right" vertical="center"/>
      <protection/>
    </xf>
    <xf numFmtId="0" fontId="19" fillId="0" borderId="9" applyNumberFormat="0" applyFill="0" applyAlignment="0" applyProtection="0"/>
    <xf numFmtId="0" fontId="48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49" fillId="24" borderId="0" applyNumberFormat="0" applyBorder="0" applyAlignment="0" applyProtection="0"/>
    <xf numFmtId="0" fontId="20" fillId="24" borderId="0" applyNumberFormat="0" applyBorder="0" applyAlignment="0" applyProtection="0"/>
    <xf numFmtId="0" fontId="93" fillId="0" borderId="0">
      <alignment/>
      <protection/>
    </xf>
    <xf numFmtId="201" fontId="92" fillId="0" borderId="0">
      <alignment/>
      <protection/>
    </xf>
    <xf numFmtId="201" fontId="92" fillId="0" borderId="0">
      <alignment/>
      <protection/>
    </xf>
    <xf numFmtId="201" fontId="92" fillId="0" borderId="0">
      <alignment/>
      <protection/>
    </xf>
    <xf numFmtId="201" fontId="92" fillId="0" borderId="0">
      <alignment/>
      <protection/>
    </xf>
    <xf numFmtId="201" fontId="92" fillId="0" borderId="0">
      <alignment/>
      <protection/>
    </xf>
    <xf numFmtId="201" fontId="9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201" fontId="9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201" fontId="92" fillId="0" borderId="0">
      <alignment/>
      <protection/>
    </xf>
    <xf numFmtId="201" fontId="92" fillId="0" borderId="0">
      <alignment/>
      <protection/>
    </xf>
    <xf numFmtId="201" fontId="92" fillId="0" borderId="0">
      <alignment/>
      <protection/>
    </xf>
    <xf numFmtId="201" fontId="92" fillId="0" borderId="0">
      <alignment/>
      <protection/>
    </xf>
    <xf numFmtId="201" fontId="92" fillId="0" borderId="0">
      <alignment/>
      <protection/>
    </xf>
    <xf numFmtId="201" fontId="92" fillId="0" borderId="0">
      <alignment/>
      <protection/>
    </xf>
    <xf numFmtId="201" fontId="92" fillId="0" borderId="0">
      <alignment/>
      <protection/>
    </xf>
    <xf numFmtId="201" fontId="92" fillId="0" borderId="0">
      <alignment/>
      <protection/>
    </xf>
    <xf numFmtId="201" fontId="92" fillId="0" borderId="0">
      <alignment/>
      <protection/>
    </xf>
    <xf numFmtId="201" fontId="92" fillId="0" borderId="0">
      <alignment/>
      <protection/>
    </xf>
    <xf numFmtId="0" fontId="9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201" fontId="92" fillId="0" borderId="0">
      <alignment/>
      <protection/>
    </xf>
    <xf numFmtId="201" fontId="92" fillId="0" borderId="0">
      <alignment/>
      <protection/>
    </xf>
    <xf numFmtId="201" fontId="92" fillId="0" borderId="0">
      <alignment/>
      <protection/>
    </xf>
    <xf numFmtId="201" fontId="92" fillId="0" borderId="0">
      <alignment/>
      <protection/>
    </xf>
    <xf numFmtId="201" fontId="92" fillId="0" borderId="0">
      <alignment/>
      <protection/>
    </xf>
    <xf numFmtId="201" fontId="92" fillId="0" borderId="0">
      <alignment/>
      <protection/>
    </xf>
    <xf numFmtId="201" fontId="92" fillId="0" borderId="0">
      <alignment/>
      <protection/>
    </xf>
    <xf numFmtId="201" fontId="92" fillId="0" borderId="0">
      <alignment/>
      <protection/>
    </xf>
    <xf numFmtId="201" fontId="92" fillId="0" borderId="0">
      <alignment/>
      <protection/>
    </xf>
    <xf numFmtId="201" fontId="92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93" fillId="0" borderId="0">
      <alignment/>
      <protection/>
    </xf>
    <xf numFmtId="201" fontId="92" fillId="0" borderId="0">
      <alignment/>
      <protection/>
    </xf>
    <xf numFmtId="201" fontId="9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194" fontId="92" fillId="0" borderId="0">
      <alignment/>
      <protection/>
    </xf>
    <xf numFmtId="0" fontId="0" fillId="0" borderId="0">
      <alignment/>
      <protection/>
    </xf>
    <xf numFmtId="0" fontId="30" fillId="22" borderId="0" applyNumberFormat="0" applyFont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10" applyNumberFormat="0" applyFont="0" applyAlignment="0" applyProtection="0"/>
    <xf numFmtId="0" fontId="50" fillId="25" borderId="10" applyNumberFormat="0" applyFont="0" applyAlignment="0" applyProtection="0"/>
    <xf numFmtId="0" fontId="0" fillId="25" borderId="10" applyNumberFormat="0" applyFont="0" applyAlignment="0" applyProtection="0"/>
    <xf numFmtId="0" fontId="21" fillId="21" borderId="11" applyNumberFormat="0" applyAlignment="0" applyProtection="0"/>
    <xf numFmtId="0" fontId="51" fillId="21" borderId="11" applyNumberFormat="0" applyAlignment="0" applyProtection="0"/>
    <xf numFmtId="0" fontId="21" fillId="21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25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2" fillId="22" borderId="1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" fillId="0" borderId="0">
      <alignment horizontal="left" vertical="center"/>
      <protection/>
    </xf>
    <xf numFmtId="0" fontId="3" fillId="0" borderId="0">
      <alignment/>
      <protection/>
    </xf>
    <xf numFmtId="0" fontId="28" fillId="0" borderId="0">
      <alignment vertical="top"/>
      <protection/>
    </xf>
    <xf numFmtId="202" fontId="60" fillId="0" borderId="12" applyFill="0" applyBorder="0" applyProtection="0">
      <alignment horizontal="right"/>
    </xf>
    <xf numFmtId="0" fontId="61" fillId="0" borderId="0" applyNumberFormat="0" applyFill="0" applyBorder="0" applyProtection="0">
      <alignment horizontal="center" vertical="center" wrapText="1"/>
    </xf>
    <xf numFmtId="1" fontId="62" fillId="0" borderId="0" applyNumberFormat="0" applyFill="0" applyBorder="0" applyProtection="0">
      <alignment horizontal="right" vertical="top"/>
    </xf>
    <xf numFmtId="203" fontId="60" fillId="0" borderId="0" applyNumberFormat="0" applyFill="0" applyBorder="0" applyProtection="0">
      <alignment horizontal="left"/>
    </xf>
    <xf numFmtId="0" fontId="62" fillId="0" borderId="0" applyNumberFormat="0" applyFill="0" applyBorder="0" applyProtection="0">
      <alignment horizontal="left" vertical="top"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53" fillId="0" borderId="13" applyNumberFormat="0" applyFill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" fontId="32" fillId="0" borderId="0">
      <alignment/>
      <protection/>
    </xf>
  </cellStyleXfs>
  <cellXfs count="574">
    <xf numFmtId="0" fontId="0" fillId="0" borderId="0" xfId="0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horizontal="left"/>
    </xf>
    <xf numFmtId="0" fontId="3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6" fillId="26" borderId="0" xfId="0" applyFont="1" applyFill="1" applyAlignment="1">
      <alignment horizontal="left"/>
    </xf>
    <xf numFmtId="0" fontId="2" fillId="26" borderId="0" xfId="147" applyFill="1" applyAlignment="1" applyProtection="1">
      <alignment/>
      <protection/>
    </xf>
    <xf numFmtId="0" fontId="27" fillId="26" borderId="0" xfId="0" applyFont="1" applyFill="1" applyAlignment="1">
      <alignment/>
    </xf>
    <xf numFmtId="0" fontId="97" fillId="26" borderId="0" xfId="0" applyFont="1" applyFill="1" applyAlignment="1">
      <alignment/>
    </xf>
    <xf numFmtId="0" fontId="56" fillId="0" borderId="0" xfId="223" applyFont="1">
      <alignment/>
      <protection/>
    </xf>
    <xf numFmtId="0" fontId="0" fillId="0" borderId="0" xfId="223" applyFont="1">
      <alignment/>
      <protection/>
    </xf>
    <xf numFmtId="2" fontId="0" fillId="0" borderId="0" xfId="223" applyNumberFormat="1" applyFont="1">
      <alignment/>
      <protection/>
    </xf>
    <xf numFmtId="168" fontId="0" fillId="0" borderId="0" xfId="223" applyNumberFormat="1" applyFont="1">
      <alignment/>
      <protection/>
    </xf>
    <xf numFmtId="0" fontId="56" fillId="0" borderId="0" xfId="174" applyFont="1">
      <alignment/>
      <protection/>
    </xf>
    <xf numFmtId="0" fontId="56" fillId="26" borderId="0" xfId="223" applyFont="1" applyFill="1" applyBorder="1">
      <alignment/>
      <protection/>
    </xf>
    <xf numFmtId="0" fontId="56" fillId="0" borderId="0" xfId="223" applyFont="1" applyAlignment="1">
      <alignment wrapText="1"/>
      <protection/>
    </xf>
    <xf numFmtId="166" fontId="0" fillId="0" borderId="0" xfId="223" applyNumberFormat="1" applyFont="1">
      <alignment/>
      <protection/>
    </xf>
    <xf numFmtId="0" fontId="0" fillId="0" borderId="0" xfId="223" applyFont="1" applyFill="1">
      <alignment/>
      <protection/>
    </xf>
    <xf numFmtId="0" fontId="56" fillId="26" borderId="0" xfId="223" applyFont="1" applyFill="1">
      <alignment/>
      <protection/>
    </xf>
    <xf numFmtId="184" fontId="4" fillId="26" borderId="0" xfId="176" applyNumberFormat="1" applyFont="1" applyFill="1" applyAlignment="1">
      <alignment horizontal="right"/>
      <protection/>
    </xf>
    <xf numFmtId="0" fontId="93" fillId="0" borderId="0" xfId="164">
      <alignment/>
      <protection/>
    </xf>
    <xf numFmtId="0" fontId="98" fillId="0" borderId="0" xfId="164" applyFont="1">
      <alignment/>
      <protection/>
    </xf>
    <xf numFmtId="9" fontId="0" fillId="0" borderId="0" xfId="233" applyFont="1" applyBorder="1" applyAlignment="1">
      <alignment/>
    </xf>
    <xf numFmtId="167" fontId="0" fillId="0" borderId="0" xfId="223" applyNumberFormat="1" applyFont="1">
      <alignment/>
      <protection/>
    </xf>
    <xf numFmtId="0" fontId="56" fillId="0" borderId="0" xfId="171" applyFont="1">
      <alignment/>
      <protection/>
    </xf>
    <xf numFmtId="0" fontId="3" fillId="0" borderId="0" xfId="171">
      <alignment/>
      <protection/>
    </xf>
    <xf numFmtId="0" fontId="58" fillId="0" borderId="0" xfId="223" applyFont="1">
      <alignment/>
      <protection/>
    </xf>
    <xf numFmtId="2" fontId="58" fillId="0" borderId="0" xfId="223" applyNumberFormat="1" applyFont="1" applyFill="1" applyAlignment="1">
      <alignment horizontal="center"/>
      <protection/>
    </xf>
    <xf numFmtId="2" fontId="58" fillId="0" borderId="0" xfId="171" applyNumberFormat="1" applyFont="1" applyFill="1" applyBorder="1" applyAlignment="1">
      <alignment horizontal="center"/>
      <protection/>
    </xf>
    <xf numFmtId="2" fontId="58" fillId="0" borderId="0" xfId="223" applyNumberFormat="1" applyFont="1" applyFill="1">
      <alignment/>
      <protection/>
    </xf>
    <xf numFmtId="1" fontId="58" fillId="0" borderId="0" xfId="223" applyNumberFormat="1" applyFont="1">
      <alignment/>
      <protection/>
    </xf>
    <xf numFmtId="0" fontId="56" fillId="26" borderId="0" xfId="171" applyFont="1" applyFill="1">
      <alignment/>
      <protection/>
    </xf>
    <xf numFmtId="0" fontId="0" fillId="0" borderId="0" xfId="174" applyFont="1">
      <alignment/>
      <protection/>
    </xf>
    <xf numFmtId="0" fontId="58" fillId="0" borderId="0" xfId="171" applyFont="1">
      <alignment/>
      <protection/>
    </xf>
    <xf numFmtId="166" fontId="58" fillId="0" borderId="0" xfId="223" applyNumberFormat="1" applyFont="1">
      <alignment/>
      <protection/>
    </xf>
    <xf numFmtId="0" fontId="59" fillId="0" borderId="0" xfId="171" applyFont="1">
      <alignment/>
      <protection/>
    </xf>
    <xf numFmtId="9" fontId="58" fillId="0" borderId="0" xfId="171" applyNumberFormat="1" applyFont="1" applyAlignment="1">
      <alignment horizontal="right"/>
      <protection/>
    </xf>
    <xf numFmtId="0" fontId="0" fillId="0" borderId="0" xfId="171" applyFont="1">
      <alignment/>
      <protection/>
    </xf>
    <xf numFmtId="9" fontId="0" fillId="0" borderId="0" xfId="171" applyNumberFormat="1" applyFont="1" applyAlignment="1">
      <alignment horizontal="right"/>
      <protection/>
    </xf>
    <xf numFmtId="1" fontId="0" fillId="0" borderId="0" xfId="171" applyNumberFormat="1" applyFont="1">
      <alignment/>
      <protection/>
    </xf>
    <xf numFmtId="168" fontId="0" fillId="0" borderId="0" xfId="233" applyNumberFormat="1" applyFont="1" applyAlignment="1">
      <alignment/>
    </xf>
    <xf numFmtId="3" fontId="0" fillId="0" borderId="0" xfId="171" applyNumberFormat="1" applyFont="1">
      <alignment/>
      <protection/>
    </xf>
    <xf numFmtId="167" fontId="58" fillId="0" borderId="0" xfId="171" applyNumberFormat="1" applyFont="1">
      <alignment/>
      <protection/>
    </xf>
    <xf numFmtId="167" fontId="59" fillId="0" borderId="0" xfId="171" applyNumberFormat="1" applyFont="1">
      <alignment/>
      <protection/>
    </xf>
    <xf numFmtId="0" fontId="58" fillId="0" borderId="14" xfId="171" applyFont="1" applyBorder="1">
      <alignment/>
      <protection/>
    </xf>
    <xf numFmtId="167" fontId="58" fillId="0" borderId="14" xfId="171" applyNumberFormat="1" applyFont="1" applyBorder="1">
      <alignment/>
      <protection/>
    </xf>
    <xf numFmtId="167" fontId="59" fillId="0" borderId="14" xfId="171" applyNumberFormat="1" applyFont="1" applyBorder="1">
      <alignment/>
      <protection/>
    </xf>
    <xf numFmtId="0" fontId="0" fillId="0" borderId="0" xfId="176" applyFont="1" applyAlignment="1">
      <alignment horizontal="right"/>
      <protection/>
    </xf>
    <xf numFmtId="0" fontId="99" fillId="0" borderId="0" xfId="181" applyFont="1">
      <alignment/>
      <protection/>
    </xf>
    <xf numFmtId="0" fontId="100" fillId="0" borderId="0" xfId="181" applyFont="1">
      <alignment/>
      <protection/>
    </xf>
    <xf numFmtId="0" fontId="101" fillId="0" borderId="0" xfId="181" applyFont="1">
      <alignment/>
      <protection/>
    </xf>
    <xf numFmtId="3" fontId="101" fillId="0" borderId="0" xfId="181" applyNumberFormat="1" applyFont="1">
      <alignment/>
      <protection/>
    </xf>
    <xf numFmtId="1" fontId="101" fillId="0" borderId="0" xfId="235" applyNumberFormat="1" applyFont="1" applyAlignment="1">
      <alignment/>
    </xf>
    <xf numFmtId="0" fontId="101" fillId="0" borderId="0" xfId="181" applyNumberFormat="1" applyFont="1">
      <alignment/>
      <protection/>
    </xf>
    <xf numFmtId="0" fontId="58" fillId="0" borderId="0" xfId="176" applyFont="1" applyAlignment="1">
      <alignment horizontal="center"/>
      <protection/>
    </xf>
    <xf numFmtId="0" fontId="101" fillId="0" borderId="0" xfId="181" applyFont="1" applyAlignment="1">
      <alignment horizontal="right"/>
      <protection/>
    </xf>
    <xf numFmtId="0" fontId="102" fillId="0" borderId="0" xfId="164" applyFont="1">
      <alignment/>
      <protection/>
    </xf>
    <xf numFmtId="0" fontId="99" fillId="0" borderId="0" xfId="164" applyFont="1">
      <alignment/>
      <protection/>
    </xf>
    <xf numFmtId="0" fontId="102" fillId="0" borderId="0" xfId="181" applyFont="1" applyFill="1">
      <alignment/>
      <protection/>
    </xf>
    <xf numFmtId="0" fontId="99" fillId="0" borderId="0" xfId="181" applyFont="1" applyFill="1">
      <alignment/>
      <protection/>
    </xf>
    <xf numFmtId="37" fontId="99" fillId="0" borderId="0" xfId="181" applyNumberFormat="1" applyFont="1">
      <alignment/>
      <protection/>
    </xf>
    <xf numFmtId="1" fontId="99" fillId="0" borderId="0" xfId="181" applyNumberFormat="1" applyFont="1">
      <alignment/>
      <protection/>
    </xf>
    <xf numFmtId="1" fontId="99" fillId="0" borderId="0" xfId="181" applyNumberFormat="1" applyFont="1" applyFill="1">
      <alignment/>
      <protection/>
    </xf>
    <xf numFmtId="168" fontId="99" fillId="0" borderId="0" xfId="235" applyNumberFormat="1" applyFont="1" applyAlignment="1">
      <alignment/>
    </xf>
    <xf numFmtId="0" fontId="102" fillId="0" borderId="0" xfId="171" applyFont="1">
      <alignment/>
      <protection/>
    </xf>
    <xf numFmtId="0" fontId="3" fillId="26" borderId="0" xfId="171" applyFill="1">
      <alignment/>
      <protection/>
    </xf>
    <xf numFmtId="0" fontId="3" fillId="27" borderId="0" xfId="171" applyFill="1">
      <alignment/>
      <protection/>
    </xf>
    <xf numFmtId="188" fontId="4" fillId="26" borderId="0" xfId="171" applyNumberFormat="1" applyFont="1" applyFill="1">
      <alignment/>
      <protection/>
    </xf>
    <xf numFmtId="0" fontId="3" fillId="26" borderId="0" xfId="171" applyFont="1" applyFill="1">
      <alignment/>
      <protection/>
    </xf>
    <xf numFmtId="168" fontId="3" fillId="27" borderId="0" xfId="233" applyNumberFormat="1" applyFont="1" applyFill="1" applyAlignment="1">
      <alignment/>
    </xf>
    <xf numFmtId="0" fontId="3" fillId="26" borderId="0" xfId="171" applyFill="1" applyBorder="1">
      <alignment/>
      <protection/>
    </xf>
    <xf numFmtId="0" fontId="3" fillId="27" borderId="0" xfId="171" applyFill="1" applyBorder="1">
      <alignment/>
      <protection/>
    </xf>
    <xf numFmtId="167" fontId="3" fillId="0" borderId="0" xfId="171" applyNumberFormat="1" applyBorder="1">
      <alignment/>
      <protection/>
    </xf>
    <xf numFmtId="0" fontId="4" fillId="26" borderId="0" xfId="171" applyFont="1" applyFill="1">
      <alignment/>
      <protection/>
    </xf>
    <xf numFmtId="0" fontId="3" fillId="27" borderId="0" xfId="171" applyFont="1" applyFill="1">
      <alignment/>
      <protection/>
    </xf>
    <xf numFmtId="0" fontId="57" fillId="26" borderId="0" xfId="171" applyFont="1" applyFill="1">
      <alignment/>
      <protection/>
    </xf>
    <xf numFmtId="0" fontId="57" fillId="26" borderId="0" xfId="171" applyFont="1" applyFill="1" applyBorder="1">
      <alignment/>
      <protection/>
    </xf>
    <xf numFmtId="167" fontId="3" fillId="26" borderId="0" xfId="171" applyNumberFormat="1" applyFont="1" applyFill="1">
      <alignment/>
      <protection/>
    </xf>
    <xf numFmtId="167" fontId="4" fillId="26" borderId="0" xfId="171" applyNumberFormat="1" applyFont="1" applyFill="1">
      <alignment/>
      <protection/>
    </xf>
    <xf numFmtId="0" fontId="3" fillId="27" borderId="0" xfId="171" applyFont="1" applyFill="1" applyBorder="1">
      <alignment/>
      <protection/>
    </xf>
    <xf numFmtId="0" fontId="58" fillId="0" borderId="0" xfId="223" applyFont="1" applyFill="1">
      <alignment/>
      <protection/>
    </xf>
    <xf numFmtId="167" fontId="58" fillId="0" borderId="0" xfId="234" applyNumberFormat="1" applyFont="1" applyFill="1" applyAlignment="1">
      <alignment/>
    </xf>
    <xf numFmtId="0" fontId="58" fillId="0" borderId="0" xfId="171" applyFont="1" applyBorder="1" applyAlignment="1">
      <alignment horizontal="center" vertical="center" wrapText="1"/>
      <protection/>
    </xf>
    <xf numFmtId="0" fontId="58" fillId="0" borderId="15" xfId="171" applyFont="1" applyBorder="1" applyAlignment="1">
      <alignment horizontal="center" vertical="center" wrapText="1"/>
      <protection/>
    </xf>
    <xf numFmtId="0" fontId="58" fillId="0" borderId="0" xfId="171" applyFont="1" applyBorder="1" applyAlignment="1">
      <alignment/>
      <protection/>
    </xf>
    <xf numFmtId="3" fontId="58" fillId="0" borderId="0" xfId="112" applyNumberFormat="1" applyFont="1" applyFill="1" applyBorder="1" applyAlignment="1">
      <alignment/>
    </xf>
    <xf numFmtId="0" fontId="58" fillId="0" borderId="0" xfId="171" applyFont="1" applyFill="1" applyBorder="1" applyAlignment="1">
      <alignment/>
      <protection/>
    </xf>
    <xf numFmtId="3" fontId="58" fillId="0" borderId="0" xfId="171" applyNumberFormat="1" applyFont="1" applyFill="1">
      <alignment/>
      <protection/>
    </xf>
    <xf numFmtId="0" fontId="58" fillId="0" borderId="0" xfId="176" applyFont="1">
      <alignment/>
      <protection/>
    </xf>
    <xf numFmtId="0" fontId="101" fillId="0" borderId="0" xfId="164" applyFont="1">
      <alignment/>
      <protection/>
    </xf>
    <xf numFmtId="0" fontId="101" fillId="0" borderId="14" xfId="164" applyFont="1" applyBorder="1">
      <alignment/>
      <protection/>
    </xf>
    <xf numFmtId="3" fontId="101" fillId="0" borderId="0" xfId="164" applyNumberFormat="1" applyFont="1">
      <alignment/>
      <protection/>
    </xf>
    <xf numFmtId="3" fontId="101" fillId="0" borderId="0" xfId="164" applyNumberFormat="1" applyFont="1" applyFill="1">
      <alignment/>
      <protection/>
    </xf>
    <xf numFmtId="0" fontId="100" fillId="0" borderId="14" xfId="181" applyFont="1" applyBorder="1">
      <alignment/>
      <protection/>
    </xf>
    <xf numFmtId="3" fontId="101" fillId="0" borderId="0" xfId="181" applyNumberFormat="1" applyFont="1" applyFill="1">
      <alignment/>
      <protection/>
    </xf>
    <xf numFmtId="0" fontId="101" fillId="0" borderId="0" xfId="181" applyFont="1" applyFill="1">
      <alignment/>
      <protection/>
    </xf>
    <xf numFmtId="168" fontId="101" fillId="0" borderId="0" xfId="235" applyNumberFormat="1" applyFont="1" applyAlignment="1">
      <alignment/>
    </xf>
    <xf numFmtId="0" fontId="58" fillId="0" borderId="0" xfId="0" applyFont="1" applyAlignment="1">
      <alignment horizontal="right"/>
    </xf>
    <xf numFmtId="184" fontId="58" fillId="26" borderId="0" xfId="176" applyNumberFormat="1" applyFont="1" applyFill="1" applyBorder="1" applyAlignment="1">
      <alignment horizontal="right"/>
      <protection/>
    </xf>
    <xf numFmtId="0" fontId="58" fillId="26" borderId="0" xfId="176" applyFont="1" applyFill="1" applyBorder="1" applyAlignment="1">
      <alignment horizontal="right"/>
      <protection/>
    </xf>
    <xf numFmtId="0" fontId="58" fillId="26" borderId="0" xfId="176" applyFont="1" applyFill="1" applyBorder="1">
      <alignment/>
      <protection/>
    </xf>
    <xf numFmtId="0" fontId="58" fillId="27" borderId="0" xfId="171" applyFont="1" applyFill="1" applyBorder="1">
      <alignment/>
      <protection/>
    </xf>
    <xf numFmtId="0" fontId="58" fillId="26" borderId="0" xfId="176" applyFont="1" applyFill="1" applyBorder="1" applyAlignment="1">
      <alignment horizontal="center"/>
      <protection/>
    </xf>
    <xf numFmtId="0" fontId="58" fillId="26" borderId="0" xfId="176" applyFont="1" applyFill="1" applyBorder="1" applyAlignment="1">
      <alignment horizontal="left"/>
      <protection/>
    </xf>
    <xf numFmtId="184" fontId="58" fillId="26" borderId="0" xfId="176" applyNumberFormat="1" applyFont="1" applyFill="1" applyBorder="1">
      <alignment/>
      <protection/>
    </xf>
    <xf numFmtId="184" fontId="58" fillId="26" borderId="0" xfId="176" applyNumberFormat="1" applyFont="1" applyFill="1" applyAlignment="1">
      <alignment horizontal="right"/>
      <protection/>
    </xf>
    <xf numFmtId="185" fontId="58" fillId="26" borderId="0" xfId="176" applyNumberFormat="1" applyFont="1" applyFill="1" applyAlignment="1">
      <alignment horizontal="right"/>
      <protection/>
    </xf>
    <xf numFmtId="0" fontId="58" fillId="26" borderId="0" xfId="171" applyFont="1" applyFill="1">
      <alignment/>
      <protection/>
    </xf>
    <xf numFmtId="0" fontId="58" fillId="27" borderId="0" xfId="171" applyFont="1" applyFill="1">
      <alignment/>
      <protection/>
    </xf>
    <xf numFmtId="167" fontId="58" fillId="26" borderId="0" xfId="171" applyNumberFormat="1" applyFont="1" applyFill="1">
      <alignment/>
      <protection/>
    </xf>
    <xf numFmtId="168" fontId="58" fillId="27" borderId="0" xfId="233" applyNumberFormat="1" applyFont="1" applyFill="1" applyAlignment="1">
      <alignment/>
    </xf>
    <xf numFmtId="0" fontId="58" fillId="26" borderId="0" xfId="171" applyNumberFormat="1" applyFont="1" applyFill="1" applyBorder="1">
      <alignment/>
      <protection/>
    </xf>
    <xf numFmtId="0" fontId="58" fillId="0" borderId="16" xfId="164" applyFont="1" applyBorder="1" applyAlignment="1">
      <alignment horizontal="right" vertical="center"/>
      <protection/>
    </xf>
    <xf numFmtId="0" fontId="59" fillId="0" borderId="17" xfId="164" applyFont="1" applyBorder="1" applyAlignment="1">
      <alignment vertical="center"/>
      <protection/>
    </xf>
    <xf numFmtId="0" fontId="59" fillId="0" borderId="17" xfId="164" applyFont="1" applyBorder="1" applyAlignment="1">
      <alignment horizontal="right" vertical="center"/>
      <protection/>
    </xf>
    <xf numFmtId="0" fontId="59" fillId="0" borderId="18" xfId="164" applyFont="1" applyBorder="1" applyAlignment="1">
      <alignment horizontal="right" vertical="center"/>
      <protection/>
    </xf>
    <xf numFmtId="0" fontId="59" fillId="0" borderId="18" xfId="216" applyFont="1" applyBorder="1" applyAlignment="1">
      <alignment horizontal="right" vertical="center"/>
      <protection/>
    </xf>
    <xf numFmtId="0" fontId="58" fillId="0" borderId="19" xfId="164" applyFont="1" applyFill="1" applyBorder="1" applyAlignment="1">
      <alignment vertical="center" wrapText="1"/>
      <protection/>
    </xf>
    <xf numFmtId="167" fontId="58" fillId="0" borderId="0" xfId="164" applyNumberFormat="1" applyFont="1" applyFill="1" applyBorder="1" applyAlignment="1">
      <alignment horizontal="right" vertical="center"/>
      <protection/>
    </xf>
    <xf numFmtId="167" fontId="58" fillId="0" borderId="20" xfId="164" applyNumberFormat="1" applyFont="1" applyFill="1" applyBorder="1" applyAlignment="1">
      <alignment horizontal="right" vertical="center"/>
      <protection/>
    </xf>
    <xf numFmtId="167" fontId="58" fillId="0" borderId="21" xfId="216" applyNumberFormat="1" applyFont="1" applyFill="1" applyBorder="1" applyAlignment="1">
      <alignment horizontal="right" vertical="center"/>
      <protection/>
    </xf>
    <xf numFmtId="167" fontId="58" fillId="0" borderId="22" xfId="164" applyNumberFormat="1" applyFont="1" applyFill="1" applyBorder="1" applyAlignment="1">
      <alignment horizontal="right" vertical="center"/>
      <protection/>
    </xf>
    <xf numFmtId="167" fontId="58" fillId="0" borderId="22" xfId="216" applyNumberFormat="1" applyFont="1" applyFill="1" applyBorder="1" applyAlignment="1">
      <alignment vertical="center"/>
      <protection/>
    </xf>
    <xf numFmtId="167" fontId="58" fillId="0" borderId="23" xfId="164" applyNumberFormat="1" applyFont="1" applyFill="1" applyBorder="1" applyAlignment="1">
      <alignment horizontal="right" vertical="center"/>
      <protection/>
    </xf>
    <xf numFmtId="167" fontId="58" fillId="0" borderId="24" xfId="216" applyNumberFormat="1" applyFont="1" applyFill="1" applyBorder="1" applyAlignment="1">
      <alignment vertical="center"/>
      <protection/>
    </xf>
    <xf numFmtId="0" fontId="59" fillId="0" borderId="25" xfId="164" applyFont="1" applyBorder="1" applyAlignment="1">
      <alignment vertical="center" wrapText="1"/>
      <protection/>
    </xf>
    <xf numFmtId="167" fontId="58" fillId="0" borderId="26" xfId="164" applyNumberFormat="1" applyFont="1" applyFill="1" applyBorder="1" applyAlignment="1">
      <alignment horizontal="right" vertical="center"/>
      <protection/>
    </xf>
    <xf numFmtId="0" fontId="63" fillId="0" borderId="0" xfId="0" applyFont="1" applyAlignment="1">
      <alignment vertical="center"/>
    </xf>
    <xf numFmtId="168" fontId="101" fillId="0" borderId="0" xfId="238" applyNumberFormat="1" applyFont="1" applyAlignment="1">
      <alignment/>
    </xf>
    <xf numFmtId="9" fontId="101" fillId="0" borderId="0" xfId="238" applyNumberFormat="1" applyFont="1" applyAlignment="1">
      <alignment/>
    </xf>
    <xf numFmtId="0" fontId="101" fillId="0" borderId="0" xfId="164" applyFont="1" applyAlignment="1">
      <alignment horizontal="right"/>
      <protection/>
    </xf>
    <xf numFmtId="167" fontId="101" fillId="0" borderId="0" xfId="164" applyNumberFormat="1" applyFont="1">
      <alignment/>
      <protection/>
    </xf>
    <xf numFmtId="0" fontId="103" fillId="0" borderId="0" xfId="164" applyFont="1">
      <alignment/>
      <protection/>
    </xf>
    <xf numFmtId="0" fontId="101" fillId="0" borderId="0" xfId="164" applyFont="1" applyAlignment="1">
      <alignment wrapText="1"/>
      <protection/>
    </xf>
    <xf numFmtId="0" fontId="3" fillId="0" borderId="0" xfId="171" applyBorder="1">
      <alignment/>
      <protection/>
    </xf>
    <xf numFmtId="0" fontId="55" fillId="0" borderId="27" xfId="171" applyFont="1" applyBorder="1">
      <alignment/>
      <protection/>
    </xf>
    <xf numFmtId="0" fontId="55" fillId="0" borderId="0" xfId="171" applyFont="1" applyBorder="1">
      <alignment/>
      <protection/>
    </xf>
    <xf numFmtId="0" fontId="3" fillId="0" borderId="27" xfId="171" applyBorder="1">
      <alignment/>
      <protection/>
    </xf>
    <xf numFmtId="166" fontId="3" fillId="0" borderId="0" xfId="171" applyNumberFormat="1" applyBorder="1">
      <alignment/>
      <protection/>
    </xf>
    <xf numFmtId="2" fontId="3" fillId="0" borderId="0" xfId="171" applyNumberFormat="1" applyBorder="1">
      <alignment/>
      <protection/>
    </xf>
    <xf numFmtId="204" fontId="3" fillId="0" borderId="0" xfId="171" applyNumberFormat="1" applyBorder="1">
      <alignment/>
      <protection/>
    </xf>
    <xf numFmtId="0" fontId="104" fillId="0" borderId="0" xfId="171" applyFont="1">
      <alignment/>
      <protection/>
    </xf>
    <xf numFmtId="0" fontId="98" fillId="0" borderId="0" xfId="171" applyFont="1">
      <alignment/>
      <protection/>
    </xf>
    <xf numFmtId="205" fontId="3" fillId="0" borderId="0" xfId="171" applyNumberFormat="1" applyBorder="1">
      <alignment/>
      <protection/>
    </xf>
    <xf numFmtId="190" fontId="3" fillId="0" borderId="0" xfId="171" applyNumberFormat="1" applyBorder="1">
      <alignment/>
      <protection/>
    </xf>
    <xf numFmtId="0" fontId="58" fillId="0" borderId="27" xfId="171" applyFont="1" applyBorder="1">
      <alignment/>
      <protection/>
    </xf>
    <xf numFmtId="0" fontId="58" fillId="0" borderId="0" xfId="171" applyFont="1" applyBorder="1">
      <alignment/>
      <protection/>
    </xf>
    <xf numFmtId="0" fontId="59" fillId="0" borderId="0" xfId="171" applyFont="1" applyBorder="1" applyAlignment="1">
      <alignment horizontal="right"/>
      <protection/>
    </xf>
    <xf numFmtId="0" fontId="58" fillId="0" borderId="0" xfId="171" applyFont="1" applyBorder="1" applyAlignment="1">
      <alignment horizontal="right"/>
      <protection/>
    </xf>
    <xf numFmtId="167" fontId="58" fillId="0" borderId="0" xfId="171" applyNumberFormat="1" applyFont="1" applyBorder="1">
      <alignment/>
      <protection/>
    </xf>
    <xf numFmtId="9" fontId="58" fillId="0" borderId="0" xfId="233" applyFont="1" applyBorder="1" applyAlignment="1">
      <alignment/>
    </xf>
    <xf numFmtId="2" fontId="58" fillId="0" borderId="0" xfId="171" applyNumberFormat="1" applyFont="1" applyBorder="1">
      <alignment/>
      <protection/>
    </xf>
    <xf numFmtId="204" fontId="58" fillId="0" borderId="0" xfId="171" applyNumberFormat="1" applyFont="1" applyBorder="1">
      <alignment/>
      <protection/>
    </xf>
    <xf numFmtId="0" fontId="58" fillId="0" borderId="0" xfId="223" applyFont="1" applyFill="1" applyAlignment="1">
      <alignment horizontal="left"/>
      <protection/>
    </xf>
    <xf numFmtId="0" fontId="58" fillId="26" borderId="0" xfId="174" applyFont="1" applyFill="1" applyBorder="1">
      <alignment/>
      <protection/>
    </xf>
    <xf numFmtId="0" fontId="63" fillId="0" borderId="0" xfId="223" applyFont="1" applyAlignment="1">
      <alignment horizontal="right"/>
      <protection/>
    </xf>
    <xf numFmtId="0" fontId="58" fillId="0" borderId="15" xfId="223" applyFont="1" applyBorder="1" applyAlignment="1">
      <alignment horizontal="left"/>
      <protection/>
    </xf>
    <xf numFmtId="0" fontId="58" fillId="0" borderId="15" xfId="223" applyFont="1" applyBorder="1" applyAlignment="1">
      <alignment horizontal="center"/>
      <protection/>
    </xf>
    <xf numFmtId="0" fontId="58" fillId="0" borderId="0" xfId="223" applyFont="1" applyBorder="1">
      <alignment/>
      <protection/>
    </xf>
    <xf numFmtId="0" fontId="58" fillId="0" borderId="0" xfId="223" applyFont="1" applyAlignment="1">
      <alignment horizontal="right"/>
      <protection/>
    </xf>
    <xf numFmtId="0" fontId="58" fillId="0" borderId="0" xfId="223" applyFont="1" applyAlignment="1">
      <alignment/>
      <protection/>
    </xf>
    <xf numFmtId="0" fontId="58" fillId="26" borderId="0" xfId="171" applyFont="1" applyFill="1" applyAlignment="1">
      <alignment/>
      <protection/>
    </xf>
    <xf numFmtId="0" fontId="58" fillId="26" borderId="0" xfId="171" applyFont="1" applyFill="1" applyAlignment="1">
      <alignment horizontal="right"/>
      <protection/>
    </xf>
    <xf numFmtId="0" fontId="105" fillId="26" borderId="0" xfId="171" applyFont="1" applyFill="1" applyAlignment="1">
      <alignment horizontal="right"/>
      <protection/>
    </xf>
    <xf numFmtId="0" fontId="105" fillId="26" borderId="0" xfId="171" applyFont="1" applyFill="1" applyAlignment="1">
      <alignment/>
      <protection/>
    </xf>
    <xf numFmtId="0" fontId="58" fillId="0" borderId="0" xfId="223" applyFont="1" applyAlignment="1">
      <alignment wrapText="1"/>
      <protection/>
    </xf>
    <xf numFmtId="0" fontId="58" fillId="0" borderId="0" xfId="223" applyFont="1" applyAlignment="1">
      <alignment horizontal="left"/>
      <protection/>
    </xf>
    <xf numFmtId="0" fontId="58" fillId="0" borderId="0" xfId="171" applyFont="1" applyFill="1">
      <alignment/>
      <protection/>
    </xf>
    <xf numFmtId="0" fontId="3" fillId="0" borderId="0" xfId="174">
      <alignment/>
      <protection/>
    </xf>
    <xf numFmtId="49" fontId="4" fillId="0" borderId="0" xfId="174" applyNumberFormat="1" applyFont="1">
      <alignment/>
      <protection/>
    </xf>
    <xf numFmtId="0" fontId="55" fillId="0" borderId="0" xfId="174" applyFont="1" applyBorder="1" applyAlignment="1">
      <alignment horizontal="center" vertical="top" wrapText="1"/>
      <protection/>
    </xf>
    <xf numFmtId="0" fontId="55" fillId="0" borderId="0" xfId="174" applyFont="1" applyAlignment="1">
      <alignment horizontal="center" vertical="top" wrapText="1"/>
      <protection/>
    </xf>
    <xf numFmtId="49" fontId="3" fillId="0" borderId="0" xfId="174" applyNumberFormat="1" applyBorder="1">
      <alignment/>
      <protection/>
    </xf>
    <xf numFmtId="165" fontId="3" fillId="0" borderId="0" xfId="174" applyNumberFormat="1" applyBorder="1">
      <alignment/>
      <protection/>
    </xf>
    <xf numFmtId="165" fontId="3" fillId="0" borderId="0" xfId="174" applyNumberFormat="1" applyFill="1" applyBorder="1">
      <alignment/>
      <protection/>
    </xf>
    <xf numFmtId="166" fontId="3" fillId="0" borderId="0" xfId="174" applyNumberFormat="1" applyBorder="1">
      <alignment/>
      <protection/>
    </xf>
    <xf numFmtId="2" fontId="3" fillId="0" borderId="0" xfId="174" applyNumberFormat="1">
      <alignment/>
      <protection/>
    </xf>
    <xf numFmtId="165" fontId="3" fillId="0" borderId="0" xfId="174" applyNumberFormat="1">
      <alignment/>
      <protection/>
    </xf>
    <xf numFmtId="9" fontId="0" fillId="0" borderId="0" xfId="234" applyNumberFormat="1" applyFont="1" applyAlignment="1">
      <alignment/>
    </xf>
    <xf numFmtId="165" fontId="28" fillId="0" borderId="0" xfId="174" applyNumberFormat="1" applyFont="1" applyBorder="1">
      <alignment/>
      <protection/>
    </xf>
    <xf numFmtId="165" fontId="28" fillId="0" borderId="0" xfId="174" applyNumberFormat="1" applyFont="1" applyFill="1" applyBorder="1">
      <alignment/>
      <protection/>
    </xf>
    <xf numFmtId="166" fontId="3" fillId="0" borderId="0" xfId="174" applyNumberFormat="1" applyFill="1" applyBorder="1">
      <alignment/>
      <protection/>
    </xf>
    <xf numFmtId="49" fontId="3" fillId="0" borderId="0" xfId="174" applyNumberFormat="1" applyFont="1" applyBorder="1">
      <alignment/>
      <protection/>
    </xf>
    <xf numFmtId="165" fontId="3" fillId="0" borderId="0" xfId="174" applyNumberFormat="1" applyFont="1" applyFill="1" applyBorder="1">
      <alignment/>
      <protection/>
    </xf>
    <xf numFmtId="176" fontId="0" fillId="0" borderId="0" xfId="105" applyNumberFormat="1" applyFont="1" applyAlignment="1">
      <alignment/>
    </xf>
    <xf numFmtId="9" fontId="0" fillId="0" borderId="0" xfId="234" applyFont="1" applyAlignment="1">
      <alignment/>
    </xf>
    <xf numFmtId="10" fontId="3" fillId="0" borderId="0" xfId="174" applyNumberFormat="1">
      <alignment/>
      <protection/>
    </xf>
    <xf numFmtId="1" fontId="3" fillId="0" borderId="0" xfId="174" applyNumberFormat="1">
      <alignment/>
      <protection/>
    </xf>
    <xf numFmtId="49" fontId="3" fillId="0" borderId="0" xfId="174" applyNumberFormat="1" applyFont="1">
      <alignment/>
      <protection/>
    </xf>
    <xf numFmtId="165" fontId="28" fillId="0" borderId="0" xfId="174" applyNumberFormat="1" applyFont="1" applyFill="1">
      <alignment/>
      <protection/>
    </xf>
    <xf numFmtId="173" fontId="3" fillId="0" borderId="0" xfId="174" applyNumberFormat="1">
      <alignment/>
      <protection/>
    </xf>
    <xf numFmtId="166" fontId="3" fillId="0" borderId="0" xfId="174" applyNumberFormat="1">
      <alignment/>
      <protection/>
    </xf>
    <xf numFmtId="0" fontId="3" fillId="0" borderId="0" xfId="174" applyAlignment="1">
      <alignment wrapText="1"/>
      <protection/>
    </xf>
    <xf numFmtId="0" fontId="55" fillId="0" borderId="0" xfId="174" applyFont="1">
      <alignment/>
      <protection/>
    </xf>
    <xf numFmtId="49" fontId="3" fillId="0" borderId="0" xfId="174" applyNumberFormat="1">
      <alignment/>
      <protection/>
    </xf>
    <xf numFmtId="167" fontId="3" fillId="0" borderId="0" xfId="174" applyNumberFormat="1">
      <alignment/>
      <protection/>
    </xf>
    <xf numFmtId="0" fontId="28" fillId="0" borderId="0" xfId="174" applyFont="1">
      <alignment/>
      <protection/>
    </xf>
    <xf numFmtId="49" fontId="3" fillId="0" borderId="0" xfId="174" applyNumberFormat="1" quotePrefix="1">
      <alignment/>
      <protection/>
    </xf>
    <xf numFmtId="166" fontId="3" fillId="0" borderId="0" xfId="174" applyNumberFormat="1" applyFill="1">
      <alignment/>
      <protection/>
    </xf>
    <xf numFmtId="14" fontId="65" fillId="0" borderId="0" xfId="174" applyNumberFormat="1" applyFont="1" applyAlignment="1">
      <alignment horizontal="right"/>
      <protection/>
    </xf>
    <xf numFmtId="49" fontId="66" fillId="0" borderId="0" xfId="174" applyNumberFormat="1" applyFont="1">
      <alignment/>
      <protection/>
    </xf>
    <xf numFmtId="0" fontId="66" fillId="0" borderId="0" xfId="174" applyFont="1">
      <alignment/>
      <protection/>
    </xf>
    <xf numFmtId="0" fontId="3" fillId="0" borderId="0" xfId="174" applyFont="1">
      <alignment/>
      <protection/>
    </xf>
    <xf numFmtId="167" fontId="3" fillId="0" borderId="0" xfId="174" applyNumberFormat="1" applyBorder="1">
      <alignment/>
      <protection/>
    </xf>
    <xf numFmtId="167" fontId="3" fillId="0" borderId="0" xfId="174" applyNumberFormat="1" applyFill="1" applyBorder="1">
      <alignment/>
      <protection/>
    </xf>
    <xf numFmtId="176" fontId="3" fillId="0" borderId="0" xfId="105" applyNumberFormat="1" applyFont="1" applyBorder="1" applyAlignment="1">
      <alignment/>
    </xf>
    <xf numFmtId="166" fontId="28" fillId="0" borderId="0" xfId="174" applyNumberFormat="1" applyFont="1">
      <alignment/>
      <protection/>
    </xf>
    <xf numFmtId="0" fontId="59" fillId="0" borderId="0" xfId="174" applyFont="1" applyBorder="1" applyAlignment="1">
      <alignment vertical="center"/>
      <protection/>
    </xf>
    <xf numFmtId="0" fontId="58" fillId="0" borderId="0" xfId="174" applyFont="1" applyBorder="1">
      <alignment/>
      <protection/>
    </xf>
    <xf numFmtId="0" fontId="58" fillId="0" borderId="0" xfId="174" applyFont="1">
      <alignment/>
      <protection/>
    </xf>
    <xf numFmtId="0" fontId="59" fillId="0" borderId="0" xfId="174" applyFont="1">
      <alignment/>
      <protection/>
    </xf>
    <xf numFmtId="0" fontId="102" fillId="0" borderId="0" xfId="181" applyFont="1">
      <alignment/>
      <protection/>
    </xf>
    <xf numFmtId="0" fontId="106" fillId="0" borderId="0" xfId="181" applyFont="1">
      <alignment/>
      <protection/>
    </xf>
    <xf numFmtId="0" fontId="92" fillId="0" borderId="0" xfId="181">
      <alignment/>
      <protection/>
    </xf>
    <xf numFmtId="0" fontId="3" fillId="0" borderId="0" xfId="174" applyAlignment="1">
      <alignment vertical="center" wrapText="1"/>
      <protection/>
    </xf>
    <xf numFmtId="0" fontId="55" fillId="0" borderId="0" xfId="174" applyFont="1" applyAlignment="1">
      <alignment horizontal="center" vertical="center" wrapText="1"/>
      <protection/>
    </xf>
    <xf numFmtId="0" fontId="106" fillId="0" borderId="0" xfId="181" applyFont="1" applyAlignment="1">
      <alignment horizontal="center" vertical="center" wrapText="1"/>
      <protection/>
    </xf>
    <xf numFmtId="0" fontId="55" fillId="0" borderId="0" xfId="214" applyFont="1" applyFill="1" applyAlignment="1">
      <alignment horizontal="center" vertical="center" wrapText="1"/>
      <protection/>
    </xf>
    <xf numFmtId="0" fontId="92" fillId="0" borderId="0" xfId="181" applyAlignment="1">
      <alignment vertical="center" wrapText="1"/>
      <protection/>
    </xf>
    <xf numFmtId="167" fontId="3" fillId="0" borderId="0" xfId="174" applyNumberFormat="1" applyFont="1">
      <alignment/>
      <protection/>
    </xf>
    <xf numFmtId="179" fontId="3" fillId="0" borderId="0" xfId="194" applyNumberFormat="1" applyFill="1" applyBorder="1" applyAlignment="1">
      <alignment horizontal="right"/>
      <protection/>
    </xf>
    <xf numFmtId="9" fontId="3" fillId="0" borderId="0" xfId="235" applyFont="1" applyAlignment="1">
      <alignment/>
    </xf>
    <xf numFmtId="9" fontId="92" fillId="0" borderId="0" xfId="235" applyFont="1" applyAlignment="1">
      <alignment/>
    </xf>
    <xf numFmtId="0" fontId="55" fillId="0" borderId="0" xfId="174" applyFont="1" applyFill="1">
      <alignment/>
      <protection/>
    </xf>
    <xf numFmtId="179" fontId="3" fillId="0" borderId="0" xfId="174" applyNumberFormat="1" applyFont="1">
      <alignment/>
      <protection/>
    </xf>
    <xf numFmtId="179" fontId="92" fillId="0" borderId="0" xfId="181" applyNumberFormat="1">
      <alignment/>
      <protection/>
    </xf>
    <xf numFmtId="167" fontId="92" fillId="0" borderId="0" xfId="181" applyNumberFormat="1">
      <alignment/>
      <protection/>
    </xf>
    <xf numFmtId="167" fontId="3" fillId="0" borderId="0" xfId="235" applyNumberFormat="1" applyFont="1" applyAlignment="1">
      <alignment/>
    </xf>
    <xf numFmtId="189" fontId="92" fillId="0" borderId="0" xfId="181" applyNumberFormat="1">
      <alignment/>
      <protection/>
    </xf>
    <xf numFmtId="2" fontId="92" fillId="0" borderId="0" xfId="181" applyNumberFormat="1">
      <alignment/>
      <protection/>
    </xf>
    <xf numFmtId="2" fontId="3" fillId="0" borderId="0" xfId="235" applyNumberFormat="1" applyFont="1" applyAlignment="1">
      <alignment/>
    </xf>
    <xf numFmtId="0" fontId="56" fillId="26" borderId="0" xfId="210" applyFont="1" applyFill="1">
      <alignment/>
      <protection/>
    </xf>
    <xf numFmtId="0" fontId="0" fillId="0" borderId="0" xfId="210" applyFill="1" applyBorder="1">
      <alignment/>
      <protection/>
    </xf>
    <xf numFmtId="0" fontId="0" fillId="0" borderId="0" xfId="210" applyFill="1">
      <alignment/>
      <protection/>
    </xf>
    <xf numFmtId="0" fontId="0" fillId="0" borderId="0" xfId="210">
      <alignment/>
      <protection/>
    </xf>
    <xf numFmtId="0" fontId="67" fillId="0" borderId="0" xfId="210" applyFont="1">
      <alignment/>
      <protection/>
    </xf>
    <xf numFmtId="0" fontId="55" fillId="0" borderId="0" xfId="210" applyFont="1">
      <alignment/>
      <protection/>
    </xf>
    <xf numFmtId="0" fontId="55" fillId="0" borderId="0" xfId="210" applyFont="1" applyFill="1" applyBorder="1" applyAlignment="1">
      <alignment horizontal="center" vertical="center" wrapText="1"/>
      <protection/>
    </xf>
    <xf numFmtId="0" fontId="55" fillId="0" borderId="0" xfId="210" applyFont="1" applyFill="1" applyAlignment="1">
      <alignment horizontal="center" vertical="center" wrapText="1"/>
      <protection/>
    </xf>
    <xf numFmtId="0" fontId="55" fillId="0" borderId="0" xfId="210" applyFont="1" applyAlignment="1">
      <alignment horizontal="center" vertical="center" wrapText="1"/>
      <protection/>
    </xf>
    <xf numFmtId="3" fontId="3" fillId="0" borderId="0" xfId="210" applyNumberFormat="1" applyFont="1" applyFill="1" applyBorder="1">
      <alignment/>
      <protection/>
    </xf>
    <xf numFmtId="3" fontId="3" fillId="0" borderId="0" xfId="111" applyNumberFormat="1" applyFont="1" applyFill="1" applyBorder="1" applyAlignment="1">
      <alignment/>
    </xf>
    <xf numFmtId="3" fontId="55" fillId="0" borderId="0" xfId="210" applyNumberFormat="1" applyFont="1" applyFill="1" applyBorder="1" applyAlignment="1">
      <alignment horizontal="right"/>
      <protection/>
    </xf>
    <xf numFmtId="180" fontId="3" fillId="0" borderId="0" xfId="210" applyNumberFormat="1" applyFont="1" applyFill="1" applyAlignment="1">
      <alignment horizontal="right"/>
      <protection/>
    </xf>
    <xf numFmtId="168" fontId="3" fillId="0" borderId="0" xfId="232" applyNumberFormat="1" applyFont="1" applyAlignment="1">
      <alignment/>
    </xf>
    <xf numFmtId="3" fontId="0" fillId="0" borderId="0" xfId="210" applyNumberFormat="1">
      <alignment/>
      <protection/>
    </xf>
    <xf numFmtId="9" fontId="92" fillId="0" borderId="0" xfId="232" applyFont="1" applyAlignment="1">
      <alignment/>
    </xf>
    <xf numFmtId="193" fontId="0" fillId="0" borderId="0" xfId="210" applyNumberFormat="1">
      <alignment/>
      <protection/>
    </xf>
    <xf numFmtId="3" fontId="3" fillId="0" borderId="0" xfId="111" applyNumberFormat="1" applyFont="1" applyFill="1" applyBorder="1" applyAlignment="1">
      <alignment horizontal="right"/>
    </xf>
    <xf numFmtId="0" fontId="3" fillId="0" borderId="0" xfId="210" applyFont="1">
      <alignment/>
      <protection/>
    </xf>
    <xf numFmtId="1" fontId="3" fillId="0" borderId="0" xfId="210" applyNumberFormat="1" applyFont="1" applyFill="1" applyBorder="1">
      <alignment/>
      <protection/>
    </xf>
    <xf numFmtId="3" fontId="55" fillId="0" borderId="0" xfId="111" applyNumberFormat="1" applyFont="1" applyFill="1" applyBorder="1" applyAlignment="1">
      <alignment/>
    </xf>
    <xf numFmtId="1" fontId="92" fillId="0" borderId="0" xfId="210" applyNumberFormat="1" applyFont="1" applyFill="1" applyBorder="1">
      <alignment/>
      <protection/>
    </xf>
    <xf numFmtId="3" fontId="92" fillId="0" borderId="0" xfId="210" applyNumberFormat="1" applyFont="1" applyFill="1" applyBorder="1">
      <alignment/>
      <protection/>
    </xf>
    <xf numFmtId="3" fontId="92" fillId="0" borderId="0" xfId="111" applyNumberFormat="1" applyFont="1" applyFill="1" applyBorder="1" applyAlignment="1">
      <alignment/>
    </xf>
    <xf numFmtId="3" fontId="92" fillId="0" borderId="0" xfId="111" applyNumberFormat="1" applyFont="1" applyFill="1" applyBorder="1" applyAlignment="1">
      <alignment horizontal="right"/>
    </xf>
    <xf numFmtId="3" fontId="106" fillId="0" borderId="0" xfId="111" applyNumberFormat="1" applyFont="1" applyFill="1" applyBorder="1" applyAlignment="1">
      <alignment/>
    </xf>
    <xf numFmtId="9" fontId="3" fillId="0" borderId="0" xfId="232" applyNumberFormat="1" applyFont="1" applyAlignment="1">
      <alignment/>
    </xf>
    <xf numFmtId="0" fontId="58" fillId="0" borderId="0" xfId="210" applyFont="1">
      <alignment/>
      <protection/>
    </xf>
    <xf numFmtId="167" fontId="3" fillId="0" borderId="0" xfId="210" applyNumberFormat="1" applyFont="1" applyFill="1" applyBorder="1">
      <alignment/>
      <protection/>
    </xf>
    <xf numFmtId="167" fontId="0" fillId="0" borderId="0" xfId="210" applyNumberFormat="1">
      <alignment/>
      <protection/>
    </xf>
    <xf numFmtId="1" fontId="3" fillId="0" borderId="0" xfId="232" applyNumberFormat="1" applyFont="1" applyFill="1" applyBorder="1" applyAlignment="1">
      <alignment/>
    </xf>
    <xf numFmtId="191" fontId="3" fillId="0" borderId="0" xfId="210" applyNumberFormat="1" applyFont="1" applyFill="1" applyBorder="1">
      <alignment/>
      <protection/>
    </xf>
    <xf numFmtId="192" fontId="3" fillId="0" borderId="0" xfId="210" applyNumberFormat="1" applyFont="1" applyFill="1" applyBorder="1">
      <alignment/>
      <protection/>
    </xf>
    <xf numFmtId="0" fontId="0" fillId="0" borderId="0" xfId="0" applyAlignment="1">
      <alignment/>
    </xf>
    <xf numFmtId="0" fontId="56" fillId="26" borderId="0" xfId="211" applyFont="1" applyFill="1">
      <alignment/>
      <protection/>
    </xf>
    <xf numFmtId="0" fontId="3" fillId="0" borderId="0" xfId="211" applyFont="1">
      <alignment/>
      <protection/>
    </xf>
    <xf numFmtId="0" fontId="3" fillId="0" borderId="0" xfId="211" applyFont="1" applyAlignment="1">
      <alignment horizontal="center"/>
      <protection/>
    </xf>
    <xf numFmtId="0" fontId="55" fillId="0" borderId="0" xfId="211" applyFont="1" applyAlignment="1">
      <alignment horizontal="center"/>
      <protection/>
    </xf>
    <xf numFmtId="0" fontId="55" fillId="0" borderId="0" xfId="211" applyFont="1" applyAlignment="1" quotePrefix="1">
      <alignment horizontal="center"/>
      <protection/>
    </xf>
    <xf numFmtId="0" fontId="28" fillId="0" borderId="10" xfId="211" applyFont="1" applyFill="1" applyBorder="1" applyAlignment="1">
      <alignment horizontal="right" wrapText="1"/>
      <protection/>
    </xf>
    <xf numFmtId="167" fontId="3" fillId="0" borderId="0" xfId="211" applyNumberFormat="1" applyFont="1" applyAlignment="1">
      <alignment horizontal="center"/>
      <protection/>
    </xf>
    <xf numFmtId="166" fontId="3" fillId="0" borderId="0" xfId="211" applyNumberFormat="1" applyFont="1" applyAlignment="1">
      <alignment horizontal="center"/>
      <protection/>
    </xf>
    <xf numFmtId="169" fontId="3" fillId="0" borderId="0" xfId="211" applyNumberFormat="1" applyFont="1" applyAlignment="1">
      <alignment horizontal="center"/>
      <protection/>
    </xf>
    <xf numFmtId="0" fontId="3" fillId="0" borderId="0" xfId="211" applyFont="1" applyAlignment="1">
      <alignment horizontal="left"/>
      <protection/>
    </xf>
    <xf numFmtId="0" fontId="0" fillId="0" borderId="0" xfId="211" applyFont="1" applyAlignment="1">
      <alignment horizontal="center"/>
      <protection/>
    </xf>
    <xf numFmtId="167" fontId="3" fillId="0" borderId="0" xfId="211" applyNumberFormat="1" applyFont="1">
      <alignment/>
      <protection/>
    </xf>
    <xf numFmtId="0" fontId="3" fillId="0" borderId="0" xfId="211" applyFont="1" applyFill="1" applyAlignment="1">
      <alignment horizontal="center"/>
      <protection/>
    </xf>
    <xf numFmtId="0" fontId="3" fillId="0" borderId="0" xfId="211" applyFont="1" applyFill="1">
      <alignment/>
      <protection/>
    </xf>
    <xf numFmtId="0" fontId="55" fillId="0" borderId="0" xfId="211" applyFont="1" applyFill="1" applyAlignment="1">
      <alignment horizontal="center"/>
      <protection/>
    </xf>
    <xf numFmtId="0" fontId="55" fillId="0" borderId="0" xfId="211" applyFont="1" applyFill="1" applyAlignment="1" quotePrefix="1">
      <alignment horizontal="center"/>
      <protection/>
    </xf>
    <xf numFmtId="167" fontId="3" fillId="0" borderId="0" xfId="211" applyNumberFormat="1" applyFont="1" applyFill="1" applyAlignment="1">
      <alignment horizontal="center"/>
      <protection/>
    </xf>
    <xf numFmtId="167" fontId="3" fillId="0" borderId="0" xfId="211" applyNumberFormat="1" applyFont="1" applyFill="1">
      <alignment/>
      <protection/>
    </xf>
    <xf numFmtId="167" fontId="107" fillId="0" borderId="0" xfId="211" applyNumberFormat="1" applyFont="1" applyFill="1" applyAlignment="1">
      <alignment horizontal="center"/>
      <protection/>
    </xf>
    <xf numFmtId="4" fontId="3" fillId="0" borderId="0" xfId="211" applyNumberFormat="1" applyFont="1" applyBorder="1" applyAlignment="1">
      <alignment horizontal="center"/>
      <protection/>
    </xf>
    <xf numFmtId="0" fontId="69" fillId="0" borderId="0" xfId="210" applyFont="1">
      <alignment/>
      <protection/>
    </xf>
    <xf numFmtId="0" fontId="70" fillId="0" borderId="0" xfId="210" applyFont="1">
      <alignment/>
      <protection/>
    </xf>
    <xf numFmtId="0" fontId="58" fillId="0" borderId="0" xfId="180" applyFont="1">
      <alignment/>
      <protection/>
    </xf>
    <xf numFmtId="0" fontId="59" fillId="0" borderId="0" xfId="210" applyFont="1" applyAlignment="1">
      <alignment horizontal="left"/>
      <protection/>
    </xf>
    <xf numFmtId="167" fontId="58" fillId="0" borderId="0" xfId="210" applyNumberFormat="1" applyFont="1">
      <alignment/>
      <protection/>
    </xf>
    <xf numFmtId="0" fontId="56" fillId="26" borderId="0" xfId="180" applyFont="1" applyFill="1">
      <alignment/>
      <protection/>
    </xf>
    <xf numFmtId="0" fontId="0" fillId="0" borderId="0" xfId="180">
      <alignment/>
      <protection/>
    </xf>
    <xf numFmtId="0" fontId="3" fillId="0" borderId="0" xfId="180" applyFont="1" applyAlignment="1">
      <alignment horizontal="right"/>
      <protection/>
    </xf>
    <xf numFmtId="0" fontId="3" fillId="0" borderId="0" xfId="180" applyFont="1">
      <alignment/>
      <protection/>
    </xf>
    <xf numFmtId="0" fontId="55" fillId="0" borderId="0" xfId="180" applyFont="1">
      <alignment/>
      <protection/>
    </xf>
    <xf numFmtId="0" fontId="55" fillId="0" borderId="0" xfId="180" applyFont="1" applyAlignment="1">
      <alignment horizontal="left"/>
      <protection/>
    </xf>
    <xf numFmtId="166" fontId="3" fillId="0" borderId="0" xfId="180" applyNumberFormat="1" applyFont="1">
      <alignment/>
      <protection/>
    </xf>
    <xf numFmtId="168" fontId="0" fillId="0" borderId="0" xfId="180" applyNumberFormat="1">
      <alignment/>
      <protection/>
    </xf>
    <xf numFmtId="0" fontId="55" fillId="0" borderId="0" xfId="180" applyFont="1" applyAlignment="1">
      <alignment horizontal="right"/>
      <protection/>
    </xf>
    <xf numFmtId="0" fontId="59" fillId="0" borderId="0" xfId="180" applyFont="1">
      <alignment/>
      <protection/>
    </xf>
    <xf numFmtId="167" fontId="3" fillId="0" borderId="0" xfId="180" applyNumberFormat="1" applyFont="1">
      <alignment/>
      <protection/>
    </xf>
    <xf numFmtId="196" fontId="0" fillId="0" borderId="0" xfId="180" applyNumberFormat="1">
      <alignment/>
      <protection/>
    </xf>
    <xf numFmtId="0" fontId="55" fillId="0" borderId="0" xfId="180" applyFont="1" applyFill="1">
      <alignment/>
      <protection/>
    </xf>
    <xf numFmtId="43" fontId="0" fillId="0" borderId="0" xfId="180" applyNumberFormat="1">
      <alignment/>
      <protection/>
    </xf>
    <xf numFmtId="0" fontId="56" fillId="0" borderId="0" xfId="180" applyFont="1">
      <alignment/>
      <protection/>
    </xf>
    <xf numFmtId="0" fontId="56" fillId="27" borderId="0" xfId="180" applyFont="1" applyFill="1">
      <alignment/>
      <protection/>
    </xf>
    <xf numFmtId="0" fontId="56" fillId="0" borderId="0" xfId="180" applyFont="1" applyAlignment="1">
      <alignment wrapText="1"/>
      <protection/>
    </xf>
    <xf numFmtId="0" fontId="55" fillId="0" borderId="0" xfId="180" applyFont="1" applyAlignment="1">
      <alignment horizontal="right" wrapText="1"/>
      <protection/>
    </xf>
    <xf numFmtId="176" fontId="3" fillId="0" borderId="0" xfId="111" applyNumberFormat="1" applyFont="1" applyAlignment="1">
      <alignment/>
    </xf>
    <xf numFmtId="181" fontId="55" fillId="0" borderId="0" xfId="111" applyNumberFormat="1" applyFont="1" applyAlignment="1">
      <alignment/>
    </xf>
    <xf numFmtId="181" fontId="55" fillId="27" borderId="0" xfId="111" applyNumberFormat="1" applyFont="1" applyFill="1" applyAlignment="1">
      <alignment/>
    </xf>
    <xf numFmtId="181" fontId="55" fillId="0" borderId="0" xfId="111" applyNumberFormat="1" applyFont="1" applyFill="1" applyAlignment="1">
      <alignment/>
    </xf>
    <xf numFmtId="0" fontId="67" fillId="0" borderId="0" xfId="180" applyFont="1">
      <alignment/>
      <protection/>
    </xf>
    <xf numFmtId="0" fontId="56" fillId="26" borderId="0" xfId="0" applyFont="1" applyFill="1" applyAlignment="1">
      <alignment/>
    </xf>
    <xf numFmtId="0" fontId="67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68" fontId="0" fillId="0" borderId="0" xfId="240" applyNumberFormat="1" applyFont="1" applyAlignment="1">
      <alignment/>
    </xf>
    <xf numFmtId="3" fontId="92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56" fillId="0" borderId="0" xfId="0" applyFont="1" applyAlignment="1">
      <alignment horizontal="left"/>
    </xf>
    <xf numFmtId="0" fontId="56" fillId="0" borderId="28" xfId="0" applyFont="1" applyBorder="1" applyAlignment="1">
      <alignment/>
    </xf>
    <xf numFmtId="0" fontId="56" fillId="0" borderId="0" xfId="0" applyFont="1" applyBorder="1" applyAlignment="1">
      <alignment/>
    </xf>
    <xf numFmtId="0" fontId="0" fillId="0" borderId="0" xfId="0" applyAlignment="1">
      <alignment horizontal="right"/>
    </xf>
    <xf numFmtId="176" fontId="0" fillId="0" borderId="0" xfId="113" applyNumberFormat="1" applyFont="1" applyAlignment="1">
      <alignment/>
    </xf>
    <xf numFmtId="176" fontId="0" fillId="0" borderId="0" xfId="113" applyNumberFormat="1" applyFont="1" applyFill="1" applyAlignment="1">
      <alignment/>
    </xf>
    <xf numFmtId="4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56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0" xfId="113" applyNumberFormat="1" applyFont="1" applyAlignment="1">
      <alignment/>
    </xf>
    <xf numFmtId="176" fontId="0" fillId="0" borderId="0" xfId="113" applyNumberFormat="1" applyFont="1" applyFill="1" applyAlignment="1">
      <alignment/>
    </xf>
    <xf numFmtId="176" fontId="8" fillId="0" borderId="0" xfId="113" applyNumberFormat="1" applyFont="1" applyAlignment="1">
      <alignment/>
    </xf>
    <xf numFmtId="176" fontId="0" fillId="0" borderId="0" xfId="113" applyNumberFormat="1" applyFont="1" applyAlignment="1">
      <alignment/>
    </xf>
    <xf numFmtId="176" fontId="0" fillId="0" borderId="0" xfId="113" applyNumberFormat="1" applyFont="1" applyFill="1" applyAlignment="1">
      <alignment/>
    </xf>
    <xf numFmtId="211" fontId="0" fillId="0" borderId="0" xfId="0" applyNumberFormat="1" applyAlignment="1">
      <alignment/>
    </xf>
    <xf numFmtId="0" fontId="0" fillId="0" borderId="0" xfId="0" applyFont="1" applyAlignment="1">
      <alignment/>
    </xf>
    <xf numFmtId="176" fontId="56" fillId="0" borderId="0" xfId="113" applyNumberFormat="1" applyFont="1" applyFill="1" applyAlignment="1">
      <alignment/>
    </xf>
    <xf numFmtId="176" fontId="56" fillId="0" borderId="0" xfId="113" applyNumberFormat="1" applyFont="1" applyAlignment="1">
      <alignment/>
    </xf>
    <xf numFmtId="168" fontId="56" fillId="0" borderId="0" xfId="240" applyNumberFormat="1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ill="1" applyAlignment="1">
      <alignment/>
    </xf>
    <xf numFmtId="10" fontId="56" fillId="0" borderId="0" xfId="0" applyNumberFormat="1" applyFont="1" applyAlignment="1">
      <alignment/>
    </xf>
    <xf numFmtId="9" fontId="56" fillId="0" borderId="0" xfId="0" applyNumberFormat="1" applyFont="1" applyAlignment="1">
      <alignment/>
    </xf>
    <xf numFmtId="10" fontId="56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" fontId="0" fillId="0" borderId="0" xfId="0" applyNumberFormat="1" applyFill="1" applyAlignment="1">
      <alignment/>
    </xf>
    <xf numFmtId="0" fontId="71" fillId="0" borderId="0" xfId="174" applyFont="1" applyFill="1" applyBorder="1" applyAlignment="1">
      <alignment horizontal="left"/>
      <protection/>
    </xf>
    <xf numFmtId="167" fontId="108" fillId="0" borderId="0" xfId="174" applyNumberFormat="1" applyFont="1" applyFill="1" applyBorder="1">
      <alignment/>
      <protection/>
    </xf>
    <xf numFmtId="0" fontId="3" fillId="0" borderId="0" xfId="174" applyBorder="1">
      <alignment/>
      <protection/>
    </xf>
    <xf numFmtId="167" fontId="109" fillId="0" borderId="0" xfId="174" applyNumberFormat="1" applyFont="1" applyFill="1" applyBorder="1">
      <alignment/>
      <protection/>
    </xf>
    <xf numFmtId="167" fontId="107" fillId="0" borderId="0" xfId="174" applyNumberFormat="1" applyFont="1" applyFill="1" applyBorder="1">
      <alignment/>
      <protection/>
    </xf>
    <xf numFmtId="167" fontId="3" fillId="0" borderId="0" xfId="174" applyNumberFormat="1" applyFont="1" applyFill="1" applyBorder="1">
      <alignment/>
      <protection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110" fillId="0" borderId="0" xfId="174" applyFont="1">
      <alignment/>
      <protection/>
    </xf>
    <xf numFmtId="168" fontId="0" fillId="0" borderId="0" xfId="234" applyNumberFormat="1" applyFont="1" applyAlignment="1">
      <alignment/>
    </xf>
    <xf numFmtId="0" fontId="110" fillId="0" borderId="0" xfId="0" applyFont="1" applyAlignment="1">
      <alignment/>
    </xf>
    <xf numFmtId="0" fontId="3" fillId="0" borderId="0" xfId="174" applyFont="1" applyAlignment="1">
      <alignment horizontal="right"/>
      <protection/>
    </xf>
    <xf numFmtId="0" fontId="3" fillId="0" borderId="0" xfId="174" applyFont="1" applyFill="1">
      <alignment/>
      <protection/>
    </xf>
    <xf numFmtId="0" fontId="3" fillId="0" borderId="15" xfId="174" applyFont="1" applyFill="1" applyBorder="1" applyAlignment="1">
      <alignment horizontal="right"/>
      <protection/>
    </xf>
    <xf numFmtId="0" fontId="3" fillId="0" borderId="15" xfId="174" applyFont="1" applyFill="1" applyBorder="1">
      <alignment/>
      <protection/>
    </xf>
    <xf numFmtId="0" fontId="3" fillId="0" borderId="0" xfId="174" applyFont="1" applyFill="1" applyAlignment="1">
      <alignment horizontal="left"/>
      <protection/>
    </xf>
    <xf numFmtId="1" fontId="3" fillId="0" borderId="0" xfId="174" applyNumberFormat="1" applyFont="1" applyFill="1">
      <alignment/>
      <protection/>
    </xf>
    <xf numFmtId="0" fontId="3" fillId="0" borderId="0" xfId="224" applyFont="1">
      <alignment/>
      <protection/>
    </xf>
    <xf numFmtId="2" fontId="3" fillId="0" borderId="0" xfId="224" applyNumberFormat="1" applyFont="1">
      <alignment/>
      <protection/>
    </xf>
    <xf numFmtId="0" fontId="3" fillId="0" borderId="0" xfId="224" applyFont="1" applyAlignment="1">
      <alignment horizontal="center"/>
      <protection/>
    </xf>
    <xf numFmtId="1" fontId="3" fillId="0" borderId="0" xfId="224" applyNumberFormat="1" applyFont="1">
      <alignment/>
      <protection/>
    </xf>
    <xf numFmtId="198" fontId="3" fillId="0" borderId="0" xfId="114" applyNumberFormat="1" applyFont="1" applyFill="1" applyBorder="1" applyAlignment="1">
      <alignment/>
    </xf>
    <xf numFmtId="198" fontId="3" fillId="0" borderId="0" xfId="224" applyNumberFormat="1" applyFont="1" applyFill="1">
      <alignment/>
      <protection/>
    </xf>
    <xf numFmtId="198" fontId="3" fillId="0" borderId="0" xfId="224" applyNumberFormat="1" applyFont="1">
      <alignment/>
      <protection/>
    </xf>
    <xf numFmtId="1" fontId="3" fillId="0" borderId="0" xfId="224" applyNumberFormat="1" applyFont="1" applyFill="1">
      <alignment/>
      <protection/>
    </xf>
    <xf numFmtId="0" fontId="55" fillId="0" borderId="0" xfId="224" applyFont="1" applyFill="1">
      <alignment/>
      <protection/>
    </xf>
    <xf numFmtId="198" fontId="55" fillId="0" borderId="0" xfId="114" applyNumberFormat="1" applyFont="1" applyAlignment="1">
      <alignment/>
    </xf>
    <xf numFmtId="0" fontId="3" fillId="0" borderId="0" xfId="224" applyFont="1" applyFill="1">
      <alignment/>
      <protection/>
    </xf>
    <xf numFmtId="9" fontId="3" fillId="0" borderId="0" xfId="234" applyFont="1" applyAlignment="1">
      <alignment/>
    </xf>
    <xf numFmtId="1" fontId="3" fillId="0" borderId="0" xfId="174" applyNumberFormat="1" applyFont="1">
      <alignment/>
      <protection/>
    </xf>
    <xf numFmtId="0" fontId="0" fillId="0" borderId="0" xfId="180" applyFill="1">
      <alignment/>
      <protection/>
    </xf>
    <xf numFmtId="3" fontId="0" fillId="0" borderId="0" xfId="180" applyNumberFormat="1" applyFont="1" applyFill="1">
      <alignment/>
      <protection/>
    </xf>
    <xf numFmtId="0" fontId="56" fillId="0" borderId="0" xfId="180" applyFont="1" applyFill="1">
      <alignment/>
      <protection/>
    </xf>
    <xf numFmtId="3" fontId="56" fillId="0" borderId="0" xfId="180" applyNumberFormat="1" applyFont="1" applyFill="1">
      <alignment/>
      <protection/>
    </xf>
    <xf numFmtId="3" fontId="56" fillId="0" borderId="0" xfId="180" applyNumberFormat="1" applyFont="1">
      <alignment/>
      <protection/>
    </xf>
    <xf numFmtId="0" fontId="0" fillId="0" borderId="0" xfId="180" applyFont="1" applyFill="1">
      <alignment/>
      <protection/>
    </xf>
    <xf numFmtId="0" fontId="0" fillId="0" borderId="0" xfId="180" applyFont="1">
      <alignment/>
      <protection/>
    </xf>
    <xf numFmtId="3" fontId="0" fillId="0" borderId="0" xfId="180" applyNumberFormat="1">
      <alignment/>
      <protection/>
    </xf>
    <xf numFmtId="4" fontId="0" fillId="0" borderId="0" xfId="180" applyNumberFormat="1">
      <alignment/>
      <protection/>
    </xf>
    <xf numFmtId="0" fontId="56" fillId="0" borderId="0" xfId="176" applyFont="1">
      <alignment/>
      <protection/>
    </xf>
    <xf numFmtId="0" fontId="0" fillId="0" borderId="0" xfId="180" applyAlignment="1">
      <alignment horizontal="right"/>
      <protection/>
    </xf>
    <xf numFmtId="0" fontId="106" fillId="0" borderId="0" xfId="181" applyFont="1" applyAlignment="1">
      <alignment horizontal="right"/>
      <protection/>
    </xf>
    <xf numFmtId="184" fontId="92" fillId="0" borderId="0" xfId="181" applyNumberFormat="1">
      <alignment/>
      <protection/>
    </xf>
    <xf numFmtId="199" fontId="92" fillId="0" borderId="0" xfId="181" applyNumberFormat="1">
      <alignment/>
      <protection/>
    </xf>
    <xf numFmtId="0" fontId="92" fillId="0" borderId="0" xfId="181" applyFont="1">
      <alignment/>
      <protection/>
    </xf>
    <xf numFmtId="0" fontId="55" fillId="26" borderId="0" xfId="181" applyFont="1" applyFill="1" applyAlignment="1">
      <alignment horizontal="right"/>
      <protection/>
    </xf>
    <xf numFmtId="184" fontId="92" fillId="0" borderId="0" xfId="181" applyNumberFormat="1" applyFont="1">
      <alignment/>
      <protection/>
    </xf>
    <xf numFmtId="168" fontId="3" fillId="0" borderId="0" xfId="174" applyNumberFormat="1">
      <alignment/>
      <protection/>
    </xf>
    <xf numFmtId="168" fontId="3" fillId="0" borderId="0" xfId="174" applyNumberFormat="1" applyFont="1" applyFill="1" applyBorder="1" applyAlignment="1">
      <alignment horizontal="center"/>
      <protection/>
    </xf>
    <xf numFmtId="168" fontId="3" fillId="0" borderId="0" xfId="234" applyNumberFormat="1" applyFont="1" applyAlignment="1">
      <alignment horizontal="center"/>
    </xf>
    <xf numFmtId="9" fontId="3" fillId="0" borderId="0" xfId="174" applyNumberFormat="1" applyFont="1" applyAlignment="1">
      <alignment horizontal="center"/>
      <protection/>
    </xf>
    <xf numFmtId="168" fontId="3" fillId="26" borderId="0" xfId="174" applyNumberFormat="1" applyFont="1" applyFill="1" applyBorder="1" applyAlignment="1">
      <alignment horizontal="center"/>
      <protection/>
    </xf>
    <xf numFmtId="168" fontId="3" fillId="26" borderId="0" xfId="174" applyNumberFormat="1" applyFont="1" applyFill="1" applyAlignment="1">
      <alignment horizontal="center"/>
      <protection/>
    </xf>
    <xf numFmtId="168" fontId="28" fillId="26" borderId="0" xfId="234" applyNumberFormat="1" applyFont="1" applyFill="1" applyAlignment="1">
      <alignment horizontal="center"/>
    </xf>
    <xf numFmtId="172" fontId="3" fillId="0" borderId="0" xfId="174" applyNumberFormat="1">
      <alignment/>
      <protection/>
    </xf>
    <xf numFmtId="3" fontId="58" fillId="0" borderId="0" xfId="180" applyNumberFormat="1" applyFont="1">
      <alignment/>
      <protection/>
    </xf>
    <xf numFmtId="183" fontId="59" fillId="0" borderId="0" xfId="180" applyNumberFormat="1" applyFont="1" applyFill="1" applyAlignment="1">
      <alignment horizontal="right"/>
      <protection/>
    </xf>
    <xf numFmtId="3" fontId="59" fillId="0" borderId="0" xfId="180" applyNumberFormat="1" applyFont="1" applyFill="1">
      <alignment/>
      <protection/>
    </xf>
    <xf numFmtId="1" fontId="58" fillId="0" borderId="0" xfId="180" applyNumberFormat="1" applyFont="1">
      <alignment/>
      <protection/>
    </xf>
    <xf numFmtId="0" fontId="56" fillId="26" borderId="0" xfId="180" applyFont="1" applyFill="1" applyBorder="1">
      <alignment/>
      <protection/>
    </xf>
    <xf numFmtId="0" fontId="4" fillId="0" borderId="0" xfId="180" applyFont="1">
      <alignment/>
      <protection/>
    </xf>
    <xf numFmtId="0" fontId="72" fillId="0" borderId="0" xfId="180" applyFont="1">
      <alignment/>
      <protection/>
    </xf>
    <xf numFmtId="167" fontId="4" fillId="0" borderId="0" xfId="180" applyNumberFormat="1" applyFont="1">
      <alignment/>
      <protection/>
    </xf>
    <xf numFmtId="167" fontId="4" fillId="0" borderId="0" xfId="180" applyNumberFormat="1" applyFont="1" applyFill="1">
      <alignment/>
      <protection/>
    </xf>
    <xf numFmtId="167" fontId="72" fillId="0" borderId="0" xfId="180" applyNumberFormat="1" applyFont="1">
      <alignment/>
      <protection/>
    </xf>
    <xf numFmtId="0" fontId="72" fillId="0" borderId="0" xfId="180" applyFont="1" applyAlignment="1">
      <alignment horizontal="right"/>
      <protection/>
    </xf>
    <xf numFmtId="164" fontId="4" fillId="0" borderId="0" xfId="180" applyNumberFormat="1" applyFont="1">
      <alignment/>
      <protection/>
    </xf>
    <xf numFmtId="167" fontId="73" fillId="0" borderId="0" xfId="180" applyNumberFormat="1" applyFont="1">
      <alignment/>
      <protection/>
    </xf>
    <xf numFmtId="0" fontId="73" fillId="0" borderId="0" xfId="180" applyFont="1">
      <alignment/>
      <protection/>
    </xf>
    <xf numFmtId="0" fontId="55" fillId="0" borderId="0" xfId="180" applyFont="1" applyAlignment="1">
      <alignment wrapText="1"/>
      <protection/>
    </xf>
    <xf numFmtId="0" fontId="55" fillId="0" borderId="0" xfId="180" applyFont="1" applyFill="1" applyAlignment="1">
      <alignment wrapText="1"/>
      <protection/>
    </xf>
    <xf numFmtId="167" fontId="3" fillId="0" borderId="0" xfId="180" applyNumberFormat="1" applyFont="1" applyFill="1">
      <alignment/>
      <protection/>
    </xf>
    <xf numFmtId="0" fontId="23" fillId="0" borderId="0" xfId="181" applyFont="1">
      <alignment/>
      <protection/>
    </xf>
    <xf numFmtId="0" fontId="8" fillId="0" borderId="0" xfId="181" applyFont="1">
      <alignment/>
      <protection/>
    </xf>
    <xf numFmtId="0" fontId="92" fillId="0" borderId="29" xfId="181" applyBorder="1" applyAlignment="1">
      <alignment horizontal="left"/>
      <protection/>
    </xf>
    <xf numFmtId="0" fontId="23" fillId="0" borderId="30" xfId="181" applyFont="1" applyBorder="1" applyAlignment="1">
      <alignment horizontal="left"/>
      <protection/>
    </xf>
    <xf numFmtId="0" fontId="23" fillId="0" borderId="30" xfId="181" applyFont="1" applyBorder="1" applyAlignment="1">
      <alignment horizontal="right" wrapText="1"/>
      <protection/>
    </xf>
    <xf numFmtId="0" fontId="92" fillId="0" borderId="0" xfId="181" applyBorder="1">
      <alignment/>
      <protection/>
    </xf>
    <xf numFmtId="174" fontId="0" fillId="0" borderId="0" xfId="181" applyNumberFormat="1" applyFont="1" applyBorder="1" applyAlignment="1" quotePrefix="1">
      <alignment horizontal="left"/>
      <protection/>
    </xf>
    <xf numFmtId="3" fontId="8" fillId="0" borderId="0" xfId="190" applyNumberFormat="1" applyFont="1" applyFill="1" applyBorder="1">
      <alignment/>
      <protection/>
    </xf>
    <xf numFmtId="3" fontId="8" fillId="0" borderId="0" xfId="204" applyNumberFormat="1" applyFont="1" applyFill="1" applyBorder="1">
      <alignment/>
      <protection/>
    </xf>
    <xf numFmtId="3" fontId="8" fillId="0" borderId="0" xfId="191" applyNumberFormat="1" applyFont="1" applyFill="1" applyBorder="1">
      <alignment/>
      <protection/>
    </xf>
    <xf numFmtId="3" fontId="8" fillId="0" borderId="0" xfId="208" applyNumberFormat="1" applyFont="1" applyFill="1" applyBorder="1">
      <alignment/>
      <protection/>
    </xf>
    <xf numFmtId="3" fontId="8" fillId="0" borderId="0" xfId="198" applyNumberFormat="1" applyFont="1" applyFill="1" applyBorder="1">
      <alignment/>
      <protection/>
    </xf>
    <xf numFmtId="3" fontId="8" fillId="0" borderId="0" xfId="209" applyNumberFormat="1" applyFont="1" applyFill="1" applyBorder="1">
      <alignment/>
      <protection/>
    </xf>
    <xf numFmtId="3" fontId="8" fillId="0" borderId="0" xfId="195" applyNumberFormat="1" applyFont="1" applyFill="1" applyBorder="1">
      <alignment/>
      <protection/>
    </xf>
    <xf numFmtId="3" fontId="8" fillId="0" borderId="0" xfId="196" applyNumberFormat="1" applyFont="1" applyFill="1" applyBorder="1">
      <alignment/>
      <protection/>
    </xf>
    <xf numFmtId="174" fontId="0" fillId="0" borderId="29" xfId="181" applyNumberFormat="1" applyFont="1" applyBorder="1" applyAlignment="1" quotePrefix="1">
      <alignment horizontal="left"/>
      <protection/>
    </xf>
    <xf numFmtId="3" fontId="8" fillId="0" borderId="29" xfId="197" applyNumberFormat="1" applyFont="1" applyFill="1" applyBorder="1">
      <alignment/>
      <protection/>
    </xf>
    <xf numFmtId="3" fontId="8" fillId="0" borderId="29" xfId="209" applyNumberFormat="1" applyFont="1" applyFill="1" applyBorder="1">
      <alignment/>
      <protection/>
    </xf>
    <xf numFmtId="0" fontId="92" fillId="0" borderId="0" xfId="181" applyAlignment="1">
      <alignment horizontal="left"/>
      <protection/>
    </xf>
    <xf numFmtId="0" fontId="56" fillId="0" borderId="0" xfId="175" applyFont="1">
      <alignment/>
      <protection/>
    </xf>
    <xf numFmtId="0" fontId="3" fillId="0" borderId="0" xfId="175" applyFont="1">
      <alignment/>
      <protection/>
    </xf>
    <xf numFmtId="176" fontId="92" fillId="0" borderId="0" xfId="105" applyNumberFormat="1" applyFont="1" applyAlignment="1">
      <alignment/>
    </xf>
    <xf numFmtId="0" fontId="3" fillId="0" borderId="0" xfId="175">
      <alignment/>
      <protection/>
    </xf>
    <xf numFmtId="0" fontId="3" fillId="0" borderId="0" xfId="181" applyFont="1" applyFill="1" applyBorder="1" applyAlignment="1">
      <alignment horizontal="center"/>
      <protection/>
    </xf>
    <xf numFmtId="0" fontId="3" fillId="0" borderId="0" xfId="181" applyFont="1" applyFill="1" applyBorder="1" applyAlignment="1">
      <alignment horizontal="center" wrapText="1"/>
      <protection/>
    </xf>
    <xf numFmtId="166" fontId="3" fillId="0" borderId="0" xfId="175" applyNumberFormat="1" applyFill="1" applyBorder="1">
      <alignment/>
      <protection/>
    </xf>
    <xf numFmtId="1" fontId="107" fillId="0" borderId="0" xfId="181" applyNumberFormat="1" applyFont="1" applyFill="1" applyBorder="1" applyAlignment="1">
      <alignment horizontal="center"/>
      <protection/>
    </xf>
    <xf numFmtId="182" fontId="107" fillId="0" borderId="0" xfId="109" applyNumberFormat="1" applyFont="1" applyFill="1" applyBorder="1" applyAlignment="1">
      <alignment horizontal="center" wrapText="1"/>
    </xf>
    <xf numFmtId="3" fontId="107" fillId="0" borderId="0" xfId="181" applyNumberFormat="1" applyFont="1" applyFill="1" applyBorder="1" applyAlignment="1">
      <alignment horizontal="center" wrapText="1"/>
      <protection/>
    </xf>
    <xf numFmtId="0" fontId="92" fillId="0" borderId="0" xfId="181" applyFill="1" applyBorder="1" applyAlignment="1">
      <alignment horizontal="center"/>
      <protection/>
    </xf>
    <xf numFmtId="1" fontId="3" fillId="0" borderId="0" xfId="175" applyNumberFormat="1">
      <alignment/>
      <protection/>
    </xf>
    <xf numFmtId="0" fontId="3" fillId="0" borderId="0" xfId="175" applyFill="1" applyBorder="1">
      <alignment/>
      <protection/>
    </xf>
    <xf numFmtId="0" fontId="92" fillId="0" borderId="0" xfId="181" applyFill="1" applyBorder="1">
      <alignment/>
      <protection/>
    </xf>
    <xf numFmtId="195" fontId="92" fillId="0" borderId="0" xfId="181" applyNumberFormat="1">
      <alignment/>
      <protection/>
    </xf>
    <xf numFmtId="0" fontId="92" fillId="27" borderId="0" xfId="181" applyFill="1" applyBorder="1">
      <alignment/>
      <protection/>
    </xf>
    <xf numFmtId="9" fontId="93" fillId="0" borderId="0" xfId="164" applyNumberFormat="1">
      <alignment/>
      <protection/>
    </xf>
    <xf numFmtId="1" fontId="93" fillId="0" borderId="0" xfId="164" applyNumberFormat="1">
      <alignment/>
      <protection/>
    </xf>
    <xf numFmtId="0" fontId="0" fillId="0" borderId="0" xfId="177" applyNumberFormat="1" applyAlignment="1">
      <alignment horizontal="right"/>
      <protection/>
    </xf>
    <xf numFmtId="0" fontId="0" fillId="0" borderId="0" xfId="177">
      <alignment/>
      <protection/>
    </xf>
    <xf numFmtId="0" fontId="56" fillId="0" borderId="0" xfId="177" applyFont="1">
      <alignment/>
      <protection/>
    </xf>
    <xf numFmtId="0" fontId="56" fillId="0" borderId="15" xfId="177" applyNumberFormat="1" applyFont="1" applyBorder="1" applyAlignment="1">
      <alignment horizontal="center"/>
      <protection/>
    </xf>
    <xf numFmtId="167" fontId="0" fillId="0" borderId="0" xfId="177" applyNumberFormat="1" applyAlignment="1">
      <alignment horizontal="right"/>
      <protection/>
    </xf>
    <xf numFmtId="2" fontId="0" fillId="0" borderId="0" xfId="177" applyNumberFormat="1">
      <alignment/>
      <protection/>
    </xf>
    <xf numFmtId="167" fontId="0" fillId="0" borderId="0" xfId="177" applyNumberFormat="1">
      <alignment/>
      <protection/>
    </xf>
    <xf numFmtId="10" fontId="0" fillId="0" borderId="0" xfId="232" applyNumberFormat="1" applyFont="1" applyAlignment="1">
      <alignment/>
    </xf>
    <xf numFmtId="167" fontId="0" fillId="0" borderId="0" xfId="232" applyNumberFormat="1" applyFont="1" applyAlignment="1">
      <alignment horizontal="right"/>
    </xf>
    <xf numFmtId="167" fontId="0" fillId="0" borderId="0" xfId="232" applyNumberFormat="1" applyFont="1" applyAlignment="1">
      <alignment horizontal="right"/>
    </xf>
    <xf numFmtId="9" fontId="0" fillId="0" borderId="0" xfId="232" applyFont="1" applyAlignment="1">
      <alignment horizontal="right"/>
    </xf>
    <xf numFmtId="167" fontId="0" fillId="0" borderId="0" xfId="177" applyNumberFormat="1" applyFill="1" applyAlignment="1">
      <alignment horizontal="right"/>
      <protection/>
    </xf>
    <xf numFmtId="178" fontId="56" fillId="26" borderId="0" xfId="177" applyNumberFormat="1" applyFont="1" applyFill="1" applyBorder="1" applyAlignment="1">
      <alignment horizontal="left"/>
      <protection/>
    </xf>
    <xf numFmtId="0" fontId="3" fillId="0" borderId="0" xfId="177" applyFont="1">
      <alignment/>
      <protection/>
    </xf>
    <xf numFmtId="0" fontId="55" fillId="0" borderId="0" xfId="177" applyFont="1">
      <alignment/>
      <protection/>
    </xf>
    <xf numFmtId="178" fontId="3" fillId="0" borderId="0" xfId="177" applyNumberFormat="1" applyFont="1" applyFill="1" applyAlignment="1">
      <alignment horizontal="right"/>
      <protection/>
    </xf>
    <xf numFmtId="178" fontId="55" fillId="0" borderId="0" xfId="177" applyNumberFormat="1" applyFont="1" applyFill="1" applyAlignment="1">
      <alignment horizontal="left"/>
      <protection/>
    </xf>
    <xf numFmtId="0" fontId="3" fillId="0" borderId="0" xfId="177" applyFont="1" applyFill="1" applyBorder="1" applyAlignment="1">
      <alignment horizontal="right"/>
      <protection/>
    </xf>
    <xf numFmtId="0" fontId="3" fillId="0" borderId="0" xfId="177" applyFont="1" applyFill="1">
      <alignment/>
      <protection/>
    </xf>
    <xf numFmtId="0" fontId="55" fillId="0" borderId="0" xfId="177" applyFont="1" applyFill="1" applyBorder="1" applyAlignment="1">
      <alignment horizontal="right"/>
      <protection/>
    </xf>
    <xf numFmtId="0" fontId="55" fillId="0" borderId="0" xfId="177" applyFont="1" applyFill="1" applyBorder="1" applyAlignment="1">
      <alignment horizontal="right" wrapText="1"/>
      <protection/>
    </xf>
    <xf numFmtId="1" fontId="55" fillId="0" borderId="0" xfId="177" applyNumberFormat="1" applyFont="1" applyFill="1" applyBorder="1">
      <alignment/>
      <protection/>
    </xf>
    <xf numFmtId="167" fontId="67" fillId="0" borderId="0" xfId="177" applyNumberFormat="1" applyFont="1">
      <alignment/>
      <protection/>
    </xf>
    <xf numFmtId="0" fontId="55" fillId="0" borderId="0" xfId="177" applyFont="1" applyFill="1" applyBorder="1">
      <alignment/>
      <protection/>
    </xf>
    <xf numFmtId="0" fontId="55" fillId="0" borderId="0" xfId="177" applyFont="1" applyFill="1">
      <alignment/>
      <protection/>
    </xf>
    <xf numFmtId="167" fontId="67" fillId="0" borderId="0" xfId="232" applyNumberFormat="1" applyFont="1" applyAlignment="1">
      <alignment/>
    </xf>
    <xf numFmtId="167" fontId="3" fillId="0" borderId="0" xfId="177" applyNumberFormat="1" applyFont="1">
      <alignment/>
      <protection/>
    </xf>
    <xf numFmtId="0" fontId="55" fillId="0" borderId="0" xfId="177" applyFont="1" applyFill="1" applyAlignment="1">
      <alignment horizontal="left"/>
      <protection/>
    </xf>
    <xf numFmtId="0" fontId="3" fillId="0" borderId="0" xfId="177" applyFont="1" applyAlignment="1">
      <alignment horizontal="center"/>
      <protection/>
    </xf>
    <xf numFmtId="0" fontId="67" fillId="0" borderId="0" xfId="177" applyFont="1" applyAlignment="1">
      <alignment horizontal="right"/>
      <protection/>
    </xf>
    <xf numFmtId="0" fontId="3" fillId="0" borderId="0" xfId="177" applyFont="1" applyAlignment="1">
      <alignment horizontal="right"/>
      <protection/>
    </xf>
    <xf numFmtId="0" fontId="68" fillId="0" borderId="0" xfId="222" applyFont="1" applyFill="1" applyBorder="1" applyAlignment="1">
      <alignment horizontal="left"/>
      <protection/>
    </xf>
    <xf numFmtId="0" fontId="68" fillId="0" borderId="0" xfId="222" applyFont="1" applyFill="1" applyBorder="1" applyAlignment="1">
      <alignment horizontal="center"/>
      <protection/>
    </xf>
    <xf numFmtId="0" fontId="75" fillId="0" borderId="0" xfId="222" applyFont="1" applyFill="1" applyBorder="1" applyAlignment="1">
      <alignment horizontal="right"/>
      <protection/>
    </xf>
    <xf numFmtId="0" fontId="68" fillId="0" borderId="0" xfId="222" applyFont="1" applyFill="1" applyBorder="1" applyAlignment="1">
      <alignment horizontal="right"/>
      <protection/>
    </xf>
    <xf numFmtId="0" fontId="76" fillId="0" borderId="10" xfId="222" applyFont="1" applyFill="1" applyBorder="1" applyAlignment="1">
      <alignment horizontal="left" wrapText="1"/>
      <protection/>
    </xf>
    <xf numFmtId="0" fontId="76" fillId="0" borderId="10" xfId="222" applyFont="1" applyFill="1" applyBorder="1" applyAlignment="1">
      <alignment horizontal="center" wrapText="1"/>
      <protection/>
    </xf>
    <xf numFmtId="2" fontId="67" fillId="0" borderId="0" xfId="177" applyNumberFormat="1" applyFont="1">
      <alignment/>
      <protection/>
    </xf>
    <xf numFmtId="167" fontId="67" fillId="0" borderId="0" xfId="177" applyNumberFormat="1" applyFont="1" applyFill="1" applyBorder="1">
      <alignment/>
      <protection/>
    </xf>
    <xf numFmtId="0" fontId="67" fillId="0" borderId="0" xfId="177" applyFont="1">
      <alignment/>
      <protection/>
    </xf>
    <xf numFmtId="0" fontId="76" fillId="0" borderId="31" xfId="222" applyFont="1" applyFill="1" applyBorder="1" applyAlignment="1">
      <alignment horizontal="left" wrapText="1"/>
      <protection/>
    </xf>
    <xf numFmtId="0" fontId="76" fillId="0" borderId="0" xfId="222" applyFont="1" applyFill="1" applyBorder="1" applyAlignment="1">
      <alignment horizontal="left" wrapText="1"/>
      <protection/>
    </xf>
    <xf numFmtId="0" fontId="76" fillId="0" borderId="32" xfId="222" applyFont="1" applyFill="1" applyBorder="1" applyAlignment="1">
      <alignment horizontal="center" wrapText="1"/>
      <protection/>
    </xf>
    <xf numFmtId="0" fontId="76" fillId="0" borderId="0" xfId="221" applyFont="1" applyFill="1" applyBorder="1" applyAlignment="1">
      <alignment horizontal="left" wrapText="1"/>
      <protection/>
    </xf>
    <xf numFmtId="0" fontId="76" fillId="0" borderId="32" xfId="221" applyFont="1" applyFill="1" applyBorder="1" applyAlignment="1">
      <alignment horizontal="center" wrapText="1"/>
      <protection/>
    </xf>
    <xf numFmtId="0" fontId="76" fillId="0" borderId="33" xfId="221" applyFont="1" applyFill="1" applyBorder="1" applyAlignment="1">
      <alignment horizontal="left" wrapText="1"/>
      <protection/>
    </xf>
    <xf numFmtId="0" fontId="76" fillId="0" borderId="10" xfId="221" applyFont="1" applyFill="1" applyBorder="1" applyAlignment="1">
      <alignment horizontal="center" wrapText="1"/>
      <protection/>
    </xf>
    <xf numFmtId="0" fontId="76" fillId="0" borderId="10" xfId="221" applyFont="1" applyFill="1" applyBorder="1" applyAlignment="1">
      <alignment horizontal="left" wrapText="1"/>
      <protection/>
    </xf>
    <xf numFmtId="0" fontId="67" fillId="0" borderId="0" xfId="177" applyFont="1" applyAlignment="1">
      <alignment horizontal="left"/>
      <protection/>
    </xf>
    <xf numFmtId="0" fontId="76" fillId="0" borderId="34" xfId="221" applyFont="1" applyFill="1" applyBorder="1" applyAlignment="1">
      <alignment horizontal="center" wrapText="1"/>
      <protection/>
    </xf>
    <xf numFmtId="0" fontId="67" fillId="0" borderId="0" xfId="177" applyFont="1" applyAlignment="1">
      <alignment horizontal="center"/>
      <protection/>
    </xf>
    <xf numFmtId="0" fontId="55" fillId="0" borderId="0" xfId="177" applyFont="1" applyAlignment="1">
      <alignment horizontal="center"/>
      <protection/>
    </xf>
    <xf numFmtId="0" fontId="56" fillId="0" borderId="0" xfId="177" applyFont="1" applyFill="1" applyAlignment="1">
      <alignment horizontal="left"/>
      <protection/>
    </xf>
    <xf numFmtId="0" fontId="56" fillId="26" borderId="0" xfId="177" applyFont="1" applyFill="1">
      <alignment/>
      <protection/>
    </xf>
    <xf numFmtId="2" fontId="72" fillId="26" borderId="0" xfId="177" applyNumberFormat="1" applyFont="1" applyFill="1" applyAlignment="1">
      <alignment horizontal="right" vertical="center"/>
      <protection/>
    </xf>
    <xf numFmtId="2" fontId="56" fillId="0" borderId="0" xfId="177" applyNumberFormat="1" applyFont="1" applyFill="1" applyAlignment="1">
      <alignment horizontal="right" vertical="center"/>
      <protection/>
    </xf>
    <xf numFmtId="0" fontId="0" fillId="26" borderId="0" xfId="177" applyFill="1">
      <alignment/>
      <protection/>
    </xf>
    <xf numFmtId="2" fontId="55" fillId="0" borderId="0" xfId="177" applyNumberFormat="1" applyFont="1" applyFill="1" applyAlignment="1">
      <alignment horizontal="right" vertical="center"/>
      <protection/>
    </xf>
    <xf numFmtId="0" fontId="0" fillId="0" borderId="0" xfId="177" applyFill="1" applyBorder="1">
      <alignment/>
      <protection/>
    </xf>
    <xf numFmtId="9" fontId="0" fillId="0" borderId="0" xfId="177" applyNumberFormat="1" applyFill="1" applyBorder="1">
      <alignment/>
      <protection/>
    </xf>
    <xf numFmtId="9" fontId="0" fillId="0" borderId="0" xfId="232" applyNumberFormat="1" applyFont="1" applyFill="1" applyBorder="1" applyAlignment="1">
      <alignment/>
    </xf>
    <xf numFmtId="0" fontId="0" fillId="0" borderId="0" xfId="177" applyNumberFormat="1" applyFill="1" applyBorder="1">
      <alignment/>
      <protection/>
    </xf>
    <xf numFmtId="168" fontId="3" fillId="0" borderId="0" xfId="232" applyNumberFormat="1" applyFont="1" applyFill="1" applyBorder="1" applyAlignment="1">
      <alignment/>
    </xf>
    <xf numFmtId="186" fontId="0" fillId="0" borderId="0" xfId="177" applyNumberFormat="1" applyFont="1" applyFill="1" applyBorder="1" applyAlignment="1">
      <alignment vertical="center"/>
      <protection/>
    </xf>
    <xf numFmtId="0" fontId="0" fillId="0" borderId="0" xfId="177" applyFill="1" applyBorder="1" applyAlignment="1">
      <alignment horizontal="right"/>
      <protection/>
    </xf>
    <xf numFmtId="0" fontId="0" fillId="0" borderId="0" xfId="177" applyFont="1" applyFill="1" applyBorder="1">
      <alignment/>
      <protection/>
    </xf>
    <xf numFmtId="0" fontId="0" fillId="0" borderId="0" xfId="177" applyBorder="1">
      <alignment/>
      <protection/>
    </xf>
    <xf numFmtId="168" fontId="0" fillId="0" borderId="0" xfId="177" applyNumberFormat="1" applyBorder="1">
      <alignment/>
      <protection/>
    </xf>
    <xf numFmtId="0" fontId="0" fillId="0" borderId="0" xfId="177" applyFont="1" applyFill="1">
      <alignment/>
      <protection/>
    </xf>
    <xf numFmtId="0" fontId="3" fillId="0" borderId="0" xfId="177" applyFont="1" applyFill="1" applyBorder="1">
      <alignment/>
      <protection/>
    </xf>
    <xf numFmtId="0" fontId="3" fillId="0" borderId="0" xfId="177" applyNumberFormat="1" applyFont="1" applyFill="1" applyBorder="1" applyAlignment="1">
      <alignment horizontal="right" vertical="center"/>
      <protection/>
    </xf>
    <xf numFmtId="0" fontId="3" fillId="26" borderId="0" xfId="177" applyFont="1" applyFill="1" applyBorder="1">
      <alignment/>
      <protection/>
    </xf>
    <xf numFmtId="186" fontId="3" fillId="0" borderId="0" xfId="177" applyNumberFormat="1" applyFont="1" applyFill="1" applyBorder="1" applyAlignment="1">
      <alignment vertical="center"/>
      <protection/>
    </xf>
    <xf numFmtId="168" fontId="92" fillId="0" borderId="0" xfId="177" applyNumberFormat="1" applyFont="1" applyFill="1" applyBorder="1" applyAlignment="1">
      <alignment horizontal="center"/>
      <protection/>
    </xf>
    <xf numFmtId="175" fontId="92" fillId="0" borderId="0" xfId="177" applyNumberFormat="1" applyFont="1" applyFill="1" applyAlignment="1">
      <alignment horizontal="center" vertical="center"/>
      <protection/>
    </xf>
    <xf numFmtId="0" fontId="92" fillId="0" borderId="0" xfId="177" applyFont="1" applyFill="1" applyBorder="1" applyAlignment="1">
      <alignment horizontal="center"/>
      <protection/>
    </xf>
    <xf numFmtId="0" fontId="3" fillId="26" borderId="0" xfId="0" applyFont="1" applyFill="1" applyAlignment="1">
      <alignment/>
    </xf>
    <xf numFmtId="167" fontId="3" fillId="0" borderId="0" xfId="175" applyNumberFormat="1">
      <alignment/>
      <protection/>
    </xf>
    <xf numFmtId="167" fontId="92" fillId="0" borderId="0" xfId="181" applyNumberFormat="1" applyFill="1" applyBorder="1">
      <alignment/>
      <protection/>
    </xf>
    <xf numFmtId="0" fontId="67" fillId="27" borderId="0" xfId="0" applyFont="1" applyFill="1" applyBorder="1" applyAlignment="1">
      <alignment horizontal="center" vertical="center" wrapText="1"/>
    </xf>
    <xf numFmtId="176" fontId="3" fillId="27" borderId="0" xfId="107" applyNumberFormat="1" applyFont="1" applyFill="1" applyBorder="1" applyAlignment="1">
      <alignment vertical="center"/>
    </xf>
    <xf numFmtId="176" fontId="3" fillId="27" borderId="0" xfId="115" applyNumberFormat="1" applyFont="1" applyFill="1" applyBorder="1" applyAlignment="1">
      <alignment vertical="center"/>
    </xf>
    <xf numFmtId="0" fontId="111" fillId="0" borderId="0" xfId="0" applyFont="1" applyFill="1" applyAlignment="1">
      <alignment/>
    </xf>
    <xf numFmtId="176" fontId="55" fillId="27" borderId="0" xfId="115" applyNumberFormat="1" applyFont="1" applyFill="1" applyBorder="1" applyAlignment="1">
      <alignment vertical="center"/>
    </xf>
    <xf numFmtId="0" fontId="92" fillId="27" borderId="0" xfId="181" applyFill="1">
      <alignment/>
      <protection/>
    </xf>
    <xf numFmtId="176" fontId="92" fillId="27" borderId="0" xfId="181" applyNumberFormat="1" applyFill="1">
      <alignment/>
      <protection/>
    </xf>
    <xf numFmtId="0" fontId="78" fillId="0" borderId="0" xfId="177" applyFont="1" applyFill="1" applyAlignment="1">
      <alignment horizontal="right"/>
      <protection/>
    </xf>
    <xf numFmtId="165" fontId="79" fillId="27" borderId="0" xfId="143" applyNumberFormat="1" applyFont="1" applyFill="1" applyAlignment="1" applyProtection="1">
      <alignment/>
      <protection/>
    </xf>
    <xf numFmtId="0" fontId="67" fillId="0" borderId="0" xfId="0" applyFont="1" applyAlignment="1">
      <alignment/>
    </xf>
    <xf numFmtId="10" fontId="93" fillId="0" borderId="0" xfId="238" applyNumberFormat="1" applyFont="1" applyAlignment="1">
      <alignment/>
    </xf>
    <xf numFmtId="0" fontId="27" fillId="26" borderId="0" xfId="143" applyFont="1" applyFill="1" applyAlignment="1" applyProtection="1">
      <alignment/>
      <protection/>
    </xf>
    <xf numFmtId="0" fontId="0" fillId="0" borderId="0" xfId="0" applyAlignment="1">
      <alignment/>
    </xf>
    <xf numFmtId="0" fontId="7" fillId="26" borderId="0" xfId="0" applyFont="1" applyFill="1" applyAlignment="1">
      <alignment horizontal="center"/>
    </xf>
    <xf numFmtId="0" fontId="6" fillId="26" borderId="0" xfId="0" applyFont="1" applyFill="1" applyAlignment="1">
      <alignment horizontal="center"/>
    </xf>
    <xf numFmtId="0" fontId="7" fillId="26" borderId="0" xfId="0" applyFont="1" applyFill="1" applyAlignment="1">
      <alignment horizontal="center"/>
    </xf>
    <xf numFmtId="0" fontId="6" fillId="26" borderId="0" xfId="0" applyFont="1" applyFill="1" applyAlignment="1">
      <alignment horizontal="center"/>
    </xf>
    <xf numFmtId="0" fontId="58" fillId="26" borderId="0" xfId="176" applyFont="1" applyFill="1" applyBorder="1" applyAlignment="1">
      <alignment horizontal="center"/>
      <protection/>
    </xf>
    <xf numFmtId="0" fontId="56" fillId="0" borderId="27" xfId="171" applyFont="1" applyFill="1" applyBorder="1" applyAlignment="1">
      <alignment horizontal="left" wrapText="1"/>
      <protection/>
    </xf>
    <xf numFmtId="0" fontId="0" fillId="0" borderId="0" xfId="171" applyFont="1" applyFill="1" applyBorder="1" applyAlignment="1">
      <alignment wrapText="1"/>
      <protection/>
    </xf>
    <xf numFmtId="0" fontId="56" fillId="26" borderId="0" xfId="174" applyFont="1" applyFill="1" applyAlignment="1">
      <alignment horizontal="left" wrapText="1"/>
      <protection/>
    </xf>
    <xf numFmtId="0" fontId="3" fillId="26" borderId="0" xfId="174" applyFill="1" applyAlignment="1">
      <alignment horizontal="left" wrapText="1"/>
      <protection/>
    </xf>
    <xf numFmtId="0" fontId="3" fillId="0" borderId="0" xfId="174" applyAlignment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224" applyFont="1" applyAlignment="1">
      <alignment horizontal="center"/>
      <protection/>
    </xf>
    <xf numFmtId="0" fontId="3" fillId="0" borderId="0" xfId="174" applyFont="1" applyAlignment="1">
      <alignment/>
      <protection/>
    </xf>
    <xf numFmtId="0" fontId="8" fillId="0" borderId="29" xfId="181" applyFont="1" applyBorder="1" applyAlignment="1">
      <alignment horizontal="center"/>
      <protection/>
    </xf>
    <xf numFmtId="176" fontId="55" fillId="27" borderId="0" xfId="107" applyNumberFormat="1" applyFont="1" applyFill="1" applyBorder="1" applyAlignment="1">
      <alignment horizontal="left" vertical="center" wrapText="1"/>
    </xf>
    <xf numFmtId="165" fontId="55" fillId="27" borderId="0" xfId="0" applyNumberFormat="1" applyFont="1" applyFill="1" applyBorder="1" applyAlignment="1">
      <alignment horizontal="center" vertical="center" wrapText="1"/>
    </xf>
    <xf numFmtId="165" fontId="77" fillId="27" borderId="0" xfId="177" applyNumberFormat="1" applyFont="1" applyFill="1" applyBorder="1" applyAlignment="1">
      <alignment horizontal="center" vertical="center" wrapText="1"/>
      <protection/>
    </xf>
    <xf numFmtId="0" fontId="67" fillId="0" borderId="0" xfId="177" applyFont="1" applyBorder="1" applyAlignment="1">
      <alignment horizontal="center" vertical="center" wrapText="1"/>
      <protection/>
    </xf>
    <xf numFmtId="0" fontId="3" fillId="26" borderId="0" xfId="174" applyFont="1" applyFill="1" applyBorder="1">
      <alignment/>
      <protection/>
    </xf>
  </cellXfs>
  <cellStyles count="252">
    <cellStyle name="Normal" xfId="0"/>
    <cellStyle name="%" xfId="15"/>
    <cellStyle name="% 2" xfId="16"/>
    <cellStyle name="%_freight lifted Q4" xfId="17"/>
    <cellStyle name="20% - Accent1" xfId="18"/>
    <cellStyle name="20% - Accent1 2" xfId="19"/>
    <cellStyle name="20% - Accent1 3" xfId="20"/>
    <cellStyle name="20% - Accent2" xfId="21"/>
    <cellStyle name="20% - Accent2 2" xfId="22"/>
    <cellStyle name="20% - Accent2 3" xfId="23"/>
    <cellStyle name="20% - Accent3" xfId="24"/>
    <cellStyle name="20% - Accent3 2" xfId="25"/>
    <cellStyle name="20% - Accent3 3" xfId="26"/>
    <cellStyle name="20% - Accent4" xfId="27"/>
    <cellStyle name="20% - Accent4 2" xfId="28"/>
    <cellStyle name="20% - Accent4 3" xfId="29"/>
    <cellStyle name="20% - Accent5" xfId="30"/>
    <cellStyle name="20% - Accent5 2" xfId="31"/>
    <cellStyle name="20% - Accent5 3" xfId="32"/>
    <cellStyle name="20% - Accent6" xfId="33"/>
    <cellStyle name="20% - Accent6 2" xfId="34"/>
    <cellStyle name="20% - Accent6 3" xfId="35"/>
    <cellStyle name="40% - Accent1" xfId="36"/>
    <cellStyle name="40% - Accent1 2" xfId="37"/>
    <cellStyle name="40% - Accent1 3" xfId="38"/>
    <cellStyle name="40% - Accent2" xfId="39"/>
    <cellStyle name="40% - Accent2 2" xfId="40"/>
    <cellStyle name="40% - Accent2 3" xfId="41"/>
    <cellStyle name="40% - Accent3" xfId="42"/>
    <cellStyle name="40% - Accent3 2" xfId="43"/>
    <cellStyle name="40% - Accent3 3" xfId="44"/>
    <cellStyle name="40% - Accent4" xfId="45"/>
    <cellStyle name="40% - Accent4 2" xfId="46"/>
    <cellStyle name="40% - Accent4 3" xfId="47"/>
    <cellStyle name="40% - Accent5" xfId="48"/>
    <cellStyle name="40% - Accent5 2" xfId="49"/>
    <cellStyle name="40% - Accent5 3" xfId="50"/>
    <cellStyle name="40% - Accent6" xfId="51"/>
    <cellStyle name="40% - Accent6 2" xfId="52"/>
    <cellStyle name="40% - Accent6 3" xfId="53"/>
    <cellStyle name="5x indented GHG Textfiels" xfId="54"/>
    <cellStyle name="60% - Accent1" xfId="55"/>
    <cellStyle name="60% - Accent1 2" xfId="56"/>
    <cellStyle name="60% - Accent1 3" xfId="57"/>
    <cellStyle name="60% - Accent2" xfId="58"/>
    <cellStyle name="60% - Accent2 2" xfId="59"/>
    <cellStyle name="60% - Accent2 3" xfId="60"/>
    <cellStyle name="60% - Accent3" xfId="61"/>
    <cellStyle name="60% - Accent3 2" xfId="62"/>
    <cellStyle name="60% - Accent3 3" xfId="63"/>
    <cellStyle name="60% - Accent4" xfId="64"/>
    <cellStyle name="60% - Accent4 2" xfId="65"/>
    <cellStyle name="60% - Accent4 3" xfId="66"/>
    <cellStyle name="60% - Accent5" xfId="67"/>
    <cellStyle name="60% - Accent5 2" xfId="68"/>
    <cellStyle name="60% - Accent5 3" xfId="69"/>
    <cellStyle name="60% - Accent6" xfId="70"/>
    <cellStyle name="60% - Accent6 2" xfId="71"/>
    <cellStyle name="60% - Accent6 3" xfId="72"/>
    <cellStyle name="Accent1" xfId="73"/>
    <cellStyle name="Accent1 2" xfId="74"/>
    <cellStyle name="Accent1 3" xfId="75"/>
    <cellStyle name="Accent2" xfId="76"/>
    <cellStyle name="Accent2 2" xfId="77"/>
    <cellStyle name="Accent2 3" xfId="78"/>
    <cellStyle name="Accent3" xfId="79"/>
    <cellStyle name="Accent3 2" xfId="80"/>
    <cellStyle name="Accent3 3" xfId="81"/>
    <cellStyle name="Accent4" xfId="82"/>
    <cellStyle name="Accent4 2" xfId="83"/>
    <cellStyle name="Accent4 3" xfId="84"/>
    <cellStyle name="Accent5" xfId="85"/>
    <cellStyle name="Accent5 2" xfId="86"/>
    <cellStyle name="Accent5 3" xfId="87"/>
    <cellStyle name="Accent6" xfId="88"/>
    <cellStyle name="Accent6 2" xfId="89"/>
    <cellStyle name="Accent6 3" xfId="90"/>
    <cellStyle name="AggblueCels_1x" xfId="91"/>
    <cellStyle name="Bad" xfId="92"/>
    <cellStyle name="Bad 2" xfId="93"/>
    <cellStyle name="Bad 3" xfId="94"/>
    <cellStyle name="Bad 4" xfId="95"/>
    <cellStyle name="Bold GHG Numbers (0.00)" xfId="96"/>
    <cellStyle name="Calculation" xfId="97"/>
    <cellStyle name="Calculation 2" xfId="98"/>
    <cellStyle name="Calculation 3" xfId="99"/>
    <cellStyle name="Check Cell" xfId="100"/>
    <cellStyle name="Check Cell 2" xfId="101"/>
    <cellStyle name="Check Cell 3" xfId="102"/>
    <cellStyle name="Comma" xfId="103"/>
    <cellStyle name="Comma [0]" xfId="104"/>
    <cellStyle name="Comma 2" xfId="105"/>
    <cellStyle name="Comma 2 2" xfId="106"/>
    <cellStyle name="Comma 2 3" xfId="107"/>
    <cellStyle name="Comma 3" xfId="108"/>
    <cellStyle name="Comma 3 2" xfId="109"/>
    <cellStyle name="Comma 4" xfId="110"/>
    <cellStyle name="Comma 5" xfId="111"/>
    <cellStyle name="Comma 6" xfId="112"/>
    <cellStyle name="Comma 7" xfId="113"/>
    <cellStyle name="Comma 8" xfId="114"/>
    <cellStyle name="Comma 9" xfId="115"/>
    <cellStyle name="Currency" xfId="116"/>
    <cellStyle name="Currency [0]" xfId="117"/>
    <cellStyle name="Currency 2" xfId="118"/>
    <cellStyle name="Euro" xfId="119"/>
    <cellStyle name="Explanatory Text" xfId="120"/>
    <cellStyle name="Explanatory Text 2" xfId="121"/>
    <cellStyle name="Explanatory Text 3" xfId="122"/>
    <cellStyle name="Followed Hyperlink" xfId="123"/>
    <cellStyle name="Good" xfId="124"/>
    <cellStyle name="Good 2" xfId="125"/>
    <cellStyle name="Good 3" xfId="126"/>
    <cellStyle name="Good 4" xfId="127"/>
    <cellStyle name="Heading" xfId="128"/>
    <cellStyle name="Heading 1" xfId="129"/>
    <cellStyle name="Heading 1 2" xfId="130"/>
    <cellStyle name="Heading 1 3" xfId="131"/>
    <cellStyle name="Heading 2" xfId="132"/>
    <cellStyle name="Heading 2 2" xfId="133"/>
    <cellStyle name="Heading 2 3" xfId="134"/>
    <cellStyle name="Heading 3" xfId="135"/>
    <cellStyle name="Heading 3 2" xfId="136"/>
    <cellStyle name="Heading 3 3" xfId="137"/>
    <cellStyle name="Heading 4" xfId="138"/>
    <cellStyle name="Heading 4 2" xfId="139"/>
    <cellStyle name="Heading 4 3" xfId="140"/>
    <cellStyle name="Heading 5" xfId="141"/>
    <cellStyle name="Heading 6" xfId="142"/>
    <cellStyle name="Hyperlink" xfId="143"/>
    <cellStyle name="Hyperlink 10" xfId="144"/>
    <cellStyle name="Hyperlink 2" xfId="145"/>
    <cellStyle name="Hyperlink 2 2" xfId="146"/>
    <cellStyle name="Hyperlink 3" xfId="147"/>
    <cellStyle name="Hyperlink 4" xfId="148"/>
    <cellStyle name="Hyperlink 5" xfId="149"/>
    <cellStyle name="Hyperlink 6" xfId="150"/>
    <cellStyle name="Hyperlink 7" xfId="151"/>
    <cellStyle name="Hyperlink 8" xfId="152"/>
    <cellStyle name="Hyperlink 9" xfId="153"/>
    <cellStyle name="Input" xfId="154"/>
    <cellStyle name="Input 2" xfId="155"/>
    <cellStyle name="Input 3" xfId="156"/>
    <cellStyle name="InputCells12_BBorder_CRFReport-template" xfId="157"/>
    <cellStyle name="Linked Cell" xfId="158"/>
    <cellStyle name="Linked Cell 2" xfId="159"/>
    <cellStyle name="Linked Cell 3" xfId="160"/>
    <cellStyle name="Neutral" xfId="161"/>
    <cellStyle name="Neutral 2" xfId="162"/>
    <cellStyle name="Neutral 3" xfId="163"/>
    <cellStyle name="Normal 10" xfId="164"/>
    <cellStyle name="Normal 11" xfId="165"/>
    <cellStyle name="Normal 12" xfId="166"/>
    <cellStyle name="Normal 13" xfId="167"/>
    <cellStyle name="Normal 14" xfId="168"/>
    <cellStyle name="Normal 15" xfId="169"/>
    <cellStyle name="Normal 16" xfId="170"/>
    <cellStyle name="Normal 17" xfId="171"/>
    <cellStyle name="Normal 18" xfId="172"/>
    <cellStyle name="Normal 19" xfId="173"/>
    <cellStyle name="Normal 2" xfId="174"/>
    <cellStyle name="Normal 2 2" xfId="175"/>
    <cellStyle name="Normal 2 2 2" xfId="176"/>
    <cellStyle name="Normal 2 2 3" xfId="177"/>
    <cellStyle name="Normal 2 3" xfId="178"/>
    <cellStyle name="Normal 2 4" xfId="179"/>
    <cellStyle name="Normal 2 4 2" xfId="180"/>
    <cellStyle name="Normal 2 5" xfId="181"/>
    <cellStyle name="Normal 20" xfId="182"/>
    <cellStyle name="Normal 21" xfId="183"/>
    <cellStyle name="Normal 22" xfId="184"/>
    <cellStyle name="Normal 23" xfId="185"/>
    <cellStyle name="Normal 24" xfId="186"/>
    <cellStyle name="Normal 25" xfId="187"/>
    <cellStyle name="Normal 26" xfId="188"/>
    <cellStyle name="Normal 27" xfId="189"/>
    <cellStyle name="Normal 28" xfId="190"/>
    <cellStyle name="Normal 29" xfId="191"/>
    <cellStyle name="Normal 3" xfId="192"/>
    <cellStyle name="Normal 3 2" xfId="193"/>
    <cellStyle name="Normal 3 3" xfId="194"/>
    <cellStyle name="Normal 30" xfId="195"/>
    <cellStyle name="Normal 31" xfId="196"/>
    <cellStyle name="Normal 32" xfId="197"/>
    <cellStyle name="Normal 33" xfId="198"/>
    <cellStyle name="Normal 34" xfId="199"/>
    <cellStyle name="Normal 35" xfId="200"/>
    <cellStyle name="Normal 36" xfId="201"/>
    <cellStyle name="Normal 37" xfId="202"/>
    <cellStyle name="Normal 38" xfId="203"/>
    <cellStyle name="Normal 39" xfId="204"/>
    <cellStyle name="Normal 4" xfId="205"/>
    <cellStyle name="Normal 4 2" xfId="206"/>
    <cellStyle name="Normal 4 3" xfId="207"/>
    <cellStyle name="Normal 40" xfId="208"/>
    <cellStyle name="Normal 41" xfId="209"/>
    <cellStyle name="Normal 42" xfId="210"/>
    <cellStyle name="Normal 43" xfId="211"/>
    <cellStyle name="Normal 5" xfId="212"/>
    <cellStyle name="Normal 5 2" xfId="213"/>
    <cellStyle name="Normal 5 3" xfId="214"/>
    <cellStyle name="Normal 6" xfId="215"/>
    <cellStyle name="Normal 6 2" xfId="216"/>
    <cellStyle name="Normal 7" xfId="217"/>
    <cellStyle name="Normal 8" xfId="218"/>
    <cellStyle name="Normal 9" xfId="219"/>
    <cellStyle name="Normal GHG-Shade" xfId="220"/>
    <cellStyle name="Normal_Real 1995 prices" xfId="221"/>
    <cellStyle name="Normal_Sheet1" xfId="222"/>
    <cellStyle name="Normal_ukeb_data2002" xfId="223"/>
    <cellStyle name="Normal_ukeb_data2002 2" xfId="224"/>
    <cellStyle name="Note" xfId="225"/>
    <cellStyle name="Note 2" xfId="226"/>
    <cellStyle name="Note 3" xfId="227"/>
    <cellStyle name="Output" xfId="228"/>
    <cellStyle name="Output 2" xfId="229"/>
    <cellStyle name="Output 3" xfId="230"/>
    <cellStyle name="Percent" xfId="231"/>
    <cellStyle name="Percent 2" xfId="232"/>
    <cellStyle name="Percent 2 2" xfId="233"/>
    <cellStyle name="Percent 3" xfId="234"/>
    <cellStyle name="Percent 4" xfId="235"/>
    <cellStyle name="Percent 5" xfId="236"/>
    <cellStyle name="Percent 6" xfId="237"/>
    <cellStyle name="Percent 7" xfId="238"/>
    <cellStyle name="Percent 8" xfId="239"/>
    <cellStyle name="Percent 9" xfId="240"/>
    <cellStyle name="Publication_style" xfId="241"/>
    <cellStyle name="Refdb standard" xfId="242"/>
    <cellStyle name="Refdb standard 2" xfId="243"/>
    <cellStyle name="Shade" xfId="244"/>
    <cellStyle name="Source" xfId="245"/>
    <cellStyle name="Source 2" xfId="246"/>
    <cellStyle name="Source_1_1" xfId="247"/>
    <cellStyle name="Style 1" xfId="248"/>
    <cellStyle name="Style 1 2" xfId="249"/>
    <cellStyle name="Table Cells" xfId="250"/>
    <cellStyle name="Table Column Headings" xfId="251"/>
    <cellStyle name="Table Number" xfId="252"/>
    <cellStyle name="Table Row Headings" xfId="253"/>
    <cellStyle name="Table Title" xfId="254"/>
    <cellStyle name="Tabref" xfId="255"/>
    <cellStyle name="Title" xfId="256"/>
    <cellStyle name="Title 2" xfId="257"/>
    <cellStyle name="Title 3" xfId="258"/>
    <cellStyle name="Total" xfId="259"/>
    <cellStyle name="Total 2" xfId="260"/>
    <cellStyle name="Total 3" xfId="261"/>
    <cellStyle name="Warning Text" xfId="262"/>
    <cellStyle name="Warning Text 2" xfId="263"/>
    <cellStyle name="Warning Text 3" xfId="264"/>
    <cellStyle name="Обычный_2++_CRFReport-template" xfId="265"/>
  </cellStyles>
  <dxfs count="6">
    <dxf>
      <font>
        <b/>
        <i val="0"/>
        <color rgb="FFFF000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2</xdr:row>
      <xdr:rowOff>266700</xdr:rowOff>
    </xdr:from>
    <xdr:to>
      <xdr:col>6</xdr:col>
      <xdr:colOff>666750</xdr:colOff>
      <xdr:row>4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42950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</xdr:row>
      <xdr:rowOff>161925</xdr:rowOff>
    </xdr:from>
    <xdr:to>
      <xdr:col>5</xdr:col>
      <xdr:colOff>161925</xdr:colOff>
      <xdr:row>7</xdr:row>
      <xdr:rowOff>95250</xdr:rowOff>
    </xdr:to>
    <xdr:pic>
      <xdr:nvPicPr>
        <xdr:cNvPr id="2" name="Picture 4" descr="C:\Users\pantonia\AppData\Local\Microsoft\Windows\Temporary Internet Files\Content.Outlook\788H10S7\Dept for Business Energy and Industrial Strat_294_AW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638175"/>
          <a:ext cx="2714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3.5546875" style="1" customWidth="1"/>
    <col min="2" max="2" width="4.21484375" style="1" customWidth="1"/>
    <col min="3" max="16384" width="8.88671875" style="1" customWidth="1"/>
  </cols>
  <sheetData>
    <row r="1" spans="3:9" ht="15" customHeight="1">
      <c r="C1" s="2"/>
      <c r="D1" s="556"/>
      <c r="E1" s="556"/>
      <c r="F1" s="556"/>
      <c r="G1" s="556"/>
      <c r="H1" s="556"/>
      <c r="I1" s="556"/>
    </row>
    <row r="2" spans="2:9" ht="22.5">
      <c r="B2" s="5" t="s">
        <v>327</v>
      </c>
      <c r="C2" s="5"/>
      <c r="D2" s="5"/>
      <c r="E2" s="5"/>
      <c r="F2" s="5"/>
      <c r="G2" s="5"/>
      <c r="H2" s="5"/>
      <c r="I2" s="5"/>
    </row>
    <row r="3" spans="3:9" ht="23.25">
      <c r="C3" s="2"/>
      <c r="D3" s="556"/>
      <c r="E3" s="556"/>
      <c r="F3" s="556"/>
      <c r="G3" s="556"/>
      <c r="H3" s="556"/>
      <c r="I3" s="556"/>
    </row>
    <row r="4" spans="5:16" ht="27" customHeight="1">
      <c r="E4" s="557"/>
      <c r="F4" s="557"/>
      <c r="G4" s="557"/>
      <c r="H4" s="557"/>
      <c r="J4" s="558"/>
      <c r="K4" s="558"/>
      <c r="L4" s="558"/>
      <c r="M4" s="558"/>
      <c r="N4" s="558"/>
      <c r="O4" s="558"/>
      <c r="P4" s="558"/>
    </row>
    <row r="5" spans="10:15" ht="23.25">
      <c r="J5" s="2"/>
      <c r="K5" s="558"/>
      <c r="L5" s="558"/>
      <c r="M5" s="558"/>
      <c r="N5" s="558"/>
      <c r="O5" s="558"/>
    </row>
    <row r="6" spans="11:14" ht="20.25">
      <c r="K6" s="555"/>
      <c r="L6" s="555"/>
      <c r="M6" s="555"/>
      <c r="N6" s="555"/>
    </row>
    <row r="7" ht="15"/>
    <row r="8" spans="2:5" ht="15">
      <c r="B8" s="3"/>
      <c r="C8" s="3"/>
      <c r="D8" s="3"/>
      <c r="E8" s="4"/>
    </row>
    <row r="9" spans="2:12" ht="15">
      <c r="B9" s="539" t="s">
        <v>328</v>
      </c>
      <c r="C9" s="4"/>
      <c r="D9" s="4"/>
      <c r="E9" s="4"/>
      <c r="L9" s="6"/>
    </row>
    <row r="10" ht="15">
      <c r="B10" s="539" t="s">
        <v>329</v>
      </c>
    </row>
    <row r="11" ht="15">
      <c r="I11" s="3"/>
    </row>
    <row r="12" spans="2:17" s="3" customFormat="1" ht="15">
      <c r="B12" s="7" t="s">
        <v>0</v>
      </c>
      <c r="J12" s="1"/>
      <c r="K12" s="553" t="s">
        <v>23</v>
      </c>
      <c r="L12" s="554"/>
      <c r="M12" s="554"/>
      <c r="N12" s="554"/>
      <c r="O12" s="554"/>
      <c r="P12" s="554"/>
      <c r="Q12" s="554"/>
    </row>
    <row r="13" spans="2:17" ht="15">
      <c r="B13" s="553" t="s">
        <v>1</v>
      </c>
      <c r="C13" s="554"/>
      <c r="D13" s="554"/>
      <c r="E13" s="554"/>
      <c r="F13" s="554"/>
      <c r="G13" s="554"/>
      <c r="H13" s="554"/>
      <c r="I13" s="554"/>
      <c r="J13" s="8"/>
      <c r="K13" s="553" t="s">
        <v>24</v>
      </c>
      <c r="L13" s="554"/>
      <c r="M13" s="554"/>
      <c r="N13" s="554"/>
      <c r="O13" s="554"/>
      <c r="P13" s="554"/>
      <c r="Q13" s="554"/>
    </row>
    <row r="14" spans="2:18" ht="15">
      <c r="B14" s="553" t="s">
        <v>8</v>
      </c>
      <c r="C14" s="554"/>
      <c r="D14" s="554"/>
      <c r="E14" s="554"/>
      <c r="F14" s="554"/>
      <c r="G14" s="554"/>
      <c r="H14" s="554"/>
      <c r="I14" s="554"/>
      <c r="J14" s="8"/>
      <c r="K14" s="553" t="s">
        <v>25</v>
      </c>
      <c r="L14" s="554"/>
      <c r="M14" s="554"/>
      <c r="N14" s="554"/>
      <c r="O14" s="554"/>
      <c r="P14" s="554"/>
      <c r="Q14" s="554"/>
      <c r="R14" s="3"/>
    </row>
    <row r="15" spans="2:18" ht="15">
      <c r="B15" s="553" t="s">
        <v>2</v>
      </c>
      <c r="C15" s="554"/>
      <c r="D15" s="554"/>
      <c r="E15" s="554"/>
      <c r="F15" s="554"/>
      <c r="G15" s="554"/>
      <c r="H15" s="554"/>
      <c r="I15" s="554"/>
      <c r="J15" s="8"/>
      <c r="K15" s="553" t="s">
        <v>26</v>
      </c>
      <c r="L15" s="554"/>
      <c r="M15" s="554"/>
      <c r="N15" s="554"/>
      <c r="O15" s="554"/>
      <c r="P15" s="554"/>
      <c r="Q15" s="554"/>
      <c r="R15" s="3"/>
    </row>
    <row r="16" spans="2:18" ht="15">
      <c r="B16" s="553" t="s">
        <v>3</v>
      </c>
      <c r="C16" s="554"/>
      <c r="D16" s="554"/>
      <c r="E16" s="554"/>
      <c r="F16" s="554"/>
      <c r="G16" s="554"/>
      <c r="H16" s="554"/>
      <c r="I16" s="554"/>
      <c r="J16" s="8"/>
      <c r="K16" s="553" t="s">
        <v>27</v>
      </c>
      <c r="L16" s="554"/>
      <c r="M16" s="554"/>
      <c r="N16" s="554"/>
      <c r="O16" s="554"/>
      <c r="P16" s="554"/>
      <c r="Q16" s="554"/>
      <c r="R16" s="3"/>
    </row>
    <row r="17" spans="2:18" ht="15">
      <c r="B17" s="553" t="s">
        <v>4</v>
      </c>
      <c r="C17" s="554"/>
      <c r="D17" s="554"/>
      <c r="E17" s="554"/>
      <c r="F17" s="554"/>
      <c r="G17" s="554"/>
      <c r="H17" s="554"/>
      <c r="I17" s="554"/>
      <c r="J17" s="8"/>
      <c r="K17" s="553" t="s">
        <v>28</v>
      </c>
      <c r="L17" s="554"/>
      <c r="M17" s="554"/>
      <c r="N17" s="554"/>
      <c r="O17" s="554"/>
      <c r="P17" s="554"/>
      <c r="Q17" s="554"/>
      <c r="R17" s="3"/>
    </row>
    <row r="18" spans="2:18" ht="15">
      <c r="B18" s="553" t="s">
        <v>5</v>
      </c>
      <c r="C18" s="554"/>
      <c r="D18" s="554"/>
      <c r="E18" s="554"/>
      <c r="F18" s="554"/>
      <c r="G18" s="554"/>
      <c r="H18" s="554"/>
      <c r="I18" s="554"/>
      <c r="J18" s="8"/>
      <c r="K18" s="553" t="s">
        <v>29</v>
      </c>
      <c r="L18" s="554"/>
      <c r="M18" s="554"/>
      <c r="N18" s="554"/>
      <c r="O18" s="554"/>
      <c r="P18" s="554"/>
      <c r="Q18" s="554"/>
      <c r="R18" s="3"/>
    </row>
    <row r="19" spans="2:18" ht="15">
      <c r="B19" s="553" t="s">
        <v>6</v>
      </c>
      <c r="C19" s="554"/>
      <c r="D19" s="554"/>
      <c r="E19" s="554"/>
      <c r="F19" s="554"/>
      <c r="G19" s="554"/>
      <c r="H19" s="554"/>
      <c r="I19" s="554"/>
      <c r="J19" s="8"/>
      <c r="K19" s="553" t="s">
        <v>30</v>
      </c>
      <c r="L19" s="554"/>
      <c r="M19" s="554"/>
      <c r="N19" s="554"/>
      <c r="O19" s="554"/>
      <c r="P19" s="554"/>
      <c r="Q19" s="554"/>
      <c r="R19" s="3"/>
    </row>
    <row r="20" spans="2:18" ht="15">
      <c r="B20" s="553" t="s">
        <v>15</v>
      </c>
      <c r="C20" s="554"/>
      <c r="D20" s="554"/>
      <c r="E20" s="554"/>
      <c r="F20" s="554"/>
      <c r="G20" s="554"/>
      <c r="H20" s="554"/>
      <c r="I20" s="554"/>
      <c r="J20" s="8"/>
      <c r="K20" s="553" t="s">
        <v>31</v>
      </c>
      <c r="L20" s="554"/>
      <c r="M20" s="554"/>
      <c r="N20" s="554"/>
      <c r="O20" s="554"/>
      <c r="P20" s="554"/>
      <c r="Q20" s="554"/>
      <c r="R20" s="3"/>
    </row>
    <row r="21" spans="2:18" ht="15">
      <c r="B21" s="553" t="s">
        <v>16</v>
      </c>
      <c r="C21" s="554"/>
      <c r="D21" s="554"/>
      <c r="E21" s="554"/>
      <c r="F21" s="554"/>
      <c r="G21" s="554"/>
      <c r="H21" s="554"/>
      <c r="I21" s="554"/>
      <c r="J21" s="8"/>
      <c r="K21" s="553" t="s">
        <v>32</v>
      </c>
      <c r="L21" s="554"/>
      <c r="M21" s="554"/>
      <c r="N21" s="554"/>
      <c r="O21" s="554"/>
      <c r="P21" s="554"/>
      <c r="Q21" s="554"/>
      <c r="R21" s="3"/>
    </row>
    <row r="22" spans="2:18" ht="15">
      <c r="B22" s="553" t="s">
        <v>7</v>
      </c>
      <c r="C22" s="554"/>
      <c r="D22" s="554"/>
      <c r="E22" s="554"/>
      <c r="F22" s="554"/>
      <c r="G22" s="554"/>
      <c r="H22" s="554"/>
      <c r="I22" s="554"/>
      <c r="J22" s="8"/>
      <c r="K22" s="553" t="s">
        <v>33</v>
      </c>
      <c r="L22" s="554"/>
      <c r="M22" s="554"/>
      <c r="N22" s="554"/>
      <c r="O22" s="554"/>
      <c r="P22" s="554"/>
      <c r="Q22" s="554"/>
      <c r="R22" s="3"/>
    </row>
    <row r="23" spans="2:18" ht="15">
      <c r="B23" s="553" t="s">
        <v>14</v>
      </c>
      <c r="C23" s="554"/>
      <c r="D23" s="554"/>
      <c r="E23" s="554"/>
      <c r="F23" s="554"/>
      <c r="G23" s="554"/>
      <c r="H23" s="554"/>
      <c r="I23" s="554"/>
      <c r="J23" s="8"/>
      <c r="K23" s="553" t="s">
        <v>34</v>
      </c>
      <c r="L23" s="554"/>
      <c r="M23" s="554"/>
      <c r="N23" s="554"/>
      <c r="O23" s="554"/>
      <c r="P23" s="554"/>
      <c r="Q23" s="554"/>
      <c r="R23" s="3"/>
    </row>
    <row r="24" spans="2:18" ht="15">
      <c r="B24" s="553" t="s">
        <v>13</v>
      </c>
      <c r="C24" s="554"/>
      <c r="D24" s="554"/>
      <c r="E24" s="554"/>
      <c r="F24" s="554"/>
      <c r="G24" s="554"/>
      <c r="H24" s="554"/>
      <c r="I24" s="554"/>
      <c r="J24" s="8"/>
      <c r="K24" s="553" t="s">
        <v>35</v>
      </c>
      <c r="L24" s="554"/>
      <c r="M24" s="554"/>
      <c r="N24" s="554"/>
      <c r="O24" s="554"/>
      <c r="P24" s="554"/>
      <c r="Q24" s="554"/>
      <c r="R24" s="3"/>
    </row>
    <row r="25" spans="2:18" ht="15">
      <c r="B25" s="553" t="s">
        <v>17</v>
      </c>
      <c r="C25" s="554"/>
      <c r="D25" s="554"/>
      <c r="E25" s="554"/>
      <c r="F25" s="554"/>
      <c r="G25" s="554"/>
      <c r="H25" s="554"/>
      <c r="I25" s="554"/>
      <c r="J25" s="8"/>
      <c r="K25" s="553" t="s">
        <v>109</v>
      </c>
      <c r="L25" s="554"/>
      <c r="M25" s="554"/>
      <c r="N25" s="554"/>
      <c r="O25" s="554"/>
      <c r="P25" s="554"/>
      <c r="Q25" s="554"/>
      <c r="R25" s="3"/>
    </row>
    <row r="26" spans="2:18" ht="15">
      <c r="B26" s="553" t="s">
        <v>18</v>
      </c>
      <c r="C26" s="554"/>
      <c r="D26" s="554"/>
      <c r="E26" s="554"/>
      <c r="F26" s="554"/>
      <c r="G26" s="554"/>
      <c r="H26" s="554"/>
      <c r="I26" s="554"/>
      <c r="J26" s="8"/>
      <c r="K26" s="553" t="s">
        <v>110</v>
      </c>
      <c r="L26" s="554"/>
      <c r="M26" s="554"/>
      <c r="N26" s="554"/>
      <c r="O26" s="554"/>
      <c r="P26" s="554"/>
      <c r="Q26" s="554"/>
      <c r="R26" s="8"/>
    </row>
    <row r="27" spans="2:18" ht="15">
      <c r="B27" s="553" t="s">
        <v>19</v>
      </c>
      <c r="C27" s="554"/>
      <c r="D27" s="554"/>
      <c r="E27" s="554"/>
      <c r="F27" s="554"/>
      <c r="G27" s="554"/>
      <c r="H27" s="554"/>
      <c r="I27" s="554"/>
      <c r="J27" s="8"/>
      <c r="K27" s="553" t="s">
        <v>9</v>
      </c>
      <c r="L27" s="554"/>
      <c r="M27" s="554"/>
      <c r="N27" s="554"/>
      <c r="O27" s="554"/>
      <c r="P27" s="554"/>
      <c r="Q27" s="554"/>
      <c r="R27" s="8"/>
    </row>
    <row r="28" spans="2:18" ht="15">
      <c r="B28" s="553" t="s">
        <v>20</v>
      </c>
      <c r="C28" s="554"/>
      <c r="D28" s="554"/>
      <c r="E28" s="554"/>
      <c r="F28" s="554"/>
      <c r="G28" s="554"/>
      <c r="H28" s="554"/>
      <c r="I28" s="554"/>
      <c r="J28" s="8"/>
      <c r="K28" s="553" t="s">
        <v>10</v>
      </c>
      <c r="L28" s="554"/>
      <c r="M28" s="554"/>
      <c r="N28" s="554"/>
      <c r="O28" s="554"/>
      <c r="P28" s="554"/>
      <c r="Q28" s="554"/>
      <c r="R28" s="3"/>
    </row>
    <row r="29" spans="2:18" ht="15">
      <c r="B29" s="553" t="s">
        <v>21</v>
      </c>
      <c r="C29" s="554"/>
      <c r="D29" s="554"/>
      <c r="E29" s="554"/>
      <c r="F29" s="554"/>
      <c r="G29" s="554"/>
      <c r="H29" s="554"/>
      <c r="I29" s="554"/>
      <c r="J29" s="8"/>
      <c r="K29" s="553" t="s">
        <v>11</v>
      </c>
      <c r="L29" s="554"/>
      <c r="M29" s="554"/>
      <c r="N29" s="554"/>
      <c r="O29" s="554"/>
      <c r="P29" s="554"/>
      <c r="Q29" s="554"/>
      <c r="R29" s="3"/>
    </row>
    <row r="30" spans="2:18" ht="15">
      <c r="B30" s="553" t="s">
        <v>22</v>
      </c>
      <c r="C30" s="554"/>
      <c r="D30" s="554"/>
      <c r="E30" s="554"/>
      <c r="F30" s="554"/>
      <c r="G30" s="554"/>
      <c r="H30" s="554"/>
      <c r="I30" s="554"/>
      <c r="J30" s="8"/>
      <c r="K30" s="553" t="s">
        <v>12</v>
      </c>
      <c r="L30" s="554"/>
      <c r="M30" s="554"/>
      <c r="N30" s="554"/>
      <c r="O30" s="554"/>
      <c r="P30" s="554"/>
      <c r="Q30" s="554"/>
      <c r="R30" s="3"/>
    </row>
    <row r="31" spans="10:18" ht="15">
      <c r="J31" s="8"/>
      <c r="R31" s="3"/>
    </row>
  </sheetData>
  <sheetProtection/>
  <mergeCells count="43">
    <mergeCell ref="K29:Q29"/>
    <mergeCell ref="K30:Q30"/>
    <mergeCell ref="K23:Q23"/>
    <mergeCell ref="K24:Q24"/>
    <mergeCell ref="K25:Q25"/>
    <mergeCell ref="K26:Q26"/>
    <mergeCell ref="K27:Q27"/>
    <mergeCell ref="K28:Q28"/>
    <mergeCell ref="D1:I1"/>
    <mergeCell ref="J4:P4"/>
    <mergeCell ref="K5:O5"/>
    <mergeCell ref="K20:Q20"/>
    <mergeCell ref="K21:Q21"/>
    <mergeCell ref="K22:Q22"/>
    <mergeCell ref="B13:I13"/>
    <mergeCell ref="B14:I14"/>
    <mergeCell ref="B15:I15"/>
    <mergeCell ref="B16:I16"/>
    <mergeCell ref="K6:N6"/>
    <mergeCell ref="D3:I3"/>
    <mergeCell ref="E4:H4"/>
    <mergeCell ref="B17:I17"/>
    <mergeCell ref="B18:I18"/>
    <mergeCell ref="B19:I19"/>
    <mergeCell ref="K17:Q17"/>
    <mergeCell ref="K18:Q18"/>
    <mergeCell ref="K19:Q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K12:Q12"/>
    <mergeCell ref="K13:Q13"/>
    <mergeCell ref="K14:Q14"/>
    <mergeCell ref="K15:Q15"/>
    <mergeCell ref="K16:Q16"/>
  </mergeCells>
  <hyperlinks>
    <hyperlink ref="B13" location="'Table 1'!A1" display="Table 1 Contribution to GDP"/>
    <hyperlink ref="B14" location="'Table 2'!A1" display="Table 2 Trend sin employment in the energy industries"/>
    <hyperlink ref="B15" location="'Table 3'!A1" display="Table 3 Investment in the energy industries"/>
    <hyperlink ref="B16" location="'Table 4'!A1" display="Table 4 Production of primary fuels"/>
    <hyperlink ref="B17" location="'Table 5'!A1" display="Table 5 Inland energy consumption"/>
    <hyperlink ref="B18" location="'Table 6'!A1" display="Table 6 Final energy consumption"/>
    <hyperlink ref="B19" location="'Table 7'!A1" display="Table 7 Import dependency"/>
    <hyperlink ref="K25" location="'Table 32'!A1" display="Table 32 Number of households in fuel poverty, Low Income High Costs indicator"/>
    <hyperlink ref="B26" location="'Table 14'!A1" display="Table 14 Coal production and imports"/>
    <hyperlink ref="B27" location="'Table 15'!A1" display="Table 15 Coal consumption"/>
    <hyperlink ref="B28" location="'Table 16'!A1" display="Table 16 Foreign trade in crude oil and petroleum products"/>
    <hyperlink ref="K26" location="'Table 33'!A1" display="Table 33 Number of households in fuel poverty by SAP rating, Low Income High Costs indicator"/>
    <hyperlink ref="B29" location="'Table 17'!A1" display="Table 17 Demand by product"/>
    <hyperlink ref="B30" location="'Table 18'!A1" display="Table 18 Demand for road fuels"/>
    <hyperlink ref="K12" location="'Table 19'!A1" display="Table 19 UK Continental Shelf production"/>
    <hyperlink ref="K13" location="'Table 20'!A1" display="Table 20 Oil and gas production and reserves"/>
    <hyperlink ref="K14" location="'Table 21'!A1" display="Table 21 Natural gas consumption"/>
    <hyperlink ref="K15" location="'Table 22'!A1" display="Table 22 UK trade in natural gas"/>
    <hyperlink ref="K17" location="'Table 24'!A1" display="Table 24 Electricity capacity"/>
    <hyperlink ref="K22" location="'Table 29'!A1" display="Table 29 Combined heat and power"/>
    <hyperlink ref="K23" location="'Table 30'!A1" display="Table 30 Energy intensity"/>
    <hyperlink ref="K24" location="'Table 31'!A1" display="Table 31 Number of homes with energy efficiency measures"/>
    <hyperlink ref="K27" location="'Table 34'!A1" display="Table 34 Fuel price indices for the industrial sector"/>
    <hyperlink ref="K28" location="'Table 35'!A1" display="Table 35 Fuel price indices for the domestic sector"/>
    <hyperlink ref="K29" location="'Table 36'!A1" display="Table 36 Petrol and diesel prices"/>
    <hyperlink ref="K30" location="'Table 37'!A1" display="Table 37 Fuel expenditure of households"/>
    <hyperlink ref="K21" location="'Table 28'!A1" display="Table 28 UK progress against 2009 EU Renewable Energy Directive"/>
    <hyperlink ref="K20" location="'Table 27'!A1" display="Table 27 Electricity generation from renewable sources"/>
    <hyperlink ref="K19" location="'Table 26'!A1" display="Table 26 Renewable energy sources"/>
    <hyperlink ref="K16" location="'Table 23'!A1" display="Table 23 Electricity supplied by fuel type"/>
    <hyperlink ref="B25" location="'Table 13'!A1" display="Table 13 Reliability - gas and electricity capacity margins - maximum supply and maximum demand"/>
    <hyperlink ref="B21" location="'Table 9'!A1" display="Table 9 Proportion of UK energy supplied from low carbon sources"/>
    <hyperlink ref="K18" location="'Table 25'!A1" display="Table 25 Feed in Tariffs"/>
    <hyperlink ref="B23" location="'Table 11'!A1" display="Table 11 Greenhouse gas emissions by National Communication sector"/>
    <hyperlink ref="B24" location="'Table 12'!A1" display="Table 12 Greenhouse gas emissions by National Communication sector"/>
    <hyperlink ref="B20" location="'Table 8'!A1" display="Table 8 Key sources of imports"/>
    <hyperlink ref="B22" location="'Table 10'!A1" display="Table 10 Energy and carbon ratios"/>
  </hyperlinks>
  <printOptions/>
  <pageMargins left="0.75" right="0.75" top="1" bottom="1" header="0.5" footer="0.5"/>
  <pageSetup horizontalDpi="600" verticalDpi="600" orientation="landscape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2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7.99609375" style="48" customWidth="1"/>
    <col min="2" max="12" width="8.77734375" style="48" customWidth="1"/>
    <col min="13" max="17" width="7.4453125" style="48" customWidth="1"/>
    <col min="18" max="23" width="8.77734375" style="48" customWidth="1"/>
    <col min="24" max="27" width="7.4453125" style="48" customWidth="1"/>
    <col min="28" max="35" width="8.77734375" style="48" customWidth="1"/>
    <col min="36" max="36" width="12.77734375" style="48" bestFit="1" customWidth="1"/>
    <col min="37" max="16384" width="8.77734375" style="48" customWidth="1"/>
  </cols>
  <sheetData>
    <row r="1" spans="1:40" ht="15">
      <c r="A1" s="58" t="s">
        <v>340</v>
      </c>
      <c r="B1" s="59"/>
      <c r="C1" s="59"/>
      <c r="D1" s="59"/>
      <c r="E1" s="59"/>
      <c r="F1" s="59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7:18" ht="15">
      <c r="Q2" s="97"/>
      <c r="R2" s="97" t="s">
        <v>51</v>
      </c>
    </row>
    <row r="4" spans="1:18" ht="15" thickBot="1">
      <c r="A4" s="93"/>
      <c r="B4" s="93">
        <v>2000</v>
      </c>
      <c r="C4" s="93"/>
      <c r="D4" s="93">
        <v>2002</v>
      </c>
      <c r="E4" s="93"/>
      <c r="F4" s="93">
        <v>2004</v>
      </c>
      <c r="G4" s="93"/>
      <c r="H4" s="93">
        <v>2006</v>
      </c>
      <c r="I4" s="93"/>
      <c r="J4" s="93">
        <v>2008</v>
      </c>
      <c r="K4" s="93"/>
      <c r="L4" s="93">
        <v>2010</v>
      </c>
      <c r="M4" s="93"/>
      <c r="N4" s="93">
        <v>2012</v>
      </c>
      <c r="O4" s="93"/>
      <c r="P4" s="93">
        <v>2014</v>
      </c>
      <c r="Q4" s="93"/>
      <c r="R4" s="93">
        <v>2016</v>
      </c>
    </row>
    <row r="5" spans="1:34" ht="15">
      <c r="A5" s="50" t="s">
        <v>71</v>
      </c>
      <c r="B5" s="94">
        <v>19635.28068456376</v>
      </c>
      <c r="C5" s="94">
        <v>20796.366724832216</v>
      </c>
      <c r="D5" s="94">
        <v>20100.080574773816</v>
      </c>
      <c r="E5" s="94">
        <v>20041.231469597707</v>
      </c>
      <c r="F5" s="94">
        <v>18164.043038409913</v>
      </c>
      <c r="G5" s="94">
        <v>18371.551238130036</v>
      </c>
      <c r="H5" s="94">
        <v>17131.110679836875</v>
      </c>
      <c r="I5" s="94">
        <v>14036.703820748138</v>
      </c>
      <c r="J5" s="94">
        <v>11909.585631099515</v>
      </c>
      <c r="K5" s="94">
        <v>15229.937480881914</v>
      </c>
      <c r="L5" s="94">
        <v>13925.994336282209</v>
      </c>
      <c r="M5" s="94">
        <v>15626.116754394803</v>
      </c>
      <c r="N5" s="94">
        <v>15206.061471979308</v>
      </c>
      <c r="O5" s="94">
        <v>15442.942326722237</v>
      </c>
      <c r="P5" s="94">
        <v>13850.339179815799</v>
      </c>
      <c r="Q5" s="94">
        <v>15479.333016224862</v>
      </c>
      <c r="R5" s="94">
        <v>15413.826590139108</v>
      </c>
      <c r="AE5" s="60"/>
      <c r="AG5" s="60"/>
      <c r="AH5" s="60"/>
    </row>
    <row r="6" spans="1:41" ht="15">
      <c r="A6" s="50" t="s">
        <v>72</v>
      </c>
      <c r="B6" s="51">
        <v>81.34117905999999</v>
      </c>
      <c r="C6" s="51">
        <v>82.97227064442669</v>
      </c>
      <c r="D6" s="51">
        <v>107.99925180776428</v>
      </c>
      <c r="E6" s="51">
        <v>110.5207967816868</v>
      </c>
      <c r="F6" s="51">
        <v>166.38744107200003</v>
      </c>
      <c r="G6" s="51">
        <v>249.69113986240004</v>
      </c>
      <c r="H6" s="51">
        <v>363.29114784539405</v>
      </c>
      <c r="I6" s="51">
        <v>453.46919773750005</v>
      </c>
      <c r="J6" s="51">
        <v>612.3443594542144</v>
      </c>
      <c r="K6" s="51">
        <v>798.0243359402871</v>
      </c>
      <c r="L6" s="51">
        <v>884.4107171696855</v>
      </c>
      <c r="M6" s="51">
        <v>1372.5756230836237</v>
      </c>
      <c r="N6" s="51">
        <v>1706.5547805309739</v>
      </c>
      <c r="O6" s="51">
        <v>2441.7176207433886</v>
      </c>
      <c r="P6" s="51">
        <v>2748.0220662899164</v>
      </c>
      <c r="Q6" s="51">
        <v>3466.6908890578184</v>
      </c>
      <c r="R6" s="51">
        <v>3213.0283665369952</v>
      </c>
      <c r="AE6" s="60"/>
      <c r="AG6" s="60"/>
      <c r="AO6" s="60"/>
    </row>
    <row r="7" spans="1:41" ht="15">
      <c r="A7" s="50" t="s">
        <v>269</v>
      </c>
      <c r="B7" s="51">
        <v>11.161798819505686</v>
      </c>
      <c r="C7" s="51">
        <v>13.391293701933439</v>
      </c>
      <c r="D7" s="51">
        <v>16.303330160339524</v>
      </c>
      <c r="E7" s="51">
        <v>20.01212932236743</v>
      </c>
      <c r="F7" s="51">
        <v>24.89738282275</v>
      </c>
      <c r="G7" s="51">
        <v>30.062927375</v>
      </c>
      <c r="H7" s="51">
        <v>37.188609575</v>
      </c>
      <c r="I7" s="51">
        <v>46.09279</v>
      </c>
      <c r="J7" s="51">
        <v>31.01763532853093</v>
      </c>
      <c r="K7" s="51">
        <v>34.90640220301913</v>
      </c>
      <c r="L7" s="51">
        <v>41.46149167447828</v>
      </c>
      <c r="M7" s="51">
        <v>63.916257172768816</v>
      </c>
      <c r="N7" s="51">
        <v>162.28268065738771</v>
      </c>
      <c r="O7" s="51">
        <v>220.73514645261992</v>
      </c>
      <c r="P7" s="51">
        <v>398.14190480677473</v>
      </c>
      <c r="Q7" s="51">
        <v>699.4946943167857</v>
      </c>
      <c r="R7" s="51">
        <v>947.2349191673093</v>
      </c>
      <c r="AE7" s="60"/>
      <c r="AG7" s="60"/>
      <c r="AO7" s="60"/>
    </row>
    <row r="8" spans="1:36" ht="15">
      <c r="A8" s="50" t="s">
        <v>73</v>
      </c>
      <c r="B8" s="51">
        <v>437.25546358152553</v>
      </c>
      <c r="C8" s="51">
        <v>348.73332389520004</v>
      </c>
      <c r="D8" s="51">
        <v>411.6893261812465</v>
      </c>
      <c r="E8" s="51">
        <v>269.778676971</v>
      </c>
      <c r="F8" s="51">
        <v>416.50745803434523</v>
      </c>
      <c r="G8" s="51">
        <v>423.1736973576494</v>
      </c>
      <c r="H8" s="51">
        <v>394.9349296239</v>
      </c>
      <c r="I8" s="51">
        <v>436.571932849</v>
      </c>
      <c r="J8" s="51">
        <v>442.0648645315062</v>
      </c>
      <c r="K8" s="51">
        <v>449.52230051419565</v>
      </c>
      <c r="L8" s="51">
        <v>308.80440138884285</v>
      </c>
      <c r="M8" s="51">
        <v>489.4049682299107</v>
      </c>
      <c r="N8" s="51">
        <v>456.55041480344977</v>
      </c>
      <c r="O8" s="51">
        <v>404.2562576098875</v>
      </c>
      <c r="P8" s="51">
        <v>506.26263286258563</v>
      </c>
      <c r="Q8" s="51">
        <v>541.5755230657137</v>
      </c>
      <c r="R8" s="51">
        <v>463.86836723703726</v>
      </c>
      <c r="AE8" s="60"/>
      <c r="AG8" s="60"/>
      <c r="AH8" s="61"/>
      <c r="AI8" s="61"/>
      <c r="AJ8" s="62"/>
    </row>
    <row r="9" spans="1:35" ht="15">
      <c r="A9" s="50" t="s">
        <v>117</v>
      </c>
      <c r="B9" s="51">
        <v>1998.4276449136653</v>
      </c>
      <c r="C9" s="51">
        <v>2205.1312128032678</v>
      </c>
      <c r="D9" s="51">
        <v>2392.3590853814785</v>
      </c>
      <c r="E9" s="51">
        <v>2759.0491725022403</v>
      </c>
      <c r="F9" s="51">
        <v>3160.9825441788857</v>
      </c>
      <c r="G9" s="51">
        <v>3673.6148640785373</v>
      </c>
      <c r="H9" s="51">
        <v>3791.566144953594</v>
      </c>
      <c r="I9" s="51">
        <v>3809.8597541886816</v>
      </c>
      <c r="J9" s="51">
        <v>4670.8802893546645</v>
      </c>
      <c r="K9" s="51">
        <v>5071.275691353692</v>
      </c>
      <c r="L9" s="51">
        <v>5984.324350119414</v>
      </c>
      <c r="M9" s="51">
        <v>6132.232520097518</v>
      </c>
      <c r="N9" s="51">
        <v>6705.283633451831</v>
      </c>
      <c r="O9" s="51">
        <v>7716.352821360827</v>
      </c>
      <c r="P9" s="51">
        <v>8866.208830446889</v>
      </c>
      <c r="Q9" s="51">
        <v>10722.922605237056</v>
      </c>
      <c r="R9" s="51">
        <v>11479.41229790443</v>
      </c>
      <c r="AG9" s="63"/>
      <c r="AH9" s="63"/>
      <c r="AI9" s="63"/>
    </row>
    <row r="10" spans="1:18" ht="15">
      <c r="A10" s="50" t="s">
        <v>74</v>
      </c>
      <c r="B10" s="51">
        <v>0</v>
      </c>
      <c r="C10" s="51">
        <v>0</v>
      </c>
      <c r="D10" s="51">
        <v>2.3861114999999997</v>
      </c>
      <c r="E10" s="51">
        <v>15.112039499999998</v>
      </c>
      <c r="F10" s="51">
        <v>16.7027805</v>
      </c>
      <c r="G10" s="51">
        <v>74.05121561869448</v>
      </c>
      <c r="H10" s="51">
        <v>187.79203607410454</v>
      </c>
      <c r="I10" s="51">
        <v>361.6905064744022</v>
      </c>
      <c r="J10" s="51">
        <v>844.5071793417685</v>
      </c>
      <c r="K10" s="51">
        <v>1038.4891526573133</v>
      </c>
      <c r="L10" s="51">
        <v>1217.5843114218019</v>
      </c>
      <c r="M10" s="51">
        <v>1127.543972</v>
      </c>
      <c r="N10" s="51">
        <v>957.7789459999999</v>
      </c>
      <c r="O10" s="51">
        <v>1091.6018239999999</v>
      </c>
      <c r="P10" s="51">
        <v>1242.68878</v>
      </c>
      <c r="Q10" s="51">
        <v>1003.1316171298361</v>
      </c>
      <c r="R10" s="51">
        <v>1009.5442820292346</v>
      </c>
    </row>
    <row r="11" spans="1:33" ht="15">
      <c r="A11" s="50" t="s">
        <v>75</v>
      </c>
      <c r="B11" s="51">
        <v>0.82855146</v>
      </c>
      <c r="C11" s="51">
        <v>0.8305205165</v>
      </c>
      <c r="D11" s="51">
        <v>0.8330104701300001</v>
      </c>
      <c r="E11" s="51">
        <v>0.830787155985</v>
      </c>
      <c r="F11" s="51">
        <v>0.83151949023</v>
      </c>
      <c r="G11" s="51">
        <v>0.83111123345</v>
      </c>
      <c r="H11" s="51">
        <v>0.8289813850000001</v>
      </c>
      <c r="I11" s="51">
        <v>0.830030402</v>
      </c>
      <c r="J11" s="51">
        <v>4.758263927984501</v>
      </c>
      <c r="K11" s="51">
        <v>16.551694348896245</v>
      </c>
      <c r="L11" s="51">
        <v>23.532282535856396</v>
      </c>
      <c r="M11" s="51">
        <v>38.55527609370943</v>
      </c>
      <c r="N11" s="51">
        <v>56.03642065423487</v>
      </c>
      <c r="O11" s="51">
        <v>97.70285261422325</v>
      </c>
      <c r="P11" s="51">
        <v>107.68741443667552</v>
      </c>
      <c r="Q11" s="51">
        <v>156.79348319794224</v>
      </c>
      <c r="R11" s="51">
        <v>183.05719487637768</v>
      </c>
      <c r="AG11" s="60"/>
    </row>
    <row r="12" spans="1:33" ht="15">
      <c r="A12" s="50" t="s">
        <v>76</v>
      </c>
      <c r="B12" s="51">
        <v>22164.29532239846</v>
      </c>
      <c r="C12" s="51">
        <v>23447.425346393546</v>
      </c>
      <c r="D12" s="51">
        <v>23031.650690274775</v>
      </c>
      <c r="E12" s="51">
        <v>23216.535071830986</v>
      </c>
      <c r="F12" s="51">
        <v>21950.352164508127</v>
      </c>
      <c r="G12" s="51">
        <v>22822.976193655762</v>
      </c>
      <c r="H12" s="51">
        <v>21906.71252929387</v>
      </c>
      <c r="I12" s="51">
        <v>19145.218032399724</v>
      </c>
      <c r="J12" s="51">
        <v>18515.15822303819</v>
      </c>
      <c r="K12" s="51">
        <v>22638.70705789931</v>
      </c>
      <c r="L12" s="51">
        <v>22386.111890592285</v>
      </c>
      <c r="M12" s="51">
        <v>24850.345371072333</v>
      </c>
      <c r="N12" s="51">
        <v>25250.54834807718</v>
      </c>
      <c r="O12" s="51">
        <v>27415.30884950318</v>
      </c>
      <c r="P12" s="51">
        <v>27719.35080865864</v>
      </c>
      <c r="Q12" s="51">
        <v>32069.941828230014</v>
      </c>
      <c r="R12" s="51">
        <v>32709.972017890494</v>
      </c>
      <c r="AG12" s="60"/>
    </row>
    <row r="13" spans="1:33" ht="15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AG13" s="60"/>
    </row>
    <row r="14" spans="1:33" ht="15">
      <c r="A14" s="95" t="s">
        <v>77</v>
      </c>
      <c r="B14" s="94">
        <v>247090.9201648108</v>
      </c>
      <c r="C14" s="94">
        <v>247587.61866266083</v>
      </c>
      <c r="D14" s="94">
        <v>241150.0180654543</v>
      </c>
      <c r="E14" s="94">
        <v>244153.1797392354</v>
      </c>
      <c r="F14" s="94">
        <v>246062.81056408002</v>
      </c>
      <c r="G14" s="94">
        <v>248435.65036113572</v>
      </c>
      <c r="H14" s="94">
        <v>244488.89541645136</v>
      </c>
      <c r="I14" s="94">
        <v>237222.28757412455</v>
      </c>
      <c r="J14" s="94">
        <v>234736.09858178438</v>
      </c>
      <c r="K14" s="94">
        <v>220605.21358804347</v>
      </c>
      <c r="L14" s="94">
        <v>228308.089175082</v>
      </c>
      <c r="M14" s="94">
        <v>212163.78334260895</v>
      </c>
      <c r="N14" s="94">
        <v>215568.76091900238</v>
      </c>
      <c r="O14" s="94">
        <v>214051.57755633738</v>
      </c>
      <c r="P14" s="94">
        <v>201195.28138346967</v>
      </c>
      <c r="Q14" s="94">
        <v>203386.46060300022</v>
      </c>
      <c r="R14" s="94">
        <v>201125.0275076045</v>
      </c>
      <c r="AG14" s="60"/>
    </row>
    <row r="15" spans="1:18" ht="15">
      <c r="A15" s="50" t="s">
        <v>78</v>
      </c>
      <c r="B15" s="94">
        <v>12283.159106112736</v>
      </c>
      <c r="C15" s="94">
        <v>10731.661515367881</v>
      </c>
      <c r="D15" s="94">
        <v>11544.146512418218</v>
      </c>
      <c r="E15" s="94">
        <v>12285.08915678819</v>
      </c>
      <c r="F15" s="94">
        <v>12428.541392524661</v>
      </c>
      <c r="G15" s="94">
        <v>12144.949264764402</v>
      </c>
      <c r="H15" s="94">
        <v>11414.72854196648</v>
      </c>
      <c r="I15" s="94">
        <v>9729.222249156877</v>
      </c>
      <c r="J15" s="94">
        <v>9162.94326178037</v>
      </c>
      <c r="K15" s="94">
        <v>8971.177743287035</v>
      </c>
      <c r="L15" s="94">
        <v>8762.40710817826</v>
      </c>
      <c r="M15" s="94">
        <v>8497.036652137469</v>
      </c>
      <c r="N15" s="94">
        <v>7449.127981873648</v>
      </c>
      <c r="O15" s="94">
        <v>7265.110122448737</v>
      </c>
      <c r="P15" s="94">
        <v>7153.251422802544</v>
      </c>
      <c r="Q15" s="94">
        <v>7858.929640702681</v>
      </c>
      <c r="R15" s="94">
        <v>8303.241583997573</v>
      </c>
    </row>
    <row r="16" spans="1:18" ht="1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15">
      <c r="A17" s="50" t="s">
        <v>79</v>
      </c>
      <c r="B17" s="51">
        <v>234807.7610586981</v>
      </c>
      <c r="C17" s="51">
        <v>236855.95714729294</v>
      </c>
      <c r="D17" s="51">
        <v>229605.87155303606</v>
      </c>
      <c r="E17" s="51">
        <v>231868.0905824472</v>
      </c>
      <c r="F17" s="51">
        <v>233634.26917155535</v>
      </c>
      <c r="G17" s="51">
        <v>236290.7010963713</v>
      </c>
      <c r="H17" s="51">
        <v>233074.1668744849</v>
      </c>
      <c r="I17" s="51">
        <v>227493.06532496767</v>
      </c>
      <c r="J17" s="51">
        <v>225573.155320004</v>
      </c>
      <c r="K17" s="51">
        <v>211634.03584475644</v>
      </c>
      <c r="L17" s="51">
        <v>219545.68206690374</v>
      </c>
      <c r="M17" s="51">
        <v>203666.74669047148</v>
      </c>
      <c r="N17" s="51">
        <v>208119.63293712874</v>
      </c>
      <c r="O17" s="51">
        <v>206786.46743388864</v>
      </c>
      <c r="P17" s="51">
        <v>194042.02996066713</v>
      </c>
      <c r="Q17" s="51">
        <v>195527.53096229755</v>
      </c>
      <c r="R17" s="51">
        <v>192821.78592360695</v>
      </c>
    </row>
    <row r="18" spans="1:18" ht="1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15">
      <c r="A19" s="50"/>
      <c r="B19" s="96">
        <v>0.0943933676743238</v>
      </c>
      <c r="C19" s="96">
        <v>0.09899445058843237</v>
      </c>
      <c r="D19" s="96">
        <v>0.10030950225484436</v>
      </c>
      <c r="E19" s="96">
        <v>0.10012820226151685</v>
      </c>
      <c r="F19" s="96">
        <v>0.09395176590464217</v>
      </c>
      <c r="G19" s="96">
        <v>0.09658854998423064</v>
      </c>
      <c r="H19" s="96">
        <v>0.09399030713296971</v>
      </c>
      <c r="I19" s="96">
        <v>0.08415736983037835</v>
      </c>
      <c r="J19" s="96">
        <v>0.08208050375840201</v>
      </c>
      <c r="K19" s="96">
        <v>0.10697101233048295</v>
      </c>
      <c r="L19" s="96">
        <v>0.10196562136790467</v>
      </c>
      <c r="M19" s="96">
        <v>0.12201474111450984</v>
      </c>
      <c r="N19" s="96">
        <v>0.12132708477198384</v>
      </c>
      <c r="O19" s="96">
        <v>0.13257786735134436</v>
      </c>
      <c r="P19" s="96">
        <v>0.14285230274223287</v>
      </c>
      <c r="Q19" s="96">
        <v>0.16401752566708305</v>
      </c>
      <c r="R19" s="96">
        <v>0.1696383624973253</v>
      </c>
    </row>
    <row r="21" spans="30:32" ht="15">
      <c r="AD21" s="48">
        <v>15625</v>
      </c>
      <c r="AE21" s="48">
        <v>15205</v>
      </c>
      <c r="AF21" s="48">
        <f>+AE21/AD21-1</f>
        <v>-0.026880000000000015</v>
      </c>
    </row>
    <row r="22" spans="30:32" ht="15">
      <c r="AD22" s="48">
        <v>5931</v>
      </c>
      <c r="AE22" s="48">
        <v>6054</v>
      </c>
      <c r="AF22" s="48">
        <f>+AE22/AD22-1</f>
        <v>0.020738492665655084</v>
      </c>
    </row>
    <row r="23" spans="30:31" ht="15">
      <c r="AD23" s="48">
        <f>+AD22/AD21</f>
        <v>0.379584</v>
      </c>
      <c r="AE23" s="48">
        <f>+AE22/AE21</f>
        <v>0.3981585004932588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02"/>
  <sheetViews>
    <sheetView zoomScalePageLayoutView="0" workbookViewId="0" topLeftCell="A1">
      <selection activeCell="A1" sqref="A1"/>
    </sheetView>
  </sheetViews>
  <sheetFormatPr defaultColWidth="7.4453125" defaultRowHeight="15"/>
  <cols>
    <col min="1" max="1" width="8.5546875" style="65" customWidth="1"/>
    <col min="2" max="2" width="26.99609375" style="65" bestFit="1" customWidth="1"/>
    <col min="3" max="3" width="21.10546875" style="65" bestFit="1" customWidth="1"/>
    <col min="4" max="4" width="21.21484375" style="65" bestFit="1" customWidth="1"/>
    <col min="5" max="5" width="9.6640625" style="65" bestFit="1" customWidth="1"/>
    <col min="6" max="6" width="12.6640625" style="65" bestFit="1" customWidth="1"/>
    <col min="7" max="7" width="15.3359375" style="65" bestFit="1" customWidth="1"/>
    <col min="8" max="8" width="15.77734375" style="65" bestFit="1" customWidth="1"/>
    <col min="9" max="9" width="19.5546875" style="65" bestFit="1" customWidth="1"/>
    <col min="10" max="10" width="7.77734375" style="65" customWidth="1"/>
    <col min="11" max="11" width="9.77734375" style="65" bestFit="1" customWidth="1"/>
    <col min="12" max="16" width="7.77734375" style="66" bestFit="1" customWidth="1"/>
    <col min="17" max="17" width="7.4453125" style="66" customWidth="1"/>
    <col min="18" max="20" width="7.4453125" style="65" customWidth="1"/>
    <col min="21" max="21" width="11.88671875" style="65" bestFit="1" customWidth="1"/>
    <col min="22" max="16384" width="7.4453125" style="65" customWidth="1"/>
  </cols>
  <sheetData>
    <row r="1" ht="15">
      <c r="A1" s="64" t="s">
        <v>341</v>
      </c>
    </row>
    <row r="2" spans="1:17" ht="12.75">
      <c r="A2" s="19"/>
      <c r="K2" s="66"/>
      <c r="Q2" s="65"/>
    </row>
    <row r="3" spans="1:12" s="79" customFormat="1" ht="13.5">
      <c r="A3" s="98"/>
      <c r="B3" s="99" t="s">
        <v>80</v>
      </c>
      <c r="C3" s="99" t="s">
        <v>81</v>
      </c>
      <c r="D3" s="99"/>
      <c r="E3" s="99"/>
      <c r="F3" s="100" t="s">
        <v>82</v>
      </c>
      <c r="G3" s="100" t="s">
        <v>87</v>
      </c>
      <c r="H3" s="100"/>
      <c r="I3" s="100"/>
      <c r="J3" s="100"/>
      <c r="K3" s="101"/>
      <c r="L3" s="101"/>
    </row>
    <row r="4" spans="1:12" s="79" customFormat="1" ht="14.25">
      <c r="A4" s="98"/>
      <c r="B4" s="99" t="s">
        <v>95</v>
      </c>
      <c r="C4" s="99" t="s">
        <v>120</v>
      </c>
      <c r="D4" s="559" t="s">
        <v>96</v>
      </c>
      <c r="E4" s="559"/>
      <c r="F4" s="100" t="s">
        <v>88</v>
      </c>
      <c r="G4" s="103" t="s">
        <v>86</v>
      </c>
      <c r="H4" s="100"/>
      <c r="I4" s="100"/>
      <c r="J4" s="100"/>
      <c r="K4" s="101"/>
      <c r="L4" s="101"/>
    </row>
    <row r="5" spans="1:12" s="79" customFormat="1" ht="13.5">
      <c r="A5" s="98"/>
      <c r="B5" s="99" t="s">
        <v>82</v>
      </c>
      <c r="C5" s="99"/>
      <c r="D5" s="99" t="s">
        <v>83</v>
      </c>
      <c r="E5" s="99" t="s">
        <v>84</v>
      </c>
      <c r="F5" s="100"/>
      <c r="G5" s="100" t="s">
        <v>90</v>
      </c>
      <c r="H5" s="100" t="s">
        <v>91</v>
      </c>
      <c r="I5" s="100" t="s">
        <v>92</v>
      </c>
      <c r="J5" s="102" t="s">
        <v>93</v>
      </c>
      <c r="K5" s="101" t="s">
        <v>94</v>
      </c>
      <c r="L5" s="101"/>
    </row>
    <row r="6" spans="1:12" s="79" customFormat="1" ht="14.25">
      <c r="A6" s="98"/>
      <c r="B6" s="99" t="s">
        <v>121</v>
      </c>
      <c r="C6" s="99" t="s">
        <v>85</v>
      </c>
      <c r="D6" s="99" t="s">
        <v>86</v>
      </c>
      <c r="E6" s="99" t="s">
        <v>118</v>
      </c>
      <c r="F6" s="101"/>
      <c r="G6" s="101"/>
      <c r="H6" s="101"/>
      <c r="I6" s="101"/>
      <c r="J6" s="101"/>
      <c r="K6" s="101"/>
      <c r="L6" s="101"/>
    </row>
    <row r="7" spans="1:12" s="79" customFormat="1" ht="13.5">
      <c r="A7" s="98"/>
      <c r="B7" s="98"/>
      <c r="C7" s="98"/>
      <c r="D7" s="104"/>
      <c r="E7" s="98" t="s">
        <v>89</v>
      </c>
      <c r="F7" s="101"/>
      <c r="G7" s="101"/>
      <c r="H7" s="101"/>
      <c r="I7" s="101"/>
      <c r="J7" s="101"/>
      <c r="K7" s="101"/>
      <c r="L7" s="101"/>
    </row>
    <row r="8" spans="1:17" ht="13.5">
      <c r="A8" s="105"/>
      <c r="B8" s="105"/>
      <c r="C8" s="105"/>
      <c r="D8" s="106"/>
      <c r="E8" s="107"/>
      <c r="F8" s="107"/>
      <c r="G8" s="107"/>
      <c r="H8" s="107"/>
      <c r="I8" s="107"/>
      <c r="J8" s="107"/>
      <c r="K8" s="107"/>
      <c r="L8" s="108"/>
      <c r="N8" s="65"/>
      <c r="O8" s="65"/>
      <c r="P8" s="65"/>
      <c r="Q8" s="65"/>
    </row>
    <row r="9" spans="1:12" ht="10.5" customHeight="1" hidden="1">
      <c r="A9" s="107">
        <v>1970</v>
      </c>
      <c r="B9" s="109">
        <v>211.9</v>
      </c>
      <c r="C9" s="109">
        <v>679.9</v>
      </c>
      <c r="D9" s="109">
        <v>311.6634799235182</v>
      </c>
      <c r="E9" s="109"/>
      <c r="F9" s="109"/>
      <c r="G9" s="109"/>
      <c r="H9" s="109"/>
      <c r="I9" s="109"/>
      <c r="J9" s="109"/>
      <c r="K9" s="109"/>
      <c r="L9" s="108"/>
    </row>
    <row r="10" spans="1:12" ht="10.5" customHeight="1" hidden="1">
      <c r="A10" s="107"/>
      <c r="B10" s="109">
        <v>209.7</v>
      </c>
      <c r="C10" s="109">
        <v>703.556</v>
      </c>
      <c r="D10" s="109">
        <v>298.0572975001279</v>
      </c>
      <c r="E10" s="109"/>
      <c r="F10" s="109"/>
      <c r="G10" s="109"/>
      <c r="H10" s="109"/>
      <c r="I10" s="109"/>
      <c r="J10" s="109"/>
      <c r="K10" s="109"/>
      <c r="L10" s="108"/>
    </row>
    <row r="11" spans="1:12" ht="10.5" customHeight="1" hidden="1">
      <c r="A11" s="107"/>
      <c r="B11" s="109">
        <v>212.6</v>
      </c>
      <c r="C11" s="109">
        <v>733.77</v>
      </c>
      <c r="D11" s="109">
        <v>289.7365659539093</v>
      </c>
      <c r="E11" s="109"/>
      <c r="F11" s="109"/>
      <c r="G11" s="109"/>
      <c r="H11" s="109"/>
      <c r="I11" s="109"/>
      <c r="J11" s="109"/>
      <c r="K11" s="109"/>
      <c r="L11" s="108"/>
    </row>
    <row r="12" spans="1:12" ht="10.5" customHeight="1" hidden="1">
      <c r="A12" s="107"/>
      <c r="B12" s="109">
        <v>223.1</v>
      </c>
      <c r="C12" s="109">
        <v>781.583</v>
      </c>
      <c r="D12" s="109">
        <v>285.446331355723</v>
      </c>
      <c r="E12" s="109"/>
      <c r="F12" s="109"/>
      <c r="G12" s="109"/>
      <c r="H12" s="109"/>
      <c r="I12" s="109"/>
      <c r="J12" s="109"/>
      <c r="K12" s="109"/>
      <c r="L12" s="108"/>
    </row>
    <row r="13" spans="1:12" ht="10.5" customHeight="1" hidden="1">
      <c r="A13" s="107"/>
      <c r="B13" s="109">
        <v>212.4</v>
      </c>
      <c r="C13" s="109">
        <v>762.257</v>
      </c>
      <c r="D13" s="109">
        <v>278.6461783886537</v>
      </c>
      <c r="E13" s="109"/>
      <c r="F13" s="109"/>
      <c r="G13" s="109"/>
      <c r="H13" s="109"/>
      <c r="I13" s="109"/>
      <c r="J13" s="109"/>
      <c r="K13" s="109"/>
      <c r="L13" s="108"/>
    </row>
    <row r="14" spans="1:12" ht="10.5" customHeight="1" hidden="1">
      <c r="A14" s="107">
        <v>1975</v>
      </c>
      <c r="B14" s="109">
        <v>206</v>
      </c>
      <c r="C14" s="109">
        <v>750.912</v>
      </c>
      <c r="D14" s="109">
        <v>274.33307764425126</v>
      </c>
      <c r="E14" s="109"/>
      <c r="F14" s="109"/>
      <c r="G14" s="109"/>
      <c r="H14" s="109"/>
      <c r="I14" s="109"/>
      <c r="J14" s="109"/>
      <c r="K14" s="109"/>
      <c r="L14" s="108"/>
    </row>
    <row r="15" spans="1:12" ht="10.5" customHeight="1" hidden="1">
      <c r="A15" s="107"/>
      <c r="B15" s="109">
        <v>208.9</v>
      </c>
      <c r="C15" s="109">
        <v>772.852</v>
      </c>
      <c r="D15" s="109">
        <v>270.29754726648827</v>
      </c>
      <c r="E15" s="109"/>
      <c r="F15" s="109"/>
      <c r="G15" s="109"/>
      <c r="H15" s="109"/>
      <c r="I15" s="109"/>
      <c r="J15" s="109"/>
      <c r="K15" s="109"/>
      <c r="L15" s="108"/>
    </row>
    <row r="16" spans="1:12" ht="10.5" customHeight="1" hidden="1">
      <c r="A16" s="107"/>
      <c r="B16" s="109">
        <v>213.1</v>
      </c>
      <c r="C16" s="109">
        <v>791.889</v>
      </c>
      <c r="D16" s="109">
        <v>269.10337181094826</v>
      </c>
      <c r="E16" s="109"/>
      <c r="F16" s="109"/>
      <c r="G16" s="109"/>
      <c r="H16" s="109"/>
      <c r="I16" s="109"/>
      <c r="J16" s="109"/>
      <c r="K16" s="109"/>
      <c r="L16" s="108"/>
    </row>
    <row r="17" spans="1:12" ht="10.5" customHeight="1" hidden="1">
      <c r="A17" s="107"/>
      <c r="B17" s="109">
        <v>213.7</v>
      </c>
      <c r="C17" s="109">
        <v>825.111</v>
      </c>
      <c r="D17" s="109">
        <v>258.99545636890065</v>
      </c>
      <c r="E17" s="109"/>
      <c r="F17" s="109"/>
      <c r="G17" s="109"/>
      <c r="H17" s="109"/>
      <c r="I17" s="109"/>
      <c r="J17" s="109"/>
      <c r="K17" s="109"/>
      <c r="L17" s="108"/>
    </row>
    <row r="18" spans="1:12" ht="10.5" customHeight="1" hidden="1">
      <c r="A18" s="107"/>
      <c r="B18" s="109">
        <v>220</v>
      </c>
      <c r="C18" s="109">
        <v>855.933</v>
      </c>
      <c r="D18" s="109">
        <v>257.02946375475653</v>
      </c>
      <c r="E18" s="109"/>
      <c r="F18" s="109"/>
      <c r="G18" s="109"/>
      <c r="H18" s="109"/>
      <c r="I18" s="109"/>
      <c r="J18" s="109"/>
      <c r="K18" s="109"/>
      <c r="L18" s="108"/>
    </row>
    <row r="19" spans="1:12" ht="10.5" customHeight="1" hidden="1">
      <c r="A19" s="107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8"/>
    </row>
    <row r="20" spans="1:12" ht="10.5" customHeight="1" hidden="1">
      <c r="A20" s="107">
        <v>1980</v>
      </c>
      <c r="B20" s="109">
        <v>206.2</v>
      </c>
      <c r="C20" s="109">
        <v>838.462</v>
      </c>
      <c r="D20" s="109">
        <v>245.92647013221827</v>
      </c>
      <c r="E20" s="109">
        <v>124.24913308480139</v>
      </c>
      <c r="F20" s="109">
        <v>610.4971099538664</v>
      </c>
      <c r="G20" s="109">
        <v>728.1154184135553</v>
      </c>
      <c r="H20" s="109">
        <v>93.05054151624549</v>
      </c>
      <c r="I20" s="109">
        <v>102.97964854829506</v>
      </c>
      <c r="J20" s="109">
        <v>74.89029436747657</v>
      </c>
      <c r="K20" s="109">
        <v>137.50733578771613</v>
      </c>
      <c r="L20" s="108"/>
    </row>
    <row r="21" spans="1:12" ht="10.5" customHeight="1" hidden="1">
      <c r="A21" s="107"/>
      <c r="B21" s="109">
        <v>198.7</v>
      </c>
      <c r="C21" s="109">
        <v>831.931</v>
      </c>
      <c r="D21" s="109">
        <v>238.84192318834133</v>
      </c>
      <c r="E21" s="109">
        <v>120.66981600030032</v>
      </c>
      <c r="F21" s="109">
        <v>585.53172429684</v>
      </c>
      <c r="G21" s="109">
        <v>703.8224615945794</v>
      </c>
      <c r="H21" s="109">
        <v>89.66606498194946</v>
      </c>
      <c r="I21" s="109">
        <v>98.76844656401785</v>
      </c>
      <c r="J21" s="109">
        <v>74.30695426081225</v>
      </c>
      <c r="K21" s="109">
        <v>132.91951950734983</v>
      </c>
      <c r="L21" s="108"/>
    </row>
    <row r="22" spans="1:12" ht="10.5" customHeight="1" hidden="1">
      <c r="A22" s="107"/>
      <c r="B22" s="109">
        <v>196.3</v>
      </c>
      <c r="C22" s="109">
        <v>848.7</v>
      </c>
      <c r="D22" s="109">
        <v>231.29492164486862</v>
      </c>
      <c r="E22" s="109">
        <v>116.85685353773174</v>
      </c>
      <c r="F22" s="109">
        <v>576.3887991732261</v>
      </c>
      <c r="G22" s="109">
        <v>679.1431591530884</v>
      </c>
      <c r="H22" s="109">
        <v>88.58303249097473</v>
      </c>
      <c r="I22" s="109">
        <v>97.22620303725604</v>
      </c>
      <c r="J22" s="109">
        <v>75.80473871168564</v>
      </c>
      <c r="K22" s="109">
        <v>128.2587404028189</v>
      </c>
      <c r="L22" s="108"/>
    </row>
    <row r="23" spans="1:12" ht="10.5" customHeight="1" hidden="1">
      <c r="A23" s="107"/>
      <c r="B23" s="109">
        <v>197.5</v>
      </c>
      <c r="C23" s="109">
        <v>884.52</v>
      </c>
      <c r="D23" s="109">
        <v>223.28494550716772</v>
      </c>
      <c r="E23" s="109">
        <v>112.80998298083637</v>
      </c>
      <c r="F23" s="109">
        <v>569.430472099889</v>
      </c>
      <c r="G23" s="109">
        <v>643.7734275085799</v>
      </c>
      <c r="H23" s="109">
        <v>89.1245487364621</v>
      </c>
      <c r="I23" s="109">
        <v>96.0524610738412</v>
      </c>
      <c r="J23" s="109">
        <v>79.0041327739604</v>
      </c>
      <c r="K23" s="109">
        <v>121.57903352810413</v>
      </c>
      <c r="L23" s="108"/>
    </row>
    <row r="24" spans="1:12" ht="10.5" customHeight="1" hidden="1">
      <c r="A24" s="107"/>
      <c r="B24" s="109">
        <v>196.7</v>
      </c>
      <c r="C24" s="109">
        <v>904.639</v>
      </c>
      <c r="D24" s="109">
        <v>217.4347999588786</v>
      </c>
      <c r="E24" s="109">
        <v>109.85432102056004</v>
      </c>
      <c r="F24" s="109">
        <v>552.025568339466</v>
      </c>
      <c r="G24" s="109">
        <v>610.2164159841285</v>
      </c>
      <c r="H24" s="109">
        <v>88.76353790613719</v>
      </c>
      <c r="I24" s="109">
        <v>93.11657351099802</v>
      </c>
      <c r="J24" s="109">
        <v>80.80113470413643</v>
      </c>
      <c r="K24" s="109">
        <v>115.24166566714209</v>
      </c>
      <c r="L24" s="108"/>
    </row>
    <row r="25" spans="1:16" ht="10.5" customHeight="1" hidden="1">
      <c r="A25" s="107">
        <v>1985</v>
      </c>
      <c r="B25" s="109">
        <v>203.1</v>
      </c>
      <c r="C25" s="109">
        <v>942.519</v>
      </c>
      <c r="D25" s="109">
        <v>215.48637215801486</v>
      </c>
      <c r="E25" s="109">
        <v>108.86991919913149</v>
      </c>
      <c r="F25" s="109">
        <v>572.8125771604506</v>
      </c>
      <c r="G25" s="109">
        <v>607.7464509049161</v>
      </c>
      <c r="H25" s="109">
        <v>91.65162454873646</v>
      </c>
      <c r="I25" s="109">
        <v>96.62296007344558</v>
      </c>
      <c r="J25" s="109">
        <v>84.18452518651966</v>
      </c>
      <c r="K25" s="109">
        <v>114.77520347043266</v>
      </c>
      <c r="L25" s="107"/>
      <c r="M25" s="65"/>
      <c r="N25" s="65"/>
      <c r="O25" s="65"/>
      <c r="P25" s="65"/>
    </row>
    <row r="26" spans="1:16" ht="10.5" customHeight="1" hidden="1">
      <c r="A26" s="107"/>
      <c r="B26" s="109">
        <v>206.8</v>
      </c>
      <c r="C26" s="109">
        <v>972.239</v>
      </c>
      <c r="D26" s="109">
        <v>212.70490074971278</v>
      </c>
      <c r="E26" s="109">
        <v>107.46463976338839</v>
      </c>
      <c r="F26" s="109">
        <v>588.0767170078748</v>
      </c>
      <c r="G26" s="109">
        <v>604.8684706207781</v>
      </c>
      <c r="H26" s="109">
        <v>93.32129963898917</v>
      </c>
      <c r="I26" s="109">
        <v>99.19774008673434</v>
      </c>
      <c r="J26" s="109">
        <v>86.83907548051202</v>
      </c>
      <c r="K26" s="109">
        <v>114.23168606740383</v>
      </c>
      <c r="L26" s="107"/>
      <c r="M26" s="65"/>
      <c r="N26" s="65"/>
      <c r="O26" s="65"/>
      <c r="P26" s="65"/>
    </row>
    <row r="27" spans="1:16" ht="10.5" customHeight="1" hidden="1">
      <c r="A27" s="107"/>
      <c r="B27" s="109">
        <v>210</v>
      </c>
      <c r="C27" s="109">
        <v>1024.346</v>
      </c>
      <c r="D27" s="109">
        <v>205.00885443004609</v>
      </c>
      <c r="E27" s="109">
        <v>103.57637558879604</v>
      </c>
      <c r="F27" s="109">
        <v>595.8065862045485</v>
      </c>
      <c r="G27" s="109">
        <v>581.6458366651</v>
      </c>
      <c r="H27" s="109">
        <v>94.7653429602888</v>
      </c>
      <c r="I27" s="109">
        <v>100.50162703430384</v>
      </c>
      <c r="J27" s="109">
        <v>91.4932024041008</v>
      </c>
      <c r="K27" s="109">
        <v>109.84600428610563</v>
      </c>
      <c r="L27" s="107"/>
      <c r="M27" s="65"/>
      <c r="N27" s="65"/>
      <c r="O27" s="65"/>
      <c r="P27" s="65"/>
    </row>
    <row r="28" spans="1:17" ht="12.75" customHeight="1" hidden="1">
      <c r="A28" s="107"/>
      <c r="B28" s="109">
        <v>217.7</v>
      </c>
      <c r="C28" s="109">
        <v>1083.629</v>
      </c>
      <c r="D28" s="109">
        <v>200.89901617620055</v>
      </c>
      <c r="E28" s="109">
        <v>101.49996697818764</v>
      </c>
      <c r="F28" s="109">
        <v>595.6428066018158</v>
      </c>
      <c r="G28" s="109">
        <v>549.6741104213858</v>
      </c>
      <c r="H28" s="109">
        <v>98.24007220216606</v>
      </c>
      <c r="I28" s="109">
        <v>100.47400042370438</v>
      </c>
      <c r="J28" s="109">
        <v>96.78827996395098</v>
      </c>
      <c r="K28" s="109">
        <v>103.80802351392768</v>
      </c>
      <c r="L28" s="107"/>
      <c r="M28" s="65"/>
      <c r="N28" s="65"/>
      <c r="O28" s="65"/>
      <c r="P28" s="65"/>
      <c r="Q28" s="65"/>
    </row>
    <row r="29" spans="1:17" ht="12.75" customHeight="1" hidden="1">
      <c r="A29" s="107"/>
      <c r="B29" s="109">
        <v>217.8</v>
      </c>
      <c r="C29" s="109">
        <v>1111.618</v>
      </c>
      <c r="D29" s="109">
        <v>195.93061645277425</v>
      </c>
      <c r="E29" s="109">
        <v>98.98978839463544</v>
      </c>
      <c r="F29" s="109">
        <v>584.1694098256082</v>
      </c>
      <c r="G29" s="109">
        <v>525.5127299356508</v>
      </c>
      <c r="H29" s="109">
        <v>98.28519855595668</v>
      </c>
      <c r="I29" s="109">
        <v>98.5386491363604</v>
      </c>
      <c r="J29" s="109">
        <v>99.28821967386187</v>
      </c>
      <c r="K29" s="109">
        <v>99.24505591905704</v>
      </c>
      <c r="L29" s="107"/>
      <c r="M29" s="65"/>
      <c r="N29" s="65"/>
      <c r="O29" s="65"/>
      <c r="P29" s="65"/>
      <c r="Q29" s="65"/>
    </row>
    <row r="30" spans="1:17" ht="13.5">
      <c r="A30" s="107">
        <v>1990</v>
      </c>
      <c r="B30" s="109">
        <v>221.6</v>
      </c>
      <c r="C30" s="109">
        <v>1119.587</v>
      </c>
      <c r="D30" s="109">
        <v>197.93012959243006</v>
      </c>
      <c r="E30" s="109">
        <v>100</v>
      </c>
      <c r="F30" s="109">
        <v>595.7422486484616</v>
      </c>
      <c r="G30" s="109">
        <v>532.1089371781394</v>
      </c>
      <c r="H30" s="109">
        <v>100</v>
      </c>
      <c r="I30" s="109">
        <v>100</v>
      </c>
      <c r="J30" s="109">
        <v>100</v>
      </c>
      <c r="K30" s="109">
        <v>100</v>
      </c>
      <c r="L30" s="107"/>
      <c r="M30" s="65"/>
      <c r="N30" s="65"/>
      <c r="O30" s="65"/>
      <c r="P30" s="65"/>
      <c r="Q30" s="65"/>
    </row>
    <row r="31" spans="1:17" ht="13.5">
      <c r="A31" s="107"/>
      <c r="B31" s="109">
        <v>221.4</v>
      </c>
      <c r="C31" s="109">
        <v>1107.059</v>
      </c>
      <c r="D31" s="109">
        <v>199.9893411281603</v>
      </c>
      <c r="E31" s="109">
        <v>101.04037295381481</v>
      </c>
      <c r="F31" s="109">
        <v>602.8518446913096</v>
      </c>
      <c r="G31" s="109">
        <v>544.5525890592187</v>
      </c>
      <c r="H31" s="109">
        <v>99.90974729241877</v>
      </c>
      <c r="I31" s="109">
        <v>101.19340135083206</v>
      </c>
      <c r="J31" s="109">
        <v>98.88101594605868</v>
      </c>
      <c r="K31" s="109">
        <v>102.33855344491487</v>
      </c>
      <c r="L31" s="107"/>
      <c r="M31" s="65"/>
      <c r="N31" s="65"/>
      <c r="O31" s="65"/>
      <c r="P31" s="65"/>
      <c r="Q31" s="65"/>
    </row>
    <row r="32" spans="1:17" ht="13.5">
      <c r="A32" s="107"/>
      <c r="B32" s="109">
        <v>220.6</v>
      </c>
      <c r="C32" s="109">
        <v>1111.043</v>
      </c>
      <c r="D32" s="109">
        <v>198.55217124809752</v>
      </c>
      <c r="E32" s="109">
        <v>100.31427335340422</v>
      </c>
      <c r="F32" s="109">
        <v>586.5054578054205</v>
      </c>
      <c r="G32" s="109">
        <v>527.8872715146224</v>
      </c>
      <c r="H32" s="109">
        <v>99.54873646209387</v>
      </c>
      <c r="I32" s="109">
        <v>98.44953234993889</v>
      </c>
      <c r="J32" s="109">
        <v>99.23686144980246</v>
      </c>
      <c r="K32" s="109">
        <v>99.2066162831421</v>
      </c>
      <c r="L32" s="107"/>
      <c r="M32" s="65"/>
      <c r="N32" s="65"/>
      <c r="O32" s="65"/>
      <c r="P32" s="65"/>
      <c r="Q32" s="65"/>
    </row>
    <row r="33" spans="1:17" ht="13.5">
      <c r="A33" s="107"/>
      <c r="B33" s="109">
        <v>222.5</v>
      </c>
      <c r="C33" s="109">
        <v>1138.897</v>
      </c>
      <c r="D33" s="109">
        <v>195.3644622823662</v>
      </c>
      <c r="E33" s="109">
        <v>98.70375100781928</v>
      </c>
      <c r="F33" s="109">
        <v>571.6055656712186</v>
      </c>
      <c r="G33" s="109">
        <v>501.8939953931029</v>
      </c>
      <c r="H33" s="109">
        <v>100.40613718411552</v>
      </c>
      <c r="I33" s="109">
        <v>95.94846881650564</v>
      </c>
      <c r="J33" s="109">
        <v>101.72474314189071</v>
      </c>
      <c r="K33" s="109">
        <v>94.32166241272486</v>
      </c>
      <c r="L33" s="107"/>
      <c r="M33" s="65"/>
      <c r="N33" s="65"/>
      <c r="O33" s="65"/>
      <c r="P33" s="65"/>
      <c r="Q33" s="65"/>
    </row>
    <row r="34" spans="1:12" ht="10.5" customHeight="1">
      <c r="A34" s="107"/>
      <c r="B34" s="109">
        <v>221.5</v>
      </c>
      <c r="C34" s="109">
        <v>1183.144</v>
      </c>
      <c r="D34" s="109">
        <v>187.2130526799781</v>
      </c>
      <c r="E34" s="109">
        <v>94.58542419260769</v>
      </c>
      <c r="F34" s="109">
        <v>566.3460072298108</v>
      </c>
      <c r="G34" s="109">
        <v>478.6788482465455</v>
      </c>
      <c r="H34" s="109">
        <v>99.95487364620939</v>
      </c>
      <c r="I34" s="109">
        <v>95.06561075946168</v>
      </c>
      <c r="J34" s="109">
        <v>105.67682547225003</v>
      </c>
      <c r="K34" s="109">
        <v>89.95880632733922</v>
      </c>
      <c r="L34" s="108"/>
    </row>
    <row r="35" spans="1:12" ht="10.5" customHeight="1">
      <c r="A35" s="107">
        <v>1995</v>
      </c>
      <c r="B35" s="109">
        <v>223.33425443650782</v>
      </c>
      <c r="C35" s="109">
        <v>1212.798</v>
      </c>
      <c r="D35" s="109">
        <v>184.14794090731334</v>
      </c>
      <c r="E35" s="109">
        <v>93.03684147860841</v>
      </c>
      <c r="F35" s="109">
        <v>557.4939288956037</v>
      </c>
      <c r="G35" s="109">
        <v>459.6758313384453</v>
      </c>
      <c r="H35" s="109">
        <v>100.78260579264794</v>
      </c>
      <c r="I35" s="109">
        <v>93.57972011559859</v>
      </c>
      <c r="J35" s="109">
        <v>108.32548073530687</v>
      </c>
      <c r="K35" s="109">
        <v>86.38754195262746</v>
      </c>
      <c r="L35" s="108"/>
    </row>
    <row r="36" spans="1:12" ht="10.5" customHeight="1">
      <c r="A36" s="107"/>
      <c r="B36" s="109">
        <v>226.7925282100569</v>
      </c>
      <c r="C36" s="109">
        <v>1243.709</v>
      </c>
      <c r="D36" s="109">
        <v>182.35176251844834</v>
      </c>
      <c r="E36" s="109">
        <v>92.12936044347565</v>
      </c>
      <c r="F36" s="109">
        <v>578.3690098770961</v>
      </c>
      <c r="G36" s="109">
        <v>465.0356392669798</v>
      </c>
      <c r="H36" s="109">
        <v>102.34319865074771</v>
      </c>
      <c r="I36" s="109">
        <v>97.08376587177098</v>
      </c>
      <c r="J36" s="109">
        <v>111.08640954209008</v>
      </c>
      <c r="K36" s="109">
        <v>87.39481838684006</v>
      </c>
      <c r="L36" s="108"/>
    </row>
    <row r="37" spans="1:13" ht="10.5" customHeight="1">
      <c r="A37" s="107"/>
      <c r="B37" s="109">
        <v>228.94733418400517</v>
      </c>
      <c r="C37" s="109">
        <v>1282.602</v>
      </c>
      <c r="D37" s="109">
        <v>178.50224323991787</v>
      </c>
      <c r="E37" s="109">
        <v>90.18447247393951</v>
      </c>
      <c r="F37" s="109">
        <v>552.6166099675843</v>
      </c>
      <c r="G37" s="109">
        <v>430.85587732405236</v>
      </c>
      <c r="H37" s="109">
        <v>103.31558401805287</v>
      </c>
      <c r="I37" s="109">
        <v>92.76102395310811</v>
      </c>
      <c r="J37" s="109">
        <v>114.56027981746841</v>
      </c>
      <c r="K37" s="109">
        <v>80.97136642901573</v>
      </c>
      <c r="L37" s="110"/>
      <c r="M37" s="69"/>
    </row>
    <row r="38" spans="1:13" ht="10.5" customHeight="1">
      <c r="A38" s="107"/>
      <c r="B38" s="109">
        <v>236.64440064050675</v>
      </c>
      <c r="C38" s="109">
        <v>1323.527</v>
      </c>
      <c r="D38" s="109">
        <v>178.7983174053168</v>
      </c>
      <c r="E38" s="109">
        <v>90.33405766645598</v>
      </c>
      <c r="F38" s="109">
        <v>555.5771827198591</v>
      </c>
      <c r="G38" s="109">
        <v>419.7701918584654</v>
      </c>
      <c r="H38" s="109">
        <v>106.78898945871244</v>
      </c>
      <c r="I38" s="109">
        <v>93.25797926540825</v>
      </c>
      <c r="J38" s="109">
        <v>118.21564559074017</v>
      </c>
      <c r="K38" s="109">
        <v>78.8880175710965</v>
      </c>
      <c r="L38" s="110"/>
      <c r="M38" s="69"/>
    </row>
    <row r="39" spans="1:12" ht="10.5" customHeight="1">
      <c r="A39" s="107"/>
      <c r="B39" s="109">
        <v>238.01729325609008</v>
      </c>
      <c r="C39" s="109">
        <v>1366.983</v>
      </c>
      <c r="D39" s="109">
        <v>174.11869295820804</v>
      </c>
      <c r="E39" s="109">
        <v>87.96977666651682</v>
      </c>
      <c r="F39" s="109">
        <v>548.9482272498011</v>
      </c>
      <c r="G39" s="109">
        <v>401.57648430873036</v>
      </c>
      <c r="H39" s="109">
        <v>107.40852583758578</v>
      </c>
      <c r="I39" s="109">
        <v>92.14525719724926</v>
      </c>
      <c r="J39" s="109">
        <v>122.09707686852383</v>
      </c>
      <c r="K39" s="109">
        <v>75.46884787133177</v>
      </c>
      <c r="L39" s="108"/>
    </row>
    <row r="40" spans="1:12" ht="10.5" customHeight="1">
      <c r="A40" s="101">
        <v>2000</v>
      </c>
      <c r="B40" s="109">
        <v>240.1593589437955</v>
      </c>
      <c r="C40" s="109">
        <v>1418.176</v>
      </c>
      <c r="D40" s="109">
        <v>169.34383246070692</v>
      </c>
      <c r="E40" s="109">
        <v>85.5573796720151</v>
      </c>
      <c r="F40" s="109">
        <v>555.6633188087876</v>
      </c>
      <c r="G40" s="109">
        <v>391.81548609537015</v>
      </c>
      <c r="H40" s="109">
        <v>108.37516197824706</v>
      </c>
      <c r="I40" s="109">
        <v>93.2724378822218</v>
      </c>
      <c r="J40" s="109">
        <v>126.66956654552081</v>
      </c>
      <c r="K40" s="109">
        <v>73.63444939925867</v>
      </c>
      <c r="L40" s="108"/>
    </row>
    <row r="41" spans="1:12" ht="10.5" customHeight="1">
      <c r="A41" s="101"/>
      <c r="B41" s="109">
        <v>239.90248665418966</v>
      </c>
      <c r="C41" s="109">
        <v>1456.837</v>
      </c>
      <c r="D41" s="109">
        <v>164.67352672549478</v>
      </c>
      <c r="E41" s="109">
        <v>83.19780675361757</v>
      </c>
      <c r="F41" s="109">
        <v>564.3305738202434</v>
      </c>
      <c r="G41" s="109">
        <v>387.3669970080685</v>
      </c>
      <c r="H41" s="109">
        <v>108.2592448800495</v>
      </c>
      <c r="I41" s="109">
        <v>94.72730448453494</v>
      </c>
      <c r="J41" s="109">
        <v>130.12271489397432</v>
      </c>
      <c r="K41" s="109">
        <v>72.79843842923198</v>
      </c>
      <c r="L41" s="108"/>
    </row>
    <row r="42" spans="1:12" ht="10.5" customHeight="1">
      <c r="A42" s="101"/>
      <c r="B42" s="109">
        <v>236.1851175503039</v>
      </c>
      <c r="C42" s="109">
        <v>1491.761</v>
      </c>
      <c r="D42" s="109">
        <v>158.3263790582432</v>
      </c>
      <c r="E42" s="109">
        <v>79.99104501384535</v>
      </c>
      <c r="F42" s="109">
        <v>547.0660501882809</v>
      </c>
      <c r="G42" s="109">
        <v>366.72499829951374</v>
      </c>
      <c r="H42" s="109">
        <v>106.58173174652703</v>
      </c>
      <c r="I42" s="109">
        <v>91.82931904349397</v>
      </c>
      <c r="J42" s="109">
        <v>133.24207944536693</v>
      </c>
      <c r="K42" s="109">
        <v>68.91915784093315</v>
      </c>
      <c r="L42" s="108"/>
    </row>
    <row r="43" spans="1:12" ht="10.5" customHeight="1">
      <c r="A43" s="101"/>
      <c r="B43" s="109">
        <v>235.62623734541967</v>
      </c>
      <c r="C43" s="109">
        <v>1543.468</v>
      </c>
      <c r="D43" s="109">
        <v>152.6602672328935</v>
      </c>
      <c r="E43" s="109">
        <v>77.12836218884185</v>
      </c>
      <c r="F43" s="109">
        <v>558.2307829011825</v>
      </c>
      <c r="G43" s="109">
        <v>361.6730524385231</v>
      </c>
      <c r="H43" s="109">
        <v>106.32952948800526</v>
      </c>
      <c r="I43" s="109">
        <v>93.70340682864445</v>
      </c>
      <c r="J43" s="109">
        <v>137.86047890874048</v>
      </c>
      <c r="K43" s="109">
        <v>67.9697383690893</v>
      </c>
      <c r="L43" s="108"/>
    </row>
    <row r="44" spans="1:12" ht="10.5" customHeight="1">
      <c r="A44" s="101"/>
      <c r="B44" s="109">
        <v>238.19503425951018</v>
      </c>
      <c r="C44" s="109">
        <v>1582.486</v>
      </c>
      <c r="D44" s="109">
        <v>150.5195207158295</v>
      </c>
      <c r="E44" s="109">
        <v>76.04679541501507</v>
      </c>
      <c r="F44" s="109">
        <v>559.034755715069</v>
      </c>
      <c r="G44" s="109">
        <v>353.26363437974743</v>
      </c>
      <c r="H44" s="109">
        <v>107.48873387162011</v>
      </c>
      <c r="I44" s="109">
        <v>93.83835995908137</v>
      </c>
      <c r="J44" s="109">
        <v>141.34551401543607</v>
      </c>
      <c r="K44" s="109">
        <v>66.38934430478884</v>
      </c>
      <c r="L44" s="108"/>
    </row>
    <row r="45" spans="1:21" s="70" customFormat="1" ht="13.5">
      <c r="A45" s="101">
        <v>2005</v>
      </c>
      <c r="B45" s="109">
        <v>240.3900844771118</v>
      </c>
      <c r="C45" s="109">
        <v>1629.519</v>
      </c>
      <c r="D45" s="109">
        <v>147.522112032515</v>
      </c>
      <c r="E45" s="109">
        <v>74.53241825096903</v>
      </c>
      <c r="F45" s="109">
        <v>555.2050580337503</v>
      </c>
      <c r="G45" s="109">
        <v>340.717142932209</v>
      </c>
      <c r="H45" s="109">
        <v>108.47927999869667</v>
      </c>
      <c r="I45" s="109">
        <v>93.1955152237941</v>
      </c>
      <c r="J45" s="109">
        <v>145.5464381061945</v>
      </c>
      <c r="K45" s="109">
        <v>64.03146407182854</v>
      </c>
      <c r="L45" s="101"/>
      <c r="M45" s="71"/>
      <c r="N45" s="71"/>
      <c r="O45" s="71"/>
      <c r="P45" s="71"/>
      <c r="Q45" s="71"/>
      <c r="T45" s="65"/>
      <c r="U45" s="65"/>
    </row>
    <row r="46" spans="1:12" ht="12" customHeight="1">
      <c r="A46" s="111"/>
      <c r="B46" s="109">
        <v>235.9503156450167</v>
      </c>
      <c r="C46" s="109">
        <v>1670.306</v>
      </c>
      <c r="D46" s="109">
        <v>141.26173027278637</v>
      </c>
      <c r="E46" s="109">
        <v>71.36949314572115</v>
      </c>
      <c r="F46" s="109">
        <v>552.57974441313</v>
      </c>
      <c r="G46" s="109">
        <v>330.8254561817595</v>
      </c>
      <c r="H46" s="109">
        <v>106.47577420804004</v>
      </c>
      <c r="I46" s="109">
        <v>92.75483578120358</v>
      </c>
      <c r="J46" s="109">
        <v>149.18947790569203</v>
      </c>
      <c r="K46" s="109">
        <v>62.172505114494214</v>
      </c>
      <c r="L46" s="108"/>
    </row>
    <row r="47" spans="1:12" ht="12" customHeight="1">
      <c r="A47" s="111"/>
      <c r="B47" s="109">
        <v>233.39256430331557</v>
      </c>
      <c r="C47" s="109">
        <v>1712.996</v>
      </c>
      <c r="D47" s="109">
        <v>136.24816654756668</v>
      </c>
      <c r="E47" s="109">
        <v>68.83649640816361</v>
      </c>
      <c r="F47" s="109">
        <v>543.5725099024062</v>
      </c>
      <c r="G47" s="109">
        <v>317.322696551776</v>
      </c>
      <c r="H47" s="109">
        <v>105.3215542884998</v>
      </c>
      <c r="I47" s="109">
        <v>91.24290095852511</v>
      </c>
      <c r="J47" s="109">
        <v>153.00249109716353</v>
      </c>
      <c r="K47" s="109">
        <v>59.63491202282564</v>
      </c>
      <c r="L47" s="108"/>
    </row>
    <row r="48" spans="1:17" s="70" customFormat="1" ht="12" customHeight="1">
      <c r="A48" s="111"/>
      <c r="B48" s="109">
        <v>226.8706037838403</v>
      </c>
      <c r="C48" s="109">
        <v>1702.252</v>
      </c>
      <c r="D48" s="109">
        <v>133.27674385686743</v>
      </c>
      <c r="E48" s="109">
        <v>67.33524811573946</v>
      </c>
      <c r="F48" s="109">
        <v>529.1436014539796</v>
      </c>
      <c r="G48" s="109">
        <v>310.8491583231975</v>
      </c>
      <c r="H48" s="109">
        <v>102.37843131039725</v>
      </c>
      <c r="I48" s="109">
        <v>88.82089572368389</v>
      </c>
      <c r="J48" s="109">
        <v>152.04285151578213</v>
      </c>
      <c r="K48" s="109">
        <v>58.41833064704407</v>
      </c>
      <c r="L48" s="101"/>
      <c r="M48" s="71"/>
      <c r="N48" s="71"/>
      <c r="O48" s="71"/>
      <c r="P48" s="71"/>
      <c r="Q48" s="71"/>
    </row>
    <row r="49" spans="1:17" s="70" customFormat="1" ht="12" customHeight="1">
      <c r="A49" s="111"/>
      <c r="B49" s="109">
        <v>212.9048342670057</v>
      </c>
      <c r="C49" s="109">
        <v>1628.583</v>
      </c>
      <c r="D49" s="109">
        <v>130.73010971317132</v>
      </c>
      <c r="E49" s="109">
        <v>66.04861522718427</v>
      </c>
      <c r="F49" s="109">
        <v>478.21987434503137</v>
      </c>
      <c r="G49" s="109">
        <v>293.6416960910383</v>
      </c>
      <c r="H49" s="109">
        <v>96.07618874864878</v>
      </c>
      <c r="I49" s="109">
        <v>80.27294948947319</v>
      </c>
      <c r="J49" s="109">
        <v>145.46283584929088</v>
      </c>
      <c r="K49" s="109">
        <v>55.184507452227386</v>
      </c>
      <c r="L49" s="101"/>
      <c r="M49" s="71"/>
      <c r="N49" s="71"/>
      <c r="O49" s="71"/>
      <c r="P49" s="71"/>
      <c r="Q49" s="71"/>
    </row>
    <row r="50" spans="1:17" s="70" customFormat="1" ht="12" customHeight="1">
      <c r="A50" s="111">
        <v>2010</v>
      </c>
      <c r="B50" s="109">
        <v>213.67152973356124</v>
      </c>
      <c r="C50" s="109">
        <v>1659.772</v>
      </c>
      <c r="D50" s="109">
        <v>128.73547073547527</v>
      </c>
      <c r="E50" s="109">
        <v>65.04086618877191</v>
      </c>
      <c r="F50" s="109">
        <v>496.74961699944095</v>
      </c>
      <c r="G50" s="109">
        <v>299.2878642364379</v>
      </c>
      <c r="H50" s="109">
        <v>96.42217045738325</v>
      </c>
      <c r="I50" s="109">
        <v>83.38331184776611</v>
      </c>
      <c r="J50" s="109">
        <v>148.24859524092363</v>
      </c>
      <c r="K50" s="109">
        <v>56.24559997499954</v>
      </c>
      <c r="L50" s="101"/>
      <c r="M50" s="71"/>
      <c r="N50" s="71"/>
      <c r="O50" s="71"/>
      <c r="P50" s="71"/>
      <c r="Q50" s="71"/>
    </row>
    <row r="51" spans="1:12" ht="12" customHeight="1">
      <c r="A51" s="111"/>
      <c r="B51" s="109">
        <v>209.20910912337368</v>
      </c>
      <c r="C51" s="109">
        <v>1684.82</v>
      </c>
      <c r="D51" s="109">
        <v>124.1729734472369</v>
      </c>
      <c r="E51" s="109">
        <v>62.735761201656864</v>
      </c>
      <c r="F51" s="109">
        <v>453.93173820919174</v>
      </c>
      <c r="G51" s="109">
        <v>269.4244715810542</v>
      </c>
      <c r="H51" s="109">
        <v>94.40844274520472</v>
      </c>
      <c r="I51" s="109">
        <v>76.19599570770916</v>
      </c>
      <c r="J51" s="109">
        <v>150.485848799602</v>
      </c>
      <c r="K51" s="109">
        <v>50.63332952268311</v>
      </c>
      <c r="L51" s="108"/>
    </row>
    <row r="52" spans="1:12" ht="12" customHeight="1">
      <c r="A52" s="111"/>
      <c r="B52" s="109">
        <v>208.1631256556101</v>
      </c>
      <c r="C52" s="109">
        <v>1706.942</v>
      </c>
      <c r="D52" s="109">
        <v>121.95090732761282</v>
      </c>
      <c r="E52" s="109">
        <v>61.61310942337548</v>
      </c>
      <c r="F52" s="109">
        <v>474.22206859112293</v>
      </c>
      <c r="G52" s="109">
        <v>277.81967318814753</v>
      </c>
      <c r="H52" s="109">
        <v>93.9364285449504</v>
      </c>
      <c r="I52" s="109">
        <v>79.60188649822521</v>
      </c>
      <c r="J52" s="109">
        <v>152.46175598680585</v>
      </c>
      <c r="K52" s="109">
        <v>52.2110518687152</v>
      </c>
      <c r="L52" s="108"/>
    </row>
    <row r="53" spans="1:12" ht="13.5">
      <c r="A53" s="111"/>
      <c r="B53" s="109">
        <v>203.99557293596422</v>
      </c>
      <c r="C53" s="109">
        <v>1739.563</v>
      </c>
      <c r="D53" s="109">
        <v>117.26828688352431</v>
      </c>
      <c r="E53" s="109">
        <v>59.247314759505564</v>
      </c>
      <c r="F53" s="109">
        <v>462.35626169916503</v>
      </c>
      <c r="G53" s="109">
        <v>265.78874217212314</v>
      </c>
      <c r="H53" s="109">
        <v>92.05576396027267</v>
      </c>
      <c r="I53" s="109">
        <v>77.61011792400079</v>
      </c>
      <c r="J53" s="109">
        <v>155.37541968600922</v>
      </c>
      <c r="K53" s="109">
        <v>49.950061651218306</v>
      </c>
      <c r="L53" s="108"/>
    </row>
    <row r="54" spans="1:17" s="68" customFormat="1" ht="13.5">
      <c r="A54" s="107"/>
      <c r="B54" s="109">
        <v>199.32850162421607</v>
      </c>
      <c r="C54" s="109">
        <v>1792.976</v>
      </c>
      <c r="D54" s="109">
        <v>111.17187381438238</v>
      </c>
      <c r="E54" s="109">
        <v>56.16723135750132</v>
      </c>
      <c r="F54" s="109">
        <v>421.241242216668</v>
      </c>
      <c r="G54" s="109">
        <v>234.93969925791978</v>
      </c>
      <c r="H54" s="109">
        <v>89.94968484847296</v>
      </c>
      <c r="I54" s="109">
        <v>70.70864004900147</v>
      </c>
      <c r="J54" s="109">
        <v>160.14619676720076</v>
      </c>
      <c r="K54" s="109">
        <v>44.152556524204115</v>
      </c>
      <c r="L54" s="108"/>
      <c r="M54" s="74"/>
      <c r="N54" s="74"/>
      <c r="O54" s="74"/>
      <c r="P54" s="74"/>
      <c r="Q54" s="74"/>
    </row>
    <row r="55" spans="1:17" s="68" customFormat="1" ht="13.5">
      <c r="A55" s="107"/>
      <c r="B55" s="109">
        <v>198.3491288368686</v>
      </c>
      <c r="C55" s="109">
        <v>1832.318</v>
      </c>
      <c r="D55" s="109">
        <v>108.25038494238915</v>
      </c>
      <c r="E55" s="109">
        <v>54.69121106791275</v>
      </c>
      <c r="F55" s="109">
        <v>403.84784092575075</v>
      </c>
      <c r="G55" s="109">
        <v>220.40270352949145</v>
      </c>
      <c r="H55" s="109">
        <v>89.50772961952553</v>
      </c>
      <c r="I55" s="109">
        <v>67.78902148403029</v>
      </c>
      <c r="J55" s="109">
        <v>163.66017111667068</v>
      </c>
      <c r="K55" s="109">
        <v>41.42059795092392</v>
      </c>
      <c r="L55" s="108"/>
      <c r="M55" s="74"/>
      <c r="N55" s="74"/>
      <c r="O55" s="74"/>
      <c r="P55" s="74"/>
      <c r="Q55" s="74"/>
    </row>
    <row r="56" spans="1:17" s="68" customFormat="1" ht="13.5">
      <c r="A56" s="111">
        <v>2016</v>
      </c>
      <c r="B56" s="109">
        <v>193.73007066738492</v>
      </c>
      <c r="C56" s="109">
        <v>1865.41</v>
      </c>
      <c r="D56" s="109">
        <v>103.85388234617854</v>
      </c>
      <c r="E56" s="109">
        <v>52.469971378299185</v>
      </c>
      <c r="F56" s="109">
        <v>374.09327119898273</v>
      </c>
      <c r="G56" s="109">
        <v>200.5421173891974</v>
      </c>
      <c r="H56" s="109">
        <v>87.4233170881701</v>
      </c>
      <c r="I56" s="109">
        <v>62.794484031923936</v>
      </c>
      <c r="J56" s="109">
        <v>166.61590390027752</v>
      </c>
      <c r="K56" s="109">
        <v>37.688169353573535</v>
      </c>
      <c r="L56" s="108"/>
      <c r="M56" s="74"/>
      <c r="N56" s="74"/>
      <c r="O56" s="74"/>
      <c r="P56" s="74"/>
      <c r="Q56" s="74"/>
    </row>
    <row r="57" spans="1:17" s="68" customFormat="1" ht="12.75">
      <c r="A57" s="73"/>
      <c r="B57" s="76"/>
      <c r="C57" s="73"/>
      <c r="D57" s="73"/>
      <c r="L57" s="74"/>
      <c r="M57" s="74"/>
      <c r="N57" s="74"/>
      <c r="O57" s="74"/>
      <c r="P57" s="74"/>
      <c r="Q57" s="74"/>
    </row>
    <row r="58" spans="1:17" s="68" customFormat="1" ht="12.75">
      <c r="A58" s="75"/>
      <c r="B58" s="77"/>
      <c r="C58" s="78"/>
      <c r="D58" s="78"/>
      <c r="E58" s="77"/>
      <c r="L58" s="74"/>
      <c r="M58" s="74"/>
      <c r="N58" s="74"/>
      <c r="O58" s="74"/>
      <c r="P58" s="74"/>
      <c r="Q58" s="74"/>
    </row>
    <row r="59" spans="2:11" ht="12.75">
      <c r="B59" s="67"/>
      <c r="C59" s="67"/>
      <c r="D59" s="67"/>
      <c r="E59" s="67"/>
      <c r="F59" s="68"/>
      <c r="G59" s="68"/>
      <c r="H59" s="68"/>
      <c r="I59" s="68"/>
      <c r="J59" s="68"/>
      <c r="K59" s="68"/>
    </row>
    <row r="60" spans="2:11" ht="12.75">
      <c r="B60" s="67"/>
      <c r="C60" s="67"/>
      <c r="D60" s="67"/>
      <c r="E60" s="67"/>
      <c r="F60" s="68"/>
      <c r="G60" s="68"/>
      <c r="H60" s="68"/>
      <c r="I60" s="68"/>
      <c r="J60" s="68"/>
      <c r="K60" s="68"/>
    </row>
    <row r="61" spans="2:11" ht="12.75">
      <c r="B61" s="67"/>
      <c r="C61" s="67"/>
      <c r="D61" s="67"/>
      <c r="E61" s="67"/>
      <c r="F61" s="68"/>
      <c r="G61" s="68"/>
      <c r="H61" s="68"/>
      <c r="I61" s="68"/>
      <c r="J61" s="68"/>
      <c r="K61" s="68"/>
    </row>
    <row r="62" spans="2:11" ht="12.75">
      <c r="B62" s="67"/>
      <c r="C62" s="67"/>
      <c r="D62" s="67"/>
      <c r="E62" s="67"/>
      <c r="F62" s="68"/>
      <c r="G62" s="68"/>
      <c r="H62" s="68"/>
      <c r="I62" s="68"/>
      <c r="J62" s="68"/>
      <c r="K62" s="68"/>
    </row>
    <row r="63" spans="2:11" ht="12.75">
      <c r="B63" s="67"/>
      <c r="C63" s="67"/>
      <c r="D63" s="67"/>
      <c r="E63" s="67"/>
      <c r="F63" s="68"/>
      <c r="G63" s="68"/>
      <c r="H63" s="68"/>
      <c r="I63" s="68"/>
      <c r="J63" s="68"/>
      <c r="K63" s="68"/>
    </row>
    <row r="64" spans="2:11" ht="12.75">
      <c r="B64" s="67"/>
      <c r="C64" s="67"/>
      <c r="D64" s="67"/>
      <c r="E64" s="67"/>
      <c r="F64" s="68"/>
      <c r="G64" s="68"/>
      <c r="H64" s="68"/>
      <c r="I64" s="68"/>
      <c r="J64" s="68"/>
      <c r="K64" s="68"/>
    </row>
    <row r="65" spans="2:11" s="65" customFormat="1" ht="12.75">
      <c r="B65" s="67"/>
      <c r="C65" s="67"/>
      <c r="D65" s="67"/>
      <c r="E65" s="67"/>
      <c r="F65" s="68"/>
      <c r="G65" s="68"/>
      <c r="H65" s="68"/>
      <c r="I65" s="68"/>
      <c r="J65" s="68"/>
      <c r="K65" s="68"/>
    </row>
    <row r="66" spans="6:11" s="65" customFormat="1" ht="12.75">
      <c r="F66" s="68"/>
      <c r="G66" s="68"/>
      <c r="H66" s="68"/>
      <c r="I66" s="68"/>
      <c r="J66" s="68"/>
      <c r="K66" s="68"/>
    </row>
    <row r="67" spans="6:11" s="65" customFormat="1" ht="12.75">
      <c r="F67" s="68"/>
      <c r="G67" s="68"/>
      <c r="H67" s="68"/>
      <c r="I67" s="68"/>
      <c r="J67" s="68"/>
      <c r="K67" s="68"/>
    </row>
    <row r="68" spans="6:11" s="65" customFormat="1" ht="12.75">
      <c r="F68" s="68"/>
      <c r="G68" s="68"/>
      <c r="H68" s="68"/>
      <c r="I68" s="68"/>
      <c r="J68" s="68"/>
      <c r="K68" s="68"/>
    </row>
    <row r="69" spans="6:11" s="65" customFormat="1" ht="12.75">
      <c r="F69" s="68"/>
      <c r="G69" s="68"/>
      <c r="H69" s="68"/>
      <c r="I69" s="68"/>
      <c r="J69" s="68"/>
      <c r="K69" s="68"/>
    </row>
    <row r="70" spans="6:11" s="65" customFormat="1" ht="12.75">
      <c r="F70" s="68"/>
      <c r="G70" s="68"/>
      <c r="H70" s="68"/>
      <c r="I70" s="68"/>
      <c r="J70" s="68"/>
      <c r="K70" s="68"/>
    </row>
    <row r="71" spans="6:11" s="65" customFormat="1" ht="12.75">
      <c r="F71" s="68"/>
      <c r="G71" s="68"/>
      <c r="H71" s="68"/>
      <c r="I71" s="68"/>
      <c r="J71" s="68"/>
      <c r="K71" s="68"/>
    </row>
    <row r="72" spans="6:11" s="65" customFormat="1" ht="12.75">
      <c r="F72" s="68"/>
      <c r="G72" s="68"/>
      <c r="H72" s="68"/>
      <c r="I72" s="68"/>
      <c r="J72" s="68"/>
      <c r="K72" s="68"/>
    </row>
    <row r="73" spans="6:11" s="65" customFormat="1" ht="12.75">
      <c r="F73" s="68"/>
      <c r="G73" s="68"/>
      <c r="H73" s="68"/>
      <c r="I73" s="68"/>
      <c r="J73" s="68"/>
      <c r="K73" s="68"/>
    </row>
    <row r="74" spans="6:11" s="65" customFormat="1" ht="12.75">
      <c r="F74" s="68"/>
      <c r="G74" s="68"/>
      <c r="H74" s="68"/>
      <c r="I74" s="68"/>
      <c r="J74" s="68"/>
      <c r="K74" s="68"/>
    </row>
    <row r="75" spans="6:11" s="65" customFormat="1" ht="12.75">
      <c r="F75" s="68"/>
      <c r="G75" s="68"/>
      <c r="H75" s="68"/>
      <c r="I75" s="68"/>
      <c r="J75" s="68"/>
      <c r="K75" s="68"/>
    </row>
    <row r="76" spans="6:11" s="65" customFormat="1" ht="12.75">
      <c r="F76" s="68"/>
      <c r="G76" s="68"/>
      <c r="H76" s="68"/>
      <c r="I76" s="68"/>
      <c r="J76" s="68"/>
      <c r="K76" s="68"/>
    </row>
    <row r="77" spans="6:11" s="65" customFormat="1" ht="12.75">
      <c r="F77" s="68"/>
      <c r="G77" s="68"/>
      <c r="H77" s="68"/>
      <c r="I77" s="68"/>
      <c r="J77" s="68"/>
      <c r="K77" s="68"/>
    </row>
    <row r="78" spans="6:11" s="65" customFormat="1" ht="12.75">
      <c r="F78" s="68"/>
      <c r="G78" s="68"/>
      <c r="H78" s="68"/>
      <c r="I78" s="68"/>
      <c r="J78" s="68"/>
      <c r="K78" s="68"/>
    </row>
    <row r="79" spans="6:11" s="65" customFormat="1" ht="12.75">
      <c r="F79" s="68"/>
      <c r="G79" s="68"/>
      <c r="H79" s="68"/>
      <c r="I79" s="68"/>
      <c r="J79" s="68"/>
      <c r="K79" s="68"/>
    </row>
    <row r="80" spans="6:11" s="65" customFormat="1" ht="12.75">
      <c r="F80" s="68"/>
      <c r="G80" s="68"/>
      <c r="H80" s="68"/>
      <c r="I80" s="68"/>
      <c r="J80" s="68"/>
      <c r="K80" s="68"/>
    </row>
    <row r="81" spans="6:11" s="65" customFormat="1" ht="12.75">
      <c r="F81" s="68"/>
      <c r="G81" s="68"/>
      <c r="H81" s="68"/>
      <c r="I81" s="68"/>
      <c r="J81" s="68"/>
      <c r="K81" s="68"/>
    </row>
    <row r="82" spans="6:11" s="65" customFormat="1" ht="12.75">
      <c r="F82" s="68"/>
      <c r="G82" s="68"/>
      <c r="H82" s="68"/>
      <c r="I82" s="68"/>
      <c r="J82" s="68"/>
      <c r="K82" s="68"/>
    </row>
    <row r="83" spans="6:11" s="65" customFormat="1" ht="12.75">
      <c r="F83" s="68"/>
      <c r="G83" s="68"/>
      <c r="H83" s="68"/>
      <c r="I83" s="68"/>
      <c r="J83" s="68"/>
      <c r="K83" s="68"/>
    </row>
    <row r="84" spans="6:11" s="65" customFormat="1" ht="12.75">
      <c r="F84" s="68"/>
      <c r="G84" s="68"/>
      <c r="H84" s="68"/>
      <c r="I84" s="68"/>
      <c r="J84" s="68"/>
      <c r="K84" s="68"/>
    </row>
    <row r="85" spans="6:11" s="65" customFormat="1" ht="12.75">
      <c r="F85" s="68"/>
      <c r="G85" s="68"/>
      <c r="H85" s="68"/>
      <c r="I85" s="68"/>
      <c r="J85" s="68"/>
      <c r="K85" s="68"/>
    </row>
    <row r="86" spans="6:11" s="65" customFormat="1" ht="12.75">
      <c r="F86" s="68"/>
      <c r="G86" s="68"/>
      <c r="H86" s="68"/>
      <c r="I86" s="68"/>
      <c r="J86" s="68"/>
      <c r="K86" s="68"/>
    </row>
    <row r="87" spans="6:11" s="65" customFormat="1" ht="12.75">
      <c r="F87" s="68"/>
      <c r="G87" s="68"/>
      <c r="H87" s="68"/>
      <c r="I87" s="68"/>
      <c r="J87" s="68"/>
      <c r="K87" s="68"/>
    </row>
    <row r="88" spans="6:11" s="65" customFormat="1" ht="12.75">
      <c r="F88" s="68"/>
      <c r="G88" s="68"/>
      <c r="H88" s="68"/>
      <c r="I88" s="68"/>
      <c r="J88" s="68"/>
      <c r="K88" s="68"/>
    </row>
    <row r="89" spans="6:11" s="65" customFormat="1" ht="12.75">
      <c r="F89" s="68"/>
      <c r="G89" s="68"/>
      <c r="H89" s="68"/>
      <c r="I89" s="68"/>
      <c r="J89" s="68"/>
      <c r="K89" s="68"/>
    </row>
    <row r="90" spans="6:11" s="65" customFormat="1" ht="12.75">
      <c r="F90" s="68"/>
      <c r="G90" s="68"/>
      <c r="H90" s="68"/>
      <c r="I90" s="68"/>
      <c r="J90" s="68"/>
      <c r="K90" s="68"/>
    </row>
    <row r="91" spans="6:11" s="65" customFormat="1" ht="12.75">
      <c r="F91" s="68"/>
      <c r="G91" s="68"/>
      <c r="H91" s="68"/>
      <c r="I91" s="68"/>
      <c r="J91" s="68"/>
      <c r="K91" s="68"/>
    </row>
    <row r="92" spans="6:11" s="65" customFormat="1" ht="12.75">
      <c r="F92" s="68"/>
      <c r="G92" s="68"/>
      <c r="H92" s="68"/>
      <c r="I92" s="68"/>
      <c r="J92" s="68"/>
      <c r="K92" s="68"/>
    </row>
    <row r="93" spans="6:11" s="65" customFormat="1" ht="12.75">
      <c r="F93" s="68"/>
      <c r="G93" s="68"/>
      <c r="H93" s="68"/>
      <c r="I93" s="68"/>
      <c r="J93" s="68"/>
      <c r="K93" s="68"/>
    </row>
    <row r="94" spans="6:11" s="65" customFormat="1" ht="12.75">
      <c r="F94" s="68"/>
      <c r="G94" s="68"/>
      <c r="H94" s="68"/>
      <c r="I94" s="68"/>
      <c r="J94" s="68"/>
      <c r="K94" s="68"/>
    </row>
    <row r="95" spans="6:11" s="65" customFormat="1" ht="12.75">
      <c r="F95" s="68"/>
      <c r="G95" s="68"/>
      <c r="H95" s="68"/>
      <c r="I95" s="68"/>
      <c r="J95" s="68"/>
      <c r="K95" s="68"/>
    </row>
    <row r="96" spans="6:11" s="65" customFormat="1" ht="12.75">
      <c r="F96" s="68"/>
      <c r="G96" s="68"/>
      <c r="H96" s="68"/>
      <c r="I96" s="68"/>
      <c r="J96" s="68"/>
      <c r="K96" s="68"/>
    </row>
    <row r="97" spans="6:11" s="65" customFormat="1" ht="12.75">
      <c r="F97" s="68"/>
      <c r="G97" s="68"/>
      <c r="H97" s="68"/>
      <c r="I97" s="68"/>
      <c r="J97" s="68"/>
      <c r="K97" s="68"/>
    </row>
    <row r="98" spans="6:11" s="65" customFormat="1" ht="12.75">
      <c r="F98" s="68"/>
      <c r="G98" s="68"/>
      <c r="H98" s="68"/>
      <c r="I98" s="68"/>
      <c r="J98" s="68"/>
      <c r="K98" s="68"/>
    </row>
    <row r="99" spans="6:11" s="65" customFormat="1" ht="12.75">
      <c r="F99" s="68"/>
      <c r="G99" s="68"/>
      <c r="H99" s="68"/>
      <c r="I99" s="68"/>
      <c r="J99" s="68"/>
      <c r="K99" s="68"/>
    </row>
    <row r="100" spans="6:11" s="65" customFormat="1" ht="12.75">
      <c r="F100" s="68"/>
      <c r="G100" s="68"/>
      <c r="H100" s="68"/>
      <c r="I100" s="68"/>
      <c r="J100" s="68"/>
      <c r="K100" s="68"/>
    </row>
    <row r="101" spans="6:11" s="65" customFormat="1" ht="12.75">
      <c r="F101" s="68"/>
      <c r="G101" s="68"/>
      <c r="H101" s="68"/>
      <c r="I101" s="68"/>
      <c r="J101" s="68"/>
      <c r="K101" s="68"/>
    </row>
    <row r="102" spans="6:11" s="65" customFormat="1" ht="12.75">
      <c r="F102" s="68"/>
      <c r="G102" s="68"/>
      <c r="H102" s="68"/>
      <c r="I102" s="68"/>
      <c r="J102" s="68"/>
      <c r="K102" s="68"/>
    </row>
  </sheetData>
  <sheetProtection/>
  <mergeCells count="1">
    <mergeCell ref="D4:E4"/>
  </mergeCells>
  <printOptions/>
  <pageMargins left="0.5118110236220472" right="0.5118110236220472" top="0.5118110236220472" bottom="0.5118110236220472" header="0.2755905511811024" footer="0.2755905511811024"/>
  <pageSetup firstPageNumber="169" useFirstPageNumber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88671875" style="20" customWidth="1"/>
    <col min="2" max="2" width="19.21484375" style="20" customWidth="1"/>
    <col min="3" max="28" width="7.6640625" style="20" customWidth="1"/>
    <col min="29" max="16384" width="8.77734375" style="20" customWidth="1"/>
  </cols>
  <sheetData>
    <row r="1" ht="15">
      <c r="A1" s="56" t="s">
        <v>342</v>
      </c>
    </row>
    <row r="2" ht="15" thickBot="1"/>
    <row r="3" spans="2:29" s="89" customFormat="1" ht="15" thickBot="1" thickTop="1">
      <c r="B3" s="112"/>
      <c r="C3" s="113">
        <v>1990</v>
      </c>
      <c r="D3" s="113">
        <v>1991</v>
      </c>
      <c r="E3" s="113">
        <v>1992</v>
      </c>
      <c r="F3" s="113">
        <v>1993</v>
      </c>
      <c r="G3" s="113">
        <v>1994</v>
      </c>
      <c r="H3" s="113">
        <v>1995</v>
      </c>
      <c r="I3" s="113">
        <v>1996</v>
      </c>
      <c r="J3" s="113">
        <v>1997</v>
      </c>
      <c r="K3" s="113">
        <v>1998</v>
      </c>
      <c r="L3" s="113">
        <v>1999</v>
      </c>
      <c r="M3" s="113">
        <v>2000</v>
      </c>
      <c r="N3" s="113">
        <v>2001</v>
      </c>
      <c r="O3" s="113">
        <v>2002</v>
      </c>
      <c r="P3" s="113">
        <v>2003</v>
      </c>
      <c r="Q3" s="114">
        <v>2004</v>
      </c>
      <c r="R3" s="113">
        <v>2005</v>
      </c>
      <c r="S3" s="113">
        <v>2006</v>
      </c>
      <c r="T3" s="114">
        <v>2007</v>
      </c>
      <c r="U3" s="114">
        <v>2008</v>
      </c>
      <c r="V3" s="114">
        <v>2009</v>
      </c>
      <c r="W3" s="114">
        <v>2010</v>
      </c>
      <c r="X3" s="114">
        <v>2011</v>
      </c>
      <c r="Y3" s="114">
        <v>2012</v>
      </c>
      <c r="Z3" s="114">
        <v>2013</v>
      </c>
      <c r="AA3" s="114">
        <v>2014</v>
      </c>
      <c r="AB3" s="115">
        <v>2015</v>
      </c>
      <c r="AC3" s="116" t="s">
        <v>331</v>
      </c>
    </row>
    <row r="4" spans="2:29" s="89" customFormat="1" ht="44.25" thickTop="1">
      <c r="B4" s="117" t="s">
        <v>122</v>
      </c>
      <c r="C4" s="118">
        <v>595.7422486484616</v>
      </c>
      <c r="D4" s="118">
        <v>602.8518446913091</v>
      </c>
      <c r="E4" s="118">
        <v>586.5054578054206</v>
      </c>
      <c r="F4" s="118">
        <v>571.605565671218</v>
      </c>
      <c r="G4" s="118">
        <v>566.3460072298107</v>
      </c>
      <c r="H4" s="118">
        <v>557.4939288956037</v>
      </c>
      <c r="I4" s="118">
        <v>578.3690098770962</v>
      </c>
      <c r="J4" s="118">
        <v>552.6166099675846</v>
      </c>
      <c r="K4" s="118">
        <v>555.5771827198588</v>
      </c>
      <c r="L4" s="118">
        <v>548.9482272498011</v>
      </c>
      <c r="M4" s="118">
        <v>555.6633188087875</v>
      </c>
      <c r="N4" s="118">
        <v>564.3305738202439</v>
      </c>
      <c r="O4" s="118">
        <v>547.0660501882804</v>
      </c>
      <c r="P4" s="118">
        <v>558.2307829011824</v>
      </c>
      <c r="Q4" s="118">
        <v>559.0347557150687</v>
      </c>
      <c r="R4" s="118">
        <v>555.2050580337499</v>
      </c>
      <c r="S4" s="118">
        <v>552.5797444131299</v>
      </c>
      <c r="T4" s="118">
        <v>543.5725099024064</v>
      </c>
      <c r="U4" s="119">
        <v>529.1436014539794</v>
      </c>
      <c r="V4" s="119">
        <v>478.21987434503154</v>
      </c>
      <c r="W4" s="118">
        <v>496.7496169994412</v>
      </c>
      <c r="X4" s="118">
        <v>453.9317382091916</v>
      </c>
      <c r="Y4" s="118">
        <v>474.2220685911229</v>
      </c>
      <c r="Z4" s="118">
        <v>462.3562616991654</v>
      </c>
      <c r="AA4" s="118">
        <v>421.2412422166683</v>
      </c>
      <c r="AB4" s="118">
        <v>403.8478409257512</v>
      </c>
      <c r="AC4" s="120">
        <v>374.09327119898273</v>
      </c>
    </row>
    <row r="5" spans="2:29" s="89" customFormat="1" ht="15.75">
      <c r="B5" s="117" t="s">
        <v>123</v>
      </c>
      <c r="C5" s="118">
        <v>134.8005566144988</v>
      </c>
      <c r="D5" s="118">
        <v>135.58867784913824</v>
      </c>
      <c r="E5" s="118">
        <v>135.2178527534907</v>
      </c>
      <c r="F5" s="118">
        <v>133.58475419846948</v>
      </c>
      <c r="G5" s="118">
        <v>126.74103158225878</v>
      </c>
      <c r="H5" s="118">
        <v>128.31789606016468</v>
      </c>
      <c r="I5" s="118">
        <v>127.55449639863056</v>
      </c>
      <c r="J5" s="118">
        <v>125.05892323650083</v>
      </c>
      <c r="K5" s="118">
        <v>121.56176927145474</v>
      </c>
      <c r="L5" s="118">
        <v>115.98846646311638</v>
      </c>
      <c r="M5" s="118">
        <v>110.53976046232366</v>
      </c>
      <c r="N5" s="118">
        <v>105.59050883923959</v>
      </c>
      <c r="O5" s="118">
        <v>103.13708863223724</v>
      </c>
      <c r="P5" s="118">
        <v>98.07117478574196</v>
      </c>
      <c r="Q5" s="118">
        <v>93.70649122583855</v>
      </c>
      <c r="R5" s="118">
        <v>88.93652667569616</v>
      </c>
      <c r="S5" s="118">
        <v>85.80209181163892</v>
      </c>
      <c r="T5" s="118">
        <v>82.5636590466724</v>
      </c>
      <c r="U5" s="118">
        <v>76.80146389266932</v>
      </c>
      <c r="V5" s="118">
        <v>71.91863744910347</v>
      </c>
      <c r="W5" s="118">
        <v>67.78927968841029</v>
      </c>
      <c r="X5" s="118">
        <v>64.90512600083807</v>
      </c>
      <c r="Y5" s="118">
        <v>62.019776570947585</v>
      </c>
      <c r="Z5" s="118">
        <v>56.78734233910873</v>
      </c>
      <c r="AA5" s="118">
        <v>53.958125464731474</v>
      </c>
      <c r="AB5" s="121">
        <v>52.1958589428728</v>
      </c>
      <c r="AC5" s="122">
        <v>52.1958589428728</v>
      </c>
    </row>
    <row r="6" spans="2:29" s="89" customFormat="1" ht="15.75">
      <c r="B6" s="117" t="s">
        <v>124</v>
      </c>
      <c r="C6" s="118">
        <v>51.157971305398675</v>
      </c>
      <c r="D6" s="118">
        <v>51.34051703301817</v>
      </c>
      <c r="E6" s="118">
        <v>46.88299830996513</v>
      </c>
      <c r="F6" s="118">
        <v>42.78651402733196</v>
      </c>
      <c r="G6" s="118">
        <v>43.05948148904648</v>
      </c>
      <c r="H6" s="118">
        <v>41.710178603046</v>
      </c>
      <c r="I6" s="118">
        <v>41.422848368746095</v>
      </c>
      <c r="J6" s="118">
        <v>41.56153360399474</v>
      </c>
      <c r="K6" s="118">
        <v>41.56275698266555</v>
      </c>
      <c r="L6" s="118">
        <v>31.621333251518244</v>
      </c>
      <c r="M6" s="118">
        <v>31.2780457968192</v>
      </c>
      <c r="N6" s="118">
        <v>29.656120120332968</v>
      </c>
      <c r="O6" s="118">
        <v>27.792134300729984</v>
      </c>
      <c r="P6" s="118">
        <v>27.56408570278621</v>
      </c>
      <c r="Q6" s="118">
        <v>28.18146268013984</v>
      </c>
      <c r="R6" s="118">
        <v>27.144662649668753</v>
      </c>
      <c r="S6" s="118">
        <v>26.225975271555967</v>
      </c>
      <c r="T6" s="118">
        <v>25.98447826359068</v>
      </c>
      <c r="U6" s="118">
        <v>25.374260495852113</v>
      </c>
      <c r="V6" s="118">
        <v>23.65420733471774</v>
      </c>
      <c r="W6" s="118">
        <v>24.02311954371813</v>
      </c>
      <c r="X6" s="118">
        <v>22.945361223433828</v>
      </c>
      <c r="Y6" s="118">
        <v>22.805791216578548</v>
      </c>
      <c r="Z6" s="118">
        <v>22.71234296404333</v>
      </c>
      <c r="AA6" s="118">
        <v>23.32697026808541</v>
      </c>
      <c r="AB6" s="121">
        <v>23.086709397141885</v>
      </c>
      <c r="AC6" s="122">
        <v>23.086709397141885</v>
      </c>
    </row>
    <row r="7" spans="2:29" s="89" customFormat="1" ht="27">
      <c r="B7" s="117" t="s">
        <v>97</v>
      </c>
      <c r="C7" s="118">
        <v>14.391426654195458</v>
      </c>
      <c r="D7" s="118">
        <v>14.991018341579876</v>
      </c>
      <c r="E7" s="118">
        <v>15.597538933721802</v>
      </c>
      <c r="F7" s="118">
        <v>16.503871408762944</v>
      </c>
      <c r="G7" s="118">
        <v>17.58888122797777</v>
      </c>
      <c r="H7" s="118">
        <v>19.088084523844955</v>
      </c>
      <c r="I7" s="118">
        <v>20.236831035326507</v>
      </c>
      <c r="J7" s="118">
        <v>23.08473731358461</v>
      </c>
      <c r="K7" s="118">
        <v>20.045842388939562</v>
      </c>
      <c r="L7" s="118">
        <v>11.432984570214266</v>
      </c>
      <c r="M7" s="118">
        <v>9.842244223344453</v>
      </c>
      <c r="N7" s="118">
        <v>10.841336312680369</v>
      </c>
      <c r="O7" s="118">
        <v>11.330193533379623</v>
      </c>
      <c r="P7" s="118">
        <v>12.761445919817065</v>
      </c>
      <c r="Q7" s="118">
        <v>11.84237698130874</v>
      </c>
      <c r="R7" s="118">
        <v>13.065475115670466</v>
      </c>
      <c r="S7" s="118">
        <v>13.976526763780477</v>
      </c>
      <c r="T7" s="118">
        <v>14.424116499638357</v>
      </c>
      <c r="U7" s="118">
        <v>14.90965197361451</v>
      </c>
      <c r="V7" s="118">
        <v>15.523207298910162</v>
      </c>
      <c r="W7" s="118">
        <v>16.376196771574232</v>
      </c>
      <c r="X7" s="118">
        <v>14.823493029268464</v>
      </c>
      <c r="Y7" s="118">
        <v>15.346218242668005</v>
      </c>
      <c r="Z7" s="118">
        <v>15.665570401527452</v>
      </c>
      <c r="AA7" s="118">
        <v>15.849525771490017</v>
      </c>
      <c r="AB7" s="121">
        <v>15.83329413037035</v>
      </c>
      <c r="AC7" s="122">
        <v>15.83329413037035</v>
      </c>
    </row>
    <row r="8" spans="2:29" s="89" customFormat="1" ht="13.5">
      <c r="B8" s="117" t="s">
        <v>98</v>
      </c>
      <c r="C8" s="118">
        <v>1.6513528722614796</v>
      </c>
      <c r="D8" s="118">
        <v>1.3849707894295633</v>
      </c>
      <c r="E8" s="118">
        <v>0.6901792588289817</v>
      </c>
      <c r="F8" s="118">
        <v>0.6025572599879822</v>
      </c>
      <c r="G8" s="118">
        <v>0.6112215986785686</v>
      </c>
      <c r="H8" s="118">
        <v>0.5967599155479161</v>
      </c>
      <c r="I8" s="118">
        <v>0.5961760379111704</v>
      </c>
      <c r="J8" s="118">
        <v>0.5029241282960871</v>
      </c>
      <c r="K8" s="118">
        <v>0.4937114957677563</v>
      </c>
      <c r="L8" s="118">
        <v>0.4739317625432109</v>
      </c>
      <c r="M8" s="118">
        <v>0.5967579650018351</v>
      </c>
      <c r="N8" s="118">
        <v>0.4855548102522574</v>
      </c>
      <c r="O8" s="118">
        <v>0.40819665240333924</v>
      </c>
      <c r="P8" s="118">
        <v>0.3565804601125201</v>
      </c>
      <c r="Q8" s="118">
        <v>0.43382549769618384</v>
      </c>
      <c r="R8" s="118">
        <v>0.38512773488276175</v>
      </c>
      <c r="S8" s="118">
        <v>0.3876526364495608</v>
      </c>
      <c r="T8" s="118">
        <v>0.2878294061956803</v>
      </c>
      <c r="U8" s="118">
        <v>0.26624179815332694</v>
      </c>
      <c r="V8" s="118">
        <v>0.1973305943462047</v>
      </c>
      <c r="W8" s="118">
        <v>0.2877080880235797</v>
      </c>
      <c r="X8" s="118">
        <v>0.4168926560856926</v>
      </c>
      <c r="Y8" s="118">
        <v>0.25498113829623953</v>
      </c>
      <c r="Z8" s="118">
        <v>0.31871392154990524</v>
      </c>
      <c r="AA8" s="118">
        <v>0.2783149689721972</v>
      </c>
      <c r="AB8" s="121">
        <v>0.32722929922051075</v>
      </c>
      <c r="AC8" s="122">
        <v>0.32722929922051075</v>
      </c>
    </row>
    <row r="9" spans="2:29" s="89" customFormat="1" ht="30">
      <c r="B9" s="117" t="s">
        <v>125</v>
      </c>
      <c r="C9" s="118">
        <v>1.2790611706133261</v>
      </c>
      <c r="D9" s="118">
        <v>1.3185375248212206</v>
      </c>
      <c r="E9" s="118">
        <v>1.3582456398089977</v>
      </c>
      <c r="F9" s="118">
        <v>1.1828953316228676</v>
      </c>
      <c r="G9" s="118">
        <v>1.2234378113074464</v>
      </c>
      <c r="H9" s="118">
        <v>1.2643704280938342</v>
      </c>
      <c r="I9" s="118">
        <v>1.305702464497243</v>
      </c>
      <c r="J9" s="118">
        <v>1.2800792858508434</v>
      </c>
      <c r="K9" s="118">
        <v>1.3284562241074798</v>
      </c>
      <c r="L9" s="118">
        <v>1.4973554362258743</v>
      </c>
      <c r="M9" s="118">
        <v>1.8173310867540338</v>
      </c>
      <c r="N9" s="118">
        <v>1.4537574913596751</v>
      </c>
      <c r="O9" s="118">
        <v>1.494713776409437</v>
      </c>
      <c r="P9" s="118">
        <v>1.3201377166545</v>
      </c>
      <c r="Q9" s="118">
        <v>1.1155602047453999</v>
      </c>
      <c r="R9" s="118">
        <v>1.0541139185449802</v>
      </c>
      <c r="S9" s="118">
        <v>0.8818819876757039</v>
      </c>
      <c r="T9" s="118">
        <v>0.8350512410871629</v>
      </c>
      <c r="U9" s="118">
        <v>0.6822340923739167</v>
      </c>
      <c r="V9" s="118">
        <v>0.5922368862531576</v>
      </c>
      <c r="W9" s="118">
        <v>0.6862670562301038</v>
      </c>
      <c r="X9" s="118">
        <v>0.6072448109443374</v>
      </c>
      <c r="Y9" s="118">
        <v>0.5886132366859115</v>
      </c>
      <c r="Z9" s="118">
        <v>0.4933044490423171</v>
      </c>
      <c r="AA9" s="118">
        <v>0.4765388516289977</v>
      </c>
      <c r="AB9" s="121">
        <v>0.4574806442863248</v>
      </c>
      <c r="AC9" s="122">
        <v>0.4574806442863248</v>
      </c>
    </row>
    <row r="10" spans="2:29" s="89" customFormat="1" ht="30" thickBot="1">
      <c r="B10" s="117" t="s">
        <v>126</v>
      </c>
      <c r="C10" s="118">
        <v>0.000415006531837845</v>
      </c>
      <c r="D10" s="118">
        <v>0.000477257511613521</v>
      </c>
      <c r="E10" s="118">
        <v>0.000548846138355549</v>
      </c>
      <c r="F10" s="118">
        <v>0.000631173059108882</v>
      </c>
      <c r="G10" s="118">
        <v>0.000725849017975214</v>
      </c>
      <c r="H10" s="118">
        <v>0.000834726370671496</v>
      </c>
      <c r="I10" s="118">
        <v>0.00095993532627222</v>
      </c>
      <c r="J10" s="118">
        <v>0.00110392562521305</v>
      </c>
      <c r="K10" s="118">
        <v>0.00126951446899501</v>
      </c>
      <c r="L10" s="118">
        <v>0.00145994163934426</v>
      </c>
      <c r="M10" s="118">
        <v>0.00169353230163934</v>
      </c>
      <c r="N10" s="118">
        <v>0.001033054704</v>
      </c>
      <c r="O10" s="118">
        <v>0.001033054704</v>
      </c>
      <c r="P10" s="118">
        <v>0.000954465652044786</v>
      </c>
      <c r="Q10" s="118">
        <v>0.000588951506956781</v>
      </c>
      <c r="R10" s="118">
        <v>0.000288673077772785</v>
      </c>
      <c r="S10" s="118">
        <v>0.000286240263133418</v>
      </c>
      <c r="T10" s="118">
        <v>0.00028043415478845</v>
      </c>
      <c r="U10" s="118">
        <v>0.000270604422143153</v>
      </c>
      <c r="V10" s="118">
        <v>0.000256004401420913</v>
      </c>
      <c r="W10" s="118">
        <v>0.000272231091753154</v>
      </c>
      <c r="X10" s="118">
        <v>0.000299454200928469</v>
      </c>
      <c r="Y10" s="118">
        <v>0.000329399621021316</v>
      </c>
      <c r="Z10" s="118">
        <v>0.000362339583123447</v>
      </c>
      <c r="AA10" s="118">
        <v>0.000398573541435792</v>
      </c>
      <c r="AB10" s="123">
        <v>0.000438430895579372</v>
      </c>
      <c r="AC10" s="124">
        <v>0.000438430895579372</v>
      </c>
    </row>
    <row r="11" spans="2:29" s="89" customFormat="1" ht="28.5" thickBot="1" thickTop="1">
      <c r="B11" s="125" t="s">
        <v>99</v>
      </c>
      <c r="C11" s="126">
        <v>799.023032271961</v>
      </c>
      <c r="D11" s="126">
        <v>807.4760434868077</v>
      </c>
      <c r="E11" s="126">
        <v>786.2528215473745</v>
      </c>
      <c r="F11" s="126">
        <v>766.2667890704522</v>
      </c>
      <c r="G11" s="126">
        <v>755.5707867880976</v>
      </c>
      <c r="H11" s="126">
        <v>748.4720531526717</v>
      </c>
      <c r="I11" s="126">
        <v>769.4860241175342</v>
      </c>
      <c r="J11" s="126">
        <v>744.1059114614369</v>
      </c>
      <c r="K11" s="126">
        <v>740.570988597263</v>
      </c>
      <c r="L11" s="126">
        <v>709.9637586750584</v>
      </c>
      <c r="M11" s="126">
        <v>709.7391518753324</v>
      </c>
      <c r="N11" s="126">
        <v>712.3588844488127</v>
      </c>
      <c r="O11" s="126">
        <v>691.2294101381441</v>
      </c>
      <c r="P11" s="126">
        <v>698.3051619519466</v>
      </c>
      <c r="Q11" s="126">
        <v>694.3150612563044</v>
      </c>
      <c r="R11" s="126">
        <v>685.7912528012907</v>
      </c>
      <c r="S11" s="126">
        <v>679.8541591244937</v>
      </c>
      <c r="T11" s="126">
        <v>667.6679247937454</v>
      </c>
      <c r="U11" s="126">
        <v>647.1777243110647</v>
      </c>
      <c r="V11" s="126">
        <v>590.1057499127637</v>
      </c>
      <c r="W11" s="126">
        <v>605.9124603784893</v>
      </c>
      <c r="X11" s="126">
        <v>557.6301553839629</v>
      </c>
      <c r="Y11" s="126">
        <v>575.2377783959201</v>
      </c>
      <c r="Z11" s="126">
        <v>558.3338981140203</v>
      </c>
      <c r="AA11" s="126">
        <v>515.1311161151178</v>
      </c>
      <c r="AB11" s="126">
        <v>495.74885177053864</v>
      </c>
      <c r="AC11" s="124">
        <v>465.99428204377017</v>
      </c>
    </row>
    <row r="12" s="89" customFormat="1" ht="14.25" thickTop="1">
      <c r="AC12" s="128"/>
    </row>
    <row r="13" s="89" customFormat="1" ht="13.5">
      <c r="AC13" s="129"/>
    </row>
    <row r="14" spans="3:29" s="89" customFormat="1" ht="13.5">
      <c r="C14" s="89">
        <f>C3</f>
        <v>1990</v>
      </c>
      <c r="H14" s="89">
        <f>H3</f>
        <v>1995</v>
      </c>
      <c r="M14" s="89">
        <f>M3</f>
        <v>2000</v>
      </c>
      <c r="R14" s="89">
        <f>R3</f>
        <v>2005</v>
      </c>
      <c r="W14" s="89">
        <f>W3</f>
        <v>2010</v>
      </c>
      <c r="AC14" s="130" t="str">
        <f>AC3</f>
        <v>2016p</v>
      </c>
    </row>
    <row r="15" spans="2:29" s="89" customFormat="1" ht="30" customHeight="1">
      <c r="B15" s="133" t="s">
        <v>122</v>
      </c>
      <c r="C15" s="131">
        <f>C4</f>
        <v>595.7422486484616</v>
      </c>
      <c r="D15" s="131">
        <f aca="true" t="shared" si="0" ref="D15:Z17">D4</f>
        <v>602.8518446913091</v>
      </c>
      <c r="E15" s="131">
        <f t="shared" si="0"/>
        <v>586.5054578054206</v>
      </c>
      <c r="F15" s="131">
        <f t="shared" si="0"/>
        <v>571.605565671218</v>
      </c>
      <c r="G15" s="131">
        <f t="shared" si="0"/>
        <v>566.3460072298107</v>
      </c>
      <c r="H15" s="131">
        <f t="shared" si="0"/>
        <v>557.4939288956037</v>
      </c>
      <c r="I15" s="131">
        <f t="shared" si="0"/>
        <v>578.3690098770962</v>
      </c>
      <c r="J15" s="131">
        <f t="shared" si="0"/>
        <v>552.6166099675846</v>
      </c>
      <c r="K15" s="131">
        <f t="shared" si="0"/>
        <v>555.5771827198588</v>
      </c>
      <c r="L15" s="131">
        <f t="shared" si="0"/>
        <v>548.9482272498011</v>
      </c>
      <c r="M15" s="131">
        <f t="shared" si="0"/>
        <v>555.6633188087875</v>
      </c>
      <c r="N15" s="131">
        <f t="shared" si="0"/>
        <v>564.3305738202439</v>
      </c>
      <c r="O15" s="131">
        <f t="shared" si="0"/>
        <v>547.0660501882804</v>
      </c>
      <c r="P15" s="131">
        <f t="shared" si="0"/>
        <v>558.2307829011824</v>
      </c>
      <c r="Q15" s="131">
        <f t="shared" si="0"/>
        <v>559.0347557150687</v>
      </c>
      <c r="R15" s="131">
        <f t="shared" si="0"/>
        <v>555.2050580337499</v>
      </c>
      <c r="S15" s="131">
        <f t="shared" si="0"/>
        <v>552.5797444131299</v>
      </c>
      <c r="T15" s="131">
        <f t="shared" si="0"/>
        <v>543.5725099024064</v>
      </c>
      <c r="U15" s="131">
        <f t="shared" si="0"/>
        <v>529.1436014539794</v>
      </c>
      <c r="V15" s="131">
        <f t="shared" si="0"/>
        <v>478.21987434503154</v>
      </c>
      <c r="W15" s="131">
        <f t="shared" si="0"/>
        <v>496.7496169994412</v>
      </c>
      <c r="X15" s="131">
        <f t="shared" si="0"/>
        <v>453.9317382091916</v>
      </c>
      <c r="Y15" s="131">
        <f t="shared" si="0"/>
        <v>474.2220685911229</v>
      </c>
      <c r="Z15" s="131">
        <f t="shared" si="0"/>
        <v>462.3562616991654</v>
      </c>
      <c r="AA15" s="131">
        <f aca="true" t="shared" si="1" ref="AA15:AB17">AA4</f>
        <v>421.2412422166683</v>
      </c>
      <c r="AB15" s="131">
        <f t="shared" si="1"/>
        <v>403.8478409257512</v>
      </c>
      <c r="AC15" s="131">
        <f>AC4</f>
        <v>374.09327119898273</v>
      </c>
    </row>
    <row r="16" spans="2:29" s="89" customFormat="1" ht="13.5">
      <c r="B16" s="89" t="s">
        <v>100</v>
      </c>
      <c r="C16" s="131">
        <f>C5</f>
        <v>134.8005566144988</v>
      </c>
      <c r="D16" s="131">
        <f t="shared" si="0"/>
        <v>135.58867784913824</v>
      </c>
      <c r="E16" s="131">
        <f t="shared" si="0"/>
        <v>135.2178527534907</v>
      </c>
      <c r="F16" s="131">
        <f t="shared" si="0"/>
        <v>133.58475419846948</v>
      </c>
      <c r="G16" s="131">
        <f t="shared" si="0"/>
        <v>126.74103158225878</v>
      </c>
      <c r="H16" s="131">
        <f t="shared" si="0"/>
        <v>128.31789606016468</v>
      </c>
      <c r="I16" s="131">
        <f t="shared" si="0"/>
        <v>127.55449639863056</v>
      </c>
      <c r="J16" s="131">
        <f t="shared" si="0"/>
        <v>125.05892323650083</v>
      </c>
      <c r="K16" s="131">
        <f t="shared" si="0"/>
        <v>121.56176927145474</v>
      </c>
      <c r="L16" s="131">
        <f t="shared" si="0"/>
        <v>115.98846646311638</v>
      </c>
      <c r="M16" s="131">
        <f t="shared" si="0"/>
        <v>110.53976046232366</v>
      </c>
      <c r="N16" s="131">
        <f t="shared" si="0"/>
        <v>105.59050883923959</v>
      </c>
      <c r="O16" s="131">
        <f t="shared" si="0"/>
        <v>103.13708863223724</v>
      </c>
      <c r="P16" s="131">
        <f t="shared" si="0"/>
        <v>98.07117478574196</v>
      </c>
      <c r="Q16" s="131">
        <f t="shared" si="0"/>
        <v>93.70649122583855</v>
      </c>
      <c r="R16" s="131">
        <f t="shared" si="0"/>
        <v>88.93652667569616</v>
      </c>
      <c r="S16" s="131">
        <f t="shared" si="0"/>
        <v>85.80209181163892</v>
      </c>
      <c r="T16" s="131">
        <f t="shared" si="0"/>
        <v>82.5636590466724</v>
      </c>
      <c r="U16" s="131">
        <f t="shared" si="0"/>
        <v>76.80146389266932</v>
      </c>
      <c r="V16" s="131">
        <f t="shared" si="0"/>
        <v>71.91863744910347</v>
      </c>
      <c r="W16" s="131">
        <f t="shared" si="0"/>
        <v>67.78927968841029</v>
      </c>
      <c r="X16" s="131">
        <f t="shared" si="0"/>
        <v>64.90512600083807</v>
      </c>
      <c r="Y16" s="131">
        <f t="shared" si="0"/>
        <v>62.019776570947585</v>
      </c>
      <c r="Z16" s="131">
        <f t="shared" si="0"/>
        <v>56.78734233910873</v>
      </c>
      <c r="AA16" s="131">
        <f t="shared" si="1"/>
        <v>53.958125464731474</v>
      </c>
      <c r="AB16" s="131">
        <f t="shared" si="1"/>
        <v>52.1958589428728</v>
      </c>
      <c r="AC16" s="131">
        <f>AC5</f>
        <v>52.1958589428728</v>
      </c>
    </row>
    <row r="17" spans="2:29" s="89" customFormat="1" ht="13.5">
      <c r="B17" s="89" t="s">
        <v>101</v>
      </c>
      <c r="C17" s="131">
        <f>C6</f>
        <v>51.157971305398675</v>
      </c>
      <c r="D17" s="131">
        <f t="shared" si="0"/>
        <v>51.34051703301817</v>
      </c>
      <c r="E17" s="131">
        <f t="shared" si="0"/>
        <v>46.88299830996513</v>
      </c>
      <c r="F17" s="131">
        <f t="shared" si="0"/>
        <v>42.78651402733196</v>
      </c>
      <c r="G17" s="131">
        <f t="shared" si="0"/>
        <v>43.05948148904648</v>
      </c>
      <c r="H17" s="131">
        <f t="shared" si="0"/>
        <v>41.710178603046</v>
      </c>
      <c r="I17" s="131">
        <f t="shared" si="0"/>
        <v>41.422848368746095</v>
      </c>
      <c r="J17" s="131">
        <f t="shared" si="0"/>
        <v>41.56153360399474</v>
      </c>
      <c r="K17" s="131">
        <f t="shared" si="0"/>
        <v>41.56275698266555</v>
      </c>
      <c r="L17" s="131">
        <f t="shared" si="0"/>
        <v>31.621333251518244</v>
      </c>
      <c r="M17" s="131">
        <f t="shared" si="0"/>
        <v>31.2780457968192</v>
      </c>
      <c r="N17" s="131">
        <f t="shared" si="0"/>
        <v>29.656120120332968</v>
      </c>
      <c r="O17" s="131">
        <f t="shared" si="0"/>
        <v>27.792134300729984</v>
      </c>
      <c r="P17" s="131">
        <f t="shared" si="0"/>
        <v>27.56408570278621</v>
      </c>
      <c r="Q17" s="131">
        <f t="shared" si="0"/>
        <v>28.18146268013984</v>
      </c>
      <c r="R17" s="131">
        <f t="shared" si="0"/>
        <v>27.144662649668753</v>
      </c>
      <c r="S17" s="131">
        <f t="shared" si="0"/>
        <v>26.225975271555967</v>
      </c>
      <c r="T17" s="131">
        <f t="shared" si="0"/>
        <v>25.98447826359068</v>
      </c>
      <c r="U17" s="131">
        <f t="shared" si="0"/>
        <v>25.374260495852113</v>
      </c>
      <c r="V17" s="131">
        <f t="shared" si="0"/>
        <v>23.65420733471774</v>
      </c>
      <c r="W17" s="131">
        <f t="shared" si="0"/>
        <v>24.02311954371813</v>
      </c>
      <c r="X17" s="131">
        <f t="shared" si="0"/>
        <v>22.945361223433828</v>
      </c>
      <c r="Y17" s="131">
        <f t="shared" si="0"/>
        <v>22.805791216578548</v>
      </c>
      <c r="Z17" s="131">
        <f t="shared" si="0"/>
        <v>22.71234296404333</v>
      </c>
      <c r="AA17" s="131">
        <f t="shared" si="1"/>
        <v>23.32697026808541</v>
      </c>
      <c r="AB17" s="131">
        <f t="shared" si="1"/>
        <v>23.086709397141885</v>
      </c>
      <c r="AC17" s="131">
        <f>AC6</f>
        <v>23.086709397141885</v>
      </c>
    </row>
    <row r="18" spans="2:29" s="89" customFormat="1" ht="13.5">
      <c r="B18" s="89" t="s">
        <v>102</v>
      </c>
      <c r="C18" s="131">
        <f>SUM(C7:C10)</f>
        <v>17.3222557036021</v>
      </c>
      <c r="D18" s="131">
        <f aca="true" t="shared" si="2" ref="D18:Z18">SUM(D7:D10)</f>
        <v>17.695003913342273</v>
      </c>
      <c r="E18" s="131">
        <f t="shared" si="2"/>
        <v>17.646512678498137</v>
      </c>
      <c r="F18" s="131">
        <f t="shared" si="2"/>
        <v>18.2899551734329</v>
      </c>
      <c r="G18" s="131">
        <f t="shared" si="2"/>
        <v>19.424266486981757</v>
      </c>
      <c r="H18" s="131">
        <f t="shared" si="2"/>
        <v>20.95004959385738</v>
      </c>
      <c r="I18" s="131">
        <f t="shared" si="2"/>
        <v>22.139669473061193</v>
      </c>
      <c r="J18" s="131">
        <f t="shared" si="2"/>
        <v>24.868844653356753</v>
      </c>
      <c r="K18" s="131">
        <f t="shared" si="2"/>
        <v>21.86927962328379</v>
      </c>
      <c r="L18" s="131">
        <f t="shared" si="2"/>
        <v>13.405731710622696</v>
      </c>
      <c r="M18" s="131">
        <f t="shared" si="2"/>
        <v>12.258026807401961</v>
      </c>
      <c r="N18" s="131">
        <f t="shared" si="2"/>
        <v>12.781681668996299</v>
      </c>
      <c r="O18" s="131">
        <f t="shared" si="2"/>
        <v>13.234137016896398</v>
      </c>
      <c r="P18" s="131">
        <f t="shared" si="2"/>
        <v>14.43911856223613</v>
      </c>
      <c r="Q18" s="131">
        <f t="shared" si="2"/>
        <v>13.392351635257281</v>
      </c>
      <c r="R18" s="131">
        <f t="shared" si="2"/>
        <v>14.50500544217598</v>
      </c>
      <c r="S18" s="131">
        <f t="shared" si="2"/>
        <v>15.246347628168875</v>
      </c>
      <c r="T18" s="131">
        <f t="shared" si="2"/>
        <v>15.547277581075988</v>
      </c>
      <c r="U18" s="131">
        <f t="shared" si="2"/>
        <v>15.858398468563896</v>
      </c>
      <c r="V18" s="131">
        <f t="shared" si="2"/>
        <v>16.313030783910946</v>
      </c>
      <c r="W18" s="131">
        <f t="shared" si="2"/>
        <v>17.350444146919667</v>
      </c>
      <c r="X18" s="131">
        <f t="shared" si="2"/>
        <v>15.847929950499422</v>
      </c>
      <c r="Y18" s="131">
        <f t="shared" si="2"/>
        <v>16.190142017271175</v>
      </c>
      <c r="Z18" s="131">
        <f t="shared" si="2"/>
        <v>16.477951111702797</v>
      </c>
      <c r="AA18" s="131">
        <f>SUM(AA7:AA10)</f>
        <v>16.60477816563265</v>
      </c>
      <c r="AB18" s="131">
        <f>SUM(AB7:AB10)</f>
        <v>16.618442504772762</v>
      </c>
      <c r="AC18" s="131">
        <f>SUM(AC7:AC10)</f>
        <v>16.618442504772762</v>
      </c>
    </row>
    <row r="19" s="89" customFormat="1" ht="13.5"/>
    <row r="20" s="89" customFormat="1" ht="13.5"/>
    <row r="21" s="89" customFormat="1" ht="13.5">
      <c r="B21" s="132" t="s">
        <v>119</v>
      </c>
    </row>
    <row r="22" s="89" customFormat="1" ht="14.25">
      <c r="B22" s="127" t="s">
        <v>343</v>
      </c>
    </row>
    <row r="23" s="89" customFormat="1" ht="14.25">
      <c r="B23" s="127" t="s">
        <v>108</v>
      </c>
    </row>
    <row r="26" ht="14.25">
      <c r="B26" s="21"/>
    </row>
  </sheetData>
  <sheetProtection/>
  <printOptions/>
  <pageMargins left="0.7" right="0.7" top="0.75" bottom="0.75" header="0.3" footer="0.3"/>
  <pageSetup orientation="portrait" paperSize="9"/>
  <ignoredErrors>
    <ignoredError sqref="C18:AC1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A1">
      <selection activeCell="A1" sqref="A1:F1"/>
    </sheetView>
  </sheetViews>
  <sheetFormatPr defaultColWidth="7.5546875" defaultRowHeight="15"/>
  <cols>
    <col min="1" max="1" width="41.21484375" style="137" bestFit="1" customWidth="1"/>
    <col min="2" max="26" width="6.6640625" style="134" customWidth="1"/>
    <col min="27" max="16384" width="7.5546875" style="134" customWidth="1"/>
  </cols>
  <sheetData>
    <row r="1" spans="1:6" ht="18.75" customHeight="1">
      <c r="A1" s="560" t="s">
        <v>344</v>
      </c>
      <c r="B1" s="561"/>
      <c r="C1" s="561"/>
      <c r="D1" s="561"/>
      <c r="E1" s="561"/>
      <c r="F1" s="561"/>
    </row>
    <row r="2" spans="1:7" ht="12.75">
      <c r="A2" s="135"/>
      <c r="B2" s="136"/>
      <c r="C2" s="136"/>
      <c r="D2" s="136"/>
      <c r="E2" s="136"/>
      <c r="F2" s="136"/>
      <c r="G2" s="136"/>
    </row>
    <row r="3" spans="1:27" s="146" customFormat="1" ht="13.5">
      <c r="A3" s="145"/>
      <c r="T3" s="147"/>
      <c r="U3" s="147"/>
      <c r="V3" s="147"/>
      <c r="W3" s="147"/>
      <c r="X3" s="147"/>
      <c r="Y3" s="147"/>
      <c r="Z3" s="147"/>
      <c r="AA3" s="147" t="s">
        <v>103</v>
      </c>
    </row>
    <row r="4" spans="1:27" s="146" customFormat="1" ht="13.5">
      <c r="A4" s="145"/>
      <c r="B4" s="146">
        <v>1990</v>
      </c>
      <c r="G4" s="146">
        <v>1995</v>
      </c>
      <c r="L4" s="146">
        <v>2000</v>
      </c>
      <c r="Q4" s="146">
        <v>2005</v>
      </c>
      <c r="V4" s="146">
        <v>2010</v>
      </c>
      <c r="W4" s="148"/>
      <c r="X4" s="148"/>
      <c r="Y4" s="148"/>
      <c r="AA4" s="146">
        <v>2015</v>
      </c>
    </row>
    <row r="5" spans="1:27" s="146" customFormat="1" ht="13.5">
      <c r="A5" s="145" t="s">
        <v>104</v>
      </c>
      <c r="B5" s="149">
        <v>277.91141622936317</v>
      </c>
      <c r="C5" s="149">
        <v>275.5658842260575</v>
      </c>
      <c r="D5" s="149">
        <v>264.1913569060924</v>
      </c>
      <c r="E5" s="149">
        <v>246.34257812781047</v>
      </c>
      <c r="F5" s="149">
        <v>237.61593834074682</v>
      </c>
      <c r="G5" s="149">
        <v>237.75872799384013</v>
      </c>
      <c r="H5" s="149">
        <v>238.32147372054115</v>
      </c>
      <c r="I5" s="149">
        <v>222.02439337262803</v>
      </c>
      <c r="J5" s="149">
        <v>224.81146913251493</v>
      </c>
      <c r="K5" s="149">
        <v>211.72226914848795</v>
      </c>
      <c r="L5" s="149">
        <v>220.87484259765023</v>
      </c>
      <c r="M5" s="149">
        <v>230.31559198253558</v>
      </c>
      <c r="N5" s="149">
        <v>227.83027976841333</v>
      </c>
      <c r="O5" s="149">
        <v>233.73710593718766</v>
      </c>
      <c r="P5" s="149">
        <v>231.54765081394305</v>
      </c>
      <c r="Q5" s="149">
        <v>231.04178392348035</v>
      </c>
      <c r="R5" s="149">
        <v>235.64538777691016</v>
      </c>
      <c r="S5" s="149">
        <v>230.01909282506824</v>
      </c>
      <c r="T5" s="149">
        <v>223.22023383278574</v>
      </c>
      <c r="U5" s="149">
        <v>200.1132894952622</v>
      </c>
      <c r="V5" s="149">
        <v>206.66684965771418</v>
      </c>
      <c r="W5" s="149">
        <v>192.09967208111752</v>
      </c>
      <c r="X5" s="149">
        <v>203.05623741024314</v>
      </c>
      <c r="Y5" s="149">
        <v>189.41321703452388</v>
      </c>
      <c r="Z5" s="149">
        <v>164.26172843473944</v>
      </c>
      <c r="AA5" s="149">
        <v>144.125580924534</v>
      </c>
    </row>
    <row r="6" spans="1:27" s="146" customFormat="1" ht="13.5">
      <c r="A6" s="145" t="s">
        <v>105</v>
      </c>
      <c r="B6" s="149">
        <v>80.13851119205458</v>
      </c>
      <c r="C6" s="149">
        <v>89.01276199241248</v>
      </c>
      <c r="D6" s="149">
        <v>86.1779262348563</v>
      </c>
      <c r="E6" s="149">
        <v>90.5846797225873</v>
      </c>
      <c r="F6" s="149">
        <v>86.23096987678431</v>
      </c>
      <c r="G6" s="149">
        <v>81.68649035373097</v>
      </c>
      <c r="H6" s="149">
        <v>93.09848446811218</v>
      </c>
      <c r="I6" s="149">
        <v>86.378890368091</v>
      </c>
      <c r="J6" s="149">
        <v>88.83396979826108</v>
      </c>
      <c r="K6" s="149">
        <v>88.32865494973431</v>
      </c>
      <c r="L6" s="149">
        <v>88.65168345396397</v>
      </c>
      <c r="M6" s="149">
        <v>91.09070425509879</v>
      </c>
      <c r="N6" s="149">
        <v>87.33451212046748</v>
      </c>
      <c r="O6" s="149">
        <v>88.33321891178755</v>
      </c>
      <c r="P6" s="149">
        <v>89.96583212697642</v>
      </c>
      <c r="Q6" s="149">
        <v>85.66123219836555</v>
      </c>
      <c r="R6" s="149">
        <v>83.03194572111256</v>
      </c>
      <c r="S6" s="149">
        <v>79.28148199087384</v>
      </c>
      <c r="T6" s="149">
        <v>81.2954220582215</v>
      </c>
      <c r="U6" s="149">
        <v>77.85034031640889</v>
      </c>
      <c r="V6" s="149">
        <v>87.47454403776867</v>
      </c>
      <c r="W6" s="149">
        <v>67.2470667785174</v>
      </c>
      <c r="X6" s="149">
        <v>76.89192741973872</v>
      </c>
      <c r="Y6" s="149">
        <v>77.2379252442575</v>
      </c>
      <c r="Z6" s="149">
        <v>63.81907763342831</v>
      </c>
      <c r="AA6" s="149">
        <v>66.25760582824611</v>
      </c>
    </row>
    <row r="7" spans="1:27" s="146" customFormat="1" ht="13.5">
      <c r="A7" s="145" t="s">
        <v>106</v>
      </c>
      <c r="B7" s="149">
        <v>144.75798994135775</v>
      </c>
      <c r="C7" s="149">
        <v>145.30812279902042</v>
      </c>
      <c r="D7" s="149">
        <v>145.08485073415696</v>
      </c>
      <c r="E7" s="149">
        <v>142.75787416370085</v>
      </c>
      <c r="F7" s="149">
        <v>142.83875210061788</v>
      </c>
      <c r="G7" s="149">
        <v>143.71982453007428</v>
      </c>
      <c r="H7" s="149">
        <v>144.54831864721362</v>
      </c>
      <c r="I7" s="149">
        <v>142.81497291961557</v>
      </c>
      <c r="J7" s="149">
        <v>139.2165323490296</v>
      </c>
      <c r="K7" s="149">
        <v>136.25423285284472</v>
      </c>
      <c r="L7" s="149">
        <v>130.18490603473808</v>
      </c>
      <c r="M7" s="149">
        <v>124.95866110444499</v>
      </c>
      <c r="N7" s="149">
        <v>120.45116271232779</v>
      </c>
      <c r="O7" s="149">
        <v>116.57093649856425</v>
      </c>
      <c r="P7" s="149">
        <v>112.32387954536016</v>
      </c>
      <c r="Q7" s="149">
        <v>108.2695699291292</v>
      </c>
      <c r="R7" s="149">
        <v>103.50000795343817</v>
      </c>
      <c r="S7" s="149">
        <v>99.01547566861622</v>
      </c>
      <c r="T7" s="149">
        <v>93.58011392912029</v>
      </c>
      <c r="U7" s="149">
        <v>87.57740841466021</v>
      </c>
      <c r="V7" s="149">
        <v>84.20988377751196</v>
      </c>
      <c r="W7" s="149">
        <v>81.20869907201346</v>
      </c>
      <c r="X7" s="149">
        <v>78.69999593305657</v>
      </c>
      <c r="Y7" s="149">
        <v>73.7305239066658</v>
      </c>
      <c r="Z7" s="149">
        <v>69.37820185293869</v>
      </c>
      <c r="AA7" s="149">
        <v>67.99141157128417</v>
      </c>
    </row>
    <row r="8" spans="1:27" s="146" customFormat="1" ht="13.5">
      <c r="A8" s="145" t="s">
        <v>107</v>
      </c>
      <c r="B8" s="149">
        <v>174.34391510646168</v>
      </c>
      <c r="C8" s="149">
        <v>177.4822401873418</v>
      </c>
      <c r="D8" s="149">
        <v>169.41276836247428</v>
      </c>
      <c r="E8" s="149">
        <v>163.95125642926905</v>
      </c>
      <c r="F8" s="149">
        <v>165.84741580759436</v>
      </c>
      <c r="G8" s="149">
        <v>163.09020915083806</v>
      </c>
      <c r="H8" s="149">
        <v>166.96756783390032</v>
      </c>
      <c r="I8" s="149">
        <v>165.0561447185867</v>
      </c>
      <c r="J8" s="149">
        <v>160.93792952151762</v>
      </c>
      <c r="K8" s="149">
        <v>145.86291112045714</v>
      </c>
      <c r="L8" s="149">
        <v>143.32824826510497</v>
      </c>
      <c r="M8" s="149">
        <v>139.39966791994786</v>
      </c>
      <c r="N8" s="149">
        <v>126.5887981189054</v>
      </c>
      <c r="O8" s="149">
        <v>131.17810721027539</v>
      </c>
      <c r="P8" s="149">
        <v>130.91086649425253</v>
      </c>
      <c r="Q8" s="149">
        <v>130.40600767453913</v>
      </c>
      <c r="R8" s="149">
        <v>126.77544007339371</v>
      </c>
      <c r="S8" s="149">
        <v>127.06435449325775</v>
      </c>
      <c r="T8" s="149">
        <v>122.4898848856876</v>
      </c>
      <c r="U8" s="149">
        <v>102.93643685888998</v>
      </c>
      <c r="V8" s="149">
        <v>107.4819604343213</v>
      </c>
      <c r="W8" s="149">
        <v>98.8137393987118</v>
      </c>
      <c r="X8" s="149">
        <v>98.89398719678981</v>
      </c>
      <c r="Y8" s="149">
        <v>101.40387012409757</v>
      </c>
      <c r="Z8" s="149">
        <v>99.89146744145953</v>
      </c>
      <c r="AA8" s="149">
        <v>97.35269974177007</v>
      </c>
    </row>
    <row r="9" spans="1:28" s="146" customFormat="1" ht="13.5">
      <c r="A9" s="145" t="s">
        <v>57</v>
      </c>
      <c r="B9" s="149">
        <v>121.87119980272386</v>
      </c>
      <c r="C9" s="149">
        <v>120.10703428197624</v>
      </c>
      <c r="D9" s="149">
        <v>121.38591930979443</v>
      </c>
      <c r="E9" s="149">
        <v>122.63040062708541</v>
      </c>
      <c r="F9" s="149">
        <v>123.03771066235443</v>
      </c>
      <c r="G9" s="149">
        <v>122.21680112418831</v>
      </c>
      <c r="H9" s="149">
        <v>126.55017944776667</v>
      </c>
      <c r="I9" s="149">
        <v>127.83151008251531</v>
      </c>
      <c r="J9" s="149">
        <v>126.77108779593993</v>
      </c>
      <c r="K9" s="149">
        <v>127.79569060353423</v>
      </c>
      <c r="L9" s="149">
        <v>126.69947152387529</v>
      </c>
      <c r="M9" s="149">
        <v>126.59425918678515</v>
      </c>
      <c r="N9" s="149">
        <v>129.0246574180304</v>
      </c>
      <c r="O9" s="149">
        <v>128.4857933941319</v>
      </c>
      <c r="P9" s="149">
        <v>129.5668322757728</v>
      </c>
      <c r="Q9" s="149">
        <v>130.4126590757772</v>
      </c>
      <c r="R9" s="149">
        <v>130.90137759963906</v>
      </c>
      <c r="S9" s="149">
        <v>132.28751981592936</v>
      </c>
      <c r="T9" s="149">
        <v>126.59206960524972</v>
      </c>
      <c r="U9" s="149">
        <v>121.62827482754217</v>
      </c>
      <c r="V9" s="149">
        <v>120.07922247117294</v>
      </c>
      <c r="W9" s="149">
        <v>118.26097805360283</v>
      </c>
      <c r="X9" s="149">
        <v>117.695630436092</v>
      </c>
      <c r="Y9" s="149">
        <v>116.54836180447523</v>
      </c>
      <c r="Z9" s="149">
        <v>117.78064075255155</v>
      </c>
      <c r="AA9" s="149">
        <v>120.02155370470362</v>
      </c>
      <c r="AB9" s="150"/>
    </row>
    <row r="10" spans="1:28" s="146" customFormat="1" ht="13.5">
      <c r="A10" s="145"/>
      <c r="AB10" s="150"/>
    </row>
    <row r="11" spans="1:28" s="146" customFormat="1" ht="13.5">
      <c r="A11" s="145" t="s">
        <v>127</v>
      </c>
      <c r="B11" s="149">
        <v>799.023032271961</v>
      </c>
      <c r="C11" s="149">
        <v>807.4760434868085</v>
      </c>
      <c r="D11" s="149">
        <v>786.2528215473742</v>
      </c>
      <c r="E11" s="149">
        <v>766.2667890704531</v>
      </c>
      <c r="F11" s="149">
        <v>755.5707867880978</v>
      </c>
      <c r="G11" s="149">
        <v>748.4720531526717</v>
      </c>
      <c r="H11" s="149">
        <v>769.4860241175339</v>
      </c>
      <c r="I11" s="149">
        <v>744.1059114614366</v>
      </c>
      <c r="J11" s="149">
        <v>740.5709885972632</v>
      </c>
      <c r="K11" s="149">
        <v>709.9637586750584</v>
      </c>
      <c r="L11" s="149">
        <v>709.7391518753325</v>
      </c>
      <c r="M11" s="149">
        <v>712.3588844488124</v>
      </c>
      <c r="N11" s="149">
        <v>691.2294101381443</v>
      </c>
      <c r="O11" s="149">
        <v>698.3051619519467</v>
      </c>
      <c r="P11" s="149">
        <v>694.315061256305</v>
      </c>
      <c r="Q11" s="149">
        <v>685.7912528012914</v>
      </c>
      <c r="R11" s="149">
        <v>679.8541591244937</v>
      </c>
      <c r="S11" s="149">
        <v>667.6679247937454</v>
      </c>
      <c r="T11" s="149">
        <v>647.1777243110648</v>
      </c>
      <c r="U11" s="149">
        <v>590.1057499127634</v>
      </c>
      <c r="V11" s="149">
        <v>605.9124603784891</v>
      </c>
      <c r="W11" s="149">
        <v>557.630155383963</v>
      </c>
      <c r="X11" s="149">
        <v>575.2377783959203</v>
      </c>
      <c r="Y11" s="149">
        <v>558.33389811402</v>
      </c>
      <c r="Z11" s="149">
        <v>515.1311161151175</v>
      </c>
      <c r="AA11" s="149">
        <v>495.7488517705383</v>
      </c>
      <c r="AB11" s="150"/>
    </row>
    <row r="12" spans="2:28" ht="15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X12" s="22"/>
      <c r="Y12" s="22"/>
      <c r="Z12" s="22"/>
      <c r="AB12" s="22"/>
    </row>
    <row r="13" spans="2:28" ht="15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AB13" s="22"/>
    </row>
    <row r="14" spans="1:20" s="146" customFormat="1" ht="14.25">
      <c r="A14" s="127" t="s">
        <v>345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5" s="146" customFormat="1" ht="14.25">
      <c r="A15" s="127" t="s">
        <v>129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</row>
    <row r="16" spans="1:25" s="146" customFormat="1" ht="14.25">
      <c r="A16" s="127" t="s">
        <v>128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</row>
    <row r="17" spans="2:25" ht="12.7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</row>
    <row r="18" spans="1:25" ht="14.25">
      <c r="A18" s="25"/>
      <c r="B18" s="141"/>
      <c r="C18" s="25"/>
      <c r="D18" s="25"/>
      <c r="E18" s="25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</row>
    <row r="19" spans="1:23" ht="14.25">
      <c r="A19" s="25"/>
      <c r="B19" s="142"/>
      <c r="C19" s="25"/>
      <c r="D19" s="25"/>
      <c r="E19" s="25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</row>
    <row r="20" spans="1:5" ht="12.75">
      <c r="A20" s="25"/>
      <c r="B20" s="25"/>
      <c r="C20" s="25"/>
      <c r="D20" s="25"/>
      <c r="E20" s="25"/>
    </row>
    <row r="21" spans="1:25" ht="12.75">
      <c r="A21" s="25"/>
      <c r="B21" s="25"/>
      <c r="C21" s="25"/>
      <c r="D21" s="25"/>
      <c r="E21" s="25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</row>
    <row r="22" spans="1:5" ht="12.75">
      <c r="A22" s="25"/>
      <c r="B22" s="25"/>
      <c r="C22" s="25"/>
      <c r="D22" s="25"/>
      <c r="E22" s="25"/>
    </row>
    <row r="23" spans="1:25" ht="12.75">
      <c r="A23" s="25"/>
      <c r="D23" s="25"/>
      <c r="E23" s="25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</row>
    <row r="24" spans="1:5" ht="12.75">
      <c r="A24" s="25"/>
      <c r="D24" s="25"/>
      <c r="E24" s="25"/>
    </row>
    <row r="25" spans="1:25" ht="12.75">
      <c r="A25" s="25"/>
      <c r="D25" s="25"/>
      <c r="E25" s="25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</row>
    <row r="26" spans="1:25" ht="12.75">
      <c r="A26" s="25"/>
      <c r="B26" s="25"/>
      <c r="C26" s="25"/>
      <c r="D26" s="25"/>
      <c r="E26" s="25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</row>
    <row r="27" spans="1:25" ht="12.75">
      <c r="A27" s="25"/>
      <c r="B27" s="25"/>
      <c r="C27" s="25"/>
      <c r="D27" s="25"/>
      <c r="E27" s="25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</row>
    <row r="28" spans="1:25" ht="12.75">
      <c r="A28" s="25"/>
      <c r="B28" s="25"/>
      <c r="C28" s="25"/>
      <c r="D28" s="25"/>
      <c r="E28" s="25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</row>
    <row r="29" spans="1:25" ht="12.75">
      <c r="A29" s="25"/>
      <c r="B29" s="25"/>
      <c r="C29" s="25"/>
      <c r="D29" s="25"/>
      <c r="E29" s="25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</row>
    <row r="30" spans="2:25" ht="12.75"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</row>
    <row r="31" spans="2:25" ht="12.75"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2:25" ht="12.75"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</row>
    <row r="33" spans="2:25" ht="12.75"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</row>
    <row r="34" ht="12.75">
      <c r="B34" s="139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PageLayoutView="0" workbookViewId="0" topLeftCell="A1">
      <selection activeCell="A1" sqref="A1:J1"/>
    </sheetView>
  </sheetViews>
  <sheetFormatPr defaultColWidth="8.88671875" defaultRowHeight="15"/>
  <cols>
    <col min="1" max="1" width="9.5546875" style="168" customWidth="1"/>
    <col min="2" max="2" width="11.21484375" style="168" customWidth="1"/>
    <col min="3" max="3" width="11.77734375" style="168" customWidth="1"/>
    <col min="4" max="4" width="8.5546875" style="168" customWidth="1"/>
    <col min="5" max="5" width="12.21484375" style="168" customWidth="1"/>
    <col min="6" max="6" width="9.4453125" style="168" customWidth="1"/>
    <col min="7" max="7" width="11.4453125" style="168" customWidth="1"/>
    <col min="8" max="9" width="10.10546875" style="168" customWidth="1"/>
    <col min="10" max="10" width="11.77734375" style="168" customWidth="1"/>
    <col min="11" max="11" width="10.10546875" style="168" customWidth="1"/>
    <col min="12" max="15" width="8.77734375" style="168" customWidth="1"/>
    <col min="16" max="16" width="8.21484375" style="168" bestFit="1" customWidth="1"/>
    <col min="17" max="17" width="10.3359375" style="168" bestFit="1" customWidth="1"/>
    <col min="18" max="16384" width="8.77734375" style="168" customWidth="1"/>
  </cols>
  <sheetData>
    <row r="1" spans="1:10" ht="15">
      <c r="A1" s="562" t="s">
        <v>346</v>
      </c>
      <c r="B1" s="562"/>
      <c r="C1" s="562"/>
      <c r="D1" s="562"/>
      <c r="E1" s="562"/>
      <c r="F1" s="563"/>
      <c r="G1" s="564"/>
      <c r="H1" s="564"/>
      <c r="I1" s="564"/>
      <c r="J1" s="564"/>
    </row>
    <row r="2" ht="12.75">
      <c r="A2" s="169"/>
    </row>
    <row r="3" spans="1:8" s="209" customFormat="1" ht="13.5">
      <c r="A3" s="207" t="s">
        <v>162</v>
      </c>
      <c r="B3" s="207"/>
      <c r="C3" s="207"/>
      <c r="D3" s="207"/>
      <c r="E3" s="208"/>
      <c r="F3" s="208"/>
      <c r="H3" s="210" t="s">
        <v>163</v>
      </c>
    </row>
    <row r="4" spans="1:11" ht="66">
      <c r="A4" s="170" t="s">
        <v>130</v>
      </c>
      <c r="B4" s="170" t="s">
        <v>165</v>
      </c>
      <c r="C4" s="170" t="s">
        <v>166</v>
      </c>
      <c r="D4" s="170" t="s">
        <v>131</v>
      </c>
      <c r="E4" s="170" t="s">
        <v>132</v>
      </c>
      <c r="F4" s="170" t="s">
        <v>133</v>
      </c>
      <c r="G4" s="171"/>
      <c r="H4" s="192"/>
      <c r="I4" s="170" t="s">
        <v>167</v>
      </c>
      <c r="J4" s="170" t="s">
        <v>168</v>
      </c>
      <c r="K4" s="170" t="s">
        <v>133</v>
      </c>
    </row>
    <row r="5" spans="1:11" ht="12.75">
      <c r="A5" s="172" t="s">
        <v>134</v>
      </c>
      <c r="B5" s="173">
        <v>4.820416</v>
      </c>
      <c r="C5" s="174">
        <v>3.958048</v>
      </c>
      <c r="D5" s="205">
        <v>717.357</v>
      </c>
      <c r="E5" s="175">
        <v>1.9653616438356163</v>
      </c>
      <c r="F5" s="203">
        <v>21.787709497206706</v>
      </c>
      <c r="G5" s="176"/>
      <c r="H5" s="194" t="s">
        <v>134</v>
      </c>
      <c r="I5" s="191">
        <v>66.901</v>
      </c>
      <c r="J5" s="168">
        <v>54.848</v>
      </c>
      <c r="K5" s="195">
        <v>21.975277129521572</v>
      </c>
    </row>
    <row r="6" spans="1:11" ht="12.75">
      <c r="A6" s="172" t="s">
        <v>135</v>
      </c>
      <c r="B6" s="173">
        <v>5.008368</v>
      </c>
      <c r="C6" s="174">
        <v>3.64848</v>
      </c>
      <c r="D6" s="205">
        <v>764.667</v>
      </c>
      <c r="E6" s="175">
        <v>2.0949780821917807</v>
      </c>
      <c r="F6" s="203">
        <v>37.27272727272725</v>
      </c>
      <c r="G6" s="176"/>
      <c r="H6" s="194" t="s">
        <v>135</v>
      </c>
      <c r="I6" s="191">
        <v>64.923</v>
      </c>
      <c r="J6" s="168">
        <v>52.362</v>
      </c>
      <c r="K6" s="195">
        <v>23.988770482410914</v>
      </c>
    </row>
    <row r="7" spans="1:11" ht="12.75">
      <c r="A7" s="172" t="s">
        <v>136</v>
      </c>
      <c r="B7" s="173">
        <v>5.218432</v>
      </c>
      <c r="C7" s="174">
        <v>4.267616</v>
      </c>
      <c r="D7" s="205">
        <v>808.786</v>
      </c>
      <c r="E7" s="175">
        <v>2.2158520547945204</v>
      </c>
      <c r="F7" s="203">
        <v>22.279792746113984</v>
      </c>
      <c r="G7" s="176"/>
      <c r="H7" s="194" t="s">
        <v>136</v>
      </c>
      <c r="I7" s="191">
        <v>66.1</v>
      </c>
      <c r="J7" s="168">
        <v>55.611</v>
      </c>
      <c r="K7" s="195">
        <v>18.861376346406274</v>
      </c>
    </row>
    <row r="8" spans="1:11" ht="12.75">
      <c r="A8" s="172" t="s">
        <v>137</v>
      </c>
      <c r="B8" s="173">
        <v>5.19632</v>
      </c>
      <c r="C8" s="174">
        <v>4.068608</v>
      </c>
      <c r="D8" s="205">
        <v>938.848</v>
      </c>
      <c r="E8" s="175">
        <v>2.565158469945355</v>
      </c>
      <c r="F8" s="203">
        <v>27.717391304347828</v>
      </c>
      <c r="G8" s="176"/>
      <c r="H8" s="194" t="s">
        <v>137</v>
      </c>
      <c r="I8" s="191">
        <v>69.09</v>
      </c>
      <c r="J8" s="168">
        <v>56.815</v>
      </c>
      <c r="K8" s="195">
        <v>21.605209891753944</v>
      </c>
    </row>
    <row r="9" spans="1:11" ht="12.75">
      <c r="A9" s="172" t="s">
        <v>138</v>
      </c>
      <c r="B9" s="173">
        <v>5.439552</v>
      </c>
      <c r="C9" s="174">
        <v>4.079664</v>
      </c>
      <c r="D9" s="205">
        <v>960.243</v>
      </c>
      <c r="E9" s="175">
        <v>2.6308027397260276</v>
      </c>
      <c r="F9" s="203">
        <v>33.333333333333314</v>
      </c>
      <c r="G9" s="176"/>
      <c r="H9" s="194" t="s">
        <v>138</v>
      </c>
      <c r="I9" s="191">
        <v>68.288</v>
      </c>
      <c r="J9" s="168">
        <v>56.965</v>
      </c>
      <c r="K9" s="195">
        <v>19.87711752830684</v>
      </c>
    </row>
    <row r="10" spans="1:11" ht="12.75">
      <c r="A10" s="172" t="s">
        <v>139</v>
      </c>
      <c r="B10" s="173">
        <v>6.158192</v>
      </c>
      <c r="C10" s="174">
        <v>4.47768</v>
      </c>
      <c r="D10" s="205">
        <v>1005.306</v>
      </c>
      <c r="E10" s="175">
        <v>2.75426301369863</v>
      </c>
      <c r="F10" s="203">
        <v>37.53086419753083</v>
      </c>
      <c r="G10" s="176"/>
      <c r="H10" s="194" t="s">
        <v>139</v>
      </c>
      <c r="I10" s="206">
        <v>68.39</v>
      </c>
      <c r="J10" s="196">
        <v>56.312</v>
      </c>
      <c r="K10" s="195">
        <v>21.448359141923575</v>
      </c>
    </row>
    <row r="11" spans="1:13" ht="15">
      <c r="A11" s="172" t="s">
        <v>140</v>
      </c>
      <c r="B11" s="173">
        <v>6.257696</v>
      </c>
      <c r="C11" s="174">
        <v>4.58824</v>
      </c>
      <c r="D11" s="205">
        <v>1072.963</v>
      </c>
      <c r="E11" s="175">
        <v>2.9396246575342464</v>
      </c>
      <c r="F11" s="203">
        <v>36.385542168674704</v>
      </c>
      <c r="G11" s="176"/>
      <c r="H11" s="194" t="s">
        <v>140</v>
      </c>
      <c r="I11" s="206">
        <v>70.245</v>
      </c>
      <c r="J11" s="196">
        <v>57.849</v>
      </c>
      <c r="K11" s="195">
        <v>21.428201006067525</v>
      </c>
      <c r="L11" s="177"/>
      <c r="M11" s="178"/>
    </row>
    <row r="12" spans="1:13" ht="15">
      <c r="A12" s="172" t="s">
        <v>141</v>
      </c>
      <c r="B12" s="173">
        <v>6.379312</v>
      </c>
      <c r="C12" s="174">
        <v>4.58824</v>
      </c>
      <c r="D12" s="205">
        <v>1105.537</v>
      </c>
      <c r="E12" s="175">
        <v>3.0205928961748634</v>
      </c>
      <c r="F12" s="203">
        <v>39.03614457831324</v>
      </c>
      <c r="G12" s="176"/>
      <c r="H12" s="194" t="s">
        <v>141</v>
      </c>
      <c r="I12" s="206">
        <v>72.193</v>
      </c>
      <c r="J12" s="196">
        <v>58.452</v>
      </c>
      <c r="K12" s="195">
        <v>23.508177650037638</v>
      </c>
      <c r="L12" s="177"/>
      <c r="M12" s="178"/>
    </row>
    <row r="13" spans="1:13" ht="15">
      <c r="A13" s="172" t="s">
        <v>142</v>
      </c>
      <c r="B13" s="173">
        <v>6.125024</v>
      </c>
      <c r="C13" s="174">
        <v>4.720912</v>
      </c>
      <c r="D13" s="205">
        <v>1111.729</v>
      </c>
      <c r="E13" s="175">
        <v>3.045832876712329</v>
      </c>
      <c r="F13" s="203">
        <v>29.742388758782198</v>
      </c>
      <c r="G13" s="176"/>
      <c r="H13" s="194" t="s">
        <v>142</v>
      </c>
      <c r="I13" s="206">
        <v>73.382</v>
      </c>
      <c r="J13" s="196">
        <v>58.589</v>
      </c>
      <c r="K13" s="195">
        <v>25.24876683336464</v>
      </c>
      <c r="L13" s="177"/>
      <c r="M13" s="178"/>
    </row>
    <row r="14" spans="1:13" ht="15">
      <c r="A14" s="172" t="s">
        <v>143</v>
      </c>
      <c r="B14" s="173">
        <v>6.113968</v>
      </c>
      <c r="C14" s="174">
        <v>4.9752</v>
      </c>
      <c r="D14" s="205">
        <v>1096.267</v>
      </c>
      <c r="E14" s="175">
        <v>3.0034712328767124</v>
      </c>
      <c r="F14" s="203">
        <v>22.888888888888886</v>
      </c>
      <c r="G14" s="176"/>
      <c r="H14" s="194" t="s">
        <v>143</v>
      </c>
      <c r="I14" s="206">
        <v>70.369</v>
      </c>
      <c r="J14" s="196">
        <v>61.717</v>
      </c>
      <c r="K14" s="195">
        <v>14.018827875625831</v>
      </c>
      <c r="L14" s="177"/>
      <c r="M14" s="178"/>
    </row>
    <row r="15" spans="1:13" ht="15">
      <c r="A15" s="172" t="s">
        <v>144</v>
      </c>
      <c r="B15" s="173">
        <v>6.228</v>
      </c>
      <c r="C15" s="174">
        <v>4.875</v>
      </c>
      <c r="D15" s="205">
        <v>1102.774</v>
      </c>
      <c r="E15" s="175">
        <v>3.021298630136986</v>
      </c>
      <c r="F15" s="203">
        <v>27.75384615384614</v>
      </c>
      <c r="G15" s="176"/>
      <c r="H15" s="194" t="s">
        <v>144</v>
      </c>
      <c r="I15" s="191">
        <v>71.471</v>
      </c>
      <c r="J15" s="168">
        <v>60.501</v>
      </c>
      <c r="K15" s="195">
        <v>18.131931703608217</v>
      </c>
      <c r="L15" s="177"/>
      <c r="M15" s="178"/>
    </row>
    <row r="16" spans="1:11" ht="12.75">
      <c r="A16" s="172" t="s">
        <v>145</v>
      </c>
      <c r="B16" s="179">
        <v>5.562</v>
      </c>
      <c r="C16" s="174">
        <v>4.6064</v>
      </c>
      <c r="D16" s="205">
        <v>1124.9956956876015</v>
      </c>
      <c r="E16" s="175">
        <v>3.0737587313868895</v>
      </c>
      <c r="F16" s="203">
        <v>20.745050364709982</v>
      </c>
      <c r="G16" s="176"/>
      <c r="H16" s="194" t="s">
        <v>145</v>
      </c>
      <c r="I16" s="191">
        <v>73.293</v>
      </c>
      <c r="J16" s="168">
        <v>61.013</v>
      </c>
      <c r="K16" s="195">
        <v>20.126858210545322</v>
      </c>
    </row>
    <row r="17" spans="1:11" ht="12.75">
      <c r="A17" s="172" t="s">
        <v>146</v>
      </c>
      <c r="B17" s="179">
        <v>5.6279</v>
      </c>
      <c r="C17" s="174">
        <v>4.4465</v>
      </c>
      <c r="D17" s="205">
        <v>1093.3312653019889</v>
      </c>
      <c r="E17" s="175">
        <v>2.9954281241150382</v>
      </c>
      <c r="F17" s="203">
        <v>26.569211739570463</v>
      </c>
      <c r="G17" s="176"/>
      <c r="H17" s="194" t="s">
        <v>146</v>
      </c>
      <c r="I17" s="191">
        <v>73.941</v>
      </c>
      <c r="J17" s="191">
        <v>61.697</v>
      </c>
      <c r="K17" s="195">
        <v>19.84537335688931</v>
      </c>
    </row>
    <row r="18" spans="1:11" ht="12.75">
      <c r="A18" s="172" t="s">
        <v>147</v>
      </c>
      <c r="B18" s="180">
        <v>6.1873968</v>
      </c>
      <c r="C18" s="174">
        <v>4.779091650000001</v>
      </c>
      <c r="D18" s="205">
        <v>1035.324544168495</v>
      </c>
      <c r="E18" s="181">
        <v>2.8365056004616305</v>
      </c>
      <c r="F18" s="204">
        <v>29.46805069118102</v>
      </c>
      <c r="G18" s="176"/>
      <c r="H18" s="194" t="s">
        <v>147</v>
      </c>
      <c r="I18" s="198">
        <v>74.996</v>
      </c>
      <c r="J18" s="191">
        <v>59.071000000000005</v>
      </c>
      <c r="K18" s="195">
        <v>26.959083137241606</v>
      </c>
    </row>
    <row r="19" spans="1:11" ht="12.75">
      <c r="A19" s="172" t="s">
        <v>148</v>
      </c>
      <c r="B19" s="180">
        <v>5.976513199999999</v>
      </c>
      <c r="C19" s="174">
        <v>4.578638991</v>
      </c>
      <c r="D19" s="205">
        <v>1046.8166437031418</v>
      </c>
      <c r="E19" s="181">
        <v>2.867990804666142</v>
      </c>
      <c r="F19" s="204">
        <v>30.530343443711786</v>
      </c>
      <c r="G19" s="176"/>
      <c r="H19" s="197" t="s">
        <v>148</v>
      </c>
      <c r="I19" s="198">
        <v>75.978558245</v>
      </c>
      <c r="J19" s="191">
        <v>61.527</v>
      </c>
      <c r="K19" s="195">
        <v>23.48815681733224</v>
      </c>
    </row>
    <row r="20" spans="1:11" ht="12.75">
      <c r="A20" s="172" t="s">
        <v>149</v>
      </c>
      <c r="B20" s="180">
        <v>6.331361111111111</v>
      </c>
      <c r="C20" s="174">
        <v>4.908634316</v>
      </c>
      <c r="D20" s="205">
        <v>1079.9908219814768</v>
      </c>
      <c r="E20" s="181">
        <v>2.9507945955778054</v>
      </c>
      <c r="F20" s="204">
        <v>28.98416756110032</v>
      </c>
      <c r="G20" s="176"/>
      <c r="H20" s="197" t="s">
        <v>149</v>
      </c>
      <c r="I20" s="198">
        <v>76.992749795</v>
      </c>
      <c r="J20" s="191">
        <v>60.289</v>
      </c>
      <c r="K20" s="195">
        <v>27.706131790210463</v>
      </c>
    </row>
    <row r="21" spans="1:15" ht="15">
      <c r="A21" s="172" t="s">
        <v>150</v>
      </c>
      <c r="B21" s="180">
        <v>7.155477777777777</v>
      </c>
      <c r="C21" s="174">
        <v>5.130638295899999</v>
      </c>
      <c r="D21" s="205">
        <v>1003.1372566889527</v>
      </c>
      <c r="E21" s="181">
        <v>2.74832125120261</v>
      </c>
      <c r="F21" s="204">
        <v>39.46564472291624</v>
      </c>
      <c r="G21" s="176"/>
      <c r="H21" s="194" t="s">
        <v>150</v>
      </c>
      <c r="I21" s="191">
        <v>77.81027849</v>
      </c>
      <c r="J21" s="191">
        <v>60.231</v>
      </c>
      <c r="K21" s="195">
        <v>29.186429728877158</v>
      </c>
      <c r="O21" s="184"/>
    </row>
    <row r="22" spans="1:15" ht="15">
      <c r="A22" s="182" t="s">
        <v>151</v>
      </c>
      <c r="B22" s="180">
        <v>7.098566666666667</v>
      </c>
      <c r="C22" s="174">
        <v>5.13871824</v>
      </c>
      <c r="D22" s="205">
        <v>1082.229426821614</v>
      </c>
      <c r="E22" s="181">
        <v>2.9650121282783943</v>
      </c>
      <c r="F22" s="204">
        <v>38.138857495846395</v>
      </c>
      <c r="G22" s="176"/>
      <c r="H22" s="188" t="s">
        <v>151</v>
      </c>
      <c r="I22" s="191">
        <v>83.43823738</v>
      </c>
      <c r="J22" s="191">
        <v>60.893</v>
      </c>
      <c r="K22" s="195">
        <v>37.02434989243429</v>
      </c>
      <c r="O22" s="184"/>
    </row>
    <row r="23" spans="1:16" ht="15">
      <c r="A23" s="182" t="s">
        <v>152</v>
      </c>
      <c r="B23" s="180">
        <v>7.389</v>
      </c>
      <c r="C23" s="174">
        <v>4.6053768</v>
      </c>
      <c r="D23" s="205">
        <v>900.9409009759287</v>
      </c>
      <c r="E23" s="175">
        <v>2.4683312355504894</v>
      </c>
      <c r="F23" s="203">
        <v>60.44289796222537</v>
      </c>
      <c r="G23" s="176"/>
      <c r="H23" s="188" t="s">
        <v>152</v>
      </c>
      <c r="I23" s="191">
        <v>81.789303565</v>
      </c>
      <c r="J23" s="191">
        <v>57.086</v>
      </c>
      <c r="K23" s="195">
        <v>43.27383870826472</v>
      </c>
      <c r="M23" s="186"/>
      <c r="P23" s="184"/>
    </row>
    <row r="24" spans="1:14" ht="12.75">
      <c r="A24" s="182" t="s">
        <v>153</v>
      </c>
      <c r="B24" s="183">
        <v>7.434345623035581</v>
      </c>
      <c r="C24" s="174">
        <v>4.345008</v>
      </c>
      <c r="D24" s="205">
        <v>846.5393513488058</v>
      </c>
      <c r="E24" s="175">
        <v>2.3129490474011085</v>
      </c>
      <c r="F24" s="203">
        <v>71.10085005679116</v>
      </c>
      <c r="G24" s="176"/>
      <c r="H24" s="188" t="s">
        <v>153</v>
      </c>
      <c r="I24" s="191">
        <v>81.87948044</v>
      </c>
      <c r="J24" s="191">
        <v>57.49024</v>
      </c>
      <c r="K24" s="195">
        <v>42.42327121960179</v>
      </c>
      <c r="N24" s="186"/>
    </row>
    <row r="25" spans="1:14" ht="12.75">
      <c r="A25" s="182" t="s">
        <v>154</v>
      </c>
      <c r="B25" s="180">
        <v>7.389</v>
      </c>
      <c r="C25" s="174">
        <v>3.71404208</v>
      </c>
      <c r="D25" s="205">
        <v>840.5906015698082</v>
      </c>
      <c r="E25" s="175">
        <v>2.3029879495063237</v>
      </c>
      <c r="F25" s="203">
        <v>98.94766512715441</v>
      </c>
      <c r="G25" s="176"/>
      <c r="H25" s="188" t="s">
        <v>154</v>
      </c>
      <c r="I25" s="191">
        <v>77.1686109</v>
      </c>
      <c r="J25" s="191">
        <v>53.42</v>
      </c>
      <c r="K25" s="195">
        <v>44.456403781355306</v>
      </c>
      <c r="N25" s="186"/>
    </row>
    <row r="26" spans="1:14" ht="15">
      <c r="A26" s="182" t="s">
        <v>155</v>
      </c>
      <c r="B26" s="180">
        <v>7.44768203033432</v>
      </c>
      <c r="C26" s="174">
        <v>4.0481544</v>
      </c>
      <c r="D26" s="205">
        <v>771.5381801523615</v>
      </c>
      <c r="E26" s="175">
        <v>2.113803233294141</v>
      </c>
      <c r="F26" s="203">
        <v>83.97722256676573</v>
      </c>
      <c r="G26" s="185"/>
      <c r="H26" s="188" t="s">
        <v>155</v>
      </c>
      <c r="I26" s="191">
        <v>75.69559415</v>
      </c>
      <c r="J26" s="191">
        <v>53.858290000000004</v>
      </c>
      <c r="K26" s="195">
        <v>40.54585496494596</v>
      </c>
      <c r="N26" s="186"/>
    </row>
    <row r="27" spans="1:17" ht="15">
      <c r="A27" s="182" t="s">
        <v>156</v>
      </c>
      <c r="B27" s="180">
        <v>7.4216810779809395</v>
      </c>
      <c r="C27" s="174">
        <v>4.079664</v>
      </c>
      <c r="D27" s="205">
        <v>790.6637400419555</v>
      </c>
      <c r="E27" s="175">
        <v>2.160283442737583</v>
      </c>
      <c r="F27" s="203">
        <v>81.91892954863292</v>
      </c>
      <c r="G27" s="187"/>
      <c r="H27" s="182" t="s">
        <v>156</v>
      </c>
      <c r="I27" s="191">
        <v>71.87893535096</v>
      </c>
      <c r="J27" s="191">
        <v>52.753</v>
      </c>
      <c r="K27" s="195">
        <v>36.2556354159195</v>
      </c>
      <c r="Q27" s="184"/>
    </row>
    <row r="28" spans="1:17" ht="15">
      <c r="A28" s="182" t="s">
        <v>347</v>
      </c>
      <c r="B28" s="180">
        <v>7.281418258731653</v>
      </c>
      <c r="C28" s="174">
        <v>4.11496028</v>
      </c>
      <c r="D28" s="205">
        <v>891.5742926781448</v>
      </c>
      <c r="E28" s="175">
        <v>2.442669295008616</v>
      </c>
      <c r="F28" s="203">
        <v>76.94990384528458</v>
      </c>
      <c r="G28" s="187"/>
      <c r="H28" s="182" t="s">
        <v>347</v>
      </c>
      <c r="I28" s="191">
        <v>68.38</v>
      </c>
      <c r="J28" s="191">
        <v>52.909</v>
      </c>
      <c r="K28" s="195">
        <v>29.24077189136065</v>
      </c>
      <c r="Q28" s="184"/>
    </row>
    <row r="29" spans="1:17" ht="15">
      <c r="A29" s="188"/>
      <c r="B29" s="189"/>
      <c r="C29" s="177"/>
      <c r="D29" s="190"/>
      <c r="F29" s="191"/>
      <c r="G29" s="187"/>
      <c r="Q29" s="184"/>
    </row>
    <row r="30" spans="1:17" ht="15">
      <c r="A30" s="565" t="s">
        <v>164</v>
      </c>
      <c r="B30" s="565"/>
      <c r="C30" s="565"/>
      <c r="D30" s="565"/>
      <c r="F30" s="191"/>
      <c r="G30" s="187"/>
      <c r="H30" s="187"/>
      <c r="Q30" s="184"/>
    </row>
    <row r="31" spans="8:11" ht="12.75">
      <c r="H31" s="187"/>
      <c r="I31" s="192"/>
      <c r="J31" s="192"/>
      <c r="K31" s="192"/>
    </row>
    <row r="32" spans="8:16" ht="12.75">
      <c r="H32" s="187"/>
      <c r="L32" s="192"/>
      <c r="M32" s="192"/>
      <c r="N32" s="192"/>
      <c r="O32" s="192"/>
      <c r="P32" s="192"/>
    </row>
    <row r="35" spans="8:9" ht="15">
      <c r="H35" s="185"/>
      <c r="I35" s="185"/>
    </row>
    <row r="36" spans="8:9" ht="15">
      <c r="H36" s="185"/>
      <c r="I36" s="185"/>
    </row>
    <row r="37" spans="8:9" ht="15">
      <c r="H37" s="185"/>
      <c r="I37" s="185"/>
    </row>
    <row r="38" spans="8:9" ht="15">
      <c r="H38" s="185"/>
      <c r="I38" s="185"/>
    </row>
    <row r="39" spans="8:9" ht="15">
      <c r="H39" s="185"/>
      <c r="I39" s="185"/>
    </row>
    <row r="40" spans="8:9" ht="15">
      <c r="H40" s="185"/>
      <c r="I40" s="185"/>
    </row>
    <row r="41" spans="8:9" ht="15">
      <c r="H41" s="185"/>
      <c r="I41" s="185"/>
    </row>
    <row r="42" spans="8:9" ht="15">
      <c r="H42" s="185"/>
      <c r="I42" s="185"/>
    </row>
    <row r="45" ht="12.75">
      <c r="G45" s="191"/>
    </row>
    <row r="46" spans="7:9" ht="12.75">
      <c r="G46" s="191"/>
      <c r="H46" s="191"/>
      <c r="I46" s="191"/>
    </row>
    <row r="47" spans="7:9" ht="12.75">
      <c r="G47" s="191"/>
      <c r="H47" s="191"/>
      <c r="I47" s="191"/>
    </row>
    <row r="48" spans="7:9" ht="12.75">
      <c r="G48" s="191"/>
      <c r="H48" s="191"/>
      <c r="I48" s="191"/>
    </row>
    <row r="49" spans="7:9" ht="12.75">
      <c r="G49" s="191"/>
      <c r="H49" s="191"/>
      <c r="I49" s="191"/>
    </row>
    <row r="50" spans="7:9" ht="12.75">
      <c r="G50" s="191"/>
      <c r="H50" s="191"/>
      <c r="I50" s="191"/>
    </row>
    <row r="51" spans="7:9" ht="12.75">
      <c r="G51" s="177"/>
      <c r="H51" s="191"/>
      <c r="I51" s="191"/>
    </row>
    <row r="52" spans="7:9" ht="12.75">
      <c r="G52" s="177"/>
      <c r="H52" s="191"/>
      <c r="I52" s="191"/>
    </row>
    <row r="53" spans="7:9" ht="12.75">
      <c r="G53" s="177"/>
      <c r="H53" s="191"/>
      <c r="I53" s="191"/>
    </row>
    <row r="54" spans="7:9" ht="12.75">
      <c r="G54" s="177"/>
      <c r="H54" s="187"/>
      <c r="I54" s="187"/>
    </row>
    <row r="55" spans="7:9" ht="12.75">
      <c r="G55" s="177"/>
      <c r="H55" s="187"/>
      <c r="I55" s="187"/>
    </row>
    <row r="56" spans="7:9" ht="12.75">
      <c r="G56" s="177"/>
      <c r="H56" s="187"/>
      <c r="I56" s="187"/>
    </row>
    <row r="57" spans="7:9" ht="12.75">
      <c r="G57" s="177"/>
      <c r="H57" s="187"/>
      <c r="I57" s="187"/>
    </row>
    <row r="59" spans="1:3" ht="12.75">
      <c r="A59" s="188"/>
      <c r="B59" s="191"/>
      <c r="C59" s="191"/>
    </row>
    <row r="60" spans="1:3" ht="12.75">
      <c r="A60" s="188"/>
      <c r="B60" s="191"/>
      <c r="C60" s="191"/>
    </row>
    <row r="61" spans="1:3" ht="12.75">
      <c r="A61" s="188"/>
      <c r="B61" s="191"/>
      <c r="C61" s="191"/>
    </row>
    <row r="62" ht="12.75">
      <c r="A62" s="194" t="s">
        <v>157</v>
      </c>
    </row>
    <row r="63" spans="1:6" ht="15">
      <c r="A63" s="194" t="s">
        <v>158</v>
      </c>
      <c r="F63" s="199"/>
    </row>
    <row r="64" spans="1:4" ht="12.75">
      <c r="A64" s="200"/>
      <c r="B64" s="201"/>
      <c r="C64" s="201"/>
      <c r="D64" s="201"/>
    </row>
    <row r="65" ht="12.75">
      <c r="A65" s="168" t="s">
        <v>159</v>
      </c>
    </row>
    <row r="66" ht="12.75">
      <c r="A66" s="168" t="s">
        <v>160</v>
      </c>
    </row>
    <row r="68" ht="12.75">
      <c r="A68" s="202" t="s">
        <v>161</v>
      </c>
    </row>
  </sheetData>
  <sheetProtection/>
  <mergeCells count="2">
    <mergeCell ref="A1:J1"/>
    <mergeCell ref="A30:D30"/>
  </mergeCells>
  <printOptions headings="1"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Header>&amp;C&amp;F</oddHeader>
    <oddFooter>&amp;C&amp;A</oddFooter>
  </headerFooter>
  <ignoredErrors>
    <ignoredError sqref="A24 G24:H24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77734375" style="213" customWidth="1"/>
    <col min="2" max="2" width="9.6640625" style="213" customWidth="1"/>
    <col min="3" max="3" width="10.4453125" style="213" customWidth="1"/>
    <col min="4" max="4" width="8.99609375" style="213" customWidth="1"/>
    <col min="5" max="5" width="11.4453125" style="213" customWidth="1"/>
    <col min="6" max="6" width="14.88671875" style="213" customWidth="1"/>
    <col min="7" max="7" width="14.3359375" style="213" customWidth="1"/>
    <col min="8" max="8" width="12.88671875" style="213" customWidth="1"/>
    <col min="9" max="10" width="12.77734375" style="213" customWidth="1"/>
    <col min="11" max="11" width="13.21484375" style="213" customWidth="1"/>
    <col min="12" max="16384" width="8.77734375" style="213" customWidth="1"/>
  </cols>
  <sheetData>
    <row r="1" spans="1:2" ht="15">
      <c r="A1" s="211" t="s">
        <v>348</v>
      </c>
      <c r="B1" s="212"/>
    </row>
    <row r="2" spans="1:11" s="218" customFormat="1" ht="52.5">
      <c r="A2" s="214"/>
      <c r="B2" s="215" t="s">
        <v>169</v>
      </c>
      <c r="C2" s="215" t="s">
        <v>170</v>
      </c>
      <c r="D2" s="215" t="s">
        <v>171</v>
      </c>
      <c r="E2" s="216" t="s">
        <v>62</v>
      </c>
      <c r="F2" s="217" t="s">
        <v>172</v>
      </c>
      <c r="G2" s="217" t="s">
        <v>173</v>
      </c>
      <c r="H2" s="217" t="s">
        <v>174</v>
      </c>
      <c r="I2" s="217" t="s">
        <v>175</v>
      </c>
      <c r="J2" s="217" t="s">
        <v>176</v>
      </c>
      <c r="K2" s="217" t="s">
        <v>177</v>
      </c>
    </row>
    <row r="3" spans="1:13" ht="12.75">
      <c r="A3" s="193">
        <v>1990</v>
      </c>
      <c r="B3" s="219">
        <v>92.762</v>
      </c>
      <c r="C3" s="195">
        <v>72.899</v>
      </c>
      <c r="D3" s="195">
        <v>19.863</v>
      </c>
      <c r="E3" s="220">
        <v>14.783</v>
      </c>
      <c r="F3" s="221">
        <v>0.13745873820261284</v>
      </c>
      <c r="G3" s="221">
        <v>0.8625412617973871</v>
      </c>
      <c r="H3" s="222"/>
      <c r="I3" s="222"/>
      <c r="J3" s="222"/>
      <c r="K3" s="222"/>
      <c r="L3" s="222"/>
      <c r="M3" s="222"/>
    </row>
    <row r="4" spans="1:13" ht="12.75">
      <c r="A4" s="193"/>
      <c r="B4" s="219">
        <v>94.202</v>
      </c>
      <c r="C4" s="195">
        <v>73.357</v>
      </c>
      <c r="D4" s="195">
        <v>20.845</v>
      </c>
      <c r="E4" s="220">
        <v>19.611</v>
      </c>
      <c r="F4" s="221">
        <v>0.17230896294799364</v>
      </c>
      <c r="G4" s="221">
        <v>0.8276910370520063</v>
      </c>
      <c r="H4" s="222">
        <v>0.015523598025053337</v>
      </c>
      <c r="I4" s="222">
        <v>0.006282665057133821</v>
      </c>
      <c r="J4" s="222">
        <v>0.04943865478527913</v>
      </c>
      <c r="K4" s="222">
        <v>0.3265913549347224</v>
      </c>
      <c r="L4" s="222"/>
      <c r="M4" s="222"/>
    </row>
    <row r="5" spans="1:13" ht="12.75">
      <c r="A5" s="193"/>
      <c r="B5" s="219">
        <v>84.493</v>
      </c>
      <c r="C5" s="195">
        <v>65.8</v>
      </c>
      <c r="D5" s="195">
        <v>18.692999999999998</v>
      </c>
      <c r="E5" s="220">
        <v>20.339</v>
      </c>
      <c r="F5" s="221">
        <v>0.1940151862026862</v>
      </c>
      <c r="G5" s="221">
        <v>0.8059848137973138</v>
      </c>
      <c r="H5" s="222">
        <v>-0.1030657523194837</v>
      </c>
      <c r="I5" s="222">
        <v>-0.10301675368403837</v>
      </c>
      <c r="J5" s="222">
        <v>-0.10323818661549537</v>
      </c>
      <c r="K5" s="222">
        <v>0.037122023354239864</v>
      </c>
      <c r="L5" s="222"/>
      <c r="M5" s="222"/>
    </row>
    <row r="6" spans="1:13" ht="12.75">
      <c r="A6" s="193"/>
      <c r="B6" s="219">
        <v>68.199</v>
      </c>
      <c r="C6" s="195">
        <v>50.457</v>
      </c>
      <c r="D6" s="195">
        <v>17.741999999999997</v>
      </c>
      <c r="E6" s="220">
        <v>18.4</v>
      </c>
      <c r="F6" s="221">
        <v>0.21247358514532502</v>
      </c>
      <c r="G6" s="221">
        <v>0.7875264148546751</v>
      </c>
      <c r="H6" s="222">
        <v>-0.19284437764075127</v>
      </c>
      <c r="I6" s="222">
        <v>-0.23317629179331303</v>
      </c>
      <c r="J6" s="222">
        <v>-0.05087465896324831</v>
      </c>
      <c r="K6" s="222">
        <v>-0.09533408722159399</v>
      </c>
      <c r="L6" s="222"/>
      <c r="M6" s="222"/>
    </row>
    <row r="7" spans="1:13" ht="12.75">
      <c r="A7" s="193"/>
      <c r="B7" s="219">
        <v>49.785</v>
      </c>
      <c r="C7" s="195">
        <v>31.854</v>
      </c>
      <c r="D7" s="195">
        <v>17.931</v>
      </c>
      <c r="E7" s="195">
        <v>15.088</v>
      </c>
      <c r="F7" s="221">
        <v>0.23257749757217952</v>
      </c>
      <c r="G7" s="221">
        <v>0.7674225024278206</v>
      </c>
      <c r="H7" s="222">
        <v>-0.27000395900233143</v>
      </c>
      <c r="I7" s="222">
        <v>-0.3686901718294786</v>
      </c>
      <c r="J7" s="222">
        <v>0.010652688535678257</v>
      </c>
      <c r="K7" s="222">
        <v>-0.18</v>
      </c>
      <c r="L7" s="222"/>
      <c r="M7" s="222"/>
    </row>
    <row r="8" spans="1:13" ht="12.75">
      <c r="A8" s="193">
        <v>1995</v>
      </c>
      <c r="B8" s="219">
        <v>53.037</v>
      </c>
      <c r="C8" s="195">
        <v>35.15</v>
      </c>
      <c r="D8" s="195">
        <v>17.887</v>
      </c>
      <c r="E8" s="195">
        <v>15.896</v>
      </c>
      <c r="F8" s="221">
        <v>0.23060072824336678</v>
      </c>
      <c r="G8" s="221">
        <v>0.7693992717566334</v>
      </c>
      <c r="H8" s="222">
        <v>0.06532087978306725</v>
      </c>
      <c r="I8" s="222">
        <v>0.10347209141709046</v>
      </c>
      <c r="J8" s="222">
        <v>-0.002453850872790167</v>
      </c>
      <c r="K8" s="222">
        <v>0.053552492046659704</v>
      </c>
      <c r="L8" s="222"/>
      <c r="M8" s="222"/>
    </row>
    <row r="9" spans="1:13" ht="12.75">
      <c r="A9" s="193"/>
      <c r="B9" s="219">
        <v>50.197</v>
      </c>
      <c r="C9" s="195">
        <v>32.223</v>
      </c>
      <c r="D9" s="195">
        <v>17.974</v>
      </c>
      <c r="E9" s="195">
        <v>17.799363019</v>
      </c>
      <c r="F9" s="221">
        <v>0.26176933925166535</v>
      </c>
      <c r="G9" s="221">
        <v>0.7382306607483348</v>
      </c>
      <c r="H9" s="222">
        <v>-0.05354752342704143</v>
      </c>
      <c r="I9" s="222">
        <v>-0.08327169274537695</v>
      </c>
      <c r="J9" s="222">
        <v>0.004863867613350463</v>
      </c>
      <c r="K9" s="222">
        <v>0.11973848886512332</v>
      </c>
      <c r="L9" s="222"/>
      <c r="M9" s="222"/>
    </row>
    <row r="10" spans="1:13" ht="12.75">
      <c r="A10" s="193"/>
      <c r="B10" s="219">
        <v>48.495</v>
      </c>
      <c r="C10" s="195">
        <v>30.281</v>
      </c>
      <c r="D10" s="195">
        <v>18.214</v>
      </c>
      <c r="E10" s="195">
        <v>19.757</v>
      </c>
      <c r="F10" s="221">
        <v>0.2894713708023208</v>
      </c>
      <c r="G10" s="221">
        <v>0.7105286291976792</v>
      </c>
      <c r="H10" s="222">
        <v>-0.03390640874952697</v>
      </c>
      <c r="I10" s="222">
        <v>-0.060267510784222454</v>
      </c>
      <c r="J10" s="222">
        <v>0.013352620451763572</v>
      </c>
      <c r="K10" s="222">
        <v>0.10998354148462014</v>
      </c>
      <c r="L10" s="222"/>
      <c r="M10" s="222"/>
    </row>
    <row r="11" spans="1:13" ht="12.75">
      <c r="A11" s="193"/>
      <c r="B11" s="219">
        <v>41.177</v>
      </c>
      <c r="C11" s="195">
        <v>25.731</v>
      </c>
      <c r="D11" s="195">
        <v>15.446</v>
      </c>
      <c r="E11" s="195">
        <v>21.244</v>
      </c>
      <c r="F11" s="221">
        <v>0.3403341824065619</v>
      </c>
      <c r="G11" s="221">
        <v>0.6596658175934381</v>
      </c>
      <c r="H11" s="222">
        <v>-0.15090215486132588</v>
      </c>
      <c r="I11" s="222">
        <v>-0.15025923846636496</v>
      </c>
      <c r="J11" s="222">
        <v>-0.15197101130998128</v>
      </c>
      <c r="K11" s="222">
        <v>0.07526446322822282</v>
      </c>
      <c r="L11" s="222"/>
      <c r="M11" s="222"/>
    </row>
    <row r="12" spans="1:13" ht="12.75">
      <c r="A12" s="193"/>
      <c r="B12" s="219">
        <v>37.077</v>
      </c>
      <c r="C12" s="195">
        <v>20.888</v>
      </c>
      <c r="D12" s="195">
        <v>16.189</v>
      </c>
      <c r="E12" s="195">
        <v>20.293</v>
      </c>
      <c r="F12" s="221">
        <v>0.3537214572075998</v>
      </c>
      <c r="G12" s="221">
        <v>0.6462785427924002</v>
      </c>
      <c r="H12" s="222">
        <v>-0.09957014838380653</v>
      </c>
      <c r="I12" s="222">
        <v>-0.1882165481326027</v>
      </c>
      <c r="J12" s="222">
        <v>0.04810306875566492</v>
      </c>
      <c r="K12" s="222">
        <v>-0.0447655808698927</v>
      </c>
      <c r="L12" s="222"/>
      <c r="M12" s="222"/>
    </row>
    <row r="13" spans="1:13" ht="12.75">
      <c r="A13" s="193">
        <v>2000</v>
      </c>
      <c r="B13" s="219">
        <v>31.197582666666662</v>
      </c>
      <c r="C13" s="195">
        <v>17.187526666666663</v>
      </c>
      <c r="D13" s="195">
        <v>14.010056</v>
      </c>
      <c r="E13" s="195">
        <v>23.445900672999997</v>
      </c>
      <c r="F13" s="221">
        <v>0.42907038936846487</v>
      </c>
      <c r="G13" s="221">
        <v>0.5709296106315351</v>
      </c>
      <c r="H13" s="222">
        <v>-0.15857316755221124</v>
      </c>
      <c r="I13" s="222">
        <v>-0.1771578577811824</v>
      </c>
      <c r="J13" s="222">
        <v>-0.13459410710976585</v>
      </c>
      <c r="K13" s="222">
        <v>0.1553688795643817</v>
      </c>
      <c r="L13" s="222"/>
      <c r="M13" s="222"/>
    </row>
    <row r="14" spans="1:13" ht="12.75">
      <c r="A14" s="193"/>
      <c r="B14" s="219">
        <v>31.929856</v>
      </c>
      <c r="C14" s="195">
        <v>17.346712</v>
      </c>
      <c r="D14" s="195">
        <v>14.583144000000003</v>
      </c>
      <c r="E14" s="195">
        <v>35.542182625</v>
      </c>
      <c r="F14" s="221">
        <v>0.5267690638864255</v>
      </c>
      <c r="G14" s="221">
        <v>0.47323093611357436</v>
      </c>
      <c r="H14" s="222">
        <v>0.023472117732882648</v>
      </c>
      <c r="I14" s="222">
        <v>0.009261677751578967</v>
      </c>
      <c r="J14" s="222">
        <v>0.04090547532429578</v>
      </c>
      <c r="K14" s="222">
        <v>0.5159231082954271</v>
      </c>
      <c r="L14" s="222"/>
      <c r="M14" s="222"/>
    </row>
    <row r="15" spans="1:13" ht="12.75">
      <c r="A15" s="193"/>
      <c r="B15" s="219">
        <v>29.989154999999997</v>
      </c>
      <c r="C15" s="195">
        <v>16.39137</v>
      </c>
      <c r="D15" s="195">
        <v>13.597784999999996</v>
      </c>
      <c r="E15" s="195">
        <v>28.686214821</v>
      </c>
      <c r="F15" s="221">
        <v>0.4888970433166859</v>
      </c>
      <c r="G15" s="221">
        <v>0.5111029566833141</v>
      </c>
      <c r="H15" s="222">
        <v>-0.06078013630878899</v>
      </c>
      <c r="I15" s="222">
        <v>-0.055073376441598945</v>
      </c>
      <c r="J15" s="222">
        <v>-0.06756835151596981</v>
      </c>
      <c r="K15" s="222">
        <v>-0.19289664555315142</v>
      </c>
      <c r="L15" s="222"/>
      <c r="M15" s="222"/>
    </row>
    <row r="16" spans="1:13" ht="12.75">
      <c r="A16" s="193"/>
      <c r="B16" s="219">
        <v>28.278999999999996</v>
      </c>
      <c r="C16" s="195">
        <v>15.633</v>
      </c>
      <c r="D16" s="195">
        <v>12.645999999999997</v>
      </c>
      <c r="E16" s="195">
        <v>31.891144164</v>
      </c>
      <c r="F16" s="221">
        <v>0.5300160836756077</v>
      </c>
      <c r="G16" s="221">
        <v>0.46998391632439235</v>
      </c>
      <c r="H16" s="222">
        <v>-0.057025781486674115</v>
      </c>
      <c r="I16" s="222">
        <v>-0.04626641946341272</v>
      </c>
      <c r="J16" s="222">
        <v>-0.06999559119371276</v>
      </c>
      <c r="K16" s="222">
        <v>0.1117236750473542</v>
      </c>
      <c r="L16" s="222"/>
      <c r="M16" s="222"/>
    </row>
    <row r="17" spans="1:13" ht="12.75">
      <c r="A17" s="193"/>
      <c r="B17" s="219">
        <v>25.09605700000001</v>
      </c>
      <c r="C17" s="195">
        <v>12.542343000000002</v>
      </c>
      <c r="D17" s="195">
        <v>12.553714000000005</v>
      </c>
      <c r="E17" s="195">
        <v>36.152810565</v>
      </c>
      <c r="F17" s="221">
        <v>0.590260881585003</v>
      </c>
      <c r="G17" s="221">
        <v>0.409739118414997</v>
      </c>
      <c r="H17" s="222">
        <v>-0.11255500548109862</v>
      </c>
      <c r="I17" s="222">
        <v>-0.19770082517750892</v>
      </c>
      <c r="J17" s="222">
        <v>-0.0072976435236432515</v>
      </c>
      <c r="K17" s="222">
        <v>0.13363165583161304</v>
      </c>
      <c r="L17" s="222"/>
      <c r="M17" s="222"/>
    </row>
    <row r="18" spans="1:13" ht="12.75">
      <c r="A18" s="193">
        <v>2005</v>
      </c>
      <c r="B18" s="219">
        <v>20.498292999999997</v>
      </c>
      <c r="C18" s="195">
        <v>9.563436999999999</v>
      </c>
      <c r="D18" s="195">
        <v>10.934856</v>
      </c>
      <c r="E18" s="195">
        <v>43.968490294</v>
      </c>
      <c r="F18" s="221">
        <v>0.6820332587944123</v>
      </c>
      <c r="G18" s="221">
        <v>0.31796674120558766</v>
      </c>
      <c r="H18" s="222">
        <v>-0.1832066288341635</v>
      </c>
      <c r="I18" s="222">
        <v>-0.23750793611688048</v>
      </c>
      <c r="J18" s="222">
        <v>-0.1289545070088425</v>
      </c>
      <c r="K18" s="222">
        <v>0.21618456786224124</v>
      </c>
      <c r="L18" s="222"/>
      <c r="M18" s="222"/>
    </row>
    <row r="19" spans="1:13" ht="12.75">
      <c r="A19" s="193"/>
      <c r="B19" s="219">
        <v>18.517162</v>
      </c>
      <c r="C19" s="195">
        <v>9.444401000000001</v>
      </c>
      <c r="D19" s="195">
        <v>9.072761</v>
      </c>
      <c r="E19" s="195">
        <v>50.52806891</v>
      </c>
      <c r="F19" s="221">
        <v>0.7318111366136643</v>
      </c>
      <c r="G19" s="221">
        <v>0.2681888633863358</v>
      </c>
      <c r="H19" s="222">
        <v>-0.09664858434797463</v>
      </c>
      <c r="I19" s="222">
        <v>-0.012446989508060514</v>
      </c>
      <c r="J19" s="222">
        <v>-0.1702898510963473</v>
      </c>
      <c r="K19" s="222">
        <v>0.14918817025871667</v>
      </c>
      <c r="L19" s="222"/>
      <c r="M19" s="222"/>
    </row>
    <row r="20" spans="1:13" ht="12.75">
      <c r="A20" s="193"/>
      <c r="B20" s="219">
        <v>17.007227000000004</v>
      </c>
      <c r="C20" s="195">
        <v>7.673882000000002</v>
      </c>
      <c r="D20" s="195">
        <v>9.333345000000001</v>
      </c>
      <c r="E20" s="195">
        <v>43.36412035699999</v>
      </c>
      <c r="F20" s="221">
        <v>0.7182897559097126</v>
      </c>
      <c r="G20" s="221">
        <v>0.28171024409028755</v>
      </c>
      <c r="H20" s="222">
        <v>-0.0815424631485103</v>
      </c>
      <c r="I20" s="222">
        <v>-0.1874675799979267</v>
      </c>
      <c r="J20" s="222">
        <v>0.02872157659614328</v>
      </c>
      <c r="K20" s="222">
        <v>-0.14178156235814893</v>
      </c>
      <c r="L20" s="222"/>
      <c r="M20" s="222"/>
    </row>
    <row r="21" spans="1:13" ht="12.75">
      <c r="A21" s="193"/>
      <c r="B21" s="219">
        <v>18.053242571428573</v>
      </c>
      <c r="C21" s="195">
        <v>8.095680142857143</v>
      </c>
      <c r="D21" s="195">
        <v>9.95756242857143</v>
      </c>
      <c r="E21" s="195">
        <v>43.875315509</v>
      </c>
      <c r="F21" s="221">
        <v>0.7084827560818991</v>
      </c>
      <c r="G21" s="221">
        <v>0.29151724391810085</v>
      </c>
      <c r="H21" s="222">
        <v>0.06150418121828848</v>
      </c>
      <c r="I21" s="222">
        <v>0.05496541943922789</v>
      </c>
      <c r="J21" s="222">
        <v>0.06688035517506626</v>
      </c>
      <c r="K21" s="222">
        <v>0.011788435872595635</v>
      </c>
      <c r="L21" s="222"/>
      <c r="M21" s="222"/>
    </row>
    <row r="22" spans="1:13" ht="12.75">
      <c r="A22" s="223"/>
      <c r="B22" s="219">
        <v>17.87363382092287</v>
      </c>
      <c r="C22" s="224">
        <v>7.519695779953905</v>
      </c>
      <c r="D22" s="224">
        <v>10.353938040968965</v>
      </c>
      <c r="E22" s="220">
        <v>38.166842009285716</v>
      </c>
      <c r="F22" s="221">
        <v>0.6810584928815309</v>
      </c>
      <c r="G22" s="221">
        <v>0.31894150711846914</v>
      </c>
      <c r="H22" s="222">
        <v>-0.009948836049539169</v>
      </c>
      <c r="I22" s="222">
        <v>-0.07114712448359659</v>
      </c>
      <c r="J22" s="222">
        <v>0.039806490317369846</v>
      </c>
      <c r="K22" s="222">
        <v>-0.1301067225042137</v>
      </c>
      <c r="L22" s="222"/>
      <c r="M22" s="222"/>
    </row>
    <row r="23" spans="1:13" ht="12.75">
      <c r="A23" s="193">
        <v>2010</v>
      </c>
      <c r="B23" s="219">
        <v>18.346630369367602</v>
      </c>
      <c r="C23" s="224">
        <v>7.390448360105515</v>
      </c>
      <c r="D23" s="224">
        <v>10.956182009262088</v>
      </c>
      <c r="E23" s="220">
        <v>26.54073566942857</v>
      </c>
      <c r="F23" s="221">
        <v>0.5912740713386792</v>
      </c>
      <c r="G23" s="221">
        <v>0.4087259286613209</v>
      </c>
      <c r="H23" s="222">
        <v>0.02646336795213091</v>
      </c>
      <c r="I23" s="222">
        <v>-0.017187852225742775</v>
      </c>
      <c r="J23" s="222">
        <v>0.05816569173102402</v>
      </c>
      <c r="K23" s="222">
        <v>-0.30461274047846554</v>
      </c>
      <c r="L23" s="222"/>
      <c r="M23" s="222"/>
    </row>
    <row r="24" spans="1:13" ht="12.75">
      <c r="A24" s="193"/>
      <c r="B24" s="219">
        <v>18.55197821065712</v>
      </c>
      <c r="C24" s="224">
        <v>7.312222750337602</v>
      </c>
      <c r="D24" s="224">
        <v>11.239755460319516</v>
      </c>
      <c r="E24" s="225">
        <v>32.527389433857145</v>
      </c>
      <c r="F24" s="221">
        <v>0.6368009420208722</v>
      </c>
      <c r="G24" s="221">
        <v>0.36319905797912777</v>
      </c>
      <c r="H24" s="222">
        <v>0.011192673376816618</v>
      </c>
      <c r="I24" s="222">
        <v>-0.010584690665073048</v>
      </c>
      <c r="J24" s="222">
        <v>0.025882506407588185</v>
      </c>
      <c r="K24" s="222">
        <v>0.22556472582349743</v>
      </c>
      <c r="L24" s="222"/>
      <c r="M24" s="222"/>
    </row>
    <row r="25" spans="1:11" ht="12.75">
      <c r="A25" s="193"/>
      <c r="B25" s="219">
        <v>16.96666706047249</v>
      </c>
      <c r="C25" s="224">
        <v>6.153107466119766</v>
      </c>
      <c r="D25" s="224">
        <v>10.813559594352721</v>
      </c>
      <c r="E25" s="225">
        <v>44.815163843875425</v>
      </c>
      <c r="F25" s="221">
        <v>0.7253777233190016</v>
      </c>
      <c r="G25" s="221">
        <v>0.27462227668099837</v>
      </c>
      <c r="H25" s="222">
        <v>-0.08545240470765288</v>
      </c>
      <c r="I25" s="222">
        <v>-0.1585175019681013</v>
      </c>
      <c r="J25" s="222">
        <v>-0.03791860663440799</v>
      </c>
      <c r="K25" s="222">
        <v>0.3777670026364971</v>
      </c>
    </row>
    <row r="26" spans="1:11" ht="12.75">
      <c r="A26" s="193"/>
      <c r="B26" s="219">
        <v>12.672645612964631</v>
      </c>
      <c r="C26" s="226">
        <v>4.088723620059968</v>
      </c>
      <c r="D26" s="226">
        <v>8.583921992904664</v>
      </c>
      <c r="E26" s="226">
        <v>50.61116195950519</v>
      </c>
      <c r="F26" s="221">
        <v>0.7997490021684855</v>
      </c>
      <c r="G26" s="221">
        <v>0.20025099783151445</v>
      </c>
      <c r="H26" s="222">
        <v>-0.2530857375937851</v>
      </c>
      <c r="I26" s="222">
        <v>-0.33550264763401366</v>
      </c>
      <c r="J26" s="222">
        <v>-0.20618905199472568</v>
      </c>
      <c r="K26" s="222">
        <v>0.1293311820932205</v>
      </c>
    </row>
    <row r="27" spans="1:11" ht="12.75">
      <c r="A27" s="193"/>
      <c r="B27" s="219">
        <v>11.647611787657706</v>
      </c>
      <c r="C27" s="226">
        <v>3.6851135499858856</v>
      </c>
      <c r="D27" s="226">
        <v>7.962498237671821</v>
      </c>
      <c r="E27" s="226">
        <v>42.224994747</v>
      </c>
      <c r="F27" s="221">
        <v>0.7837934242115334</v>
      </c>
      <c r="G27" s="221">
        <v>0.21620657578846647</v>
      </c>
      <c r="H27" s="222">
        <v>-0.08088554328847279</v>
      </c>
      <c r="I27" s="222">
        <v>-0.09871297440939833</v>
      </c>
      <c r="J27" s="222">
        <v>-0.07239391920691984</v>
      </c>
      <c r="K27" s="222">
        <v>-0.16569797822889545</v>
      </c>
    </row>
    <row r="28" spans="1:11" ht="12.75">
      <c r="A28" s="212"/>
      <c r="B28" s="219">
        <v>8.598187562521993</v>
      </c>
      <c r="C28" s="226">
        <v>2.7837266099910734</v>
      </c>
      <c r="D28" s="226">
        <v>5.814460952530919</v>
      </c>
      <c r="E28" s="226">
        <v>22.518072222142855</v>
      </c>
      <c r="F28" s="221">
        <v>0.7236754152965559</v>
      </c>
      <c r="G28" s="221">
        <v>0.27632458470344406</v>
      </c>
      <c r="H28" s="222">
        <v>-0.2618068219243888</v>
      </c>
      <c r="I28" s="222">
        <v>-0.24460221585255212</v>
      </c>
      <c r="J28" s="222">
        <v>-0.2697692634929829</v>
      </c>
      <c r="K28" s="222">
        <v>-0.46671225521602416</v>
      </c>
    </row>
    <row r="29" spans="1:11" ht="12.75">
      <c r="A29" s="212">
        <v>2016</v>
      </c>
      <c r="B29" s="226">
        <v>4.177796429720877</v>
      </c>
      <c r="C29" s="226">
        <v>0.021781410000801086</v>
      </c>
      <c r="D29" s="226">
        <v>4.156015019720076</v>
      </c>
      <c r="E29" s="226">
        <v>8.493717769714285</v>
      </c>
      <c r="F29" s="227">
        <v>0.6703001421955472</v>
      </c>
      <c r="G29" s="221">
        <v>0.3296998578044528</v>
      </c>
      <c r="H29" s="222">
        <v>-0.5141073162987084</v>
      </c>
      <c r="I29" s="222">
        <v>-0.9921754492978493</v>
      </c>
      <c r="J29" s="222">
        <v>-0.28522780466673436</v>
      </c>
      <c r="K29" s="222">
        <v>-0.6228043996873721</v>
      </c>
    </row>
    <row r="30" spans="3:7" ht="12.75">
      <c r="C30" s="226"/>
      <c r="D30" s="226"/>
      <c r="E30" s="226"/>
      <c r="F30" s="226"/>
      <c r="G30" s="226"/>
    </row>
    <row r="31" spans="3:7" ht="12.75">
      <c r="C31" s="226"/>
      <c r="D31" s="226"/>
      <c r="E31" s="226"/>
      <c r="F31" s="226"/>
      <c r="G31" s="226"/>
    </row>
    <row r="32" spans="3:7" ht="12.75">
      <c r="C32" s="226"/>
      <c r="D32" s="226"/>
      <c r="E32" s="226"/>
      <c r="F32" s="226"/>
      <c r="G32" s="226"/>
    </row>
    <row r="33" spans="3:7" ht="12.75">
      <c r="C33" s="226"/>
      <c r="D33" s="226"/>
      <c r="E33" s="226"/>
      <c r="F33" s="227"/>
      <c r="G33" s="226"/>
    </row>
    <row r="34" spans="3:7" ht="12.75">
      <c r="C34" s="226"/>
      <c r="D34" s="226"/>
      <c r="E34" s="229"/>
      <c r="F34" s="227"/>
      <c r="G34" s="226"/>
    </row>
    <row r="35" spans="3:7" ht="12.75">
      <c r="C35" s="226"/>
      <c r="D35" s="226"/>
      <c r="E35" s="229"/>
      <c r="F35" s="227"/>
      <c r="G35" s="226"/>
    </row>
    <row r="36" spans="3:7" ht="12.75">
      <c r="C36" s="226"/>
      <c r="D36" s="226"/>
      <c r="E36" s="229"/>
      <c r="F36" s="227"/>
      <c r="G36" s="228"/>
    </row>
    <row r="37" spans="3:7" ht="12.75">
      <c r="C37" s="226"/>
      <c r="D37" s="226"/>
      <c r="E37" s="229"/>
      <c r="F37" s="227"/>
      <c r="G37" s="228"/>
    </row>
    <row r="38" spans="3:7" ht="12.75">
      <c r="C38" s="226"/>
      <c r="D38" s="226"/>
      <c r="E38" s="229"/>
      <c r="F38" s="230"/>
      <c r="G38" s="228"/>
    </row>
    <row r="39" spans="3:7" ht="12.75">
      <c r="C39" s="226"/>
      <c r="D39" s="226"/>
      <c r="E39" s="229"/>
      <c r="F39" s="230"/>
      <c r="G39" s="228"/>
    </row>
    <row r="40" spans="3:7" ht="12.75">
      <c r="C40" s="226"/>
      <c r="D40" s="226"/>
      <c r="E40" s="229"/>
      <c r="F40" s="230"/>
      <c r="G40" s="228"/>
    </row>
    <row r="41" spans="3:7" ht="12.75">
      <c r="C41" s="226"/>
      <c r="D41" s="226"/>
      <c r="E41" s="229"/>
      <c r="F41" s="230"/>
      <c r="G41" s="228"/>
    </row>
    <row r="42" spans="3:7" ht="12.75">
      <c r="C42" s="226"/>
      <c r="D42" s="226"/>
      <c r="E42" s="229"/>
      <c r="F42" s="230"/>
      <c r="G42" s="228"/>
    </row>
    <row r="43" spans="3:7" ht="12.75">
      <c r="C43" s="226"/>
      <c r="D43" s="226"/>
      <c r="E43" s="229"/>
      <c r="F43" s="230"/>
      <c r="G43" s="228"/>
    </row>
  </sheetData>
  <sheetProtection/>
  <conditionalFormatting sqref="C30:C33">
    <cfRule type="cellIs" priority="1" dxfId="4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7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77734375" style="234" customWidth="1"/>
    <col min="2" max="2" width="8.10546875" style="232" customWidth="1"/>
    <col min="3" max="3" width="9.99609375" style="232" customWidth="1"/>
    <col min="4" max="4" width="16.21484375" style="232" customWidth="1"/>
    <col min="5" max="5" width="15.77734375" style="232" customWidth="1"/>
    <col min="6" max="6" width="12.77734375" style="232" customWidth="1"/>
    <col min="7" max="7" width="16.21484375" style="232" customWidth="1"/>
    <col min="8" max="8" width="15.5546875" style="233" customWidth="1"/>
    <col min="9" max="9" width="13.21484375" style="234" customWidth="1"/>
    <col min="10" max="10" width="12.77734375" style="234" customWidth="1"/>
    <col min="11" max="11" width="21.77734375" style="234" bestFit="1" customWidth="1"/>
    <col min="12" max="16384" width="8.77734375" style="234" customWidth="1"/>
  </cols>
  <sheetData>
    <row r="1" ht="15">
      <c r="A1" s="231" t="s">
        <v>349</v>
      </c>
    </row>
    <row r="2" ht="15">
      <c r="A2" s="235"/>
    </row>
    <row r="3" spans="1:9" ht="52.5">
      <c r="A3" s="236"/>
      <c r="B3" s="237" t="s">
        <v>55</v>
      </c>
      <c r="C3" s="237" t="s">
        <v>58</v>
      </c>
      <c r="D3" s="237" t="s">
        <v>178</v>
      </c>
      <c r="E3" s="237" t="s">
        <v>179</v>
      </c>
      <c r="F3" s="237" t="s">
        <v>180</v>
      </c>
      <c r="G3" s="237" t="s">
        <v>42</v>
      </c>
      <c r="H3" s="238" t="s">
        <v>181</v>
      </c>
      <c r="I3" s="239" t="s">
        <v>182</v>
      </c>
    </row>
    <row r="4" spans="1:11" ht="15" hidden="1">
      <c r="A4" s="236">
        <v>1970</v>
      </c>
      <c r="B4" s="240">
        <v>20190</v>
      </c>
      <c r="C4" s="240">
        <v>19613</v>
      </c>
      <c r="D4" s="240">
        <v>4159</v>
      </c>
      <c r="E4" s="241">
        <v>35686</v>
      </c>
      <c r="F4" s="241">
        <v>77237</v>
      </c>
      <c r="G4" s="242">
        <f>SUM(B4:F4)</f>
        <v>156885</v>
      </c>
      <c r="H4" s="243">
        <f aca="true" t="shared" si="0" ref="H4:H23">(F4/G4)*100</f>
        <v>49.231602766357526</v>
      </c>
      <c r="I4" s="244"/>
      <c r="K4" s="245"/>
    </row>
    <row r="5" spans="1:11" ht="15" hidden="1">
      <c r="A5" s="236"/>
      <c r="B5" s="240">
        <v>17185</v>
      </c>
      <c r="C5" s="240">
        <v>16105</v>
      </c>
      <c r="D5" s="240">
        <v>3327</v>
      </c>
      <c r="E5" s="241">
        <v>31467</v>
      </c>
      <c r="F5" s="241">
        <v>72847</v>
      </c>
      <c r="G5" s="242">
        <f aca="true" t="shared" si="1" ref="G5:G23">SUM(B5:F5)</f>
        <v>140931</v>
      </c>
      <c r="H5" s="243">
        <f t="shared" si="0"/>
        <v>51.68983403225692</v>
      </c>
      <c r="I5" s="246">
        <f aca="true" t="shared" si="2" ref="I5:I23">(G5-G4)/G4</f>
        <v>-0.10169232240175925</v>
      </c>
      <c r="J5" s="245"/>
      <c r="K5" s="247"/>
    </row>
    <row r="6" spans="1:11" ht="15" hidden="1">
      <c r="A6" s="236"/>
      <c r="B6" s="240">
        <v>14554</v>
      </c>
      <c r="C6" s="240">
        <v>11663</v>
      </c>
      <c r="D6" s="240">
        <v>2999</v>
      </c>
      <c r="E6" s="241">
        <v>27003</v>
      </c>
      <c r="F6" s="241">
        <v>66664</v>
      </c>
      <c r="G6" s="242">
        <f t="shared" si="1"/>
        <v>122883</v>
      </c>
      <c r="H6" s="243">
        <f t="shared" si="0"/>
        <v>54.24997762098908</v>
      </c>
      <c r="I6" s="246">
        <f t="shared" si="2"/>
        <v>-0.12806266896566404</v>
      </c>
      <c r="J6" s="245"/>
      <c r="K6" s="247"/>
    </row>
    <row r="7" spans="1:11" ht="15" hidden="1">
      <c r="A7" s="236"/>
      <c r="B7" s="240">
        <v>14502</v>
      </c>
      <c r="C7" s="240">
        <v>12062</v>
      </c>
      <c r="D7" s="240">
        <v>2581</v>
      </c>
      <c r="E7" s="241">
        <v>27388</v>
      </c>
      <c r="F7" s="241">
        <v>76838</v>
      </c>
      <c r="G7" s="242">
        <f t="shared" si="1"/>
        <v>133371</v>
      </c>
      <c r="H7" s="243">
        <f t="shared" si="0"/>
        <v>57.61222454656559</v>
      </c>
      <c r="I7" s="246">
        <f t="shared" si="2"/>
        <v>0.08534947877249091</v>
      </c>
      <c r="J7" s="245"/>
      <c r="K7" s="247"/>
    </row>
    <row r="8" spans="1:11" ht="15" hidden="1">
      <c r="A8" s="236"/>
      <c r="B8" s="240">
        <v>13667</v>
      </c>
      <c r="C8" s="240">
        <v>11077</v>
      </c>
      <c r="D8" s="240">
        <v>2505</v>
      </c>
      <c r="E8" s="241">
        <v>23612</v>
      </c>
      <c r="F8" s="241">
        <v>67026</v>
      </c>
      <c r="G8" s="242">
        <f t="shared" si="1"/>
        <v>117887</v>
      </c>
      <c r="H8" s="243">
        <f t="shared" si="0"/>
        <v>56.85614189859781</v>
      </c>
      <c r="I8" s="246">
        <f t="shared" si="2"/>
        <v>-0.11609720254028237</v>
      </c>
      <c r="J8" s="245"/>
      <c r="K8" s="247"/>
    </row>
    <row r="9" spans="1:11" ht="15" hidden="1">
      <c r="A9" s="236">
        <v>1975</v>
      </c>
      <c r="B9" s="240">
        <v>11616</v>
      </c>
      <c r="C9" s="240">
        <v>9685</v>
      </c>
      <c r="D9" s="240">
        <v>1948</v>
      </c>
      <c r="E9" s="241">
        <v>24395</v>
      </c>
      <c r="F9" s="241">
        <v>74569</v>
      </c>
      <c r="G9" s="242">
        <f t="shared" si="1"/>
        <v>122213</v>
      </c>
      <c r="H9" s="243">
        <f t="shared" si="0"/>
        <v>61.015603904658256</v>
      </c>
      <c r="I9" s="246">
        <f t="shared" si="2"/>
        <v>0.03669615818538092</v>
      </c>
      <c r="J9" s="245"/>
      <c r="K9" s="247"/>
    </row>
    <row r="10" spans="1:11" ht="15" hidden="1">
      <c r="A10" s="236"/>
      <c r="B10" s="240">
        <v>10823</v>
      </c>
      <c r="C10" s="240">
        <v>8970</v>
      </c>
      <c r="D10" s="240">
        <v>2045</v>
      </c>
      <c r="E10" s="241">
        <v>23947</v>
      </c>
      <c r="F10" s="241">
        <v>77819</v>
      </c>
      <c r="G10" s="242">
        <f t="shared" si="1"/>
        <v>123604</v>
      </c>
      <c r="H10" s="243">
        <f t="shared" si="0"/>
        <v>62.958318501019384</v>
      </c>
      <c r="I10" s="246">
        <f t="shared" si="2"/>
        <v>0.01138176789703223</v>
      </c>
      <c r="J10" s="245"/>
      <c r="K10" s="247"/>
    </row>
    <row r="11" spans="1:11" ht="15" hidden="1">
      <c r="A11" s="236"/>
      <c r="B11" s="240">
        <v>11136</v>
      </c>
      <c r="C11" s="240">
        <v>9033</v>
      </c>
      <c r="D11" s="240">
        <v>2149</v>
      </c>
      <c r="E11" s="241">
        <v>21703</v>
      </c>
      <c r="F11" s="241">
        <v>79956</v>
      </c>
      <c r="G11" s="242">
        <f t="shared" si="1"/>
        <v>123977</v>
      </c>
      <c r="H11" s="243">
        <f t="shared" si="0"/>
        <v>64.49260749977819</v>
      </c>
      <c r="I11" s="246">
        <f t="shared" si="2"/>
        <v>0.0030177016925018608</v>
      </c>
      <c r="J11" s="245"/>
      <c r="K11" s="247"/>
    </row>
    <row r="12" spans="1:11" ht="15" hidden="1">
      <c r="A12" s="236"/>
      <c r="B12" s="240">
        <v>10217</v>
      </c>
      <c r="C12" s="240">
        <v>8550</v>
      </c>
      <c r="D12" s="240">
        <v>2041</v>
      </c>
      <c r="E12" s="241">
        <v>19026</v>
      </c>
      <c r="F12" s="241">
        <v>80643</v>
      </c>
      <c r="G12" s="242">
        <f t="shared" si="1"/>
        <v>120477</v>
      </c>
      <c r="H12" s="243">
        <f t="shared" si="0"/>
        <v>66.93642769989293</v>
      </c>
      <c r="I12" s="246">
        <f t="shared" si="2"/>
        <v>-0.028231042854723054</v>
      </c>
      <c r="J12" s="245"/>
      <c r="K12" s="247"/>
    </row>
    <row r="13" spans="1:11" ht="15" hidden="1">
      <c r="A13" s="236"/>
      <c r="B13" s="240">
        <v>10508</v>
      </c>
      <c r="C13" s="240">
        <v>9232</v>
      </c>
      <c r="D13" s="240">
        <v>2051</v>
      </c>
      <c r="E13" s="241">
        <v>18798</v>
      </c>
      <c r="F13" s="241">
        <v>88790</v>
      </c>
      <c r="G13" s="242">
        <f t="shared" si="1"/>
        <v>129379</v>
      </c>
      <c r="H13" s="243">
        <f t="shared" si="0"/>
        <v>68.62782986419744</v>
      </c>
      <c r="I13" s="246">
        <f t="shared" si="2"/>
        <v>0.0738896220855433</v>
      </c>
      <c r="J13" s="245"/>
      <c r="K13" s="247"/>
    </row>
    <row r="14" spans="1:11" ht="15" hidden="1">
      <c r="A14" s="236">
        <v>1980</v>
      </c>
      <c r="B14" s="240">
        <v>8946</v>
      </c>
      <c r="C14" s="240">
        <v>7898</v>
      </c>
      <c r="D14" s="240">
        <v>1752</v>
      </c>
      <c r="E14" s="241">
        <v>15295</v>
      </c>
      <c r="F14" s="241">
        <v>89569</v>
      </c>
      <c r="G14" s="242">
        <f t="shared" si="1"/>
        <v>123460</v>
      </c>
      <c r="H14" s="243">
        <f t="shared" si="0"/>
        <v>72.54900372590313</v>
      </c>
      <c r="I14" s="246">
        <f t="shared" si="2"/>
        <v>-0.045749310166255726</v>
      </c>
      <c r="J14" s="245"/>
      <c r="K14" s="247"/>
    </row>
    <row r="15" spans="1:11" ht="15" hidden="1">
      <c r="A15" s="236"/>
      <c r="B15" s="240">
        <v>8454</v>
      </c>
      <c r="C15" s="240">
        <v>7046</v>
      </c>
      <c r="D15" s="240">
        <v>1781</v>
      </c>
      <c r="E15" s="241">
        <v>13879</v>
      </c>
      <c r="F15" s="241">
        <v>87226</v>
      </c>
      <c r="G15" s="242">
        <f t="shared" si="1"/>
        <v>118386</v>
      </c>
      <c r="H15" s="243">
        <f t="shared" si="0"/>
        <v>73.67932018988732</v>
      </c>
      <c r="I15" s="246">
        <f t="shared" si="2"/>
        <v>-0.04109833144338247</v>
      </c>
      <c r="J15" s="245"/>
      <c r="K15" s="247"/>
    </row>
    <row r="16" spans="1:11" ht="15" hidden="1">
      <c r="A16" s="236"/>
      <c r="B16" s="240">
        <v>8474</v>
      </c>
      <c r="C16" s="240">
        <v>7175</v>
      </c>
      <c r="D16" s="240">
        <v>1855</v>
      </c>
      <c r="E16" s="241">
        <v>13266</v>
      </c>
      <c r="F16" s="241">
        <v>80228</v>
      </c>
      <c r="G16" s="242">
        <f t="shared" si="1"/>
        <v>110998</v>
      </c>
      <c r="H16" s="243">
        <f t="shared" si="0"/>
        <v>72.27877979783419</v>
      </c>
      <c r="I16" s="246">
        <f t="shared" si="2"/>
        <v>-0.06240602773976653</v>
      </c>
      <c r="J16" s="245"/>
      <c r="K16" s="247"/>
    </row>
    <row r="17" spans="1:11" ht="15" hidden="1">
      <c r="A17" s="236"/>
      <c r="B17" s="240">
        <v>7872</v>
      </c>
      <c r="C17" s="240">
        <v>7218</v>
      </c>
      <c r="D17" s="240">
        <v>1772</v>
      </c>
      <c r="E17" s="241">
        <v>13048</v>
      </c>
      <c r="F17" s="241">
        <v>81565</v>
      </c>
      <c r="G17" s="242">
        <f t="shared" si="1"/>
        <v>111475</v>
      </c>
      <c r="H17" s="243">
        <f t="shared" si="0"/>
        <v>73.16887194438215</v>
      </c>
      <c r="I17" s="246">
        <f t="shared" si="2"/>
        <v>0.004297374727472567</v>
      </c>
      <c r="J17" s="245"/>
      <c r="K17" s="247"/>
    </row>
    <row r="18" spans="1:11" ht="15" hidden="1">
      <c r="A18" s="236"/>
      <c r="B18" s="240">
        <v>5406</v>
      </c>
      <c r="C18" s="240">
        <v>7006</v>
      </c>
      <c r="D18" s="240">
        <v>1731</v>
      </c>
      <c r="E18" s="241">
        <v>9755</v>
      </c>
      <c r="F18" s="241">
        <v>53411</v>
      </c>
      <c r="G18" s="242">
        <f t="shared" si="1"/>
        <v>77309</v>
      </c>
      <c r="H18" s="243">
        <f t="shared" si="0"/>
        <v>69.08768707395</v>
      </c>
      <c r="I18" s="246">
        <f t="shared" si="2"/>
        <v>-0.30649024444942813</v>
      </c>
      <c r="J18" s="245"/>
      <c r="K18" s="247"/>
    </row>
    <row r="19" spans="1:11" ht="15" hidden="1">
      <c r="A19" s="236">
        <v>1985</v>
      </c>
      <c r="B19" s="240">
        <v>7799</v>
      </c>
      <c r="C19" s="240">
        <v>8313</v>
      </c>
      <c r="D19" s="240">
        <v>1704</v>
      </c>
      <c r="E19" s="241">
        <v>13630</v>
      </c>
      <c r="F19" s="241">
        <v>73940</v>
      </c>
      <c r="G19" s="242">
        <f t="shared" si="1"/>
        <v>105386</v>
      </c>
      <c r="H19" s="243">
        <f t="shared" si="0"/>
        <v>70.16112197066023</v>
      </c>
      <c r="I19" s="246">
        <f t="shared" si="2"/>
        <v>0.36317893130165957</v>
      </c>
      <c r="J19" s="245"/>
      <c r="K19" s="247"/>
    </row>
    <row r="20" spans="1:11" ht="15" hidden="1">
      <c r="A20" s="236"/>
      <c r="B20" s="240">
        <v>7421</v>
      </c>
      <c r="C20" s="240">
        <v>9278</v>
      </c>
      <c r="D20" s="240">
        <v>1496</v>
      </c>
      <c r="E20" s="241">
        <v>13387</v>
      </c>
      <c r="F20" s="241">
        <v>82652</v>
      </c>
      <c r="G20" s="242">
        <f t="shared" si="1"/>
        <v>114234</v>
      </c>
      <c r="H20" s="243">
        <f t="shared" si="0"/>
        <v>72.35323984102806</v>
      </c>
      <c r="I20" s="246">
        <f t="shared" si="2"/>
        <v>0.08395802098950525</v>
      </c>
      <c r="J20" s="245"/>
      <c r="K20" s="247"/>
    </row>
    <row r="21" spans="1:11" ht="15" hidden="1">
      <c r="A21" s="236"/>
      <c r="B21" s="240">
        <v>6536</v>
      </c>
      <c r="C21" s="240">
        <v>6827</v>
      </c>
      <c r="D21" s="240">
        <v>1425</v>
      </c>
      <c r="E21" s="241">
        <v>13146</v>
      </c>
      <c r="F21" s="241">
        <v>87960</v>
      </c>
      <c r="G21" s="242">
        <f t="shared" si="1"/>
        <v>115894</v>
      </c>
      <c r="H21" s="243">
        <f t="shared" si="0"/>
        <v>75.89694030752239</v>
      </c>
      <c r="I21" s="246">
        <f t="shared" si="2"/>
        <v>0.014531575537930913</v>
      </c>
      <c r="J21" s="245"/>
      <c r="K21" s="247"/>
    </row>
    <row r="22" spans="1:11" ht="15" hidden="1">
      <c r="A22" s="236"/>
      <c r="B22" s="240">
        <v>5741</v>
      </c>
      <c r="C22" s="240">
        <v>7131</v>
      </c>
      <c r="D22" s="240">
        <v>1265</v>
      </c>
      <c r="E22" s="241">
        <v>13104</v>
      </c>
      <c r="F22" s="241">
        <v>84258</v>
      </c>
      <c r="G22" s="242">
        <f t="shared" si="1"/>
        <v>111499</v>
      </c>
      <c r="H22" s="243">
        <f t="shared" si="0"/>
        <v>75.56839074789909</v>
      </c>
      <c r="I22" s="246">
        <f t="shared" si="2"/>
        <v>-0.03792258443060038</v>
      </c>
      <c r="J22" s="245"/>
      <c r="K22" s="247"/>
    </row>
    <row r="23" spans="1:11" ht="15" hidden="1">
      <c r="A23" s="236"/>
      <c r="B23" s="240">
        <v>5048</v>
      </c>
      <c r="C23" s="240">
        <v>6763</v>
      </c>
      <c r="D23" s="240">
        <v>1062</v>
      </c>
      <c r="E23" s="241">
        <v>12655</v>
      </c>
      <c r="F23" s="241">
        <v>82053</v>
      </c>
      <c r="G23" s="242">
        <f t="shared" si="1"/>
        <v>107581</v>
      </c>
      <c r="H23" s="243">
        <f t="shared" si="0"/>
        <v>76.27090285459329</v>
      </c>
      <c r="I23" s="246">
        <f t="shared" si="2"/>
        <v>-0.03513932860384398</v>
      </c>
      <c r="J23" s="245"/>
      <c r="K23" s="247"/>
    </row>
    <row r="24" spans="1:11" ht="15">
      <c r="A24" s="236">
        <v>1990</v>
      </c>
      <c r="B24" s="240">
        <v>4239</v>
      </c>
      <c r="C24" s="240">
        <v>6280</v>
      </c>
      <c r="D24" s="240">
        <v>1211</v>
      </c>
      <c r="E24" s="241">
        <v>12513</v>
      </c>
      <c r="F24" s="241">
        <v>84014</v>
      </c>
      <c r="G24" s="242">
        <v>108257</v>
      </c>
      <c r="H24" s="243">
        <v>77.60606704416342</v>
      </c>
      <c r="I24" s="246">
        <v>0.0062836374452737934</v>
      </c>
      <c r="J24" s="245"/>
      <c r="K24" s="247"/>
    </row>
    <row r="25" spans="1:11" ht="15">
      <c r="A25" s="236"/>
      <c r="B25" s="240">
        <v>4778</v>
      </c>
      <c r="C25" s="240">
        <v>6426</v>
      </c>
      <c r="D25" s="240">
        <v>1144</v>
      </c>
      <c r="E25" s="241">
        <v>11624</v>
      </c>
      <c r="F25" s="241">
        <v>83542</v>
      </c>
      <c r="G25" s="242">
        <v>107514</v>
      </c>
      <c r="H25" s="243">
        <v>77.70336886358986</v>
      </c>
      <c r="I25" s="246">
        <v>-0.006863297523485779</v>
      </c>
      <c r="J25" s="245"/>
      <c r="K25" s="247"/>
    </row>
    <row r="26" spans="1:11" ht="15">
      <c r="A26" s="236"/>
      <c r="B26" s="240">
        <v>4156</v>
      </c>
      <c r="C26" s="240">
        <v>6581</v>
      </c>
      <c r="D26" s="240">
        <v>945</v>
      </c>
      <c r="E26" s="241">
        <v>10429</v>
      </c>
      <c r="F26" s="241">
        <v>78469</v>
      </c>
      <c r="G26" s="242">
        <v>100580</v>
      </c>
      <c r="H26" s="243">
        <v>78.01650427520381</v>
      </c>
      <c r="I26" s="246">
        <v>-0.06449392637237941</v>
      </c>
      <c r="J26" s="245"/>
      <c r="K26" s="247"/>
    </row>
    <row r="27" spans="1:11" ht="15">
      <c r="A27" s="236"/>
      <c r="B27" s="240">
        <v>4638</v>
      </c>
      <c r="C27" s="240">
        <v>5300</v>
      </c>
      <c r="D27" s="240">
        <v>826</v>
      </c>
      <c r="E27" s="241">
        <v>9856</v>
      </c>
      <c r="F27" s="241">
        <v>66136</v>
      </c>
      <c r="G27" s="242">
        <v>86756</v>
      </c>
      <c r="H27" s="243">
        <v>76.23219143344554</v>
      </c>
      <c r="I27" s="246">
        <v>-0.13744283157685425</v>
      </c>
      <c r="J27" s="245"/>
      <c r="K27" s="247"/>
    </row>
    <row r="28" spans="1:11" ht="15">
      <c r="A28" s="236"/>
      <c r="B28" s="240">
        <v>3901</v>
      </c>
      <c r="C28" s="240">
        <v>4946</v>
      </c>
      <c r="D28" s="240">
        <v>721</v>
      </c>
      <c r="E28" s="241">
        <v>9793</v>
      </c>
      <c r="F28" s="241">
        <v>62406</v>
      </c>
      <c r="G28" s="242">
        <v>81767</v>
      </c>
      <c r="H28" s="243">
        <v>76.32174349065026</v>
      </c>
      <c r="I28" s="246">
        <v>-0.05750610908755591</v>
      </c>
      <c r="J28" s="245"/>
      <c r="K28" s="247"/>
    </row>
    <row r="29" spans="1:11" ht="15">
      <c r="A29" s="236">
        <v>1995</v>
      </c>
      <c r="B29" s="240">
        <v>2690</v>
      </c>
      <c r="C29" s="240">
        <v>4494</v>
      </c>
      <c r="D29" s="240">
        <v>523</v>
      </c>
      <c r="E29" s="241">
        <v>9647</v>
      </c>
      <c r="F29" s="248">
        <v>59588</v>
      </c>
      <c r="G29" s="242">
        <v>76942</v>
      </c>
      <c r="H29" s="243">
        <v>77.4453484442827</v>
      </c>
      <c r="I29" s="246">
        <v>-0.05900913571489721</v>
      </c>
      <c r="J29" s="245"/>
      <c r="K29" s="247"/>
    </row>
    <row r="30" spans="1:11" ht="15">
      <c r="A30" s="236"/>
      <c r="B30" s="240">
        <v>2705</v>
      </c>
      <c r="C30" s="240">
        <v>3075.919627315607</v>
      </c>
      <c r="D30" s="240">
        <v>522.5</v>
      </c>
      <c r="E30" s="241">
        <v>9585.538</v>
      </c>
      <c r="F30" s="248">
        <v>55511</v>
      </c>
      <c r="G30" s="242">
        <v>71399.95762731561</v>
      </c>
      <c r="H30" s="243">
        <v>77.74654473851264</v>
      </c>
      <c r="I30" s="246">
        <v>-0.07202883175228597</v>
      </c>
      <c r="J30" s="245"/>
      <c r="K30" s="247"/>
    </row>
    <row r="31" spans="1:11" ht="15">
      <c r="A31" s="236"/>
      <c r="B31" s="240">
        <v>2587</v>
      </c>
      <c r="C31" s="240">
        <v>2993</v>
      </c>
      <c r="D31" s="240">
        <v>545</v>
      </c>
      <c r="E31" s="241">
        <v>9622</v>
      </c>
      <c r="F31" s="248">
        <v>47333</v>
      </c>
      <c r="G31" s="242">
        <v>63080</v>
      </c>
      <c r="H31" s="243">
        <v>75.03646163601776</v>
      </c>
      <c r="I31" s="246">
        <v>-0.1165260863422786</v>
      </c>
      <c r="J31" s="245"/>
      <c r="K31" s="247"/>
    </row>
    <row r="32" spans="1:11" ht="15">
      <c r="A32" s="236"/>
      <c r="B32" s="240">
        <v>2366</v>
      </c>
      <c r="C32" s="240">
        <v>2414</v>
      </c>
      <c r="D32" s="240">
        <v>416</v>
      </c>
      <c r="E32" s="241">
        <v>9368</v>
      </c>
      <c r="F32" s="248">
        <v>48588</v>
      </c>
      <c r="G32" s="242">
        <v>63152</v>
      </c>
      <c r="H32" s="243">
        <v>76.93818089688371</v>
      </c>
      <c r="I32" s="246">
        <v>0.0011414077362079899</v>
      </c>
      <c r="J32" s="245"/>
      <c r="K32" s="247"/>
    </row>
    <row r="33" spans="1:11" ht="15">
      <c r="A33" s="236"/>
      <c r="B33" s="240">
        <v>2517</v>
      </c>
      <c r="C33" s="240">
        <v>2040</v>
      </c>
      <c r="D33" s="240">
        <v>271</v>
      </c>
      <c r="E33" s="241">
        <v>9718</v>
      </c>
      <c r="F33" s="248">
        <v>41178</v>
      </c>
      <c r="G33" s="242">
        <v>55724</v>
      </c>
      <c r="H33" s="243">
        <v>73.89634627808485</v>
      </c>
      <c r="I33" s="246">
        <v>-0.11762097795794274</v>
      </c>
      <c r="J33" s="245"/>
      <c r="K33" s="247"/>
    </row>
    <row r="34" spans="1:11" ht="15">
      <c r="A34" s="236">
        <v>2000</v>
      </c>
      <c r="B34" s="240">
        <v>1882.697456745278</v>
      </c>
      <c r="C34" s="240">
        <v>1875.996805472806</v>
      </c>
      <c r="D34" s="240">
        <v>82.0238552260887</v>
      </c>
      <c r="E34" s="241">
        <v>9892.786335973044</v>
      </c>
      <c r="F34" s="248">
        <v>46197.49397585291</v>
      </c>
      <c r="G34" s="242">
        <v>59930.99842927012</v>
      </c>
      <c r="H34" s="243">
        <v>77.08447245439214</v>
      </c>
      <c r="I34" s="246">
        <v>0.07549706462691334</v>
      </c>
      <c r="J34" s="245"/>
      <c r="K34" s="247"/>
    </row>
    <row r="35" spans="1:11" ht="15">
      <c r="A35" s="236"/>
      <c r="B35" s="240">
        <v>1873.7301659080574</v>
      </c>
      <c r="C35" s="240">
        <v>1826.3821134609536</v>
      </c>
      <c r="D35" s="240">
        <v>68.15536662402428</v>
      </c>
      <c r="E35" s="241">
        <v>9150.771260750475</v>
      </c>
      <c r="F35" s="248">
        <v>50931.36963769058</v>
      </c>
      <c r="G35" s="242">
        <v>63850.40854443409</v>
      </c>
      <c r="H35" s="243">
        <v>79.76670909199738</v>
      </c>
      <c r="I35" s="246">
        <v>0.06539871215043436</v>
      </c>
      <c r="J35" s="245"/>
      <c r="K35" s="247"/>
    </row>
    <row r="36" spans="1:11" ht="15">
      <c r="A36" s="236"/>
      <c r="B36" s="240">
        <v>1285.9862110870708</v>
      </c>
      <c r="C36" s="240">
        <v>1809.5600840568752</v>
      </c>
      <c r="D36" s="240">
        <v>22.36661617220716</v>
      </c>
      <c r="E36" s="241">
        <v>7694.835116545265</v>
      </c>
      <c r="F36" s="248">
        <v>47741.11464911107</v>
      </c>
      <c r="G36" s="242">
        <v>58553.862676972494</v>
      </c>
      <c r="H36" s="243">
        <v>81.53367253068727</v>
      </c>
      <c r="I36" s="246">
        <v>-0.0829524193846885</v>
      </c>
      <c r="J36" s="245"/>
      <c r="K36" s="247"/>
    </row>
    <row r="37" spans="1:11" ht="15">
      <c r="A37" s="236"/>
      <c r="B37" s="240">
        <v>1042.559561902809</v>
      </c>
      <c r="C37" s="240">
        <v>1856.1076770157215</v>
      </c>
      <c r="D37" s="240">
        <v>24.804307377805117</v>
      </c>
      <c r="E37" s="241">
        <v>7635.66175603939</v>
      </c>
      <c r="F37" s="248">
        <v>52463.40542583814</v>
      </c>
      <c r="G37" s="242">
        <v>63022.53872817386</v>
      </c>
      <c r="H37" s="243">
        <v>83.24546501073381</v>
      </c>
      <c r="I37" s="246">
        <v>0.07631735716316394</v>
      </c>
      <c r="J37" s="245"/>
      <c r="K37" s="247"/>
    </row>
    <row r="38" spans="1:11" ht="15">
      <c r="A38" s="249"/>
      <c r="B38" s="240">
        <v>940.6646989147021</v>
      </c>
      <c r="C38" s="240">
        <v>1847.7608042490763</v>
      </c>
      <c r="D38" s="240">
        <v>27.5</v>
      </c>
      <c r="E38" s="241">
        <v>7190.131300487743</v>
      </c>
      <c r="F38" s="248">
        <v>50443.58978396861</v>
      </c>
      <c r="G38" s="242">
        <v>60449.64658762014</v>
      </c>
      <c r="H38" s="243">
        <v>83.44728651283673</v>
      </c>
      <c r="I38" s="246">
        <v>-0.04082495234999986</v>
      </c>
      <c r="J38" s="245"/>
      <c r="K38" s="247"/>
    </row>
    <row r="39" spans="1:11" ht="15">
      <c r="A39" s="236">
        <v>2005</v>
      </c>
      <c r="B39" s="250">
        <v>614.0928073694754</v>
      </c>
      <c r="C39" s="240">
        <v>1781.4228156753566</v>
      </c>
      <c r="D39" s="250">
        <v>59.209115125704784</v>
      </c>
      <c r="E39" s="241">
        <v>7339.419003271948</v>
      </c>
      <c r="F39" s="248">
        <v>52058.23558461539</v>
      </c>
      <c r="G39" s="251">
        <v>61852.379326057875</v>
      </c>
      <c r="H39" s="243">
        <v>84.1652918640168</v>
      </c>
      <c r="I39" s="246">
        <v>0.023204978318682335</v>
      </c>
      <c r="J39" s="245"/>
      <c r="K39" s="247"/>
    </row>
    <row r="40" spans="1:11" ht="15">
      <c r="A40" s="236"/>
      <c r="B40" s="250">
        <v>561.2207108247418</v>
      </c>
      <c r="C40" s="240">
        <v>1755.5353316911196</v>
      </c>
      <c r="D40" s="250">
        <v>53.51319279932595</v>
      </c>
      <c r="E40" s="241">
        <v>7786.080209643864</v>
      </c>
      <c r="F40" s="248">
        <v>57437.77850897604</v>
      </c>
      <c r="G40" s="251">
        <v>67594.1279539351</v>
      </c>
      <c r="H40" s="243">
        <v>84.97450924748887</v>
      </c>
      <c r="I40" s="246">
        <v>0.09282987478313984</v>
      </c>
      <c r="J40" s="245"/>
      <c r="K40" s="247"/>
    </row>
    <row r="41" spans="1:11" ht="15">
      <c r="A41" s="236"/>
      <c r="B41" s="250">
        <v>648.230432411244</v>
      </c>
      <c r="C41" s="240">
        <v>1895.9518958578378</v>
      </c>
      <c r="D41" s="250">
        <v>45.190923845252925</v>
      </c>
      <c r="E41" s="241">
        <v>7928.434536354175</v>
      </c>
      <c r="F41" s="248">
        <v>52510.67648740007</v>
      </c>
      <c r="G41" s="251">
        <v>63028.484275868585</v>
      </c>
      <c r="H41" s="243">
        <v>83.31261189396012</v>
      </c>
      <c r="I41" s="246">
        <v>-0.0675449749300407</v>
      </c>
      <c r="J41" s="245"/>
      <c r="K41" s="247"/>
    </row>
    <row r="42" spans="1:11" ht="15">
      <c r="A42" s="236"/>
      <c r="B42" s="250">
        <v>683.4858796132496</v>
      </c>
      <c r="C42" s="240">
        <v>1940.4403113653298</v>
      </c>
      <c r="D42" s="250">
        <v>48.518943992786646</v>
      </c>
      <c r="E42" s="241">
        <v>7904.965310889473</v>
      </c>
      <c r="F42" s="248">
        <v>47807.634913455855</v>
      </c>
      <c r="G42" s="251">
        <v>58385.0453593167</v>
      </c>
      <c r="H42" s="243">
        <v>81.88335663565093</v>
      </c>
      <c r="I42" s="246">
        <v>-0.07367207017430528</v>
      </c>
      <c r="J42" s="245"/>
      <c r="K42" s="247"/>
    </row>
    <row r="43" spans="1:11" ht="15">
      <c r="A43" s="236"/>
      <c r="B43" s="252">
        <v>689.1694182166586</v>
      </c>
      <c r="C43" s="253">
        <v>1742.097242188352</v>
      </c>
      <c r="D43" s="252">
        <v>94.19280307245141</v>
      </c>
      <c r="E43" s="254">
        <v>6511.926557822748</v>
      </c>
      <c r="F43" s="255">
        <v>39680.80695652605</v>
      </c>
      <c r="G43" s="256">
        <v>48718.19297782626</v>
      </c>
      <c r="H43" s="243">
        <v>81.44966906836322</v>
      </c>
      <c r="I43" s="246">
        <v>-0.16557069232366142</v>
      </c>
      <c r="J43" s="245"/>
      <c r="K43" s="247"/>
    </row>
    <row r="44" spans="1:11" ht="15">
      <c r="A44" s="236">
        <v>2010</v>
      </c>
      <c r="B44" s="250">
        <v>718.8725449947092</v>
      </c>
      <c r="C44" s="240">
        <v>1958.6163920435058</v>
      </c>
      <c r="D44" s="250">
        <v>58.062112621424525</v>
      </c>
      <c r="E44" s="254">
        <v>7091.098340151384</v>
      </c>
      <c r="F44" s="248">
        <v>41497.513343818595</v>
      </c>
      <c r="G44" s="251">
        <v>51324.16273362962</v>
      </c>
      <c r="H44" s="243">
        <v>80.8537560742862</v>
      </c>
      <c r="I44" s="246">
        <v>0.0534906899562029</v>
      </c>
      <c r="J44" s="245"/>
      <c r="K44" s="247"/>
    </row>
    <row r="45" spans="1:11" ht="15">
      <c r="A45" s="236"/>
      <c r="B45" s="250">
        <v>704.5361300623141</v>
      </c>
      <c r="C45" s="240">
        <v>1797.5695012845533</v>
      </c>
      <c r="D45" s="250">
        <v>55.1543208526616</v>
      </c>
      <c r="E45" s="254">
        <v>7100.351143099245</v>
      </c>
      <c r="F45" s="248">
        <v>41849.65759666977</v>
      </c>
      <c r="G45" s="251">
        <v>51507.268691968544</v>
      </c>
      <c r="H45" s="243">
        <v>81.25000346445341</v>
      </c>
      <c r="I45" s="257">
        <v>0.003567636539717836</v>
      </c>
      <c r="J45" s="245"/>
      <c r="K45" s="247"/>
    </row>
    <row r="46" spans="1:9" ht="15">
      <c r="A46" s="236"/>
      <c r="B46" s="250">
        <v>673.9295233302895</v>
      </c>
      <c r="C46" s="240">
        <v>1826.4702246742336</v>
      </c>
      <c r="D46" s="250">
        <v>40.198809872279405</v>
      </c>
      <c r="E46" s="254">
        <v>6600.404941262643</v>
      </c>
      <c r="F46" s="248">
        <v>54901.32753156587</v>
      </c>
      <c r="G46" s="251">
        <v>64042.33103070532</v>
      </c>
      <c r="H46" s="243">
        <v>85.726622763377</v>
      </c>
      <c r="I46" s="257">
        <v>0.24336492027369622</v>
      </c>
    </row>
    <row r="47" spans="1:9" ht="15">
      <c r="A47" s="236"/>
      <c r="B47" s="250">
        <v>639.5013251718294</v>
      </c>
      <c r="C47" s="240">
        <v>2322.5116277768684</v>
      </c>
      <c r="D47" s="250">
        <v>49.32771902007016</v>
      </c>
      <c r="E47" s="254">
        <v>7319.189798527806</v>
      </c>
      <c r="F47" s="255">
        <v>49872.8515700124</v>
      </c>
      <c r="G47" s="251">
        <v>60203.38204050897</v>
      </c>
      <c r="H47" s="243">
        <v>82.84061439680335</v>
      </c>
      <c r="I47" s="257">
        <v>-0.05994392971667051</v>
      </c>
    </row>
    <row r="48" spans="1:9" ht="15">
      <c r="A48" s="236"/>
      <c r="B48" s="250">
        <v>548.5149680601446</v>
      </c>
      <c r="C48" s="240">
        <v>2441.7966109270965</v>
      </c>
      <c r="D48" s="250">
        <v>49.22360518041023</v>
      </c>
      <c r="E48" s="254">
        <v>7020.607631507156</v>
      </c>
      <c r="F48" s="255">
        <v>38234.020410884805</v>
      </c>
      <c r="G48" s="251">
        <v>48294.16322655961</v>
      </c>
      <c r="H48" s="243">
        <v>79.16902966414338</v>
      </c>
      <c r="I48" s="257">
        <v>-0.1978164417064812</v>
      </c>
    </row>
    <row r="49" spans="1:9" ht="15">
      <c r="A49" s="236"/>
      <c r="B49" s="250">
        <v>552.0586844116269</v>
      </c>
      <c r="C49" s="240">
        <v>2043.0224096380218</v>
      </c>
      <c r="D49" s="250">
        <v>29.14665205149504</v>
      </c>
      <c r="E49" s="254">
        <v>5657.852067166173</v>
      </c>
      <c r="F49" s="255">
        <v>29329.694470999788</v>
      </c>
      <c r="G49" s="251">
        <v>37611.7742842671</v>
      </c>
      <c r="H49" s="243">
        <v>77.98008743040957</v>
      </c>
      <c r="I49" s="257">
        <v>-0.22119420295531037</v>
      </c>
    </row>
    <row r="50" spans="1:10" ht="15">
      <c r="A50" s="236">
        <v>2016</v>
      </c>
      <c r="B50" s="250">
        <v>549.6300876602531</v>
      </c>
      <c r="C50" s="240">
        <v>1614.757455638386</v>
      </c>
      <c r="D50" s="250">
        <v>46.77941945490352</v>
      </c>
      <c r="E50" s="254">
        <v>3619.663737996496</v>
      </c>
      <c r="F50" s="255">
        <v>12058.279612216393</v>
      </c>
      <c r="G50" s="251">
        <v>17889.110312966433</v>
      </c>
      <c r="H50" s="243">
        <v>67.40569766332246</v>
      </c>
      <c r="I50" s="257">
        <v>-0.5243747296322205</v>
      </c>
      <c r="J50" s="260"/>
    </row>
    <row r="51" spans="1:10" ht="15">
      <c r="A51" s="258"/>
      <c r="B51" s="250"/>
      <c r="C51" s="259"/>
      <c r="D51" s="259"/>
      <c r="E51" s="259"/>
      <c r="F51" s="250"/>
      <c r="G51" s="259"/>
      <c r="I51" s="260"/>
      <c r="J51" s="260"/>
    </row>
    <row r="52" spans="1:10" ht="15">
      <c r="A52" s="258"/>
      <c r="B52" s="250"/>
      <c r="C52" s="259"/>
      <c r="D52" s="259"/>
      <c r="E52" s="259"/>
      <c r="F52" s="250"/>
      <c r="G52" s="259"/>
      <c r="I52" s="260"/>
      <c r="J52" s="260"/>
    </row>
    <row r="53" spans="1:10" ht="15">
      <c r="A53" s="258"/>
      <c r="B53" s="250"/>
      <c r="C53" s="259"/>
      <c r="D53" s="259"/>
      <c r="E53" s="259"/>
      <c r="F53" s="250"/>
      <c r="G53" s="259"/>
      <c r="I53" s="260"/>
      <c r="J53" s="260"/>
    </row>
    <row r="54" spans="1:10" ht="15">
      <c r="A54" s="258"/>
      <c r="B54" s="250"/>
      <c r="C54" s="250"/>
      <c r="D54" s="250"/>
      <c r="E54" s="259"/>
      <c r="F54" s="261"/>
      <c r="G54" s="261"/>
      <c r="I54" s="260"/>
      <c r="J54" s="260"/>
    </row>
    <row r="55" spans="1:7" ht="15">
      <c r="A55" s="258"/>
      <c r="B55" s="250"/>
      <c r="C55" s="250"/>
      <c r="D55" s="250"/>
      <c r="E55" s="259"/>
      <c r="F55" s="261"/>
      <c r="G55" s="261"/>
    </row>
    <row r="56" spans="1:7" ht="15">
      <c r="A56" s="258"/>
      <c r="B56" s="250"/>
      <c r="C56" s="250"/>
      <c r="D56" s="250"/>
      <c r="E56" s="259"/>
      <c r="F56" s="261"/>
      <c r="G56" s="261"/>
    </row>
    <row r="57" spans="1:9" ht="15">
      <c r="A57" s="258"/>
      <c r="B57" s="250"/>
      <c r="C57" s="250"/>
      <c r="D57" s="250"/>
      <c r="E57" s="259"/>
      <c r="F57" s="250"/>
      <c r="G57" s="250"/>
      <c r="H57" s="250"/>
      <c r="I57" s="250"/>
    </row>
    <row r="58" spans="1:7" ht="15">
      <c r="A58" s="258"/>
      <c r="B58" s="250"/>
      <c r="C58" s="250"/>
      <c r="D58" s="250"/>
      <c r="E58" s="250"/>
      <c r="F58" s="261"/>
      <c r="G58" s="261"/>
    </row>
    <row r="59" spans="1:7" ht="15">
      <c r="A59" s="258"/>
      <c r="B59" s="250"/>
      <c r="C59" s="250"/>
      <c r="D59" s="250"/>
      <c r="E59" s="250"/>
      <c r="F59" s="250"/>
      <c r="G59" s="261"/>
    </row>
    <row r="60" spans="1:7" ht="15">
      <c r="A60" s="258"/>
      <c r="B60" s="250"/>
      <c r="C60" s="250"/>
      <c r="D60" s="250"/>
      <c r="E60" s="250"/>
      <c r="F60" s="261"/>
      <c r="G60" s="261"/>
    </row>
    <row r="61" spans="1:7" ht="15">
      <c r="A61" s="258"/>
      <c r="B61" s="250"/>
      <c r="C61" s="250"/>
      <c r="D61" s="250"/>
      <c r="E61" s="250"/>
      <c r="F61" s="261"/>
      <c r="G61" s="261"/>
    </row>
    <row r="62" spans="1:7" ht="15">
      <c r="A62" s="258"/>
      <c r="B62" s="250"/>
      <c r="C62" s="250"/>
      <c r="D62" s="250"/>
      <c r="E62" s="250"/>
      <c r="F62" s="261"/>
      <c r="G62" s="261"/>
    </row>
    <row r="63" spans="1:7" ht="15">
      <c r="A63" s="258"/>
      <c r="B63" s="250"/>
      <c r="C63" s="250"/>
      <c r="D63" s="250"/>
      <c r="E63" s="250"/>
      <c r="F63" s="261"/>
      <c r="G63" s="261"/>
    </row>
    <row r="64" spans="1:7" ht="15">
      <c r="A64" s="258"/>
      <c r="B64" s="250"/>
      <c r="C64" s="250"/>
      <c r="D64" s="250"/>
      <c r="E64" s="250"/>
      <c r="F64" s="261"/>
      <c r="G64" s="261"/>
    </row>
    <row r="65" ht="15">
      <c r="A65" s="258"/>
    </row>
    <row r="66" spans="1:7" ht="15">
      <c r="A66" s="258"/>
      <c r="B66" s="240"/>
      <c r="C66" s="240"/>
      <c r="D66" s="240"/>
      <c r="E66" s="240"/>
      <c r="F66" s="240"/>
      <c r="G66" s="240"/>
    </row>
    <row r="67" spans="1:9" ht="15">
      <c r="A67" s="258"/>
      <c r="B67" s="240"/>
      <c r="C67" s="240"/>
      <c r="D67" s="240"/>
      <c r="E67" s="240"/>
      <c r="F67" s="240"/>
      <c r="G67" s="240"/>
      <c r="H67" s="240"/>
      <c r="I67" s="240"/>
    </row>
    <row r="68" spans="1:7" ht="15">
      <c r="A68" s="258"/>
      <c r="B68" s="240"/>
      <c r="C68" s="240"/>
      <c r="D68" s="240"/>
      <c r="E68" s="240"/>
      <c r="F68" s="240"/>
      <c r="G68" s="240"/>
    </row>
    <row r="69" spans="1:7" ht="15">
      <c r="A69" s="258"/>
      <c r="B69" s="240"/>
      <c r="C69" s="240"/>
      <c r="D69" s="240"/>
      <c r="E69" s="240"/>
      <c r="F69" s="240"/>
      <c r="G69" s="240"/>
    </row>
    <row r="70" spans="1:9" ht="15">
      <c r="A70" s="258"/>
      <c r="B70" s="240"/>
      <c r="C70" s="240"/>
      <c r="D70" s="240"/>
      <c r="E70" s="240"/>
      <c r="F70" s="240"/>
      <c r="G70" s="240"/>
      <c r="I70" s="245"/>
    </row>
    <row r="71" spans="1:9" ht="15">
      <c r="A71" s="258"/>
      <c r="B71" s="240"/>
      <c r="C71" s="240"/>
      <c r="D71" s="240"/>
      <c r="E71" s="240"/>
      <c r="F71" s="240"/>
      <c r="G71" s="240"/>
      <c r="I71" s="245"/>
    </row>
    <row r="72" spans="1:9" ht="15">
      <c r="A72" s="258"/>
      <c r="B72" s="240"/>
      <c r="C72" s="240"/>
      <c r="D72" s="240"/>
      <c r="E72" s="240"/>
      <c r="F72" s="240"/>
      <c r="G72" s="240"/>
      <c r="I72" s="245"/>
    </row>
    <row r="73" spans="1:9" ht="15">
      <c r="A73" s="258"/>
      <c r="B73" s="240"/>
      <c r="C73" s="240"/>
      <c r="D73" s="240"/>
      <c r="E73" s="240"/>
      <c r="F73" s="240"/>
      <c r="G73" s="240"/>
      <c r="I73" s="245"/>
    </row>
    <row r="74" spans="1:9" ht="15">
      <c r="A74" s="258"/>
      <c r="B74" s="240"/>
      <c r="C74" s="240"/>
      <c r="D74" s="262"/>
      <c r="E74" s="240"/>
      <c r="F74" s="240"/>
      <c r="G74" s="240"/>
      <c r="I74" s="245"/>
    </row>
    <row r="75" spans="1:9" ht="15">
      <c r="A75" s="258"/>
      <c r="B75" s="240"/>
      <c r="C75" s="240"/>
      <c r="D75" s="240"/>
      <c r="E75" s="240"/>
      <c r="F75" s="240"/>
      <c r="G75" s="240"/>
      <c r="I75" s="245"/>
    </row>
    <row r="76" spans="1:7" ht="15">
      <c r="A76" s="258"/>
      <c r="B76" s="240"/>
      <c r="C76" s="240"/>
      <c r="D76" s="240"/>
      <c r="E76" s="240"/>
      <c r="F76" s="240"/>
      <c r="G76" s="240"/>
    </row>
    <row r="77" spans="1:7" ht="15">
      <c r="A77" s="258"/>
      <c r="B77" s="240"/>
      <c r="C77" s="240"/>
      <c r="D77" s="262"/>
      <c r="E77" s="240"/>
      <c r="F77" s="240"/>
      <c r="G77" s="240"/>
    </row>
    <row r="78" spans="1:7" ht="15">
      <c r="A78" s="258"/>
      <c r="B78" s="240"/>
      <c r="C78" s="240"/>
      <c r="D78" s="240"/>
      <c r="E78" s="240"/>
      <c r="F78" s="240"/>
      <c r="G78" s="240"/>
    </row>
    <row r="79" spans="1:7" ht="15">
      <c r="A79" s="258"/>
      <c r="B79" s="240"/>
      <c r="C79" s="240"/>
      <c r="D79" s="240"/>
      <c r="E79" s="240"/>
      <c r="F79" s="240"/>
      <c r="G79" s="240"/>
    </row>
    <row r="80" spans="1:7" ht="15">
      <c r="A80" s="258"/>
      <c r="B80" s="240"/>
      <c r="C80" s="240"/>
      <c r="D80" s="262"/>
      <c r="E80" s="240"/>
      <c r="F80" s="240"/>
      <c r="G80" s="240"/>
    </row>
    <row r="81" spans="1:7" ht="15">
      <c r="A81" s="258"/>
      <c r="B81" s="240"/>
      <c r="C81" s="240"/>
      <c r="D81" s="240"/>
      <c r="E81" s="240"/>
      <c r="F81" s="240"/>
      <c r="G81" s="240"/>
    </row>
    <row r="82" spans="1:7" ht="15">
      <c r="A82" s="258"/>
      <c r="B82" s="240"/>
      <c r="C82" s="240"/>
      <c r="D82" s="263"/>
      <c r="E82" s="240"/>
      <c r="F82" s="240"/>
      <c r="G82" s="263"/>
    </row>
    <row r="83" spans="1:7" ht="15">
      <c r="A83" s="258"/>
      <c r="B83" s="240"/>
      <c r="C83" s="240"/>
      <c r="D83" s="262"/>
      <c r="E83" s="240"/>
      <c r="F83" s="240"/>
      <c r="G83" s="240"/>
    </row>
    <row r="84" ht="15">
      <c r="A84" s="258"/>
    </row>
    <row r="85" ht="15">
      <c r="A85" s="258"/>
    </row>
    <row r="86" ht="15">
      <c r="A86" s="258"/>
    </row>
    <row r="87" ht="15">
      <c r="A87" s="258"/>
    </row>
    <row r="88" ht="15">
      <c r="A88" s="258"/>
    </row>
    <row r="89" ht="15">
      <c r="A89" s="258"/>
    </row>
    <row r="90" ht="15">
      <c r="A90" s="258"/>
    </row>
    <row r="91" ht="15">
      <c r="A91" s="258"/>
    </row>
    <row r="92" ht="15">
      <c r="A92" s="258"/>
    </row>
    <row r="93" ht="15">
      <c r="A93" s="258"/>
    </row>
    <row r="94" ht="15">
      <c r="A94" s="258"/>
    </row>
    <row r="95" ht="15">
      <c r="A95" s="258"/>
    </row>
    <row r="96" ht="15">
      <c r="A96" s="258"/>
    </row>
    <row r="97" ht="15">
      <c r="A97" s="258"/>
    </row>
    <row r="98" ht="15">
      <c r="A98" s="258"/>
    </row>
    <row r="99" ht="15">
      <c r="A99" s="258"/>
    </row>
    <row r="100" ht="15">
      <c r="A100" s="258"/>
    </row>
    <row r="101" ht="15">
      <c r="A101" s="258"/>
    </row>
    <row r="102" ht="15">
      <c r="A102" s="258"/>
    </row>
    <row r="103" ht="15">
      <c r="A103" s="258"/>
    </row>
    <row r="104" ht="15">
      <c r="A104" s="258"/>
    </row>
    <row r="105" ht="15">
      <c r="A105" s="258"/>
    </row>
    <row r="106" ht="15">
      <c r="A106" s="258"/>
    </row>
    <row r="107" ht="15">
      <c r="A107" s="258"/>
    </row>
    <row r="108" ht="15">
      <c r="A108" s="258"/>
    </row>
    <row r="109" ht="15">
      <c r="A109" s="258"/>
    </row>
    <row r="110" ht="15">
      <c r="A110" s="258"/>
    </row>
    <row r="111" ht="15">
      <c r="A111" s="258"/>
    </row>
    <row r="112" ht="15">
      <c r="A112" s="258"/>
    </row>
    <row r="113" ht="15">
      <c r="A113" s="258"/>
    </row>
    <row r="114" ht="15">
      <c r="A114" s="258"/>
    </row>
    <row r="115" ht="15">
      <c r="A115" s="258"/>
    </row>
    <row r="116" ht="15">
      <c r="A116" s="258"/>
    </row>
    <row r="117" ht="15">
      <c r="A117" s="258"/>
    </row>
    <row r="118" ht="15">
      <c r="A118" s="258"/>
    </row>
    <row r="119" ht="15">
      <c r="A119" s="258"/>
    </row>
    <row r="120" ht="15">
      <c r="A120" s="258"/>
    </row>
    <row r="121" ht="15">
      <c r="A121" s="258"/>
    </row>
    <row r="122" ht="15">
      <c r="A122" s="258"/>
    </row>
    <row r="123" ht="15">
      <c r="A123" s="258"/>
    </row>
    <row r="124" ht="15">
      <c r="A124" s="258"/>
    </row>
    <row r="125" ht="15">
      <c r="A125" s="258"/>
    </row>
    <row r="126" ht="15">
      <c r="A126" s="258"/>
    </row>
    <row r="127" ht="15">
      <c r="A127" s="258"/>
    </row>
    <row r="128" ht="15">
      <c r="A128" s="258"/>
    </row>
    <row r="129" ht="15">
      <c r="A129" s="258"/>
    </row>
    <row r="130" ht="15">
      <c r="A130" s="258"/>
    </row>
    <row r="131" ht="15">
      <c r="A131" s="258"/>
    </row>
    <row r="132" ht="15">
      <c r="A132" s="258"/>
    </row>
    <row r="133" ht="15">
      <c r="A133" s="258"/>
    </row>
    <row r="134" ht="15">
      <c r="A134" s="258"/>
    </row>
    <row r="135" ht="15">
      <c r="A135" s="258"/>
    </row>
    <row r="136" ht="15">
      <c r="A136" s="258"/>
    </row>
    <row r="137" ht="15">
      <c r="A137" s="258"/>
    </row>
    <row r="138" ht="15">
      <c r="A138" s="258"/>
    </row>
    <row r="139" ht="15">
      <c r="A139" s="258"/>
    </row>
    <row r="140" ht="15">
      <c r="A140" s="258"/>
    </row>
    <row r="141" ht="15">
      <c r="A141" s="258"/>
    </row>
    <row r="142" ht="15">
      <c r="A142" s="258"/>
    </row>
    <row r="143" ht="15">
      <c r="A143" s="258"/>
    </row>
    <row r="144" ht="15">
      <c r="A144" s="258"/>
    </row>
    <row r="145" ht="15">
      <c r="A145" s="258"/>
    </row>
    <row r="146" ht="15">
      <c r="A146" s="258"/>
    </row>
    <row r="147" ht="15">
      <c r="A147" s="258"/>
    </row>
    <row r="148" ht="15">
      <c r="A148" s="258"/>
    </row>
    <row r="149" ht="15">
      <c r="A149" s="258"/>
    </row>
    <row r="150" ht="15">
      <c r="A150" s="258"/>
    </row>
    <row r="151" ht="15">
      <c r="A151" s="258"/>
    </row>
    <row r="152" ht="15">
      <c r="A152" s="258"/>
    </row>
    <row r="153" ht="15">
      <c r="A153" s="258"/>
    </row>
    <row r="154" ht="15">
      <c r="A154" s="258"/>
    </row>
    <row r="155" ht="15">
      <c r="A155" s="258"/>
    </row>
    <row r="156" ht="15">
      <c r="A156" s="258"/>
    </row>
    <row r="157" ht="15">
      <c r="A157" s="258"/>
    </row>
    <row r="158" ht="15">
      <c r="A158" s="258"/>
    </row>
    <row r="159" ht="15">
      <c r="A159" s="258"/>
    </row>
    <row r="160" ht="15">
      <c r="A160" s="258"/>
    </row>
    <row r="161" ht="15">
      <c r="A161" s="258"/>
    </row>
    <row r="162" ht="15">
      <c r="A162" s="258"/>
    </row>
    <row r="163" ht="15">
      <c r="A163" s="258"/>
    </row>
    <row r="164" ht="15">
      <c r="A164" s="258"/>
    </row>
    <row r="165" ht="15">
      <c r="A165" s="258"/>
    </row>
    <row r="166" ht="15">
      <c r="A166" s="258"/>
    </row>
    <row r="167" ht="15">
      <c r="A167" s="258"/>
    </row>
    <row r="168" ht="15">
      <c r="A168" s="258"/>
    </row>
    <row r="169" ht="15">
      <c r="A169" s="258"/>
    </row>
    <row r="170" ht="15">
      <c r="A170" s="258"/>
    </row>
    <row r="171" ht="15">
      <c r="A171" s="258"/>
    </row>
    <row r="172" ht="15">
      <c r="A172" s="258"/>
    </row>
    <row r="173" ht="15">
      <c r="A173" s="258"/>
    </row>
    <row r="174" ht="15">
      <c r="A174" s="258"/>
    </row>
    <row r="175" ht="15">
      <c r="A175" s="258"/>
    </row>
    <row r="176" ht="15">
      <c r="A176" s="258"/>
    </row>
    <row r="177" ht="15">
      <c r="A177" s="258"/>
    </row>
    <row r="178" ht="15">
      <c r="A178" s="258"/>
    </row>
    <row r="179" ht="15">
      <c r="A179" s="258"/>
    </row>
    <row r="180" ht="15">
      <c r="A180" s="258"/>
    </row>
    <row r="181" ht="15">
      <c r="A181" s="258"/>
    </row>
    <row r="182" ht="15">
      <c r="A182" s="258"/>
    </row>
    <row r="183" ht="15">
      <c r="A183" s="258"/>
    </row>
    <row r="184" ht="15">
      <c r="A184" s="258"/>
    </row>
    <row r="185" ht="15">
      <c r="A185" s="258"/>
    </row>
    <row r="186" ht="15">
      <c r="A186" s="258"/>
    </row>
    <row r="187" ht="15">
      <c r="A187" s="258"/>
    </row>
    <row r="188" ht="15">
      <c r="A188" s="258"/>
    </row>
    <row r="189" ht="15">
      <c r="A189" s="258"/>
    </row>
    <row r="190" ht="15">
      <c r="A190" s="258"/>
    </row>
    <row r="191" ht="15">
      <c r="A191" s="258"/>
    </row>
    <row r="192" ht="15">
      <c r="A192" s="258"/>
    </row>
    <row r="193" ht="15">
      <c r="A193" s="258"/>
    </row>
    <row r="194" ht="15">
      <c r="A194" s="258"/>
    </row>
    <row r="195" ht="15">
      <c r="A195" s="258"/>
    </row>
    <row r="196" ht="15">
      <c r="A196" s="258"/>
    </row>
    <row r="197" ht="15">
      <c r="A197" s="258"/>
    </row>
    <row r="198" ht="15">
      <c r="A198" s="258"/>
    </row>
    <row r="199" ht="15">
      <c r="A199" s="258"/>
    </row>
    <row r="200" ht="15">
      <c r="A200" s="258"/>
    </row>
    <row r="201" ht="15">
      <c r="A201" s="258"/>
    </row>
    <row r="202" ht="15">
      <c r="A202" s="258"/>
    </row>
    <row r="203" ht="15">
      <c r="A203" s="258"/>
    </row>
    <row r="204" ht="15">
      <c r="A204" s="258"/>
    </row>
    <row r="205" ht="15">
      <c r="A205" s="258"/>
    </row>
    <row r="206" ht="15">
      <c r="A206" s="258"/>
    </row>
    <row r="207" ht="15">
      <c r="A207" s="258"/>
    </row>
    <row r="208" ht="15">
      <c r="A208" s="258"/>
    </row>
    <row r="209" ht="15">
      <c r="A209" s="258"/>
    </row>
    <row r="210" ht="15">
      <c r="A210" s="258"/>
    </row>
    <row r="211" ht="15">
      <c r="A211" s="258"/>
    </row>
    <row r="212" ht="15">
      <c r="A212" s="258"/>
    </row>
    <row r="213" ht="15">
      <c r="A213" s="258"/>
    </row>
    <row r="214" ht="15">
      <c r="A214" s="258"/>
    </row>
    <row r="215" ht="15">
      <c r="A215" s="258"/>
    </row>
    <row r="216" ht="15">
      <c r="A216" s="258"/>
    </row>
    <row r="217" ht="15">
      <c r="A217" s="258"/>
    </row>
    <row r="218" ht="15">
      <c r="A218" s="258"/>
    </row>
    <row r="219" ht="15">
      <c r="A219" s="258"/>
    </row>
    <row r="220" ht="15">
      <c r="A220" s="258"/>
    </row>
    <row r="221" ht="15">
      <c r="A221" s="258"/>
    </row>
    <row r="222" ht="15">
      <c r="A222" s="258"/>
    </row>
    <row r="223" ht="15">
      <c r="A223" s="258"/>
    </row>
    <row r="224" ht="15">
      <c r="A224" s="258"/>
    </row>
    <row r="225" ht="15">
      <c r="A225" s="258"/>
    </row>
    <row r="226" ht="15">
      <c r="A226" s="258"/>
    </row>
    <row r="227" ht="15">
      <c r="A227" s="258"/>
    </row>
    <row r="228" ht="15">
      <c r="A228" s="258"/>
    </row>
    <row r="229" ht="15">
      <c r="A229" s="258"/>
    </row>
    <row r="230" ht="15">
      <c r="A230" s="258"/>
    </row>
    <row r="231" ht="15">
      <c r="A231" s="258"/>
    </row>
    <row r="232" ht="15">
      <c r="A232" s="258"/>
    </row>
    <row r="233" ht="15">
      <c r="A233" s="258"/>
    </row>
    <row r="234" ht="15">
      <c r="A234" s="258"/>
    </row>
    <row r="235" ht="15">
      <c r="A235" s="258"/>
    </row>
    <row r="236" ht="15">
      <c r="A236" s="258"/>
    </row>
    <row r="237" ht="15">
      <c r="A237" s="258"/>
    </row>
    <row r="238" ht="15">
      <c r="A238" s="258"/>
    </row>
    <row r="239" ht="15">
      <c r="A239" s="258"/>
    </row>
    <row r="240" ht="15">
      <c r="A240" s="258"/>
    </row>
    <row r="241" ht="15">
      <c r="A241" s="258"/>
    </row>
    <row r="242" ht="15">
      <c r="A242" s="258"/>
    </row>
    <row r="243" ht="15">
      <c r="A243" s="258"/>
    </row>
    <row r="244" ht="15">
      <c r="A244" s="258"/>
    </row>
    <row r="245" ht="15">
      <c r="A245" s="258"/>
    </row>
    <row r="246" ht="15">
      <c r="A246" s="258"/>
    </row>
    <row r="247" ht="15">
      <c r="A247" s="258"/>
    </row>
    <row r="248" ht="15">
      <c r="A248" s="258"/>
    </row>
    <row r="249" ht="15">
      <c r="A249" s="258"/>
    </row>
    <row r="250" ht="15">
      <c r="A250" s="258"/>
    </row>
    <row r="251" ht="15">
      <c r="A251" s="258"/>
    </row>
    <row r="252" ht="15">
      <c r="A252" s="258"/>
    </row>
    <row r="253" ht="15">
      <c r="A253" s="258"/>
    </row>
    <row r="254" ht="15">
      <c r="A254" s="258"/>
    </row>
    <row r="255" ht="15">
      <c r="A255" s="258"/>
    </row>
    <row r="256" ht="15">
      <c r="A256" s="258"/>
    </row>
    <row r="257" ht="15">
      <c r="A257" s="258"/>
    </row>
    <row r="258" ht="15">
      <c r="A258" s="258"/>
    </row>
    <row r="259" ht="15">
      <c r="A259" s="258"/>
    </row>
    <row r="260" ht="15">
      <c r="A260" s="258"/>
    </row>
    <row r="261" ht="15">
      <c r="A261" s="258"/>
    </row>
    <row r="262" ht="15">
      <c r="A262" s="258"/>
    </row>
    <row r="263" ht="15">
      <c r="A263" s="258"/>
    </row>
    <row r="264" ht="15">
      <c r="A264" s="258"/>
    </row>
    <row r="265" ht="15">
      <c r="A265" s="258"/>
    </row>
    <row r="266" ht="15">
      <c r="A266" s="258"/>
    </row>
    <row r="267" ht="15">
      <c r="A267" s="258"/>
    </row>
    <row r="268" ht="15">
      <c r="A268" s="258"/>
    </row>
    <row r="269" ht="15">
      <c r="A269" s="258"/>
    </row>
    <row r="270" ht="15">
      <c r="A270" s="258"/>
    </row>
    <row r="271" ht="15">
      <c r="A271" s="258"/>
    </row>
    <row r="272" ht="15">
      <c r="A272" s="258"/>
    </row>
    <row r="273" ht="15">
      <c r="A273" s="258"/>
    </row>
    <row r="274" ht="15">
      <c r="A274" s="258"/>
    </row>
    <row r="275" ht="15">
      <c r="A275" s="258"/>
    </row>
    <row r="276" ht="15">
      <c r="A276" s="258"/>
    </row>
    <row r="277" ht="15">
      <c r="A277" s="258"/>
    </row>
    <row r="278" ht="15">
      <c r="A278" s="258"/>
    </row>
    <row r="279" ht="15">
      <c r="A279" s="258"/>
    </row>
    <row r="280" ht="15">
      <c r="A280" s="258"/>
    </row>
    <row r="281" ht="15">
      <c r="A281" s="258"/>
    </row>
    <row r="282" ht="15">
      <c r="A282" s="258"/>
    </row>
    <row r="283" ht="15">
      <c r="A283" s="258"/>
    </row>
    <row r="284" ht="15">
      <c r="A284" s="258"/>
    </row>
    <row r="285" ht="15">
      <c r="A285" s="258"/>
    </row>
    <row r="286" ht="15">
      <c r="A286" s="258"/>
    </row>
    <row r="287" ht="15">
      <c r="A287" s="258"/>
    </row>
    <row r="288" ht="15">
      <c r="A288" s="258"/>
    </row>
    <row r="289" ht="15">
      <c r="A289" s="258"/>
    </row>
    <row r="290" ht="15">
      <c r="A290" s="258"/>
    </row>
    <row r="291" ht="15">
      <c r="A291" s="258"/>
    </row>
    <row r="292" ht="15">
      <c r="A292" s="258"/>
    </row>
    <row r="293" ht="15">
      <c r="A293" s="258"/>
    </row>
    <row r="294" ht="15">
      <c r="A294" s="258"/>
    </row>
    <row r="295" ht="15">
      <c r="A295" s="258"/>
    </row>
    <row r="296" ht="15">
      <c r="A296" s="258"/>
    </row>
    <row r="297" ht="15">
      <c r="A297" s="258"/>
    </row>
    <row r="298" ht="15">
      <c r="A298" s="258"/>
    </row>
    <row r="299" ht="15">
      <c r="A299" s="258"/>
    </row>
    <row r="300" ht="15">
      <c r="A300" s="258"/>
    </row>
    <row r="301" ht="15">
      <c r="A301" s="258"/>
    </row>
    <row r="302" ht="15">
      <c r="A302" s="258"/>
    </row>
    <row r="303" ht="15">
      <c r="A303" s="258"/>
    </row>
    <row r="304" ht="15">
      <c r="A304" s="258"/>
    </row>
    <row r="305" ht="15">
      <c r="A305" s="258"/>
    </row>
    <row r="306" ht="15">
      <c r="A306" s="258"/>
    </row>
    <row r="307" ht="15">
      <c r="A307" s="258"/>
    </row>
    <row r="308" ht="15">
      <c r="A308" s="258"/>
    </row>
    <row r="309" ht="15">
      <c r="A309" s="258"/>
    </row>
    <row r="310" ht="15">
      <c r="A310" s="258"/>
    </row>
    <row r="311" ht="15">
      <c r="A311" s="258"/>
    </row>
    <row r="312" ht="15">
      <c r="A312" s="258"/>
    </row>
    <row r="313" ht="15">
      <c r="A313" s="258"/>
    </row>
    <row r="314" ht="15">
      <c r="A314" s="258"/>
    </row>
    <row r="315" ht="15">
      <c r="A315" s="258"/>
    </row>
    <row r="316" ht="15">
      <c r="A316" s="258"/>
    </row>
    <row r="317" ht="15">
      <c r="A317" s="258"/>
    </row>
    <row r="318" ht="15">
      <c r="A318" s="258"/>
    </row>
    <row r="319" ht="15">
      <c r="A319" s="258"/>
    </row>
    <row r="320" ht="15">
      <c r="A320" s="258"/>
    </row>
    <row r="321" ht="15">
      <c r="A321" s="258"/>
    </row>
    <row r="322" ht="15">
      <c r="A322" s="258"/>
    </row>
    <row r="323" ht="15">
      <c r="A323" s="258"/>
    </row>
    <row r="324" ht="15">
      <c r="A324" s="258"/>
    </row>
    <row r="325" ht="15">
      <c r="A325" s="258"/>
    </row>
    <row r="326" ht="15">
      <c r="A326" s="258"/>
    </row>
    <row r="327" ht="15">
      <c r="A327" s="258"/>
    </row>
    <row r="328" ht="15">
      <c r="A328" s="258"/>
    </row>
    <row r="329" ht="15">
      <c r="A329" s="258"/>
    </row>
    <row r="330" ht="15">
      <c r="A330" s="258"/>
    </row>
    <row r="331" ht="15">
      <c r="A331" s="258"/>
    </row>
    <row r="332" ht="15">
      <c r="A332" s="258"/>
    </row>
    <row r="333" ht="15">
      <c r="A333" s="258"/>
    </row>
    <row r="334" ht="15">
      <c r="A334" s="258"/>
    </row>
    <row r="335" ht="15">
      <c r="A335" s="258"/>
    </row>
    <row r="336" ht="15">
      <c r="A336" s="258"/>
    </row>
    <row r="337" ht="15">
      <c r="A337" s="258"/>
    </row>
    <row r="338" ht="15">
      <c r="A338" s="258"/>
    </row>
    <row r="339" ht="15">
      <c r="A339" s="258"/>
    </row>
    <row r="340" ht="15">
      <c r="A340" s="258"/>
    </row>
    <row r="341" ht="15">
      <c r="A341" s="258"/>
    </row>
    <row r="342" ht="15">
      <c r="A342" s="258"/>
    </row>
    <row r="343" ht="15">
      <c r="A343" s="258"/>
    </row>
    <row r="344" ht="15">
      <c r="A344" s="258"/>
    </row>
    <row r="345" ht="15">
      <c r="A345" s="258"/>
    </row>
    <row r="346" ht="15">
      <c r="A346" s="258"/>
    </row>
    <row r="347" ht="15">
      <c r="A347" s="258"/>
    </row>
    <row r="348" ht="15">
      <c r="A348" s="258"/>
    </row>
    <row r="349" ht="15">
      <c r="A349" s="258"/>
    </row>
    <row r="350" ht="15">
      <c r="A350" s="258"/>
    </row>
    <row r="351" ht="15">
      <c r="A351" s="258"/>
    </row>
    <row r="352" ht="15">
      <c r="A352" s="258"/>
    </row>
    <row r="353" ht="15">
      <c r="A353" s="258"/>
    </row>
    <row r="354" ht="15">
      <c r="A354" s="258"/>
    </row>
    <row r="355" ht="15">
      <c r="A355" s="258"/>
    </row>
    <row r="356" ht="15">
      <c r="A356" s="258"/>
    </row>
    <row r="357" ht="15">
      <c r="A357" s="258"/>
    </row>
    <row r="358" ht="15">
      <c r="A358" s="258"/>
    </row>
    <row r="359" ht="15">
      <c r="A359" s="258"/>
    </row>
    <row r="360" ht="15">
      <c r="A360" s="258"/>
    </row>
    <row r="361" ht="15">
      <c r="A361" s="258"/>
    </row>
    <row r="362" ht="15">
      <c r="A362" s="258"/>
    </row>
    <row r="363" ht="15">
      <c r="A363" s="258"/>
    </row>
    <row r="364" ht="15">
      <c r="A364" s="258"/>
    </row>
    <row r="365" ht="15">
      <c r="A365" s="258"/>
    </row>
    <row r="366" ht="15">
      <c r="A366" s="258"/>
    </row>
    <row r="367" ht="15">
      <c r="A367" s="258"/>
    </row>
    <row r="368" ht="15">
      <c r="A368" s="258"/>
    </row>
    <row r="369" ht="15">
      <c r="A369" s="258"/>
    </row>
    <row r="370" ht="15">
      <c r="A370" s="258"/>
    </row>
    <row r="371" ht="15">
      <c r="A371" s="258"/>
    </row>
    <row r="372" ht="15">
      <c r="A372" s="258"/>
    </row>
    <row r="373" ht="15">
      <c r="A373" s="258"/>
    </row>
    <row r="374" ht="15">
      <c r="A374" s="258"/>
    </row>
    <row r="375" ht="15">
      <c r="A375" s="258"/>
    </row>
    <row r="376" ht="15">
      <c r="A376" s="258"/>
    </row>
    <row r="377" ht="15">
      <c r="A377" s="258"/>
    </row>
    <row r="378" ht="15">
      <c r="A378" s="258"/>
    </row>
    <row r="379" ht="15">
      <c r="A379" s="258"/>
    </row>
    <row r="380" ht="15">
      <c r="A380" s="258"/>
    </row>
    <row r="381" ht="15">
      <c r="A381" s="258"/>
    </row>
    <row r="382" ht="15">
      <c r="A382" s="258"/>
    </row>
    <row r="383" ht="15">
      <c r="A383" s="258"/>
    </row>
    <row r="384" ht="15">
      <c r="A384" s="258"/>
    </row>
    <row r="385" ht="15">
      <c r="A385" s="258"/>
    </row>
    <row r="386" ht="15">
      <c r="A386" s="258"/>
    </row>
    <row r="387" ht="15">
      <c r="A387" s="258"/>
    </row>
    <row r="388" ht="15">
      <c r="A388" s="258"/>
    </row>
    <row r="389" ht="15">
      <c r="A389" s="258"/>
    </row>
    <row r="390" ht="15">
      <c r="A390" s="258"/>
    </row>
    <row r="391" ht="15">
      <c r="A391" s="258"/>
    </row>
    <row r="392" ht="15">
      <c r="A392" s="258"/>
    </row>
    <row r="393" ht="15">
      <c r="A393" s="258"/>
    </row>
    <row r="394" ht="15">
      <c r="A394" s="258"/>
    </row>
    <row r="395" ht="15">
      <c r="A395" s="258"/>
    </row>
    <row r="396" ht="15">
      <c r="A396" s="258"/>
    </row>
    <row r="397" ht="15">
      <c r="A397" s="258"/>
    </row>
    <row r="398" ht="15">
      <c r="A398" s="258"/>
    </row>
    <row r="399" ht="15">
      <c r="A399" s="258"/>
    </row>
    <row r="400" ht="15">
      <c r="A400" s="258"/>
    </row>
    <row r="401" ht="15">
      <c r="A401" s="258"/>
    </row>
    <row r="402" ht="15">
      <c r="A402" s="258"/>
    </row>
    <row r="403" ht="15">
      <c r="A403" s="258"/>
    </row>
    <row r="404" ht="15">
      <c r="A404" s="258"/>
    </row>
    <row r="405" ht="15">
      <c r="A405" s="258"/>
    </row>
    <row r="406" ht="15">
      <c r="A406" s="258"/>
    </row>
    <row r="407" ht="15">
      <c r="A407" s="258"/>
    </row>
    <row r="408" ht="15">
      <c r="A408" s="258"/>
    </row>
    <row r="409" ht="15">
      <c r="A409" s="258"/>
    </row>
    <row r="410" ht="15">
      <c r="A410" s="258"/>
    </row>
    <row r="411" ht="15">
      <c r="A411" s="258"/>
    </row>
    <row r="412" ht="15">
      <c r="A412" s="258"/>
    </row>
    <row r="413" ht="15">
      <c r="A413" s="258"/>
    </row>
    <row r="414" ht="15">
      <c r="A414" s="258"/>
    </row>
    <row r="415" ht="15">
      <c r="A415" s="258"/>
    </row>
    <row r="416" ht="15">
      <c r="A416" s="258"/>
    </row>
    <row r="417" ht="15">
      <c r="A417" s="258"/>
    </row>
    <row r="418" ht="15">
      <c r="A418" s="258"/>
    </row>
    <row r="419" ht="15">
      <c r="A419" s="258"/>
    </row>
    <row r="420" ht="15">
      <c r="A420" s="258"/>
    </row>
    <row r="421" ht="15">
      <c r="A421" s="258"/>
    </row>
    <row r="422" ht="15">
      <c r="A422" s="258"/>
    </row>
    <row r="423" ht="15">
      <c r="A423" s="258"/>
    </row>
    <row r="424" ht="15">
      <c r="A424" s="258"/>
    </row>
    <row r="425" ht="15">
      <c r="A425" s="258"/>
    </row>
    <row r="426" ht="15">
      <c r="A426" s="258"/>
    </row>
    <row r="427" ht="15">
      <c r="A427" s="258"/>
    </row>
    <row r="428" ht="15">
      <c r="A428" s="258"/>
    </row>
    <row r="429" ht="15">
      <c r="A429" s="258"/>
    </row>
    <row r="430" ht="15">
      <c r="A430" s="258"/>
    </row>
    <row r="431" ht="15">
      <c r="A431" s="258"/>
    </row>
    <row r="432" ht="15">
      <c r="A432" s="258"/>
    </row>
    <row r="433" ht="15">
      <c r="A433" s="258"/>
    </row>
    <row r="434" ht="15">
      <c r="A434" s="258"/>
    </row>
    <row r="435" ht="15">
      <c r="A435" s="258"/>
    </row>
    <row r="436" ht="15">
      <c r="A436" s="258"/>
    </row>
    <row r="437" ht="15">
      <c r="A437" s="258"/>
    </row>
    <row r="438" ht="15">
      <c r="A438" s="258"/>
    </row>
    <row r="439" ht="15">
      <c r="A439" s="258"/>
    </row>
    <row r="440" ht="15">
      <c r="A440" s="258"/>
    </row>
    <row r="441" ht="15">
      <c r="A441" s="258"/>
    </row>
    <row r="442" ht="15">
      <c r="A442" s="258"/>
    </row>
    <row r="443" ht="15">
      <c r="A443" s="258"/>
    </row>
    <row r="444" ht="15">
      <c r="A444" s="258"/>
    </row>
    <row r="445" ht="15">
      <c r="A445" s="258"/>
    </row>
    <row r="446" ht="15">
      <c r="A446" s="258"/>
    </row>
    <row r="447" ht="15">
      <c r="A447" s="258"/>
    </row>
    <row r="448" ht="15">
      <c r="A448" s="258"/>
    </row>
    <row r="449" ht="15">
      <c r="A449" s="258"/>
    </row>
    <row r="450" ht="15">
      <c r="A450" s="258"/>
    </row>
    <row r="451" ht="15">
      <c r="A451" s="258"/>
    </row>
    <row r="452" ht="15">
      <c r="A452" s="258"/>
    </row>
    <row r="453" ht="15">
      <c r="A453" s="258"/>
    </row>
    <row r="454" ht="15">
      <c r="A454" s="258"/>
    </row>
    <row r="455" ht="15">
      <c r="A455" s="258"/>
    </row>
    <row r="456" ht="15">
      <c r="A456" s="258"/>
    </row>
    <row r="457" ht="15">
      <c r="A457" s="258"/>
    </row>
    <row r="458" ht="15">
      <c r="A458" s="258"/>
    </row>
    <row r="459" ht="15">
      <c r="A459" s="258"/>
    </row>
    <row r="460" ht="15">
      <c r="A460" s="258"/>
    </row>
    <row r="461" ht="15">
      <c r="A461" s="258"/>
    </row>
    <row r="462" ht="15">
      <c r="A462" s="258"/>
    </row>
    <row r="463" ht="15">
      <c r="A463" s="258"/>
    </row>
    <row r="464" ht="15">
      <c r="A464" s="258"/>
    </row>
    <row r="465" ht="15">
      <c r="A465" s="258"/>
    </row>
    <row r="466" ht="15">
      <c r="A466" s="258"/>
    </row>
    <row r="467" ht="15">
      <c r="A467" s="258"/>
    </row>
    <row r="468" ht="15">
      <c r="A468" s="258"/>
    </row>
    <row r="469" ht="15">
      <c r="A469" s="258"/>
    </row>
    <row r="470" ht="15">
      <c r="A470" s="258"/>
    </row>
    <row r="471" ht="15">
      <c r="A471" s="258"/>
    </row>
    <row r="472" ht="15">
      <c r="A472" s="258"/>
    </row>
    <row r="473" ht="15">
      <c r="A473" s="258"/>
    </row>
    <row r="474" ht="15">
      <c r="A474" s="258"/>
    </row>
    <row r="475" ht="15">
      <c r="A475" s="258"/>
    </row>
    <row r="476" ht="15">
      <c r="A476" s="258"/>
    </row>
    <row r="477" ht="15">
      <c r="A477" s="258"/>
    </row>
    <row r="478" ht="15">
      <c r="A478" s="258"/>
    </row>
    <row r="479" ht="15">
      <c r="A479" s="258"/>
    </row>
    <row r="480" ht="15">
      <c r="A480" s="258"/>
    </row>
    <row r="481" ht="15">
      <c r="A481" s="258"/>
    </row>
    <row r="482" ht="15">
      <c r="A482" s="258"/>
    </row>
    <row r="483" ht="15">
      <c r="A483" s="258"/>
    </row>
    <row r="484" ht="15">
      <c r="A484" s="258"/>
    </row>
    <row r="485" ht="15">
      <c r="A485" s="258"/>
    </row>
    <row r="486" ht="15">
      <c r="A486" s="258"/>
    </row>
    <row r="487" ht="15">
      <c r="A487" s="258"/>
    </row>
    <row r="488" ht="15">
      <c r="A488" s="258"/>
    </row>
    <row r="489" ht="15">
      <c r="A489" s="258"/>
    </row>
    <row r="490" ht="15">
      <c r="A490" s="258"/>
    </row>
    <row r="491" ht="15">
      <c r="A491" s="258"/>
    </row>
    <row r="492" ht="15">
      <c r="A492" s="258"/>
    </row>
    <row r="493" ht="15">
      <c r="A493" s="258"/>
    </row>
    <row r="494" ht="15">
      <c r="A494" s="258"/>
    </row>
    <row r="495" ht="15">
      <c r="A495" s="258"/>
    </row>
    <row r="496" ht="15">
      <c r="A496" s="258"/>
    </row>
    <row r="497" ht="15">
      <c r="A497" s="258"/>
    </row>
    <row r="498" ht="15">
      <c r="A498" s="258"/>
    </row>
    <row r="499" ht="15">
      <c r="A499" s="258"/>
    </row>
    <row r="500" ht="15">
      <c r="A500" s="258"/>
    </row>
    <row r="501" ht="15">
      <c r="A501" s="258"/>
    </row>
    <row r="502" ht="15">
      <c r="A502" s="258"/>
    </row>
    <row r="503" ht="15">
      <c r="A503" s="258"/>
    </row>
    <row r="504" ht="15">
      <c r="A504" s="258"/>
    </row>
    <row r="505" ht="15">
      <c r="A505" s="258"/>
    </row>
    <row r="506" ht="15">
      <c r="A506" s="258"/>
    </row>
    <row r="507" ht="15">
      <c r="A507" s="258"/>
    </row>
    <row r="508" ht="15">
      <c r="A508" s="258"/>
    </row>
    <row r="509" ht="15">
      <c r="A509" s="258"/>
    </row>
    <row r="510" ht="15">
      <c r="A510" s="258"/>
    </row>
    <row r="511" ht="15">
      <c r="A511" s="258"/>
    </row>
    <row r="512" ht="15">
      <c r="A512" s="258"/>
    </row>
    <row r="513" ht="15">
      <c r="A513" s="258"/>
    </row>
    <row r="514" ht="15">
      <c r="A514" s="258"/>
    </row>
    <row r="515" ht="15">
      <c r="A515" s="258"/>
    </row>
    <row r="516" ht="15">
      <c r="A516" s="258"/>
    </row>
    <row r="517" ht="15">
      <c r="A517" s="258"/>
    </row>
    <row r="518" ht="15">
      <c r="A518" s="258"/>
    </row>
    <row r="519" ht="15">
      <c r="A519" s="258"/>
    </row>
    <row r="520" ht="15">
      <c r="A520" s="258"/>
    </row>
    <row r="521" ht="15">
      <c r="A521" s="258"/>
    </row>
    <row r="522" ht="15">
      <c r="A522" s="258"/>
    </row>
    <row r="523" ht="15">
      <c r="A523" s="258"/>
    </row>
    <row r="524" ht="15">
      <c r="A524" s="258"/>
    </row>
    <row r="525" ht="15">
      <c r="A525" s="258"/>
    </row>
    <row r="526" ht="15">
      <c r="A526" s="258"/>
    </row>
    <row r="527" ht="15">
      <c r="A527" s="258"/>
    </row>
    <row r="528" ht="15">
      <c r="A528" s="258"/>
    </row>
    <row r="529" ht="15">
      <c r="A529" s="258"/>
    </row>
    <row r="530" ht="15">
      <c r="A530" s="258"/>
    </row>
    <row r="531" ht="15">
      <c r="A531" s="258"/>
    </row>
    <row r="532" ht="15">
      <c r="A532" s="258"/>
    </row>
    <row r="533" ht="15">
      <c r="A533" s="258"/>
    </row>
    <row r="534" ht="15">
      <c r="A534" s="258"/>
    </row>
    <row r="535" ht="15">
      <c r="A535" s="258"/>
    </row>
    <row r="536" ht="15">
      <c r="A536" s="258"/>
    </row>
    <row r="537" ht="15">
      <c r="A537" s="258"/>
    </row>
    <row r="538" ht="15">
      <c r="A538" s="258"/>
    </row>
    <row r="539" ht="15">
      <c r="A539" s="258"/>
    </row>
    <row r="540" ht="15">
      <c r="A540" s="258"/>
    </row>
    <row r="541" ht="15">
      <c r="A541" s="258"/>
    </row>
    <row r="542" ht="15">
      <c r="A542" s="258"/>
    </row>
    <row r="543" ht="15">
      <c r="A543" s="258"/>
    </row>
    <row r="544" ht="15">
      <c r="A544" s="258"/>
    </row>
    <row r="545" ht="15">
      <c r="A545" s="258"/>
    </row>
    <row r="546" ht="15">
      <c r="A546" s="258"/>
    </row>
    <row r="547" ht="15">
      <c r="A547" s="258"/>
    </row>
    <row r="548" ht="15">
      <c r="A548" s="258"/>
    </row>
    <row r="549" ht="15">
      <c r="A549" s="258"/>
    </row>
    <row r="550" ht="15">
      <c r="A550" s="258"/>
    </row>
    <row r="551" ht="15">
      <c r="A551" s="258"/>
    </row>
    <row r="552" ht="15">
      <c r="A552" s="258"/>
    </row>
    <row r="553" ht="15">
      <c r="A553" s="258"/>
    </row>
    <row r="554" ht="15">
      <c r="A554" s="258"/>
    </row>
    <row r="555" ht="15">
      <c r="A555" s="258"/>
    </row>
    <row r="556" ht="15">
      <c r="A556" s="258"/>
    </row>
    <row r="557" ht="15">
      <c r="A557" s="258"/>
    </row>
    <row r="558" ht="15">
      <c r="A558" s="258"/>
    </row>
    <row r="559" ht="15">
      <c r="A559" s="258"/>
    </row>
    <row r="560" ht="15">
      <c r="A560" s="258"/>
    </row>
    <row r="561" ht="15">
      <c r="A561" s="258"/>
    </row>
    <row r="562" ht="15">
      <c r="A562" s="258"/>
    </row>
    <row r="563" ht="15">
      <c r="A563" s="258"/>
    </row>
    <row r="564" ht="15">
      <c r="A564" s="258"/>
    </row>
    <row r="565" ht="15">
      <c r="A565" s="258"/>
    </row>
    <row r="566" ht="15">
      <c r="A566" s="258"/>
    </row>
    <row r="567" ht="15">
      <c r="A567" s="258"/>
    </row>
    <row r="568" ht="15">
      <c r="A568" s="258"/>
    </row>
    <row r="569" ht="15">
      <c r="A569" s="258"/>
    </row>
    <row r="570" ht="15">
      <c r="A570" s="258"/>
    </row>
    <row r="571" ht="15">
      <c r="A571" s="258"/>
    </row>
    <row r="572" ht="15">
      <c r="A572" s="258"/>
    </row>
    <row r="573" ht="15">
      <c r="A573" s="258"/>
    </row>
    <row r="574" ht="15">
      <c r="A574" s="258"/>
    </row>
    <row r="575" ht="15">
      <c r="A575" s="258"/>
    </row>
    <row r="576" ht="15">
      <c r="A576" s="258"/>
    </row>
    <row r="577" ht="15">
      <c r="A577" s="258"/>
    </row>
    <row r="578" ht="15">
      <c r="A578" s="258"/>
    </row>
    <row r="579" ht="15">
      <c r="A579" s="258"/>
    </row>
    <row r="580" ht="15">
      <c r="A580" s="258"/>
    </row>
    <row r="581" ht="15">
      <c r="A581" s="258"/>
    </row>
    <row r="582" ht="15">
      <c r="A582" s="258"/>
    </row>
    <row r="583" ht="15">
      <c r="A583" s="258"/>
    </row>
    <row r="584" ht="15">
      <c r="A584" s="258"/>
    </row>
    <row r="585" ht="15">
      <c r="A585" s="258"/>
    </row>
    <row r="586" ht="15">
      <c r="A586" s="258"/>
    </row>
    <row r="587" ht="15">
      <c r="A587" s="258"/>
    </row>
    <row r="588" ht="15">
      <c r="A588" s="258"/>
    </row>
    <row r="589" ht="15">
      <c r="A589" s="258"/>
    </row>
    <row r="590" ht="15">
      <c r="A590" s="258"/>
    </row>
    <row r="591" ht="15">
      <c r="A591" s="258"/>
    </row>
    <row r="592" ht="15">
      <c r="A592" s="258"/>
    </row>
    <row r="593" ht="15">
      <c r="A593" s="258"/>
    </row>
    <row r="594" ht="15">
      <c r="A594" s="258"/>
    </row>
    <row r="595" ht="15">
      <c r="A595" s="258"/>
    </row>
    <row r="596" ht="15">
      <c r="A596" s="258"/>
    </row>
    <row r="597" ht="15">
      <c r="A597" s="258"/>
    </row>
    <row r="598" ht="15">
      <c r="A598" s="258"/>
    </row>
    <row r="599" ht="15">
      <c r="A599" s="258"/>
    </row>
    <row r="600" ht="15">
      <c r="A600" s="258"/>
    </row>
    <row r="601" ht="15">
      <c r="A601" s="258"/>
    </row>
    <row r="602" ht="15">
      <c r="A602" s="258"/>
    </row>
    <row r="603" ht="15">
      <c r="A603" s="258"/>
    </row>
    <row r="604" ht="15">
      <c r="A604" s="258"/>
    </row>
    <row r="605" ht="15">
      <c r="A605" s="258"/>
    </row>
    <row r="606" ht="15">
      <c r="A606" s="258"/>
    </row>
    <row r="607" ht="15">
      <c r="A607" s="258"/>
    </row>
    <row r="608" ht="15">
      <c r="A608" s="258"/>
    </row>
    <row r="609" ht="15">
      <c r="A609" s="258"/>
    </row>
    <row r="610" ht="15">
      <c r="A610" s="258"/>
    </row>
    <row r="611" ht="15">
      <c r="A611" s="258"/>
    </row>
    <row r="612" ht="15">
      <c r="A612" s="258"/>
    </row>
    <row r="613" ht="15">
      <c r="A613" s="258"/>
    </row>
    <row r="614" ht="15">
      <c r="A614" s="258"/>
    </row>
    <row r="615" ht="15">
      <c r="A615" s="258"/>
    </row>
    <row r="616" ht="15">
      <c r="A616" s="258"/>
    </row>
    <row r="617" ht="15">
      <c r="A617" s="258"/>
    </row>
    <row r="618" ht="15">
      <c r="A618" s="258"/>
    </row>
    <row r="619" ht="15">
      <c r="A619" s="258"/>
    </row>
    <row r="620" ht="15">
      <c r="A620" s="258"/>
    </row>
    <row r="621" ht="15">
      <c r="A621" s="258"/>
    </row>
    <row r="622" ht="15">
      <c r="A622" s="258"/>
    </row>
    <row r="623" ht="15">
      <c r="A623" s="258"/>
    </row>
    <row r="624" ht="15">
      <c r="A624" s="258"/>
    </row>
    <row r="625" ht="15">
      <c r="A625" s="258"/>
    </row>
    <row r="626" ht="15">
      <c r="A626" s="258"/>
    </row>
    <row r="627" ht="15">
      <c r="A627" s="258"/>
    </row>
    <row r="628" ht="15">
      <c r="A628" s="258"/>
    </row>
    <row r="629" ht="15">
      <c r="A629" s="258"/>
    </row>
    <row r="630" ht="15">
      <c r="A630" s="258"/>
    </row>
    <row r="631" ht="15">
      <c r="A631" s="258"/>
    </row>
    <row r="632" ht="15">
      <c r="A632" s="258"/>
    </row>
    <row r="633" ht="15">
      <c r="A633" s="258"/>
    </row>
    <row r="634" ht="15">
      <c r="A634" s="258"/>
    </row>
    <row r="635" ht="15">
      <c r="A635" s="258"/>
    </row>
    <row r="636" ht="15">
      <c r="A636" s="258"/>
    </row>
    <row r="637" ht="15">
      <c r="A637" s="258"/>
    </row>
    <row r="638" ht="15">
      <c r="A638" s="258"/>
    </row>
    <row r="639" ht="15">
      <c r="A639" s="258"/>
    </row>
    <row r="640" ht="15">
      <c r="A640" s="258"/>
    </row>
    <row r="641" ht="15">
      <c r="A641" s="258"/>
    </row>
    <row r="642" ht="15">
      <c r="A642" s="258"/>
    </row>
    <row r="643" ht="15">
      <c r="A643" s="258"/>
    </row>
    <row r="644" ht="15">
      <c r="A644" s="258"/>
    </row>
    <row r="645" ht="15">
      <c r="A645" s="258"/>
    </row>
    <row r="646" ht="15">
      <c r="A646" s="258"/>
    </row>
    <row r="647" ht="15">
      <c r="A647" s="258"/>
    </row>
    <row r="648" ht="15">
      <c r="A648" s="258"/>
    </row>
    <row r="649" ht="15">
      <c r="A649" s="258"/>
    </row>
    <row r="650" ht="15">
      <c r="A650" s="258"/>
    </row>
    <row r="651" ht="15">
      <c r="A651" s="258"/>
    </row>
    <row r="652" ht="15">
      <c r="A652" s="258"/>
    </row>
    <row r="653" ht="15">
      <c r="A653" s="258"/>
    </row>
    <row r="654" ht="15">
      <c r="A654" s="258"/>
    </row>
    <row r="655" ht="15">
      <c r="A655" s="258"/>
    </row>
    <row r="656" ht="15">
      <c r="A656" s="258"/>
    </row>
    <row r="657" ht="15">
      <c r="A657" s="258"/>
    </row>
    <row r="658" ht="15">
      <c r="A658" s="258"/>
    </row>
    <row r="659" ht="15">
      <c r="A659" s="258"/>
    </row>
    <row r="660" ht="15">
      <c r="A660" s="258"/>
    </row>
    <row r="661" ht="15">
      <c r="A661" s="258"/>
    </row>
    <row r="662" ht="15">
      <c r="A662" s="258"/>
    </row>
    <row r="663" ht="15">
      <c r="A663" s="258"/>
    </row>
    <row r="664" ht="15">
      <c r="A664" s="258"/>
    </row>
    <row r="665" ht="15">
      <c r="A665" s="258"/>
    </row>
    <row r="666" ht="15">
      <c r="A666" s="258"/>
    </row>
    <row r="667" ht="15">
      <c r="A667" s="258"/>
    </row>
    <row r="668" ht="15">
      <c r="A668" s="258"/>
    </row>
    <row r="669" ht="15">
      <c r="A669" s="258"/>
    </row>
    <row r="670" ht="15">
      <c r="A670" s="258"/>
    </row>
    <row r="671" ht="15">
      <c r="A671" s="258"/>
    </row>
    <row r="672" ht="15">
      <c r="A672" s="258"/>
    </row>
    <row r="673" ht="15">
      <c r="A673" s="258"/>
    </row>
  </sheetData>
  <sheetProtection/>
  <conditionalFormatting sqref="B66:G66 B68:G83 B67:I67">
    <cfRule type="cellIs" priority="1" dxfId="5" operator="not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ignoredErrors>
    <ignoredError sqref="G4:G23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selection activeCell="A1" sqref="A1"/>
    </sheetView>
  </sheetViews>
  <sheetFormatPr defaultColWidth="7.4453125" defaultRowHeight="15"/>
  <cols>
    <col min="1" max="1" width="18.88671875" style="266" customWidth="1"/>
    <col min="2" max="2" width="8.21484375" style="266" bestFit="1" customWidth="1"/>
    <col min="3" max="3" width="8.99609375" style="266" bestFit="1" customWidth="1"/>
    <col min="4" max="4" width="9.88671875" style="266" bestFit="1" customWidth="1"/>
    <col min="5" max="5" width="16.6640625" style="266" bestFit="1" customWidth="1"/>
    <col min="6" max="6" width="15.21484375" style="266" bestFit="1" customWidth="1"/>
    <col min="7" max="16384" width="7.4453125" style="266" customWidth="1"/>
  </cols>
  <sheetData>
    <row r="1" spans="1:2" ht="15">
      <c r="A1" s="265" t="s">
        <v>350</v>
      </c>
      <c r="B1" s="265"/>
    </row>
    <row r="2" spans="2:6" ht="15">
      <c r="B2" s="265"/>
      <c r="F2" s="268" t="s">
        <v>183</v>
      </c>
    </row>
    <row r="3" spans="1:6" ht="12.75">
      <c r="A3" s="277"/>
      <c r="B3" s="277"/>
      <c r="C3" s="277"/>
      <c r="D3" s="277" t="s">
        <v>184</v>
      </c>
      <c r="E3" s="278"/>
      <c r="F3" s="278"/>
    </row>
    <row r="4" spans="1:6" ht="12.75">
      <c r="A4" s="277"/>
      <c r="B4" s="279" t="s">
        <v>63</v>
      </c>
      <c r="C4" s="279" t="s">
        <v>62</v>
      </c>
      <c r="D4" s="279" t="s">
        <v>185</v>
      </c>
      <c r="E4" s="279" t="s">
        <v>186</v>
      </c>
      <c r="F4" s="279" t="s">
        <v>187</v>
      </c>
    </row>
    <row r="5" spans="1:18" ht="12.75" hidden="1">
      <c r="A5" s="280">
        <v>1980</v>
      </c>
      <c r="B5" s="281" t="e">
        <f>SUM(#REF!/1000)</f>
        <v>#REF!</v>
      </c>
      <c r="C5" s="281" t="e">
        <f>SUM(#REF!/1000)</f>
        <v>#REF!</v>
      </c>
      <c r="D5" s="281" t="e">
        <f>SUM(-#REF!/1000)</f>
        <v>#REF!</v>
      </c>
      <c r="E5" s="282" t="e">
        <f>D5</f>
        <v>#REF!</v>
      </c>
      <c r="F5" s="282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</row>
    <row r="6" spans="1:6" ht="12.75" hidden="1">
      <c r="A6" s="280"/>
      <c r="B6" s="281" t="e">
        <f>SUM(#REF!/1000)</f>
        <v>#REF!</v>
      </c>
      <c r="C6" s="281" t="e">
        <f>SUM(#REF!/1000)</f>
        <v>#REF!</v>
      </c>
      <c r="D6" s="281" t="e">
        <f>SUM(-#REF!/1000)</f>
        <v>#REF!</v>
      </c>
      <c r="E6" s="282" t="e">
        <f>SUM(D6+E5)</f>
        <v>#REF!</v>
      </c>
      <c r="F6" s="282"/>
    </row>
    <row r="7" spans="1:6" ht="12.75" hidden="1">
      <c r="A7" s="280"/>
      <c r="B7" s="281" t="e">
        <f>SUM(#REF!/1000)</f>
        <v>#REF!</v>
      </c>
      <c r="C7" s="281" t="e">
        <f>SUM(#REF!/1000)</f>
        <v>#REF!</v>
      </c>
      <c r="D7" s="281" t="e">
        <f>SUM(-#REF!/1000)</f>
        <v>#REF!</v>
      </c>
      <c r="E7" s="282" t="e">
        <f aca="true" t="shared" si="0" ref="E7:E14">SUM(D7+E6)</f>
        <v>#REF!</v>
      </c>
      <c r="F7" s="282"/>
    </row>
    <row r="8" spans="1:6" ht="12.75" hidden="1">
      <c r="A8" s="280"/>
      <c r="B8" s="281" t="e">
        <f>SUM(#REF!/1000)</f>
        <v>#REF!</v>
      </c>
      <c r="C8" s="281" t="e">
        <f>SUM(#REF!/1000)</f>
        <v>#REF!</v>
      </c>
      <c r="D8" s="281" t="e">
        <f>SUM(-#REF!/1000)</f>
        <v>#REF!</v>
      </c>
      <c r="E8" s="282" t="e">
        <f t="shared" si="0"/>
        <v>#REF!</v>
      </c>
      <c r="F8" s="282"/>
    </row>
    <row r="9" spans="1:6" ht="12.75" hidden="1">
      <c r="A9" s="280"/>
      <c r="B9" s="281" t="e">
        <f>SUM(#REF!/1000)</f>
        <v>#REF!</v>
      </c>
      <c r="C9" s="281" t="e">
        <f>SUM(#REF!/1000)</f>
        <v>#REF!</v>
      </c>
      <c r="D9" s="281" t="e">
        <f>SUM(-#REF!/1000)</f>
        <v>#REF!</v>
      </c>
      <c r="E9" s="282" t="e">
        <f t="shared" si="0"/>
        <v>#REF!</v>
      </c>
      <c r="F9" s="282"/>
    </row>
    <row r="10" spans="1:6" ht="12.75" hidden="1">
      <c r="A10" s="280">
        <v>1985</v>
      </c>
      <c r="B10" s="281" t="e">
        <f>SUM(#REF!/1000)</f>
        <v>#REF!</v>
      </c>
      <c r="C10" s="281" t="e">
        <f>SUM(#REF!/1000)</f>
        <v>#REF!</v>
      </c>
      <c r="D10" s="283" t="e">
        <f>SUM(-#REF!/1000)</f>
        <v>#REF!</v>
      </c>
      <c r="E10" s="282" t="e">
        <f t="shared" si="0"/>
        <v>#REF!</v>
      </c>
      <c r="F10" s="282"/>
    </row>
    <row r="11" spans="1:6" ht="12.75" hidden="1">
      <c r="A11" s="280"/>
      <c r="B11" s="281" t="e">
        <f>SUM(#REF!/1000)</f>
        <v>#REF!</v>
      </c>
      <c r="C11" s="281" t="e">
        <f>SUM(#REF!/1000)</f>
        <v>#REF!</v>
      </c>
      <c r="D11" s="281" t="e">
        <f>SUM(-#REF!/1000)</f>
        <v>#REF!</v>
      </c>
      <c r="E11" s="282" t="e">
        <f t="shared" si="0"/>
        <v>#REF!</v>
      </c>
      <c r="F11" s="282"/>
    </row>
    <row r="12" spans="1:6" ht="12.75" hidden="1">
      <c r="A12" s="280"/>
      <c r="B12" s="281" t="e">
        <f>SUM(#REF!/1000)</f>
        <v>#REF!</v>
      </c>
      <c r="C12" s="281" t="e">
        <f>SUM(#REF!/1000)</f>
        <v>#REF!</v>
      </c>
      <c r="D12" s="281" t="e">
        <f>SUM(-#REF!/1000)</f>
        <v>#REF!</v>
      </c>
      <c r="E12" s="282" t="e">
        <f t="shared" si="0"/>
        <v>#REF!</v>
      </c>
      <c r="F12" s="282"/>
    </row>
    <row r="13" spans="1:6" ht="12.75" hidden="1">
      <c r="A13" s="280"/>
      <c r="B13" s="281" t="e">
        <f>SUM(#REF!/1000)</f>
        <v>#REF!</v>
      </c>
      <c r="C13" s="281" t="e">
        <f>SUM(#REF!/1000)</f>
        <v>#REF!</v>
      </c>
      <c r="D13" s="281" t="e">
        <f>SUM(-#REF!/1000)</f>
        <v>#REF!</v>
      </c>
      <c r="E13" s="282" t="e">
        <f t="shared" si="0"/>
        <v>#REF!</v>
      </c>
      <c r="F13" s="282"/>
    </row>
    <row r="14" spans="1:6" ht="12.75" hidden="1">
      <c r="A14" s="280"/>
      <c r="B14" s="281" t="e">
        <f>SUM(#REF!/1000)</f>
        <v>#REF!</v>
      </c>
      <c r="C14" s="281" t="e">
        <f>SUM(#REF!/1000)</f>
        <v>#REF!</v>
      </c>
      <c r="D14" s="281" t="e">
        <f>SUM(-#REF!/1000)</f>
        <v>#REF!</v>
      </c>
      <c r="E14" s="282" t="e">
        <f t="shared" si="0"/>
        <v>#REF!</v>
      </c>
      <c r="F14" s="282"/>
    </row>
    <row r="15" spans="1:6" ht="12.75">
      <c r="A15" s="280">
        <v>1990</v>
      </c>
      <c r="B15" s="281">
        <v>8.074</v>
      </c>
      <c r="C15" s="281">
        <v>6.443</v>
      </c>
      <c r="D15" s="281">
        <v>-1.631</v>
      </c>
      <c r="E15" s="282">
        <v>-43.355000000000004</v>
      </c>
      <c r="F15" s="282"/>
    </row>
    <row r="16" spans="1:6" ht="12.75">
      <c r="A16" s="280"/>
      <c r="B16" s="281">
        <v>7.284</v>
      </c>
      <c r="C16" s="281">
        <v>6.01</v>
      </c>
      <c r="D16" s="281">
        <v>-1.274</v>
      </c>
      <c r="E16" s="282">
        <v>-44.629000000000005</v>
      </c>
      <c r="F16" s="282"/>
    </row>
    <row r="17" spans="1:6" ht="12.75">
      <c r="A17" s="280"/>
      <c r="B17" s="281">
        <v>7.172</v>
      </c>
      <c r="C17" s="281">
        <v>5.562</v>
      </c>
      <c r="D17" s="281">
        <v>-1.61</v>
      </c>
      <c r="E17" s="282">
        <v>-46.239000000000004</v>
      </c>
      <c r="F17" s="282"/>
    </row>
    <row r="18" spans="1:6" ht="12.75">
      <c r="A18" s="280"/>
      <c r="B18" s="281">
        <v>8.624</v>
      </c>
      <c r="C18" s="281">
        <v>6.012</v>
      </c>
      <c r="D18" s="281">
        <v>-2.612</v>
      </c>
      <c r="E18" s="282">
        <v>-48.851000000000006</v>
      </c>
      <c r="F18" s="282"/>
    </row>
    <row r="19" spans="1:6" ht="12.75">
      <c r="A19" s="280"/>
      <c r="B19" s="281">
        <v>9.079</v>
      </c>
      <c r="C19" s="281">
        <v>5.142</v>
      </c>
      <c r="D19" s="281">
        <v>-3.937</v>
      </c>
      <c r="E19" s="282">
        <v>-52.788000000000004</v>
      </c>
      <c r="F19" s="282"/>
    </row>
    <row r="20" spans="1:6" ht="12.75">
      <c r="A20" s="280">
        <v>1995</v>
      </c>
      <c r="B20" s="281">
        <v>9.384</v>
      </c>
      <c r="C20" s="281">
        <v>5.061</v>
      </c>
      <c r="D20" s="281">
        <v>-4.323</v>
      </c>
      <c r="E20" s="282">
        <v>-57.111000000000004</v>
      </c>
      <c r="F20" s="282"/>
    </row>
    <row r="21" spans="1:6" ht="12.75">
      <c r="A21" s="280"/>
      <c r="B21" s="281">
        <v>10.928</v>
      </c>
      <c r="C21" s="281">
        <v>6.118</v>
      </c>
      <c r="D21" s="281">
        <v>-4.81</v>
      </c>
      <c r="E21" s="282">
        <v>-61.92100000000001</v>
      </c>
      <c r="F21" s="282"/>
    </row>
    <row r="22" spans="1:6" ht="12.75">
      <c r="A22" s="280"/>
      <c r="B22" s="281">
        <v>7.238</v>
      </c>
      <c r="C22" s="281">
        <v>4.19</v>
      </c>
      <c r="D22" s="281">
        <v>-3.048</v>
      </c>
      <c r="E22" s="282">
        <v>-64.96900000000001</v>
      </c>
      <c r="F22" s="282"/>
    </row>
    <row r="23" spans="1:6" ht="12.75">
      <c r="A23" s="280"/>
      <c r="B23" s="281">
        <v>6.907</v>
      </c>
      <c r="C23" s="281">
        <v>4.221</v>
      </c>
      <c r="D23" s="281">
        <v>-2.686</v>
      </c>
      <c r="E23" s="282">
        <v>-67.655</v>
      </c>
      <c r="F23" s="282"/>
    </row>
    <row r="24" spans="1:6" ht="12.75">
      <c r="A24" s="280"/>
      <c r="B24" s="281">
        <v>9.034</v>
      </c>
      <c r="C24" s="281">
        <v>4.999</v>
      </c>
      <c r="D24" s="281">
        <v>-4.035</v>
      </c>
      <c r="E24" s="282">
        <v>-71.69</v>
      </c>
      <c r="F24" s="282"/>
    </row>
    <row r="25" spans="1:6" ht="12.75">
      <c r="A25" s="280">
        <v>2000</v>
      </c>
      <c r="B25" s="281">
        <v>15.497</v>
      </c>
      <c r="C25" s="281">
        <v>9.527</v>
      </c>
      <c r="D25" s="281">
        <v>-5.97</v>
      </c>
      <c r="E25" s="282">
        <v>-77.66</v>
      </c>
      <c r="F25" s="282"/>
    </row>
    <row r="26" spans="1:6" ht="12.75">
      <c r="A26" s="280"/>
      <c r="B26" s="281">
        <v>14.665</v>
      </c>
      <c r="C26" s="281">
        <v>9.95</v>
      </c>
      <c r="D26" s="281">
        <v>-4.715</v>
      </c>
      <c r="E26" s="282">
        <v>-82.375</v>
      </c>
      <c r="F26" s="282"/>
    </row>
    <row r="27" spans="1:6" ht="12.75">
      <c r="A27" s="280"/>
      <c r="B27" s="281">
        <v>14.208</v>
      </c>
      <c r="C27" s="281">
        <v>9.577</v>
      </c>
      <c r="D27" s="281">
        <v>-4.631</v>
      </c>
      <c r="E27" s="282">
        <v>-87.006</v>
      </c>
      <c r="F27" s="282"/>
    </row>
    <row r="28" spans="1:6" ht="12.75">
      <c r="A28" s="279"/>
      <c r="B28" s="281">
        <v>14.549</v>
      </c>
      <c r="C28" s="281">
        <v>11.58</v>
      </c>
      <c r="D28" s="281">
        <v>-2.969</v>
      </c>
      <c r="E28" s="282">
        <v>-89.975</v>
      </c>
      <c r="F28" s="282"/>
    </row>
    <row r="29" spans="1:6" ht="12.75">
      <c r="A29" s="280"/>
      <c r="B29" s="281">
        <v>16.147</v>
      </c>
      <c r="C29" s="281">
        <v>15.721</v>
      </c>
      <c r="D29" s="281">
        <v>-0.426</v>
      </c>
      <c r="E29" s="282">
        <v>-90.401</v>
      </c>
      <c r="F29" s="282"/>
    </row>
    <row r="30" spans="1:6" ht="12.75">
      <c r="A30" s="280">
        <v>2005</v>
      </c>
      <c r="B30" s="281">
        <v>19.821</v>
      </c>
      <c r="C30" s="281">
        <v>22.398</v>
      </c>
      <c r="D30" s="281">
        <v>2.577</v>
      </c>
      <c r="E30" s="282"/>
      <c r="F30" s="282">
        <v>2.577</v>
      </c>
    </row>
    <row r="31" spans="1:6" ht="12.75">
      <c r="A31" s="280"/>
      <c r="B31" s="281">
        <v>22.658</v>
      </c>
      <c r="C31" s="281">
        <v>26.45</v>
      </c>
      <c r="D31" s="281">
        <v>3.792</v>
      </c>
      <c r="E31" s="282"/>
      <c r="F31" s="282">
        <v>6.369</v>
      </c>
    </row>
    <row r="32" spans="1:6" ht="12.75">
      <c r="A32" s="280"/>
      <c r="B32" s="281">
        <v>22.516</v>
      </c>
      <c r="C32" s="281">
        <v>27.126</v>
      </c>
      <c r="D32" s="281">
        <v>4.61</v>
      </c>
      <c r="E32" s="282"/>
      <c r="F32" s="282">
        <v>10.979</v>
      </c>
    </row>
    <row r="33" spans="1:6" ht="12.75">
      <c r="A33" s="280"/>
      <c r="B33" s="281">
        <v>32.019</v>
      </c>
      <c r="C33" s="281">
        <v>38.396</v>
      </c>
      <c r="D33" s="281">
        <v>6.377</v>
      </c>
      <c r="E33" s="282"/>
      <c r="F33" s="282">
        <v>17.355999999999998</v>
      </c>
    </row>
    <row r="34" spans="1:6" ht="12.75">
      <c r="A34" s="280"/>
      <c r="B34" s="281">
        <v>24.7</v>
      </c>
      <c r="C34" s="281">
        <v>28.033</v>
      </c>
      <c r="D34" s="281">
        <v>3.333</v>
      </c>
      <c r="E34" s="282"/>
      <c r="F34" s="282">
        <v>20.689</v>
      </c>
    </row>
    <row r="35" spans="1:6" ht="12.75">
      <c r="A35" s="280">
        <v>2010</v>
      </c>
      <c r="B35" s="281">
        <v>31.638</v>
      </c>
      <c r="C35" s="281">
        <v>36.013</v>
      </c>
      <c r="D35" s="281">
        <v>4.375</v>
      </c>
      <c r="E35" s="282"/>
      <c r="F35" s="282">
        <v>25.064</v>
      </c>
    </row>
    <row r="36" spans="1:6" ht="12.75">
      <c r="A36" s="280"/>
      <c r="B36" s="281">
        <v>38.667</v>
      </c>
      <c r="C36" s="281">
        <v>49.395</v>
      </c>
      <c r="D36" s="281">
        <v>10.728</v>
      </c>
      <c r="E36" s="282"/>
      <c r="F36" s="282">
        <v>35.792</v>
      </c>
    </row>
    <row r="37" spans="1:6" ht="12.75">
      <c r="A37" s="280"/>
      <c r="B37" s="281">
        <v>39.417</v>
      </c>
      <c r="C37" s="281">
        <v>53.713</v>
      </c>
      <c r="D37" s="281">
        <v>14.296</v>
      </c>
      <c r="E37" s="282"/>
      <c r="F37" s="282">
        <v>50.088</v>
      </c>
    </row>
    <row r="38" spans="1:6" ht="12.75">
      <c r="A38" s="280"/>
      <c r="B38" s="281">
        <v>39.184</v>
      </c>
      <c r="C38" s="281">
        <v>49.109</v>
      </c>
      <c r="D38" s="281">
        <v>9.925</v>
      </c>
      <c r="E38" s="282"/>
      <c r="F38" s="282">
        <v>60.013000000000005</v>
      </c>
    </row>
    <row r="39" spans="1:6" ht="12.75">
      <c r="A39" s="280"/>
      <c r="B39" s="281">
        <v>32.902</v>
      </c>
      <c r="C39" s="281">
        <v>42.862</v>
      </c>
      <c r="D39" s="281">
        <v>9.96</v>
      </c>
      <c r="E39" s="282"/>
      <c r="F39" s="282">
        <v>69.97300000000001</v>
      </c>
    </row>
    <row r="40" spans="1:6" ht="12.75">
      <c r="A40" s="280"/>
      <c r="B40" s="281">
        <v>21.048</v>
      </c>
      <c r="C40" s="281">
        <v>28.961</v>
      </c>
      <c r="D40" s="281">
        <v>7.913</v>
      </c>
      <c r="E40" s="282"/>
      <c r="F40" s="282">
        <v>77.88600000000001</v>
      </c>
    </row>
    <row r="41" spans="1:6" ht="12.75">
      <c r="A41" s="280">
        <v>2016</v>
      </c>
      <c r="B41" s="281">
        <v>20.519</v>
      </c>
      <c r="C41" s="281">
        <v>26.225</v>
      </c>
      <c r="D41" s="281">
        <v>5.706</v>
      </c>
      <c r="E41" s="282"/>
      <c r="F41" s="282">
        <v>83.59200000000001</v>
      </c>
    </row>
    <row r="42" spans="1:6" ht="12.75">
      <c r="A42" s="269"/>
      <c r="B42" s="272"/>
      <c r="C42" s="267"/>
      <c r="D42" s="272"/>
      <c r="E42" s="273"/>
      <c r="F42" s="284"/>
    </row>
    <row r="43" spans="1:6" ht="15">
      <c r="A43" s="274" t="s">
        <v>45</v>
      </c>
      <c r="B43" s="275"/>
      <c r="C43" s="275"/>
      <c r="D43" s="275"/>
      <c r="E43" s="267"/>
      <c r="F43" s="271"/>
    </row>
    <row r="44" spans="1:6" ht="12.75">
      <c r="A44" s="268"/>
      <c r="B44" s="271"/>
      <c r="C44" s="271"/>
      <c r="D44" s="271"/>
      <c r="E44" s="267"/>
      <c r="F44" s="267"/>
    </row>
    <row r="46" spans="5:6" ht="12.75">
      <c r="E46" s="276"/>
      <c r="F46" s="276"/>
    </row>
    <row r="47" spans="5:6" ht="12.75">
      <c r="E47" s="276"/>
      <c r="F47" s="276"/>
    </row>
    <row r="49" spans="5:6" ht="12.75">
      <c r="E49" s="276"/>
      <c r="F49" s="276"/>
    </row>
    <row r="50" spans="5:6" ht="12.75">
      <c r="E50" s="276"/>
      <c r="F50" s="276"/>
    </row>
    <row r="51" spans="5:6" ht="12.75">
      <c r="E51" s="276"/>
      <c r="F51" s="27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5546875" style="234" customWidth="1"/>
    <col min="2" max="2" width="13.77734375" style="234" bestFit="1" customWidth="1"/>
    <col min="3" max="3" width="8.77734375" style="234" customWidth="1"/>
    <col min="4" max="4" width="13.21484375" style="234" customWidth="1"/>
    <col min="5" max="16384" width="8.77734375" style="234" customWidth="1"/>
  </cols>
  <sheetData>
    <row r="1" ht="15">
      <c r="A1" s="285" t="s">
        <v>351</v>
      </c>
    </row>
    <row r="2" spans="1:5" ht="15">
      <c r="A2" s="286"/>
      <c r="B2" s="258"/>
      <c r="C2" s="258"/>
      <c r="D2" s="258"/>
      <c r="E2" s="287" t="s">
        <v>188</v>
      </c>
    </row>
    <row r="3" spans="1:5" ht="15">
      <c r="A3" s="286"/>
      <c r="B3" s="258"/>
      <c r="C3" s="258"/>
      <c r="D3" s="258"/>
      <c r="E3" s="258"/>
    </row>
    <row r="4" spans="1:5" ht="15">
      <c r="A4" s="288" t="s">
        <v>189</v>
      </c>
      <c r="B4" s="258"/>
      <c r="C4" s="258"/>
      <c r="D4" s="288" t="s">
        <v>352</v>
      </c>
      <c r="E4" s="258"/>
    </row>
    <row r="5" spans="1:5" ht="15">
      <c r="A5" s="288"/>
      <c r="B5" s="258"/>
      <c r="C5" s="258"/>
      <c r="D5" s="288"/>
      <c r="E5" s="258"/>
    </row>
    <row r="6" spans="1:5" ht="15">
      <c r="A6" s="258" t="s">
        <v>190</v>
      </c>
      <c r="B6" s="289">
        <v>24.31</v>
      </c>
      <c r="C6" s="258"/>
      <c r="D6" s="258" t="s">
        <v>190</v>
      </c>
      <c r="E6" s="289">
        <v>11.951142893052515</v>
      </c>
    </row>
    <row r="7" spans="1:5" ht="15">
      <c r="A7" s="258" t="s">
        <v>191</v>
      </c>
      <c r="B7" s="289">
        <v>10.65</v>
      </c>
      <c r="C7" s="258"/>
      <c r="D7" s="258" t="s">
        <v>191</v>
      </c>
      <c r="E7" s="289">
        <v>24.648489502025846</v>
      </c>
    </row>
    <row r="8" spans="1:5" ht="15">
      <c r="A8" s="258" t="s">
        <v>192</v>
      </c>
      <c r="B8" s="289">
        <v>6.59</v>
      </c>
      <c r="C8" s="258"/>
      <c r="D8" s="258" t="s">
        <v>192</v>
      </c>
      <c r="E8" s="289">
        <v>11.427380189703124</v>
      </c>
    </row>
    <row r="9" spans="1:5" ht="15">
      <c r="A9" s="258" t="s">
        <v>193</v>
      </c>
      <c r="B9" s="289">
        <v>2.06</v>
      </c>
      <c r="C9" s="258"/>
      <c r="D9" s="258" t="s">
        <v>193</v>
      </c>
      <c r="E9" s="289">
        <v>3.2917197352891963</v>
      </c>
    </row>
    <row r="10" spans="1:5" ht="15">
      <c r="A10" s="258" t="s">
        <v>194</v>
      </c>
      <c r="B10" s="289">
        <v>8.03</v>
      </c>
      <c r="C10" s="258"/>
      <c r="D10" s="258" t="s">
        <v>194</v>
      </c>
      <c r="E10" s="289">
        <v>4.884028442064795</v>
      </c>
    </row>
    <row r="11" spans="1:5" ht="15">
      <c r="A11" s="258" t="s">
        <v>195</v>
      </c>
      <c r="B11" s="289">
        <v>14.02</v>
      </c>
      <c r="C11" s="258"/>
      <c r="D11" s="258" t="s">
        <v>195</v>
      </c>
      <c r="E11" s="289">
        <v>0.8147904744398197</v>
      </c>
    </row>
    <row r="12" spans="1:5" ht="15">
      <c r="A12" s="258" t="s">
        <v>75</v>
      </c>
      <c r="B12" s="289">
        <v>4.950000000000003</v>
      </c>
      <c r="C12" s="258"/>
      <c r="D12" s="258" t="s">
        <v>75</v>
      </c>
      <c r="E12" s="289">
        <v>5.155864288697676</v>
      </c>
    </row>
    <row r="13" spans="1:5" ht="15">
      <c r="A13" s="258"/>
      <c r="B13" s="258"/>
      <c r="C13" s="258"/>
      <c r="D13" s="258"/>
      <c r="E13" s="258"/>
    </row>
    <row r="14" spans="1:5" ht="15">
      <c r="A14" s="258"/>
      <c r="B14" s="289">
        <f>SUM(B6:B13)</f>
        <v>70.61</v>
      </c>
      <c r="C14" s="258"/>
      <c r="D14" s="258"/>
      <c r="E14" s="289">
        <v>62.17341552527297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1.77734375" style="291" bestFit="1" customWidth="1"/>
    <col min="2" max="2" width="12.5546875" style="291" bestFit="1" customWidth="1"/>
    <col min="3" max="3" width="19.4453125" style="291" bestFit="1" customWidth="1"/>
    <col min="4" max="4" width="15.5546875" style="291" customWidth="1"/>
    <col min="5" max="5" width="14.10546875" style="291" customWidth="1"/>
    <col min="6" max="7" width="9.77734375" style="291" customWidth="1"/>
    <col min="8" max="16384" width="8.77734375" style="291" customWidth="1"/>
  </cols>
  <sheetData>
    <row r="1" ht="15">
      <c r="A1" s="290" t="s">
        <v>353</v>
      </c>
    </row>
    <row r="2" ht="15">
      <c r="E2" s="292" t="s">
        <v>196</v>
      </c>
    </row>
    <row r="3" spans="1:7" ht="15">
      <c r="A3" s="293"/>
      <c r="B3" s="298" t="s">
        <v>197</v>
      </c>
      <c r="C3" s="298" t="s">
        <v>198</v>
      </c>
      <c r="D3" s="298" t="s">
        <v>199</v>
      </c>
      <c r="E3" s="298" t="s">
        <v>200</v>
      </c>
      <c r="F3" s="294"/>
      <c r="G3" s="294"/>
    </row>
    <row r="4" spans="1:8" ht="15">
      <c r="A4" s="295">
        <v>1990</v>
      </c>
      <c r="B4" s="296">
        <v>1.642143056873389</v>
      </c>
      <c r="C4" s="296">
        <v>6.372201896162805</v>
      </c>
      <c r="D4" s="296">
        <v>1.3688429108138527</v>
      </c>
      <c r="E4" s="296">
        <v>0.9843398494976975</v>
      </c>
      <c r="F4" s="296"/>
      <c r="G4" s="296"/>
      <c r="H4" s="297"/>
    </row>
    <row r="5" spans="1:8" ht="15">
      <c r="A5" s="295"/>
      <c r="B5" s="296">
        <v>1.68400908071624</v>
      </c>
      <c r="C5" s="296">
        <v>6.058101808511742</v>
      </c>
      <c r="D5" s="296">
        <v>1.5645193864660432</v>
      </c>
      <c r="E5" s="296">
        <v>1.113925360562333</v>
      </c>
      <c r="F5" s="296"/>
      <c r="G5" s="296"/>
      <c r="H5" s="297"/>
    </row>
    <row r="6" spans="1:8" ht="15">
      <c r="A6" s="295"/>
      <c r="B6" s="296">
        <v>1.6629178685722519</v>
      </c>
      <c r="C6" s="296">
        <v>6.032579575768771</v>
      </c>
      <c r="D6" s="296">
        <v>1.7504310775570255</v>
      </c>
      <c r="E6" s="296">
        <v>1.4100052394193239</v>
      </c>
      <c r="F6" s="296"/>
      <c r="G6" s="296"/>
      <c r="H6" s="297"/>
    </row>
    <row r="7" spans="1:8" ht="15">
      <c r="A7" s="295"/>
      <c r="B7" s="296">
        <v>1.659924351231539</v>
      </c>
      <c r="C7" s="296">
        <v>6.1199940042378564</v>
      </c>
      <c r="D7" s="296">
        <v>1.9392499721168945</v>
      </c>
      <c r="E7" s="296">
        <v>1.8045175589839086</v>
      </c>
      <c r="F7" s="296"/>
      <c r="G7" s="296"/>
      <c r="H7" s="297"/>
    </row>
    <row r="8" spans="1:8" ht="15">
      <c r="A8" s="295"/>
      <c r="B8" s="296">
        <v>1.6820198716616404</v>
      </c>
      <c r="C8" s="296">
        <v>6.31558298678134</v>
      </c>
      <c r="D8" s="296">
        <v>2.2560578243322715</v>
      </c>
      <c r="E8" s="296">
        <v>2.364016794504196</v>
      </c>
      <c r="F8" s="296"/>
      <c r="G8" s="296"/>
      <c r="H8" s="297"/>
    </row>
    <row r="9" spans="1:8" ht="15">
      <c r="A9" s="295">
        <v>1995</v>
      </c>
      <c r="B9" s="296">
        <v>1.7062480346648856</v>
      </c>
      <c r="C9" s="296">
        <v>6.218742039442921</v>
      </c>
      <c r="D9" s="296">
        <v>2.461740375480627</v>
      </c>
      <c r="E9" s="296">
        <v>2.7671778319026847</v>
      </c>
      <c r="F9" s="296"/>
      <c r="G9" s="296"/>
      <c r="H9" s="297"/>
    </row>
    <row r="10" spans="1:8" ht="15">
      <c r="A10" s="295"/>
      <c r="B10" s="296">
        <v>1.7277675152894942</v>
      </c>
      <c r="C10" s="296">
        <v>6.402367286999439</v>
      </c>
      <c r="D10" s="296">
        <v>2.7458184880629237</v>
      </c>
      <c r="E10" s="296">
        <v>3.183064326287835</v>
      </c>
      <c r="F10" s="296"/>
      <c r="G10" s="296"/>
      <c r="H10" s="297"/>
    </row>
    <row r="11" spans="1:8" ht="15">
      <c r="A11" s="295"/>
      <c r="B11" s="296">
        <v>1.7286889354569002</v>
      </c>
      <c r="C11" s="296">
        <v>6.420617148874792</v>
      </c>
      <c r="D11" s="296">
        <v>3.0323278276747696</v>
      </c>
      <c r="E11" s="296">
        <v>3.4854669271547962</v>
      </c>
      <c r="F11" s="296"/>
      <c r="G11" s="296"/>
      <c r="H11" s="297"/>
    </row>
    <row r="12" spans="1:8" ht="15">
      <c r="A12" s="295"/>
      <c r="B12" s="296">
        <v>1.683786401424049</v>
      </c>
      <c r="C12" s="296">
        <v>6.353309857409162</v>
      </c>
      <c r="D12" s="296">
        <v>3.199099254298438</v>
      </c>
      <c r="E12" s="296">
        <v>3.594997327795576</v>
      </c>
      <c r="F12" s="296"/>
      <c r="G12" s="296"/>
      <c r="H12" s="297"/>
    </row>
    <row r="13" spans="1:8" ht="15">
      <c r="A13" s="295"/>
      <c r="B13" s="296">
        <v>1.6313816795693916</v>
      </c>
      <c r="C13" s="296">
        <v>6.242217034425677</v>
      </c>
      <c r="D13" s="296">
        <v>3.3845171276906196</v>
      </c>
      <c r="E13" s="296">
        <v>3.9351942512228817</v>
      </c>
      <c r="F13" s="296"/>
      <c r="G13" s="296"/>
      <c r="H13" s="297"/>
    </row>
    <row r="14" spans="1:8" ht="15">
      <c r="A14" s="295">
        <v>2000</v>
      </c>
      <c r="B14" s="296">
        <v>1.5311591807662797</v>
      </c>
      <c r="C14" s="296">
        <v>6.146384757305038</v>
      </c>
      <c r="D14" s="296">
        <v>3.528907930671436</v>
      </c>
      <c r="E14" s="296">
        <v>4.10763632021461</v>
      </c>
      <c r="F14" s="296"/>
      <c r="G14" s="296"/>
      <c r="H14" s="297"/>
    </row>
    <row r="15" spans="1:8" ht="15">
      <c r="A15" s="295"/>
      <c r="B15" s="296">
        <v>1.494308571258585</v>
      </c>
      <c r="C15" s="296">
        <v>6.139471530135719</v>
      </c>
      <c r="D15" s="296">
        <v>3.676497267297738</v>
      </c>
      <c r="E15" s="296">
        <v>4.428246629464155</v>
      </c>
      <c r="F15" s="296"/>
      <c r="G15" s="296"/>
      <c r="H15" s="297"/>
    </row>
    <row r="16" spans="1:8" ht="15">
      <c r="A16" s="295"/>
      <c r="B16" s="296">
        <v>1.4895604446231228</v>
      </c>
      <c r="C16" s="296">
        <v>6.293447763053232</v>
      </c>
      <c r="D16" s="296">
        <v>3.8578352612733537</v>
      </c>
      <c r="E16" s="296">
        <v>4.960541727428687</v>
      </c>
      <c r="F16" s="296"/>
      <c r="G16" s="296"/>
      <c r="H16" s="297"/>
    </row>
    <row r="17" spans="1:8" ht="15">
      <c r="A17" s="295"/>
      <c r="B17" s="296">
        <v>1.5288608574617777</v>
      </c>
      <c r="C17" s="296">
        <v>6.361724155141875</v>
      </c>
      <c r="D17" s="296">
        <v>4.09065514965231</v>
      </c>
      <c r="E17" s="296">
        <v>5.4018259861604125</v>
      </c>
      <c r="F17" s="296"/>
      <c r="G17" s="296"/>
      <c r="H17" s="297"/>
    </row>
    <row r="18" spans="1:8" ht="15">
      <c r="A18" s="295"/>
      <c r="B18" s="296">
        <v>1.4615176722630905</v>
      </c>
      <c r="C18" s="296">
        <v>6.477970454041069</v>
      </c>
      <c r="D18" s="296">
        <v>4.2986468981617945</v>
      </c>
      <c r="E18" s="296">
        <v>5.921223157118458</v>
      </c>
      <c r="F18" s="296"/>
      <c r="G18" s="296"/>
      <c r="H18" s="297"/>
    </row>
    <row r="19" spans="1:8" ht="15">
      <c r="A19" s="295">
        <v>2005</v>
      </c>
      <c r="B19" s="296">
        <v>1.4840266474099462</v>
      </c>
      <c r="C19" s="296">
        <v>6.675069651396992</v>
      </c>
      <c r="D19" s="296">
        <v>4.587652891695624</v>
      </c>
      <c r="E19" s="296">
        <v>6.6304808094974375</v>
      </c>
      <c r="F19" s="296"/>
      <c r="G19" s="296"/>
      <c r="H19" s="297"/>
    </row>
    <row r="20" spans="1:8" ht="15">
      <c r="A20" s="295"/>
      <c r="B20" s="296">
        <v>1.5041377895287535</v>
      </c>
      <c r="C20" s="296">
        <v>6.684276224707068</v>
      </c>
      <c r="D20" s="296">
        <v>4.7226862409433705</v>
      </c>
      <c r="E20" s="296">
        <v>7.249789744820809</v>
      </c>
      <c r="F20" s="296"/>
      <c r="G20" s="296"/>
      <c r="H20" s="297"/>
    </row>
    <row r="21" spans="1:8" ht="15">
      <c r="A21" s="295"/>
      <c r="B21" s="296">
        <v>1.530003169179536</v>
      </c>
      <c r="C21" s="296">
        <v>6.743471400783068</v>
      </c>
      <c r="D21" s="296">
        <v>4.9459843946722755</v>
      </c>
      <c r="E21" s="296">
        <v>7.818991035365121</v>
      </c>
      <c r="F21" s="296"/>
      <c r="G21" s="296"/>
      <c r="H21" s="297"/>
    </row>
    <row r="22" spans="1:8" ht="15">
      <c r="A22" s="295"/>
      <c r="B22" s="296">
        <v>1.3554672849758553</v>
      </c>
      <c r="C22" s="296">
        <v>6.270276257526952</v>
      </c>
      <c r="D22" s="296">
        <v>4.714941255475169</v>
      </c>
      <c r="E22" s="296">
        <v>8.160105202022025</v>
      </c>
      <c r="F22" s="296"/>
      <c r="G22" s="296"/>
      <c r="H22" s="297"/>
    </row>
    <row r="23" spans="1:8" ht="15">
      <c r="A23" s="295"/>
      <c r="B23" s="296">
        <v>1.3497731668731938</v>
      </c>
      <c r="C23" s="296">
        <v>5.762258110884364</v>
      </c>
      <c r="D23" s="296">
        <v>4.686924710832243</v>
      </c>
      <c r="E23" s="296">
        <v>8.313094011410199</v>
      </c>
      <c r="F23" s="296"/>
      <c r="G23" s="296"/>
      <c r="H23" s="297"/>
    </row>
    <row r="24" spans="1:8" ht="15">
      <c r="A24" s="295">
        <v>2010</v>
      </c>
      <c r="B24" s="296">
        <v>1.3819364216207404</v>
      </c>
      <c r="C24" s="296">
        <v>5.935755209003721</v>
      </c>
      <c r="D24" s="296">
        <v>4.832325250883244</v>
      </c>
      <c r="E24" s="296">
        <v>8.59037311849229</v>
      </c>
      <c r="F24" s="296"/>
      <c r="G24" s="296"/>
      <c r="H24" s="297"/>
    </row>
    <row r="25" spans="1:8" ht="15">
      <c r="A25" s="295"/>
      <c r="B25" s="296">
        <v>1.2713182804927998</v>
      </c>
      <c r="C25" s="296">
        <v>5.78377921706684</v>
      </c>
      <c r="D25" s="296">
        <v>4.888441058951549</v>
      </c>
      <c r="E25" s="296">
        <v>9.047461443488812</v>
      </c>
      <c r="F25" s="296"/>
      <c r="G25" s="296"/>
      <c r="H25" s="297"/>
    </row>
    <row r="26" spans="1:7" ht="15">
      <c r="A26" s="295"/>
      <c r="B26" s="296">
        <v>1.21380148717065</v>
      </c>
      <c r="C26" s="296">
        <v>5.7847898329441465</v>
      </c>
      <c r="D26" s="296">
        <v>4.9640386069073505</v>
      </c>
      <c r="E26" s="296">
        <v>9.575140072977854</v>
      </c>
      <c r="F26" s="296"/>
      <c r="G26" s="296"/>
    </row>
    <row r="27" spans="1:5" ht="15">
      <c r="A27" s="295"/>
      <c r="B27" s="296">
        <v>1.2296848224986294</v>
      </c>
      <c r="C27" s="296">
        <v>5.805596536179856</v>
      </c>
      <c r="D27" s="296">
        <v>5.048378591814443</v>
      </c>
      <c r="E27" s="296">
        <v>9.84191004950707</v>
      </c>
    </row>
    <row r="28" spans="1:5" ht="15">
      <c r="A28" s="295"/>
      <c r="B28" s="296">
        <v>1.224406424019229</v>
      </c>
      <c r="C28" s="296">
        <v>5.966857270128885</v>
      </c>
      <c r="D28" s="296">
        <v>5.295297589103369</v>
      </c>
      <c r="E28" s="296">
        <v>10.188778716748514</v>
      </c>
    </row>
    <row r="29" spans="1:5" ht="15">
      <c r="A29" s="295"/>
      <c r="B29" s="296">
        <v>1.1749067963268243</v>
      </c>
      <c r="C29" s="296">
        <v>6.22946802016531</v>
      </c>
      <c r="D29" s="296">
        <v>5.541846165724714</v>
      </c>
      <c r="E29" s="296">
        <v>10.709589017783152</v>
      </c>
    </row>
    <row r="30" spans="1:5" ht="15">
      <c r="A30" s="295" t="s">
        <v>354</v>
      </c>
      <c r="B30" s="296">
        <v>1.224209968722008</v>
      </c>
      <c r="C30" s="296">
        <v>6.49087814792072</v>
      </c>
      <c r="D30" s="296">
        <v>5.7744012907359314</v>
      </c>
      <c r="E30" s="296">
        <v>11.159000592621341</v>
      </c>
    </row>
    <row r="32" ht="15">
      <c r="A32" s="293" t="s">
        <v>381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1">
      <selection activeCell="A1" sqref="A1"/>
    </sheetView>
  </sheetViews>
  <sheetFormatPr defaultColWidth="9.3359375" defaultRowHeight="15"/>
  <cols>
    <col min="1" max="1" width="9.3359375" style="10" customWidth="1"/>
    <col min="2" max="2" width="13.88671875" style="10" bestFit="1" customWidth="1"/>
    <col min="3" max="3" width="17.99609375" style="10" customWidth="1"/>
    <col min="4" max="4" width="7.88671875" style="10" bestFit="1" customWidth="1"/>
    <col min="5" max="5" width="21.4453125" style="10" bestFit="1" customWidth="1"/>
    <col min="6" max="6" width="9.3359375" style="10" bestFit="1" customWidth="1"/>
    <col min="7" max="7" width="9.21484375" style="10" customWidth="1"/>
    <col min="8" max="8" width="10.21484375" style="10" customWidth="1"/>
    <col min="9" max="9" width="5.88671875" style="10" customWidth="1"/>
    <col min="10" max="10" width="9.3359375" style="10" customWidth="1"/>
    <col min="11" max="11" width="9.6640625" style="10" bestFit="1" customWidth="1"/>
    <col min="12" max="12" width="9.3359375" style="10" customWidth="1"/>
    <col min="13" max="13" width="15.99609375" style="10" customWidth="1"/>
    <col min="14" max="16384" width="9.3359375" style="10" customWidth="1"/>
  </cols>
  <sheetData>
    <row r="1" ht="15">
      <c r="A1" s="13" t="s">
        <v>330</v>
      </c>
    </row>
    <row r="3" spans="1:8" ht="15">
      <c r="A3" s="80"/>
      <c r="B3" s="80" t="s">
        <v>36</v>
      </c>
      <c r="C3" s="80" t="s">
        <v>37</v>
      </c>
      <c r="D3" s="80" t="s">
        <v>38</v>
      </c>
      <c r="E3" s="80" t="s">
        <v>39</v>
      </c>
      <c r="F3" s="80" t="s">
        <v>40</v>
      </c>
      <c r="G3" s="80" t="s">
        <v>41</v>
      </c>
      <c r="H3" s="80" t="s">
        <v>42</v>
      </c>
    </row>
    <row r="4" spans="1:8" ht="15">
      <c r="A4" s="153">
        <v>1980</v>
      </c>
      <c r="B4" s="29">
        <v>1.4435823584047134</v>
      </c>
      <c r="C4" s="29">
        <v>4.04591468162756</v>
      </c>
      <c r="D4" s="29">
        <v>1.0289054217602192</v>
      </c>
      <c r="E4" s="29">
        <v>0.10451359896424584</v>
      </c>
      <c r="F4" s="29">
        <v>1.5345392113632739</v>
      </c>
      <c r="G4" s="29">
        <v>0.7790203491917552</v>
      </c>
      <c r="H4" s="81">
        <v>8.936475621311768</v>
      </c>
    </row>
    <row r="5" spans="1:8" ht="15">
      <c r="A5" s="153"/>
      <c r="B5" s="29">
        <v>1.3960668415494157</v>
      </c>
      <c r="C5" s="29">
        <v>5.063792457329745</v>
      </c>
      <c r="D5" s="29">
        <v>0.7948080264368208</v>
      </c>
      <c r="E5" s="29">
        <v>0.11723673900453105</v>
      </c>
      <c r="F5" s="29">
        <v>1.8889466153374441</v>
      </c>
      <c r="G5" s="29">
        <v>0.7408101386570367</v>
      </c>
      <c r="H5" s="81">
        <v>10.001660818314996</v>
      </c>
    </row>
    <row r="6" spans="1:8" ht="15">
      <c r="A6" s="153"/>
      <c r="B6" s="29">
        <v>1.3083782321247912</v>
      </c>
      <c r="C6" s="29">
        <v>5.450595644229034</v>
      </c>
      <c r="D6" s="29">
        <v>0.597095107012054</v>
      </c>
      <c r="E6" s="29">
        <v>0.1391274341419037</v>
      </c>
      <c r="F6" s="29">
        <v>2.0087209530307666</v>
      </c>
      <c r="G6" s="29">
        <v>0.8673897528801888</v>
      </c>
      <c r="H6" s="81">
        <v>10.37130712341874</v>
      </c>
    </row>
    <row r="7" spans="1:8" ht="15">
      <c r="A7" s="153"/>
      <c r="B7" s="29">
        <v>1.0610538533460865</v>
      </c>
      <c r="C7" s="29">
        <v>5.827610542115803</v>
      </c>
      <c r="D7" s="29">
        <v>0.5903341250308977</v>
      </c>
      <c r="E7" s="29">
        <v>0.11674852317954339</v>
      </c>
      <c r="F7" s="29">
        <v>1.6820886486331574</v>
      </c>
      <c r="G7" s="29">
        <v>0.8346856674082115</v>
      </c>
      <c r="H7" s="81">
        <v>10.1125213597137</v>
      </c>
    </row>
    <row r="8" spans="1:8" ht="15">
      <c r="A8" s="153"/>
      <c r="B8" s="29">
        <v>0.2841765411176829</v>
      </c>
      <c r="C8" s="29">
        <v>6.557796518209404</v>
      </c>
      <c r="D8" s="29">
        <v>0.42896088846615</v>
      </c>
      <c r="E8" s="29">
        <v>0.13654540461246828</v>
      </c>
      <c r="F8" s="29">
        <v>0.9593344541867895</v>
      </c>
      <c r="G8" s="29">
        <v>0.792412134689968</v>
      </c>
      <c r="H8" s="81">
        <v>9.159225941282463</v>
      </c>
    </row>
    <row r="9" spans="1:8" ht="15">
      <c r="A9" s="153">
        <v>1985</v>
      </c>
      <c r="B9" s="29">
        <v>0.7972646355139044</v>
      </c>
      <c r="C9" s="29">
        <v>5.62503628513547</v>
      </c>
      <c r="D9" s="29">
        <v>0.4542135063204886</v>
      </c>
      <c r="E9" s="29">
        <v>0.14336829947229954</v>
      </c>
      <c r="F9" s="29">
        <v>1.4978503921850221</v>
      </c>
      <c r="G9" s="29">
        <v>0.716688717843731</v>
      </c>
      <c r="H9" s="81">
        <v>9.234421836470915</v>
      </c>
    </row>
    <row r="10" spans="1:8" ht="15">
      <c r="A10" s="153"/>
      <c r="B10" s="29">
        <v>0.7064023971819388</v>
      </c>
      <c r="C10" s="29">
        <v>2.751726977446361</v>
      </c>
      <c r="D10" s="29">
        <v>0.4066402854659408</v>
      </c>
      <c r="E10" s="29">
        <v>0.16500640468456929</v>
      </c>
      <c r="F10" s="29">
        <v>1.3933620019214055</v>
      </c>
      <c r="G10" s="29">
        <v>0.7075174985131982</v>
      </c>
      <c r="H10" s="81">
        <v>6.130655565213413</v>
      </c>
    </row>
    <row r="11" spans="1:8" ht="15">
      <c r="A11" s="153"/>
      <c r="B11" s="29">
        <v>0.577079023152817</v>
      </c>
      <c r="C11" s="29">
        <v>2.7199621570482497</v>
      </c>
      <c r="D11" s="29">
        <v>0.37434892449083557</v>
      </c>
      <c r="E11" s="29">
        <v>0.17221661970952415</v>
      </c>
      <c r="F11" s="29">
        <v>1.2287003441213469</v>
      </c>
      <c r="G11" s="29">
        <v>0.6903479680206265</v>
      </c>
      <c r="H11" s="81">
        <v>5.7626550365434</v>
      </c>
    </row>
    <row r="12" spans="1:8" ht="15">
      <c r="A12" s="153"/>
      <c r="B12" s="29">
        <v>0.543661820917703</v>
      </c>
      <c r="C12" s="29">
        <v>1.7309130210965944</v>
      </c>
      <c r="D12" s="29">
        <v>0.39388694908819016</v>
      </c>
      <c r="E12" s="29">
        <v>0.17204311093822428</v>
      </c>
      <c r="F12" s="29">
        <v>1.361716797379988</v>
      </c>
      <c r="G12" s="29">
        <v>0.6202729489810417</v>
      </c>
      <c r="H12" s="81">
        <v>4.822494648401742</v>
      </c>
    </row>
    <row r="13" spans="1:8" ht="15">
      <c r="A13" s="153"/>
      <c r="B13" s="29">
        <v>0.42035173540289617</v>
      </c>
      <c r="C13" s="29">
        <v>1.8572746430596578</v>
      </c>
      <c r="D13" s="29">
        <v>0.4330890256184568</v>
      </c>
      <c r="E13" s="29">
        <v>0.17366723935103295</v>
      </c>
      <c r="F13" s="29">
        <v>1.410919369990775</v>
      </c>
      <c r="G13" s="29">
        <v>0.5456934417766193</v>
      </c>
      <c r="H13" s="81">
        <v>4.8409954551994385</v>
      </c>
    </row>
    <row r="14" spans="1:8" ht="15">
      <c r="A14" s="153">
        <v>1990</v>
      </c>
      <c r="B14" s="29">
        <v>0.4953141493057243</v>
      </c>
      <c r="C14" s="29">
        <v>1.8931964286061416</v>
      </c>
      <c r="D14" s="29">
        <v>0.5017874464689428</v>
      </c>
      <c r="E14" s="29">
        <v>0.16855843754434596</v>
      </c>
      <c r="F14" s="29">
        <v>1.566188005544097</v>
      </c>
      <c r="G14" s="29">
        <v>0.6079845107412023</v>
      </c>
      <c r="H14" s="81">
        <v>5.233028978210454</v>
      </c>
    </row>
    <row r="15" spans="1:8" ht="15">
      <c r="A15" s="153"/>
      <c r="B15" s="29">
        <v>0.5104475831108592</v>
      </c>
      <c r="C15" s="29">
        <v>1.8149040254142492</v>
      </c>
      <c r="D15" s="29">
        <v>0.29465390982714135</v>
      </c>
      <c r="E15" s="29">
        <v>0.15863398410117974</v>
      </c>
      <c r="F15" s="29">
        <v>1.7335083297290041</v>
      </c>
      <c r="G15" s="29">
        <v>0.6365307461707109</v>
      </c>
      <c r="H15" s="81">
        <v>5.148678578353144</v>
      </c>
    </row>
    <row r="16" spans="1:8" ht="15">
      <c r="A16" s="153"/>
      <c r="B16" s="29">
        <v>0.4433277558684436</v>
      </c>
      <c r="C16" s="29">
        <v>1.6963742891422362</v>
      </c>
      <c r="D16" s="29">
        <v>0.2672161635291185</v>
      </c>
      <c r="E16" s="29">
        <v>0.18687197476331643</v>
      </c>
      <c r="F16" s="29">
        <v>1.7894515971097613</v>
      </c>
      <c r="G16" s="29">
        <v>0.5686862111079428</v>
      </c>
      <c r="H16" s="81">
        <v>4.951927991520819</v>
      </c>
    </row>
    <row r="17" spans="1:8" ht="15">
      <c r="A17" s="153"/>
      <c r="B17" s="29">
        <v>0.24911710717654792</v>
      </c>
      <c r="C17" s="29">
        <v>1.8018846398784893</v>
      </c>
      <c r="D17" s="29">
        <v>0.27806441286350153</v>
      </c>
      <c r="E17" s="29">
        <v>0.1273681450225959</v>
      </c>
      <c r="F17" s="29">
        <v>1.8003521354597682</v>
      </c>
      <c r="G17" s="29">
        <v>0.5321195898337062</v>
      </c>
      <c r="H17" s="81">
        <v>4.788906030234609</v>
      </c>
    </row>
    <row r="18" spans="1:8" ht="15">
      <c r="A18" s="153"/>
      <c r="B18" s="29">
        <v>0.1681330620851079</v>
      </c>
      <c r="C18" s="29">
        <v>1.9671407062555817</v>
      </c>
      <c r="D18" s="29">
        <v>0.2708183550364154</v>
      </c>
      <c r="E18" s="29">
        <v>0.10155688313865577</v>
      </c>
      <c r="F18" s="29">
        <v>1.6895518923432558</v>
      </c>
      <c r="G18" s="29">
        <v>0.4563611685167214</v>
      </c>
      <c r="H18" s="81">
        <v>4.653562067375739</v>
      </c>
    </row>
    <row r="19" spans="1:8" ht="15">
      <c r="A19" s="153">
        <v>1995</v>
      </c>
      <c r="B19" s="29">
        <v>0.18579828270393847</v>
      </c>
      <c r="C19" s="29">
        <v>2.0547913783480007</v>
      </c>
      <c r="D19" s="29">
        <v>0.2734139027964929</v>
      </c>
      <c r="E19" s="29">
        <v>0.1760420776061082</v>
      </c>
      <c r="F19" s="29">
        <v>1.4567197045577924</v>
      </c>
      <c r="G19" s="29">
        <v>0.4766528783441779</v>
      </c>
      <c r="H19" s="81">
        <v>4.623418224356511</v>
      </c>
    </row>
    <row r="20" spans="1:18" ht="15">
      <c r="A20" s="153"/>
      <c r="B20" s="29">
        <v>0.14848011912773298</v>
      </c>
      <c r="C20" s="29">
        <v>2.415916152403316</v>
      </c>
      <c r="D20" s="29">
        <v>0.23672068230422202</v>
      </c>
      <c r="E20" s="29">
        <v>0.12980977113793082</v>
      </c>
      <c r="F20" s="29">
        <v>1.4531578872009279</v>
      </c>
      <c r="G20" s="29">
        <v>0.4480176400681548</v>
      </c>
      <c r="H20" s="81">
        <v>4.832102252242285</v>
      </c>
      <c r="K20" s="11"/>
      <c r="L20" s="11"/>
      <c r="M20" s="11"/>
      <c r="N20" s="11"/>
      <c r="O20" s="11"/>
      <c r="P20" s="11"/>
      <c r="Q20" s="11"/>
      <c r="R20" s="11"/>
    </row>
    <row r="21" spans="1:18" ht="15">
      <c r="A21" s="153"/>
      <c r="B21" s="29">
        <v>0.13264947258852935</v>
      </c>
      <c r="C21" s="29">
        <v>1.7952524706554347</v>
      </c>
      <c r="D21" s="29">
        <v>0.2539694528563302</v>
      </c>
      <c r="E21" s="29">
        <v>0.1054537667606193</v>
      </c>
      <c r="F21" s="29">
        <v>1.1668196934900266</v>
      </c>
      <c r="G21" s="29">
        <v>0.36750040715363025</v>
      </c>
      <c r="H21" s="81">
        <v>3.8216452635045703</v>
      </c>
      <c r="K21" s="11"/>
      <c r="L21" s="11"/>
      <c r="M21" s="11"/>
      <c r="N21" s="11"/>
      <c r="O21" s="11"/>
      <c r="P21" s="11"/>
      <c r="Q21" s="11"/>
      <c r="R21" s="11"/>
    </row>
    <row r="22" spans="1:18" ht="15">
      <c r="A22" s="153"/>
      <c r="B22" s="29">
        <v>0.1385272355654507</v>
      </c>
      <c r="C22" s="29">
        <v>1.488317574254339</v>
      </c>
      <c r="D22" s="29">
        <v>0.26855239038834106</v>
      </c>
      <c r="E22" s="29">
        <v>0.11545957142830672</v>
      </c>
      <c r="F22" s="29">
        <v>1.0574321222213783</v>
      </c>
      <c r="G22" s="29">
        <v>0.38406732741059496</v>
      </c>
      <c r="H22" s="81">
        <v>3.4523562212684107</v>
      </c>
      <c r="K22" s="11"/>
      <c r="L22" s="11"/>
      <c r="M22" s="11"/>
      <c r="N22" s="11"/>
      <c r="O22" s="11"/>
      <c r="P22" s="11"/>
      <c r="Q22" s="11"/>
      <c r="R22" s="11"/>
    </row>
    <row r="23" spans="1:18" ht="15">
      <c r="A23" s="153"/>
      <c r="B23" s="29">
        <v>0.05061187903432972</v>
      </c>
      <c r="C23" s="29">
        <v>1.594766097692951</v>
      </c>
      <c r="D23" s="29">
        <v>0.2791851815414214</v>
      </c>
      <c r="E23" s="29">
        <v>0.11285975765073827</v>
      </c>
      <c r="F23" s="29">
        <v>1.0205453621263547</v>
      </c>
      <c r="G23" s="29">
        <v>0.3400724744617705</v>
      </c>
      <c r="H23" s="81">
        <v>3.3980407525075655</v>
      </c>
      <c r="K23" s="11"/>
      <c r="L23" s="11"/>
      <c r="M23" s="11"/>
      <c r="N23" s="11"/>
      <c r="O23" s="11"/>
      <c r="P23" s="11"/>
      <c r="Q23" s="11"/>
      <c r="R23" s="11"/>
    </row>
    <row r="24" spans="1:18" ht="15">
      <c r="A24" s="153">
        <v>2000</v>
      </c>
      <c r="B24" s="29">
        <v>0.04337292661920429</v>
      </c>
      <c r="C24" s="29">
        <v>2.2947376247746156</v>
      </c>
      <c r="D24" s="29">
        <v>0.18846569304773295</v>
      </c>
      <c r="E24" s="29">
        <v>0.08582131720319235</v>
      </c>
      <c r="F24" s="29">
        <v>0.9524488147831457</v>
      </c>
      <c r="G24" s="29">
        <v>0.31589948220987124</v>
      </c>
      <c r="H24" s="81">
        <v>3.8807458586377623</v>
      </c>
      <c r="K24" s="11"/>
      <c r="L24" s="11"/>
      <c r="M24" s="11"/>
      <c r="N24" s="11"/>
      <c r="O24" s="11"/>
      <c r="P24" s="11"/>
      <c r="Q24" s="11"/>
      <c r="R24" s="11"/>
    </row>
    <row r="25" spans="1:18" ht="15">
      <c r="A25" s="153"/>
      <c r="B25" s="29">
        <v>0.06876191782155885</v>
      </c>
      <c r="C25" s="29">
        <v>2.021123422674143</v>
      </c>
      <c r="D25" s="29">
        <v>0.16395543989244524</v>
      </c>
      <c r="E25" s="29">
        <v>0.08081786878673498</v>
      </c>
      <c r="F25" s="29">
        <v>0.8333904693199625</v>
      </c>
      <c r="G25" s="29">
        <v>0.33069315391639864</v>
      </c>
      <c r="H25" s="81">
        <v>3.4987422724112434</v>
      </c>
      <c r="K25" s="11"/>
      <c r="L25" s="11"/>
      <c r="M25" s="11"/>
      <c r="N25" s="11"/>
      <c r="O25" s="11"/>
      <c r="P25" s="11"/>
      <c r="Q25" s="11"/>
      <c r="R25" s="11"/>
    </row>
    <row r="26" spans="1:18" ht="12" customHeight="1">
      <c r="A26" s="153"/>
      <c r="B26" s="29">
        <v>0.04732751302929279</v>
      </c>
      <c r="C26" s="29">
        <v>1.8765026959610378</v>
      </c>
      <c r="D26" s="29">
        <v>0.18636986593699464</v>
      </c>
      <c r="E26" s="29">
        <v>0.07541222971860186</v>
      </c>
      <c r="F26" s="29">
        <v>0.8899279654385857</v>
      </c>
      <c r="G26" s="29">
        <v>0.3201009147772809</v>
      </c>
      <c r="H26" s="81">
        <v>3.395641184861794</v>
      </c>
      <c r="K26" s="11"/>
      <c r="L26" s="11"/>
      <c r="M26" s="11"/>
      <c r="N26" s="11"/>
      <c r="O26" s="11"/>
      <c r="P26" s="11"/>
      <c r="Q26" s="11"/>
      <c r="R26" s="11"/>
    </row>
    <row r="27" spans="1:18" ht="15">
      <c r="A27" s="153"/>
      <c r="B27" s="29">
        <v>0.035776287297897516</v>
      </c>
      <c r="C27" s="29">
        <v>1.7626976751674106</v>
      </c>
      <c r="D27" s="29">
        <v>0.11153257565119551</v>
      </c>
      <c r="E27" s="29">
        <v>0.05844440433976772</v>
      </c>
      <c r="F27" s="29">
        <v>0.872047002886252</v>
      </c>
      <c r="G27" s="29">
        <v>0.31724622761410626</v>
      </c>
      <c r="H27" s="81">
        <v>3.1577441729566296</v>
      </c>
      <c r="K27" s="11"/>
      <c r="L27" s="11"/>
      <c r="M27" s="11"/>
      <c r="N27" s="11"/>
      <c r="O27" s="11"/>
      <c r="P27" s="11"/>
      <c r="Q27" s="11"/>
      <c r="R27" s="11"/>
    </row>
    <row r="28" spans="1:18" ht="15">
      <c r="A28" s="153"/>
      <c r="B28" s="29">
        <v>0.018588422482441188</v>
      </c>
      <c r="C28" s="29">
        <v>1.7418545617949936</v>
      </c>
      <c r="D28" s="29">
        <v>0.2228052658101781</v>
      </c>
      <c r="E28" s="29">
        <v>0.05731074967659579</v>
      </c>
      <c r="F28" s="29">
        <v>0.7773030245409811</v>
      </c>
      <c r="G28" s="29">
        <v>0.2940040399975102</v>
      </c>
      <c r="H28" s="81">
        <v>3.1118660643027</v>
      </c>
      <c r="K28" s="11"/>
      <c r="L28" s="11"/>
      <c r="M28" s="11"/>
      <c r="N28" s="11"/>
      <c r="O28" s="11"/>
      <c r="P28" s="11"/>
      <c r="Q28" s="11"/>
      <c r="R28" s="11"/>
    </row>
    <row r="29" spans="1:18" ht="15">
      <c r="A29" s="153">
        <v>2005</v>
      </c>
      <c r="B29" s="29">
        <v>0.007166905966167372</v>
      </c>
      <c r="C29" s="29">
        <v>1.96373223472986</v>
      </c>
      <c r="D29" s="29">
        <v>0.19906282638613196</v>
      </c>
      <c r="E29" s="29">
        <v>0.0373645434640636</v>
      </c>
      <c r="F29" s="29">
        <v>0.7271591109493413</v>
      </c>
      <c r="G29" s="29">
        <v>0.2816030355470483</v>
      </c>
      <c r="H29" s="81">
        <v>3.2160886570426124</v>
      </c>
      <c r="K29" s="11"/>
      <c r="L29" s="11"/>
      <c r="M29" s="11"/>
      <c r="N29" s="11"/>
      <c r="O29" s="11"/>
      <c r="P29" s="11"/>
      <c r="Q29" s="11"/>
      <c r="R29" s="11"/>
    </row>
    <row r="30" spans="1:18" ht="15">
      <c r="A30" s="153"/>
      <c r="B30" s="29">
        <v>0.01624975491860246</v>
      </c>
      <c r="C30" s="29">
        <v>2.1931828845069647</v>
      </c>
      <c r="D30" s="29">
        <v>0.19362384029771382</v>
      </c>
      <c r="E30" s="29">
        <v>0.05897211526797982</v>
      </c>
      <c r="F30" s="29">
        <v>0.8785548246132673</v>
      </c>
      <c r="G30" s="29">
        <v>0.3070669650111498</v>
      </c>
      <c r="H30" s="81">
        <v>3.6476503846156776</v>
      </c>
      <c r="K30" s="11"/>
      <c r="L30" s="11"/>
      <c r="M30" s="11"/>
      <c r="N30" s="11"/>
      <c r="O30" s="11"/>
      <c r="P30" s="11"/>
      <c r="Q30" s="11"/>
      <c r="R30" s="11"/>
    </row>
    <row r="31" spans="1:18" ht="15">
      <c r="A31" s="153"/>
      <c r="B31" s="29">
        <v>0.0063147167740652405</v>
      </c>
      <c r="C31" s="29">
        <v>2.0331210523947294</v>
      </c>
      <c r="D31" s="29">
        <v>0.22464423466358527</v>
      </c>
      <c r="E31" s="29">
        <v>0.07105870944609047</v>
      </c>
      <c r="F31" s="29">
        <v>0.871213165966725</v>
      </c>
      <c r="G31" s="29">
        <v>0.31246960588909034</v>
      </c>
      <c r="H31" s="81">
        <v>3.518821485134286</v>
      </c>
      <c r="K31" s="11"/>
      <c r="L31" s="11"/>
      <c r="M31" s="11"/>
      <c r="N31" s="11"/>
      <c r="O31" s="11"/>
      <c r="P31" s="11"/>
      <c r="Q31" s="11"/>
      <c r="R31" s="11"/>
    </row>
    <row r="32" spans="1:18" ht="15">
      <c r="A32" s="153"/>
      <c r="B32" s="29">
        <v>0.0306200308746085</v>
      </c>
      <c r="C32" s="29">
        <v>2.3148884773217304</v>
      </c>
      <c r="D32" s="29">
        <v>0.17933579283604423</v>
      </c>
      <c r="E32" s="29">
        <v>0.06887739046620941</v>
      </c>
      <c r="F32" s="29">
        <v>0.7604799353938564</v>
      </c>
      <c r="G32" s="29">
        <v>0.27847963414366805</v>
      </c>
      <c r="H32" s="81">
        <v>3.632681261036117</v>
      </c>
      <c r="K32" s="11"/>
      <c r="L32" s="11"/>
      <c r="M32" s="11"/>
      <c r="N32" s="11"/>
      <c r="O32" s="11"/>
      <c r="P32" s="11"/>
      <c r="Q32" s="11"/>
      <c r="R32" s="11"/>
    </row>
    <row r="33" spans="1:19" s="17" customFormat="1" ht="15">
      <c r="A33" s="153"/>
      <c r="B33" s="29">
        <v>0.014831116985680376</v>
      </c>
      <c r="C33" s="29">
        <v>1.7853047505152908</v>
      </c>
      <c r="D33" s="29">
        <v>0.4235188235813313</v>
      </c>
      <c r="E33" s="29">
        <v>0.07299803433439755</v>
      </c>
      <c r="F33" s="29">
        <v>1.2408942367726332</v>
      </c>
      <c r="G33" s="29">
        <v>0.3721525159723895</v>
      </c>
      <c r="H33" s="81">
        <v>3.9096994781617225</v>
      </c>
      <c r="J33" s="10"/>
      <c r="K33" s="11"/>
      <c r="L33" s="11"/>
      <c r="M33" s="11"/>
      <c r="N33" s="11"/>
      <c r="O33" s="11"/>
      <c r="P33" s="11"/>
      <c r="Q33" s="11"/>
      <c r="R33" s="11"/>
      <c r="S33" s="10"/>
    </row>
    <row r="34" spans="1:19" s="17" customFormat="1" ht="15">
      <c r="A34" s="153">
        <v>2010</v>
      </c>
      <c r="B34" s="29">
        <v>0.07019478522728477</v>
      </c>
      <c r="C34" s="29">
        <v>1.9275643540559932</v>
      </c>
      <c r="D34" s="29">
        <v>0.3142860172411965</v>
      </c>
      <c r="E34" s="29">
        <v>0.06714250454799842</v>
      </c>
      <c r="F34" s="29">
        <v>0.6924047545833377</v>
      </c>
      <c r="G34" s="29">
        <v>0.3897118337945831</v>
      </c>
      <c r="H34" s="81">
        <v>3.4613042494503943</v>
      </c>
      <c r="J34" s="10"/>
      <c r="K34" s="11"/>
      <c r="L34" s="11"/>
      <c r="M34" s="11"/>
      <c r="N34" s="11"/>
      <c r="O34" s="11"/>
      <c r="P34" s="11"/>
      <c r="Q34" s="11"/>
      <c r="R34" s="11"/>
      <c r="S34" s="10"/>
    </row>
    <row r="35" spans="1:19" s="17" customFormat="1" ht="15">
      <c r="A35" s="153"/>
      <c r="B35" s="29">
        <v>0.02747791952894995</v>
      </c>
      <c r="C35" s="29">
        <v>2.0107088132500044</v>
      </c>
      <c r="D35" s="29">
        <v>0.28972332696313896</v>
      </c>
      <c r="E35" s="29">
        <v>0.07521821992002105</v>
      </c>
      <c r="F35" s="29">
        <v>0.6220064390613432</v>
      </c>
      <c r="G35" s="29">
        <v>0.3405471480467607</v>
      </c>
      <c r="H35" s="81">
        <v>3.365681866770218</v>
      </c>
      <c r="J35" s="10"/>
      <c r="K35" s="11"/>
      <c r="L35" s="11"/>
      <c r="M35" s="11"/>
      <c r="N35" s="11"/>
      <c r="O35" s="11"/>
      <c r="P35" s="11"/>
      <c r="Q35" s="11"/>
      <c r="R35" s="11"/>
      <c r="S35" s="10"/>
    </row>
    <row r="36" spans="1:19" s="17" customFormat="1" ht="15">
      <c r="A36" s="153"/>
      <c r="B36" s="29">
        <v>0.024004129512642622</v>
      </c>
      <c r="C36" s="29">
        <v>1.6690559356395127</v>
      </c>
      <c r="D36" s="29">
        <v>0.25200992794749316</v>
      </c>
      <c r="E36" s="29">
        <v>0.0721609843000688</v>
      </c>
      <c r="F36" s="29">
        <v>0.975610734593227</v>
      </c>
      <c r="G36" s="29">
        <v>0.38446725542533444</v>
      </c>
      <c r="H36" s="81">
        <v>3.377308967418279</v>
      </c>
      <c r="J36" s="10"/>
      <c r="K36" s="11"/>
      <c r="L36" s="11"/>
      <c r="M36" s="11"/>
      <c r="N36" s="11"/>
      <c r="O36" s="11"/>
      <c r="P36" s="11"/>
      <c r="Q36" s="11"/>
      <c r="R36" s="11"/>
      <c r="S36" s="10"/>
    </row>
    <row r="37" spans="1:19" s="17" customFormat="1" ht="15">
      <c r="A37" s="153"/>
      <c r="B37" s="29">
        <v>0.012890310546916542</v>
      </c>
      <c r="C37" s="29">
        <v>1.5640458302101186</v>
      </c>
      <c r="D37" s="29">
        <v>0.1349615514262162</v>
      </c>
      <c r="E37" s="29">
        <v>0.07198466022035227</v>
      </c>
      <c r="F37" s="29">
        <v>1.0818837642027053</v>
      </c>
      <c r="G37" s="29">
        <v>0.4482605492690227</v>
      </c>
      <c r="H37" s="81">
        <v>3.314026665875331</v>
      </c>
      <c r="J37" s="10"/>
      <c r="K37" s="11"/>
      <c r="L37" s="11"/>
      <c r="M37" s="11"/>
      <c r="N37" s="11"/>
      <c r="O37" s="11"/>
      <c r="P37" s="11"/>
      <c r="Q37" s="11"/>
      <c r="R37" s="11"/>
      <c r="S37" s="10"/>
    </row>
    <row r="38" spans="1:19" s="17" customFormat="1" ht="15">
      <c r="A38" s="153"/>
      <c r="B38" s="29">
        <v>0.007695736438881077</v>
      </c>
      <c r="C38" s="29">
        <v>1.2818018612600321</v>
      </c>
      <c r="D38" s="29">
        <v>0.12645634116369386</v>
      </c>
      <c r="E38" s="29">
        <v>0.06268709061659064</v>
      </c>
      <c r="F38" s="29">
        <v>1.0971657526183973</v>
      </c>
      <c r="G38" s="29">
        <v>0.4303455816622298</v>
      </c>
      <c r="H38" s="81">
        <v>3.0061523637598246</v>
      </c>
      <c r="J38" s="10"/>
      <c r="K38" s="11"/>
      <c r="L38" s="11"/>
      <c r="M38" s="11"/>
      <c r="N38" s="11"/>
      <c r="O38" s="11"/>
      <c r="P38" s="11"/>
      <c r="Q38" s="11"/>
      <c r="R38" s="11"/>
      <c r="S38" s="10"/>
    </row>
    <row r="39" spans="1:19" s="17" customFormat="1" ht="15">
      <c r="A39" s="153"/>
      <c r="B39" s="29">
        <v>0.005168915345187379</v>
      </c>
      <c r="C39" s="29">
        <v>0.8237808572225375</v>
      </c>
      <c r="D39" s="29">
        <v>0.09460317155028994</v>
      </c>
      <c r="E39" s="29">
        <v>0.06877212388949955</v>
      </c>
      <c r="F39" s="29">
        <v>1.0821064171482975</v>
      </c>
      <c r="G39" s="29">
        <v>0.40047073191841287</v>
      </c>
      <c r="H39" s="81">
        <v>2.4749022170742245</v>
      </c>
      <c r="J39" s="23"/>
      <c r="K39" s="11"/>
      <c r="L39" s="11"/>
      <c r="M39" s="11"/>
      <c r="N39" s="11"/>
      <c r="O39" s="11"/>
      <c r="P39" s="11"/>
      <c r="Q39" s="11"/>
      <c r="R39" s="11"/>
      <c r="S39" s="10"/>
    </row>
    <row r="40" spans="1:11" s="17" customFormat="1" ht="15">
      <c r="A40" s="153" t="s">
        <v>331</v>
      </c>
      <c r="B40" s="29">
        <v>0.00179536540898424</v>
      </c>
      <c r="C40" s="29">
        <v>0.7826634882907426</v>
      </c>
      <c r="D40" s="29">
        <v>0.0836871940639428</v>
      </c>
      <c r="E40" s="29">
        <v>0.06874018397097377</v>
      </c>
      <c r="F40" s="29">
        <v>1.0270069289521784</v>
      </c>
      <c r="G40" s="29">
        <v>0.3653858182348894</v>
      </c>
      <c r="H40" s="81">
        <v>2.329278978921711</v>
      </c>
      <c r="K40" s="10"/>
    </row>
    <row r="41" spans="1:11" s="17" customFormat="1" ht="15">
      <c r="A41" s="80"/>
      <c r="B41" s="29"/>
      <c r="C41" s="29"/>
      <c r="D41" s="29"/>
      <c r="E41" s="29"/>
      <c r="F41" s="29"/>
      <c r="G41" s="29"/>
      <c r="H41" s="81"/>
      <c r="K41" s="10"/>
    </row>
    <row r="42" spans="1:8" ht="15">
      <c r="A42" s="154" t="s">
        <v>332</v>
      </c>
      <c r="B42" s="26"/>
      <c r="C42" s="26"/>
      <c r="D42" s="26"/>
      <c r="E42" s="26"/>
      <c r="F42" s="26"/>
      <c r="G42" s="26"/>
      <c r="H42" s="26"/>
    </row>
    <row r="43" spans="1:8" ht="15">
      <c r="A43" s="32"/>
      <c r="B43" s="32"/>
      <c r="C43" s="32"/>
      <c r="D43" s="32"/>
      <c r="E43" s="32"/>
      <c r="F43" s="32"/>
      <c r="G43" s="32"/>
      <c r="H43" s="32"/>
    </row>
    <row r="47" spans="1:7" ht="15">
      <c r="A47" s="11"/>
      <c r="B47" s="11"/>
      <c r="C47" s="11"/>
      <c r="D47" s="11"/>
      <c r="E47" s="11"/>
      <c r="F47" s="11"/>
      <c r="G47" s="11"/>
    </row>
    <row r="48" spans="1:7" ht="15">
      <c r="A48" s="11"/>
      <c r="B48" s="11"/>
      <c r="C48" s="11"/>
      <c r="D48" s="11"/>
      <c r="E48" s="11"/>
      <c r="F48" s="11"/>
      <c r="G48" s="11"/>
    </row>
    <row r="49" spans="1:7" ht="15">
      <c r="A49" s="11"/>
      <c r="B49" s="11"/>
      <c r="C49" s="11"/>
      <c r="D49" s="11"/>
      <c r="E49" s="11"/>
      <c r="F49" s="11"/>
      <c r="G49" s="11"/>
    </row>
    <row r="50" spans="1:7" ht="15">
      <c r="A50" s="11"/>
      <c r="B50" s="11"/>
      <c r="C50" s="11"/>
      <c r="D50" s="11"/>
      <c r="E50" s="11"/>
      <c r="F50" s="11"/>
      <c r="G50" s="11"/>
    </row>
    <row r="51" spans="1:7" ht="15">
      <c r="A51" s="11"/>
      <c r="B51" s="11"/>
      <c r="C51" s="11"/>
      <c r="D51" s="11"/>
      <c r="E51" s="11"/>
      <c r="F51" s="11"/>
      <c r="G51" s="11"/>
    </row>
    <row r="52" spans="1:7" ht="15">
      <c r="A52" s="11"/>
      <c r="B52" s="11"/>
      <c r="C52" s="11"/>
      <c r="D52" s="11"/>
      <c r="E52" s="11"/>
      <c r="F52" s="11"/>
      <c r="G52" s="11"/>
    </row>
    <row r="53" spans="1:7" ht="15">
      <c r="A53" s="11"/>
      <c r="B53" s="11"/>
      <c r="C53" s="11"/>
      <c r="D53" s="11"/>
      <c r="E53" s="11"/>
      <c r="F53" s="11"/>
      <c r="G53" s="11"/>
    </row>
    <row r="54" spans="1:7" ht="15">
      <c r="A54" s="11"/>
      <c r="B54" s="11"/>
      <c r="C54" s="11"/>
      <c r="D54" s="11"/>
      <c r="E54" s="11"/>
      <c r="F54" s="11"/>
      <c r="G54" s="11"/>
    </row>
    <row r="55" spans="1:7" ht="15">
      <c r="A55" s="11"/>
      <c r="B55" s="11"/>
      <c r="C55" s="11"/>
      <c r="D55" s="11"/>
      <c r="E55" s="11"/>
      <c r="F55" s="11"/>
      <c r="G55" s="11"/>
    </row>
    <row r="56" spans="1:7" ht="15">
      <c r="A56" s="11"/>
      <c r="B56" s="11"/>
      <c r="C56" s="11"/>
      <c r="D56" s="11"/>
      <c r="E56" s="11"/>
      <c r="F56" s="11"/>
      <c r="G56" s="11"/>
    </row>
    <row r="57" spans="1:7" ht="15">
      <c r="A57" s="11"/>
      <c r="B57" s="11"/>
      <c r="C57" s="11"/>
      <c r="D57" s="11"/>
      <c r="E57" s="11"/>
      <c r="F57" s="11"/>
      <c r="G57" s="11"/>
    </row>
    <row r="58" spans="1:7" ht="15">
      <c r="A58" s="11"/>
      <c r="B58" s="11"/>
      <c r="C58" s="11"/>
      <c r="D58" s="11"/>
      <c r="E58" s="11"/>
      <c r="F58" s="11"/>
      <c r="G58" s="11"/>
    </row>
    <row r="59" spans="1:7" ht="15">
      <c r="A59" s="11"/>
      <c r="B59" s="11"/>
      <c r="C59" s="11"/>
      <c r="D59" s="11"/>
      <c r="E59" s="11"/>
      <c r="F59" s="11"/>
      <c r="G59" s="11"/>
    </row>
    <row r="60" spans="1:7" ht="15">
      <c r="A60" s="11"/>
      <c r="B60" s="11"/>
      <c r="C60" s="11"/>
      <c r="D60" s="11"/>
      <c r="E60" s="11"/>
      <c r="F60" s="11"/>
      <c r="G60" s="11"/>
    </row>
    <row r="61" spans="1:7" ht="15">
      <c r="A61" s="11"/>
      <c r="B61" s="11"/>
      <c r="C61" s="11"/>
      <c r="D61" s="11"/>
      <c r="E61" s="11"/>
      <c r="F61" s="11"/>
      <c r="G61" s="11"/>
    </row>
    <row r="62" spans="1:7" ht="15">
      <c r="A62" s="11"/>
      <c r="B62" s="11"/>
      <c r="C62" s="11"/>
      <c r="D62" s="11"/>
      <c r="E62" s="11"/>
      <c r="F62" s="11"/>
      <c r="G62" s="11"/>
    </row>
    <row r="63" spans="1:7" ht="15">
      <c r="A63" s="11"/>
      <c r="B63" s="11"/>
      <c r="C63" s="11"/>
      <c r="D63" s="11"/>
      <c r="E63" s="11"/>
      <c r="F63" s="11"/>
      <c r="G63" s="11"/>
    </row>
    <row r="65" spans="2:8" ht="15">
      <c r="B65" s="11"/>
      <c r="C65" s="11"/>
      <c r="D65" s="11"/>
      <c r="E65" s="11"/>
      <c r="F65" s="11"/>
      <c r="G65" s="11"/>
      <c r="H65" s="11"/>
    </row>
    <row r="66" spans="2:8" ht="15">
      <c r="B66" s="11"/>
      <c r="C66" s="11"/>
      <c r="D66" s="11"/>
      <c r="E66" s="11"/>
      <c r="F66" s="11"/>
      <c r="G66" s="11"/>
      <c r="H66" s="11"/>
    </row>
    <row r="67" spans="2:8" ht="15">
      <c r="B67" s="11"/>
      <c r="C67" s="11"/>
      <c r="D67" s="11"/>
      <c r="E67" s="11"/>
      <c r="F67" s="11"/>
      <c r="G67" s="11"/>
      <c r="H67" s="11"/>
    </row>
    <row r="68" spans="2:8" ht="15">
      <c r="B68" s="11"/>
      <c r="C68" s="11"/>
      <c r="D68" s="11"/>
      <c r="E68" s="11"/>
      <c r="F68" s="11"/>
      <c r="G68" s="11"/>
      <c r="H68" s="11"/>
    </row>
    <row r="69" spans="2:8" ht="15">
      <c r="B69" s="11"/>
      <c r="C69" s="11"/>
      <c r="D69" s="11"/>
      <c r="E69" s="11"/>
      <c r="F69" s="11"/>
      <c r="G69" s="11"/>
      <c r="H69" s="11"/>
    </row>
    <row r="70" spans="2:8" ht="15">
      <c r="B70" s="11"/>
      <c r="C70" s="11"/>
      <c r="D70" s="11"/>
      <c r="E70" s="11"/>
      <c r="F70" s="11"/>
      <c r="G70" s="11"/>
      <c r="H70" s="11"/>
    </row>
    <row r="71" spans="2:8" ht="15">
      <c r="B71" s="11"/>
      <c r="C71" s="11"/>
      <c r="D71" s="11"/>
      <c r="E71" s="11"/>
      <c r="F71" s="11"/>
      <c r="G71" s="11"/>
      <c r="H71" s="11"/>
    </row>
    <row r="72" spans="2:8" ht="15">
      <c r="B72" s="11"/>
      <c r="C72" s="11"/>
      <c r="D72" s="11"/>
      <c r="E72" s="11"/>
      <c r="F72" s="11"/>
      <c r="G72" s="11"/>
      <c r="H72" s="11"/>
    </row>
    <row r="73" spans="2:8" ht="15">
      <c r="B73" s="11"/>
      <c r="C73" s="11"/>
      <c r="D73" s="11"/>
      <c r="E73" s="11"/>
      <c r="F73" s="11"/>
      <c r="G73" s="11"/>
      <c r="H73" s="11"/>
    </row>
    <row r="74" spans="2:8" ht="15">
      <c r="B74" s="11"/>
      <c r="C74" s="11"/>
      <c r="D74" s="11"/>
      <c r="E74" s="11"/>
      <c r="F74" s="11"/>
      <c r="G74" s="11"/>
      <c r="H74" s="11"/>
    </row>
    <row r="75" spans="2:8" ht="15">
      <c r="B75" s="11"/>
      <c r="C75" s="11"/>
      <c r="D75" s="11"/>
      <c r="E75" s="11"/>
      <c r="F75" s="11"/>
      <c r="G75" s="11"/>
      <c r="H75" s="11"/>
    </row>
    <row r="76" spans="2:8" ht="15">
      <c r="B76" s="11"/>
      <c r="C76" s="11"/>
      <c r="D76" s="11"/>
      <c r="E76" s="11"/>
      <c r="F76" s="11"/>
      <c r="G76" s="11"/>
      <c r="H76" s="11"/>
    </row>
    <row r="77" spans="2:8" ht="15">
      <c r="B77" s="11"/>
      <c r="C77" s="11"/>
      <c r="D77" s="11"/>
      <c r="E77" s="11"/>
      <c r="F77" s="11"/>
      <c r="G77" s="11"/>
      <c r="H77" s="11"/>
    </row>
    <row r="78" spans="2:8" ht="15">
      <c r="B78" s="11"/>
      <c r="C78" s="11"/>
      <c r="D78" s="11"/>
      <c r="E78" s="11"/>
      <c r="F78" s="11"/>
      <c r="G78" s="11"/>
      <c r="H78" s="11"/>
    </row>
    <row r="79" spans="2:8" ht="15">
      <c r="B79" s="11"/>
      <c r="C79" s="11"/>
      <c r="D79" s="11"/>
      <c r="E79" s="11"/>
      <c r="F79" s="11"/>
      <c r="G79" s="11"/>
      <c r="H79" s="11"/>
    </row>
    <row r="80" spans="2:8" ht="15">
      <c r="B80" s="11"/>
      <c r="C80" s="11"/>
      <c r="D80" s="11"/>
      <c r="E80" s="11"/>
      <c r="F80" s="11"/>
      <c r="G80" s="11"/>
      <c r="H80" s="11"/>
    </row>
    <row r="81" spans="2:8" ht="15">
      <c r="B81" s="11"/>
      <c r="C81" s="11"/>
      <c r="D81" s="11"/>
      <c r="E81" s="11"/>
      <c r="F81" s="11"/>
      <c r="G81" s="11"/>
      <c r="H81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7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77734375" style="304" customWidth="1"/>
    <col min="2" max="16384" width="8.77734375" style="291" customWidth="1"/>
  </cols>
  <sheetData>
    <row r="1" ht="15">
      <c r="A1" s="305" t="s">
        <v>355</v>
      </c>
    </row>
    <row r="2" ht="15">
      <c r="A2" s="299"/>
    </row>
    <row r="3" spans="1:4" ht="15">
      <c r="A3" s="293" t="s">
        <v>201</v>
      </c>
      <c r="B3" s="298" t="s">
        <v>42</v>
      </c>
      <c r="C3" s="298" t="s">
        <v>202</v>
      </c>
      <c r="D3" s="298" t="s">
        <v>41</v>
      </c>
    </row>
    <row r="4" spans="1:4" ht="15" hidden="1">
      <c r="A4" s="294">
        <v>1970</v>
      </c>
      <c r="B4" s="300">
        <v>10.627</v>
      </c>
      <c r="C4" s="300">
        <v>0.166</v>
      </c>
      <c r="D4" s="300">
        <v>10.461</v>
      </c>
    </row>
    <row r="5" spans="1:4" ht="15" hidden="1">
      <c r="A5" s="294"/>
      <c r="B5" s="300">
        <v>17.611</v>
      </c>
      <c r="C5" s="300">
        <v>0.227</v>
      </c>
      <c r="D5" s="300">
        <v>17.384</v>
      </c>
    </row>
    <row r="6" spans="1:4" ht="15" hidden="1">
      <c r="A6" s="294"/>
      <c r="B6" s="300">
        <v>25.442</v>
      </c>
      <c r="C6" s="300">
        <v>0.358</v>
      </c>
      <c r="D6" s="300">
        <v>25.084</v>
      </c>
    </row>
    <row r="7" spans="1:4" ht="15" hidden="1">
      <c r="A7" s="294"/>
      <c r="B7" s="300">
        <v>27.634999999999998</v>
      </c>
      <c r="C7" s="300">
        <v>0.4</v>
      </c>
      <c r="D7" s="300">
        <v>27.235</v>
      </c>
    </row>
    <row r="8" spans="1:4" ht="15" hidden="1">
      <c r="A8" s="294"/>
      <c r="B8" s="300">
        <v>33.285000000000004</v>
      </c>
      <c r="C8" s="300">
        <v>0.438</v>
      </c>
      <c r="D8" s="300">
        <v>32.847</v>
      </c>
    </row>
    <row r="9" spans="1:4" ht="15" hidden="1">
      <c r="A9" s="294">
        <v>1975</v>
      </c>
      <c r="B9" s="300">
        <v>35.878</v>
      </c>
      <c r="C9" s="300">
        <v>1.675</v>
      </c>
      <c r="D9" s="300">
        <v>34.203</v>
      </c>
    </row>
    <row r="10" spans="1:4" ht="15" hidden="1">
      <c r="A10" s="294"/>
      <c r="B10" s="300">
        <v>49.334999999999994</v>
      </c>
      <c r="C10" s="300">
        <v>13.114</v>
      </c>
      <c r="D10" s="300">
        <v>36.221</v>
      </c>
    </row>
    <row r="11" spans="1:4" ht="15" hidden="1">
      <c r="A11" s="294"/>
      <c r="B11" s="300">
        <v>79.031</v>
      </c>
      <c r="C11" s="300">
        <v>41.186</v>
      </c>
      <c r="D11" s="300">
        <v>37.845</v>
      </c>
    </row>
    <row r="12" spans="1:4" ht="15" hidden="1">
      <c r="A12" s="294"/>
      <c r="B12" s="300">
        <v>94.425</v>
      </c>
      <c r="C12" s="300">
        <v>58.184</v>
      </c>
      <c r="D12" s="300">
        <v>36.241</v>
      </c>
    </row>
    <row r="13" spans="1:4" ht="15" hidden="1">
      <c r="A13" s="294"/>
      <c r="B13" s="300">
        <v>120.56199999999998</v>
      </c>
      <c r="C13" s="300">
        <v>83.966</v>
      </c>
      <c r="D13" s="300">
        <v>36.596</v>
      </c>
    </row>
    <row r="14" spans="1:4" ht="15">
      <c r="A14" s="294">
        <v>1980</v>
      </c>
      <c r="B14" s="300">
        <v>121.701</v>
      </c>
      <c r="C14" s="300">
        <v>86.911</v>
      </c>
      <c r="D14" s="300">
        <v>34.79</v>
      </c>
    </row>
    <row r="15" spans="1:4" ht="15">
      <c r="A15" s="294"/>
      <c r="B15" s="300">
        <v>131.65300000000002</v>
      </c>
      <c r="C15" s="300">
        <v>96.941</v>
      </c>
      <c r="D15" s="300">
        <v>34.712</v>
      </c>
    </row>
    <row r="16" spans="1:4" ht="15">
      <c r="A16" s="294"/>
      <c r="B16" s="300">
        <v>147.8</v>
      </c>
      <c r="C16" s="300">
        <v>112.519</v>
      </c>
      <c r="D16" s="300">
        <v>35.281</v>
      </c>
    </row>
    <row r="17" spans="1:4" ht="15">
      <c r="A17" s="294"/>
      <c r="B17" s="300">
        <v>161.861</v>
      </c>
      <c r="C17" s="300">
        <v>125.482</v>
      </c>
      <c r="D17" s="300">
        <v>36.379</v>
      </c>
    </row>
    <row r="18" spans="1:4" ht="15">
      <c r="A18" s="294"/>
      <c r="B18" s="300">
        <v>173.209</v>
      </c>
      <c r="C18" s="300">
        <v>137.646</v>
      </c>
      <c r="D18" s="300">
        <v>35.563</v>
      </c>
    </row>
    <row r="19" spans="1:4" ht="15">
      <c r="A19" s="294">
        <v>1985</v>
      </c>
      <c r="B19" s="300">
        <v>179.083</v>
      </c>
      <c r="C19" s="300">
        <v>139.404</v>
      </c>
      <c r="D19" s="300">
        <v>39.679</v>
      </c>
    </row>
    <row r="20" spans="1:4" ht="15">
      <c r="A20" s="294"/>
      <c r="B20" s="300">
        <v>180.801</v>
      </c>
      <c r="C20" s="300">
        <v>139.084</v>
      </c>
      <c r="D20" s="300">
        <v>41.717</v>
      </c>
    </row>
    <row r="21" spans="1:4" ht="15">
      <c r="A21" s="294"/>
      <c r="B21" s="300">
        <v>178.745</v>
      </c>
      <c r="C21" s="300">
        <v>135.071</v>
      </c>
      <c r="D21" s="300">
        <v>43.674</v>
      </c>
    </row>
    <row r="22" spans="1:4" ht="15">
      <c r="A22" s="294"/>
      <c r="B22" s="300">
        <v>167.69799999999998</v>
      </c>
      <c r="C22" s="300">
        <v>125.469</v>
      </c>
      <c r="D22" s="300">
        <v>42.229</v>
      </c>
    </row>
    <row r="23" spans="1:4" ht="15">
      <c r="A23" s="294"/>
      <c r="B23" s="300">
        <v>141.761</v>
      </c>
      <c r="C23" s="300">
        <v>100.373</v>
      </c>
      <c r="D23" s="300">
        <v>41.388</v>
      </c>
    </row>
    <row r="24" spans="1:4" ht="15">
      <c r="A24" s="294">
        <v>1990</v>
      </c>
      <c r="B24" s="300">
        <v>145.60399999999998</v>
      </c>
      <c r="C24" s="300">
        <v>100.104</v>
      </c>
      <c r="D24" s="300">
        <v>45.5</v>
      </c>
    </row>
    <row r="25" spans="1:4" ht="15">
      <c r="A25" s="294"/>
      <c r="B25" s="300">
        <v>150.784</v>
      </c>
      <c r="C25" s="300">
        <v>99.89</v>
      </c>
      <c r="D25" s="300">
        <v>50.894</v>
      </c>
    </row>
    <row r="26" spans="1:4" ht="15">
      <c r="A26" s="294"/>
      <c r="B26" s="300">
        <v>155.534</v>
      </c>
      <c r="C26" s="300">
        <v>103.734</v>
      </c>
      <c r="D26" s="300">
        <v>51.8</v>
      </c>
    </row>
    <row r="27" spans="1:4" ht="15">
      <c r="A27" s="294"/>
      <c r="B27" s="300">
        <v>170.547</v>
      </c>
      <c r="C27" s="300">
        <v>109.686</v>
      </c>
      <c r="D27" s="300">
        <v>60.861</v>
      </c>
    </row>
    <row r="28" spans="1:4" ht="15">
      <c r="A28" s="294"/>
      <c r="B28" s="300">
        <v>204.01500000000001</v>
      </c>
      <c r="C28" s="300">
        <v>139.02</v>
      </c>
      <c r="D28" s="300">
        <v>64.995</v>
      </c>
    </row>
    <row r="29" spans="1:4" ht="15">
      <c r="A29" s="294">
        <v>1995</v>
      </c>
      <c r="B29" s="300">
        <v>213.5401530524506</v>
      </c>
      <c r="C29" s="300">
        <v>142.74600000000004</v>
      </c>
      <c r="D29" s="300">
        <v>70.79415305245057</v>
      </c>
    </row>
    <row r="30" spans="1:8" ht="15">
      <c r="A30" s="294"/>
      <c r="B30" s="300">
        <v>226.258675602693</v>
      </c>
      <c r="C30" s="300">
        <v>142.07828007388815</v>
      </c>
      <c r="D30" s="300">
        <v>84.18039552880484</v>
      </c>
      <c r="G30" s="301"/>
      <c r="H30" s="301"/>
    </row>
    <row r="31" spans="1:8" ht="15">
      <c r="A31" s="294"/>
      <c r="B31" s="300">
        <v>226.33015306341613</v>
      </c>
      <c r="C31" s="300">
        <v>140.44262081922008</v>
      </c>
      <c r="D31" s="300">
        <v>85.88753224419605</v>
      </c>
      <c r="G31" s="301"/>
      <c r="H31" s="301"/>
    </row>
    <row r="32" spans="1:8" ht="15">
      <c r="A32" s="294"/>
      <c r="B32" s="300">
        <v>235.45084688039225</v>
      </c>
      <c r="C32" s="300">
        <v>145.2651203111747</v>
      </c>
      <c r="D32" s="300">
        <v>90.18572656921755</v>
      </c>
      <c r="G32" s="301"/>
      <c r="H32" s="301"/>
    </row>
    <row r="33" spans="1:8" ht="15">
      <c r="A33" s="294"/>
      <c r="B33" s="300">
        <v>249.2692006201139</v>
      </c>
      <c r="C33" s="300">
        <v>150.16043019878975</v>
      </c>
      <c r="D33" s="300">
        <v>99.10877042132415</v>
      </c>
      <c r="G33" s="301"/>
      <c r="H33" s="301"/>
    </row>
    <row r="34" spans="1:8" ht="15">
      <c r="A34" s="294">
        <v>2000</v>
      </c>
      <c r="B34" s="300">
        <v>246.67898615584107</v>
      </c>
      <c r="C34" s="300">
        <v>138.28208159866136</v>
      </c>
      <c r="D34" s="300">
        <v>108.39690455717972</v>
      </c>
      <c r="G34" s="301"/>
      <c r="H34" s="301"/>
    </row>
    <row r="35" spans="1:8" ht="15">
      <c r="A35" s="294"/>
      <c r="B35" s="300">
        <v>233.69785485236346</v>
      </c>
      <c r="C35" s="300">
        <v>127.82829337342969</v>
      </c>
      <c r="D35" s="300">
        <v>105.86956147893378</v>
      </c>
      <c r="G35" s="301"/>
      <c r="H35" s="301"/>
    </row>
    <row r="36" spans="1:8" ht="15">
      <c r="A36" s="294"/>
      <c r="B36" s="300">
        <v>230.68283440455508</v>
      </c>
      <c r="C36" s="300">
        <v>127.03666071581904</v>
      </c>
      <c r="D36" s="300">
        <v>103.64617368873604</v>
      </c>
      <c r="G36" s="301"/>
      <c r="H36" s="301"/>
    </row>
    <row r="37" spans="1:8" ht="15">
      <c r="A37" s="294"/>
      <c r="B37" s="300">
        <v>219.2372408168206</v>
      </c>
      <c r="C37" s="300">
        <v>116.24105599350571</v>
      </c>
      <c r="D37" s="300">
        <v>102.99618482331486</v>
      </c>
      <c r="G37" s="301"/>
      <c r="H37" s="301"/>
    </row>
    <row r="38" spans="1:8" ht="15">
      <c r="A38" s="294"/>
      <c r="B38" s="300">
        <v>200.95804896061975</v>
      </c>
      <c r="C38" s="300">
        <v>104.54729031474633</v>
      </c>
      <c r="D38" s="300">
        <v>96.41075864587341</v>
      </c>
      <c r="G38" s="301"/>
      <c r="H38" s="301"/>
    </row>
    <row r="39" spans="1:8" ht="15">
      <c r="A39" s="294">
        <v>2005</v>
      </c>
      <c r="B39" s="300">
        <v>181.10196514067138</v>
      </c>
      <c r="C39" s="300">
        <v>92.88277723641865</v>
      </c>
      <c r="D39" s="300">
        <v>88.21918790425275</v>
      </c>
      <c r="G39" s="301"/>
      <c r="H39" s="301"/>
    </row>
    <row r="40" spans="1:8" ht="15">
      <c r="A40" s="294"/>
      <c r="B40" s="300">
        <v>163.96981406698006</v>
      </c>
      <c r="C40" s="300">
        <v>83.95794820283562</v>
      </c>
      <c r="D40" s="300">
        <v>80.01186586414445</v>
      </c>
      <c r="G40" s="301"/>
      <c r="H40" s="301"/>
    </row>
    <row r="41" spans="1:8" ht="15">
      <c r="A41" s="294"/>
      <c r="B41" s="300">
        <v>156.0361566263104</v>
      </c>
      <c r="C41" s="300">
        <v>83.91153984091127</v>
      </c>
      <c r="D41" s="300">
        <v>72.12461678539914</v>
      </c>
      <c r="G41" s="301"/>
      <c r="H41" s="301"/>
    </row>
    <row r="42" spans="1:8" ht="15">
      <c r="A42" s="294" t="s">
        <v>203</v>
      </c>
      <c r="B42" s="300">
        <v>148.23864234802647</v>
      </c>
      <c r="C42" s="300">
        <v>78.71483892994287</v>
      </c>
      <c r="D42" s="300">
        <v>69.5238034180836</v>
      </c>
      <c r="G42" s="301"/>
      <c r="H42" s="301"/>
    </row>
    <row r="43" spans="1:8" ht="15">
      <c r="A43" s="302"/>
      <c r="B43" s="300">
        <v>133.21351728110935</v>
      </c>
      <c r="C43" s="300">
        <v>74.73854997137452</v>
      </c>
      <c r="D43" s="300">
        <v>58.47496730973482</v>
      </c>
      <c r="G43" s="301"/>
      <c r="H43" s="301"/>
    </row>
    <row r="44" spans="1:8" ht="15">
      <c r="A44" s="294">
        <v>2010</v>
      </c>
      <c r="B44" s="300">
        <v>124.30041973008125</v>
      </c>
      <c r="C44" s="300">
        <v>68.98281907378313</v>
      </c>
      <c r="D44" s="300">
        <v>55.31760065629812</v>
      </c>
      <c r="G44" s="301"/>
      <c r="H44" s="301"/>
    </row>
    <row r="45" spans="1:8" ht="15">
      <c r="A45" s="294"/>
      <c r="B45" s="300">
        <v>100.92862682845325</v>
      </c>
      <c r="C45" s="300">
        <v>56.90213536593472</v>
      </c>
      <c r="D45" s="300">
        <v>44.02649146251852</v>
      </c>
      <c r="G45" s="301"/>
      <c r="H45" s="301"/>
    </row>
    <row r="46" spans="1:8" ht="15">
      <c r="A46" s="294"/>
      <c r="B46" s="300">
        <v>86.19957812184782</v>
      </c>
      <c r="C46" s="300">
        <v>48.755816970059406</v>
      </c>
      <c r="D46" s="300">
        <v>37.44376115178841</v>
      </c>
      <c r="G46" s="301"/>
      <c r="H46" s="301"/>
    </row>
    <row r="47" spans="1:8" ht="15">
      <c r="A47" s="294"/>
      <c r="B47" s="300">
        <v>79.79892445828591</v>
      </c>
      <c r="C47" s="300">
        <v>44.46847662043946</v>
      </c>
      <c r="D47" s="300">
        <v>35.33044783784646</v>
      </c>
      <c r="G47" s="303"/>
      <c r="H47" s="301"/>
    </row>
    <row r="48" spans="1:4" ht="15">
      <c r="A48" s="294"/>
      <c r="B48" s="300">
        <v>79.46647626281991</v>
      </c>
      <c r="C48" s="300">
        <v>43.70502267006658</v>
      </c>
      <c r="D48" s="300">
        <v>35.76145359275333</v>
      </c>
    </row>
    <row r="49" spans="1:4" ht="15">
      <c r="A49" s="294"/>
      <c r="B49" s="300">
        <v>88.39065628903731</v>
      </c>
      <c r="C49" s="300">
        <v>49.5436295477473</v>
      </c>
      <c r="D49" s="300">
        <v>38.84702674129</v>
      </c>
    </row>
    <row r="50" spans="1:4" ht="15">
      <c r="A50" s="294">
        <v>2016</v>
      </c>
      <c r="B50" s="300">
        <v>91.74383094234906</v>
      </c>
      <c r="C50" s="300">
        <v>51.954455536393716</v>
      </c>
      <c r="D50" s="300">
        <v>39.78937540595534</v>
      </c>
    </row>
    <row r="51" spans="1:4" ht="15">
      <c r="A51" s="294"/>
      <c r="B51" s="293"/>
      <c r="C51" s="293"/>
      <c r="D51" s="293"/>
    </row>
    <row r="52" spans="1:4" ht="15">
      <c r="A52" s="294"/>
      <c r="B52" s="293"/>
      <c r="C52" s="293"/>
      <c r="D52" s="293"/>
    </row>
    <row r="53" spans="1:4" ht="15">
      <c r="A53" s="294"/>
      <c r="B53" s="293"/>
      <c r="C53" s="293"/>
      <c r="D53" s="293"/>
    </row>
    <row r="54" spans="1:4" ht="15">
      <c r="A54" s="294"/>
      <c r="B54" s="293"/>
      <c r="C54" s="293"/>
      <c r="D54" s="293"/>
    </row>
    <row r="55" spans="1:4" ht="15">
      <c r="A55" s="294"/>
      <c r="B55" s="293"/>
      <c r="C55" s="293"/>
      <c r="D55" s="293"/>
    </row>
    <row r="56" spans="1:4" ht="15">
      <c r="A56" s="294"/>
      <c r="B56" s="293"/>
      <c r="C56" s="293"/>
      <c r="D56" s="293"/>
    </row>
    <row r="57" spans="1:4" ht="15">
      <c r="A57" s="294"/>
      <c r="B57" s="293"/>
      <c r="C57" s="293"/>
      <c r="D57" s="293"/>
    </row>
    <row r="58" spans="1:4" ht="15">
      <c r="A58" s="294"/>
      <c r="B58" s="293"/>
      <c r="C58" s="293"/>
      <c r="D58" s="293"/>
    </row>
    <row r="59" spans="1:4" ht="15">
      <c r="A59" s="294"/>
      <c r="B59" s="293"/>
      <c r="C59" s="293"/>
      <c r="D59" s="293"/>
    </row>
    <row r="60" spans="1:4" ht="15">
      <c r="A60" s="294"/>
      <c r="B60" s="293"/>
      <c r="C60" s="293"/>
      <c r="D60" s="293"/>
    </row>
    <row r="61" spans="1:4" ht="15">
      <c r="A61" s="294"/>
      <c r="B61" s="293"/>
      <c r="C61" s="293"/>
      <c r="D61" s="293"/>
    </row>
    <row r="62" spans="1:4" ht="15">
      <c r="A62" s="294"/>
      <c r="B62" s="293"/>
      <c r="C62" s="293"/>
      <c r="D62" s="293"/>
    </row>
    <row r="63" spans="1:4" ht="15">
      <c r="A63" s="294"/>
      <c r="B63" s="293"/>
      <c r="C63" s="293"/>
      <c r="D63" s="293"/>
    </row>
    <row r="64" spans="1:4" ht="15">
      <c r="A64" s="294"/>
      <c r="B64" s="293"/>
      <c r="C64" s="293"/>
      <c r="D64" s="293"/>
    </row>
    <row r="65" spans="1:4" ht="15">
      <c r="A65" s="294"/>
      <c r="B65" s="293"/>
      <c r="C65" s="293"/>
      <c r="D65" s="293"/>
    </row>
    <row r="66" spans="1:4" ht="15">
      <c r="A66" s="294"/>
      <c r="B66" s="293"/>
      <c r="C66" s="293"/>
      <c r="D66" s="293"/>
    </row>
    <row r="67" spans="1:4" ht="15">
      <c r="A67" s="294"/>
      <c r="B67" s="293"/>
      <c r="C67" s="293"/>
      <c r="D67" s="293"/>
    </row>
    <row r="68" spans="1:4" ht="15">
      <c r="A68" s="294"/>
      <c r="B68" s="293"/>
      <c r="C68" s="293"/>
      <c r="D68" s="293"/>
    </row>
    <row r="69" spans="1:4" ht="15">
      <c r="A69" s="294"/>
      <c r="B69" s="293"/>
      <c r="C69" s="293"/>
      <c r="D69" s="293"/>
    </row>
    <row r="70" spans="1:4" ht="15">
      <c r="A70" s="294"/>
      <c r="B70" s="293"/>
      <c r="C70" s="293"/>
      <c r="D70" s="293"/>
    </row>
    <row r="71" spans="1:4" ht="15">
      <c r="A71" s="294"/>
      <c r="B71" s="293"/>
      <c r="C71" s="293"/>
      <c r="D71" s="293"/>
    </row>
    <row r="72" spans="1:4" ht="15">
      <c r="A72" s="294"/>
      <c r="B72" s="293"/>
      <c r="C72" s="293"/>
      <c r="D72" s="293"/>
    </row>
    <row r="73" spans="1:4" ht="15">
      <c r="A73" s="294"/>
      <c r="B73" s="293"/>
      <c r="C73" s="293"/>
      <c r="D73" s="293"/>
    </row>
    <row r="74" spans="1:4" ht="15">
      <c r="A74" s="294"/>
      <c r="B74" s="293"/>
      <c r="C74" s="293"/>
      <c r="D74" s="293"/>
    </row>
    <row r="75" spans="1:4" ht="15">
      <c r="A75" s="294"/>
      <c r="B75" s="293"/>
      <c r="C75" s="293"/>
      <c r="D75" s="293"/>
    </row>
    <row r="76" spans="1:4" ht="15">
      <c r="A76" s="294"/>
      <c r="B76" s="293"/>
      <c r="C76" s="293"/>
      <c r="D76" s="293"/>
    </row>
    <row r="77" spans="1:4" ht="15">
      <c r="A77" s="294"/>
      <c r="B77" s="293"/>
      <c r="C77" s="293"/>
      <c r="D77" s="293"/>
    </row>
    <row r="78" spans="1:4" ht="15">
      <c r="A78" s="294"/>
      <c r="B78" s="293"/>
      <c r="C78" s="293"/>
      <c r="D78" s="293"/>
    </row>
    <row r="79" spans="1:4" ht="15">
      <c r="A79" s="294"/>
      <c r="B79" s="293"/>
      <c r="C79" s="293"/>
      <c r="D79" s="293"/>
    </row>
    <row r="80" spans="1:4" ht="15">
      <c r="A80" s="294"/>
      <c r="B80" s="293"/>
      <c r="C80" s="293"/>
      <c r="D80" s="293"/>
    </row>
    <row r="81" spans="1:4" ht="15">
      <c r="A81" s="294"/>
      <c r="B81" s="293"/>
      <c r="C81" s="293"/>
      <c r="D81" s="293"/>
    </row>
    <row r="82" spans="1:4" ht="15">
      <c r="A82" s="294"/>
      <c r="B82" s="293"/>
      <c r="C82" s="293"/>
      <c r="D82" s="293"/>
    </row>
    <row r="83" spans="1:4" ht="15">
      <c r="A83" s="294"/>
      <c r="B83" s="293"/>
      <c r="C83" s="293"/>
      <c r="D83" s="293"/>
    </row>
    <row r="84" spans="1:4" ht="15">
      <c r="A84" s="294"/>
      <c r="B84" s="293"/>
      <c r="C84" s="293"/>
      <c r="D84" s="293"/>
    </row>
    <row r="85" spans="1:4" ht="15">
      <c r="A85" s="294"/>
      <c r="B85" s="293"/>
      <c r="C85" s="293"/>
      <c r="D85" s="293"/>
    </row>
    <row r="86" spans="1:4" ht="15">
      <c r="A86" s="294"/>
      <c r="B86" s="293"/>
      <c r="C86" s="293"/>
      <c r="D86" s="293"/>
    </row>
    <row r="87" spans="1:4" ht="15">
      <c r="A87" s="294"/>
      <c r="B87" s="293"/>
      <c r="C87" s="293"/>
      <c r="D87" s="293"/>
    </row>
    <row r="88" spans="1:4" ht="15">
      <c r="A88" s="294"/>
      <c r="B88" s="293"/>
      <c r="C88" s="293"/>
      <c r="D88" s="293"/>
    </row>
    <row r="89" spans="1:4" ht="15">
      <c r="A89" s="294"/>
      <c r="B89" s="293"/>
      <c r="C89" s="293"/>
      <c r="D89" s="293"/>
    </row>
    <row r="90" spans="1:4" ht="15">
      <c r="A90" s="294"/>
      <c r="B90" s="293"/>
      <c r="C90" s="293"/>
      <c r="D90" s="293"/>
    </row>
    <row r="91" spans="1:4" ht="15">
      <c r="A91" s="294"/>
      <c r="B91" s="293"/>
      <c r="C91" s="293"/>
      <c r="D91" s="293"/>
    </row>
    <row r="92" spans="1:4" ht="15">
      <c r="A92" s="294"/>
      <c r="B92" s="293"/>
      <c r="C92" s="293"/>
      <c r="D92" s="293"/>
    </row>
    <row r="93" spans="1:4" ht="15">
      <c r="A93" s="294"/>
      <c r="B93" s="293"/>
      <c r="C93" s="293"/>
      <c r="D93" s="293"/>
    </row>
    <row r="94" spans="1:4" ht="15">
      <c r="A94" s="294"/>
      <c r="B94" s="293"/>
      <c r="C94" s="293"/>
      <c r="D94" s="293"/>
    </row>
    <row r="95" spans="1:4" ht="15">
      <c r="A95" s="294"/>
      <c r="B95" s="293"/>
      <c r="C95" s="293"/>
      <c r="D95" s="293"/>
    </row>
    <row r="96" spans="1:4" ht="15">
      <c r="A96" s="294"/>
      <c r="B96" s="293"/>
      <c r="C96" s="293"/>
      <c r="D96" s="293"/>
    </row>
    <row r="97" spans="1:4" ht="15">
      <c r="A97" s="294"/>
      <c r="B97" s="293"/>
      <c r="C97" s="293"/>
      <c r="D97" s="293"/>
    </row>
    <row r="98" spans="1:4" ht="15">
      <c r="A98" s="294"/>
      <c r="B98" s="293"/>
      <c r="C98" s="293"/>
      <c r="D98" s="293"/>
    </row>
    <row r="99" spans="1:4" ht="15">
      <c r="A99" s="294"/>
      <c r="B99" s="293"/>
      <c r="C99" s="293"/>
      <c r="D99" s="293"/>
    </row>
    <row r="100" spans="1:4" ht="15">
      <c r="A100" s="294"/>
      <c r="B100" s="293"/>
      <c r="C100" s="293"/>
      <c r="D100" s="293"/>
    </row>
    <row r="101" spans="1:4" ht="15">
      <c r="A101" s="294"/>
      <c r="B101" s="293"/>
      <c r="C101" s="293"/>
      <c r="D101" s="293"/>
    </row>
    <row r="102" spans="1:4" ht="15">
      <c r="A102" s="294"/>
      <c r="B102" s="293"/>
      <c r="C102" s="293"/>
      <c r="D102" s="293"/>
    </row>
    <row r="103" spans="1:4" ht="15">
      <c r="A103" s="294"/>
      <c r="B103" s="293"/>
      <c r="C103" s="293"/>
      <c r="D103" s="293"/>
    </row>
    <row r="104" spans="1:4" ht="15">
      <c r="A104" s="294"/>
      <c r="B104" s="293"/>
      <c r="C104" s="293"/>
      <c r="D104" s="293"/>
    </row>
    <row r="105" spans="1:4" ht="15">
      <c r="A105" s="294"/>
      <c r="B105" s="293"/>
      <c r="C105" s="293"/>
      <c r="D105" s="293"/>
    </row>
    <row r="106" spans="1:4" ht="15">
      <c r="A106" s="294"/>
      <c r="B106" s="293"/>
      <c r="C106" s="293"/>
      <c r="D106" s="293"/>
    </row>
    <row r="107" spans="1:4" ht="15">
      <c r="A107" s="294"/>
      <c r="B107" s="293"/>
      <c r="C107" s="293"/>
      <c r="D107" s="293"/>
    </row>
    <row r="108" spans="1:4" ht="15">
      <c r="A108" s="294"/>
      <c r="B108" s="293"/>
      <c r="C108" s="293"/>
      <c r="D108" s="293"/>
    </row>
    <row r="109" spans="1:4" ht="15">
      <c r="A109" s="294"/>
      <c r="B109" s="293"/>
      <c r="C109" s="293"/>
      <c r="D109" s="293"/>
    </row>
    <row r="110" spans="1:4" ht="15">
      <c r="A110" s="294"/>
      <c r="B110" s="293"/>
      <c r="C110" s="293"/>
      <c r="D110" s="293"/>
    </row>
    <row r="111" spans="1:4" ht="15">
      <c r="A111" s="294"/>
      <c r="B111" s="293"/>
      <c r="C111" s="293"/>
      <c r="D111" s="293"/>
    </row>
    <row r="112" spans="1:4" ht="15">
      <c r="A112" s="294"/>
      <c r="B112" s="293"/>
      <c r="C112" s="293"/>
      <c r="D112" s="293"/>
    </row>
    <row r="113" spans="1:4" ht="15">
      <c r="A113" s="294"/>
      <c r="B113" s="293"/>
      <c r="C113" s="293"/>
      <c r="D113" s="293"/>
    </row>
    <row r="114" spans="1:4" ht="15">
      <c r="A114" s="294"/>
      <c r="B114" s="293"/>
      <c r="C114" s="293"/>
      <c r="D114" s="293"/>
    </row>
    <row r="115" spans="1:4" ht="15">
      <c r="A115" s="294"/>
      <c r="B115" s="293"/>
      <c r="C115" s="293"/>
      <c r="D115" s="293"/>
    </row>
    <row r="116" spans="1:4" ht="15">
      <c r="A116" s="294"/>
      <c r="B116" s="293"/>
      <c r="C116" s="293"/>
      <c r="D116" s="293"/>
    </row>
    <row r="117" spans="1:4" ht="15">
      <c r="A117" s="294"/>
      <c r="B117" s="293"/>
      <c r="C117" s="293"/>
      <c r="D117" s="293"/>
    </row>
    <row r="118" spans="1:4" ht="15">
      <c r="A118" s="294"/>
      <c r="B118" s="293"/>
      <c r="C118" s="293"/>
      <c r="D118" s="293"/>
    </row>
    <row r="119" spans="1:4" ht="15">
      <c r="A119" s="294"/>
      <c r="B119" s="293"/>
      <c r="C119" s="293"/>
      <c r="D119" s="293"/>
    </row>
    <row r="120" spans="1:4" ht="15">
      <c r="A120" s="294"/>
      <c r="B120" s="293"/>
      <c r="C120" s="293"/>
      <c r="D120" s="293"/>
    </row>
    <row r="121" spans="1:4" ht="15">
      <c r="A121" s="294"/>
      <c r="B121" s="293"/>
      <c r="C121" s="293"/>
      <c r="D121" s="293"/>
    </row>
    <row r="122" spans="1:4" ht="15">
      <c r="A122" s="294"/>
      <c r="B122" s="293"/>
      <c r="C122" s="293"/>
      <c r="D122" s="293"/>
    </row>
    <row r="123" spans="1:4" ht="15">
      <c r="A123" s="294"/>
      <c r="B123" s="293"/>
      <c r="C123" s="293"/>
      <c r="D123" s="293"/>
    </row>
    <row r="124" spans="1:4" ht="15">
      <c r="A124" s="294"/>
      <c r="B124" s="293"/>
      <c r="C124" s="293"/>
      <c r="D124" s="293"/>
    </row>
    <row r="125" spans="1:4" ht="15">
      <c r="A125" s="294"/>
      <c r="B125" s="293"/>
      <c r="C125" s="293"/>
      <c r="D125" s="293"/>
    </row>
    <row r="126" spans="1:4" ht="15">
      <c r="A126" s="294"/>
      <c r="B126" s="293"/>
      <c r="C126" s="293"/>
      <c r="D126" s="293"/>
    </row>
    <row r="127" spans="1:4" ht="15">
      <c r="A127" s="294"/>
      <c r="B127" s="293"/>
      <c r="C127" s="293"/>
      <c r="D127" s="293"/>
    </row>
    <row r="128" spans="1:4" ht="15">
      <c r="A128" s="294"/>
      <c r="B128" s="293"/>
      <c r="C128" s="293"/>
      <c r="D128" s="293"/>
    </row>
    <row r="129" spans="1:4" ht="15">
      <c r="A129" s="294"/>
      <c r="B129" s="293"/>
      <c r="C129" s="293"/>
      <c r="D129" s="293"/>
    </row>
    <row r="130" spans="1:4" ht="15">
      <c r="A130" s="294"/>
      <c r="B130" s="293"/>
      <c r="C130" s="293"/>
      <c r="D130" s="293"/>
    </row>
    <row r="131" spans="1:4" ht="15">
      <c r="A131" s="294"/>
      <c r="B131" s="293"/>
      <c r="C131" s="293"/>
      <c r="D131" s="293"/>
    </row>
    <row r="132" spans="1:4" ht="15">
      <c r="A132" s="294"/>
      <c r="B132" s="293"/>
      <c r="C132" s="293"/>
      <c r="D132" s="293"/>
    </row>
    <row r="133" spans="1:4" ht="15">
      <c r="A133" s="294"/>
      <c r="B133" s="293"/>
      <c r="C133" s="293"/>
      <c r="D133" s="293"/>
    </row>
    <row r="134" spans="1:4" ht="15">
      <c r="A134" s="294"/>
      <c r="B134" s="293"/>
      <c r="C134" s="293"/>
      <c r="D134" s="293"/>
    </row>
    <row r="135" spans="1:4" ht="15">
      <c r="A135" s="294"/>
      <c r="B135" s="293"/>
      <c r="C135" s="293"/>
      <c r="D135" s="293"/>
    </row>
    <row r="136" spans="1:4" ht="15">
      <c r="A136" s="294"/>
      <c r="B136" s="293"/>
      <c r="C136" s="293"/>
      <c r="D136" s="293"/>
    </row>
    <row r="137" spans="1:4" ht="15">
      <c r="A137" s="294"/>
      <c r="B137" s="293"/>
      <c r="C137" s="293"/>
      <c r="D137" s="293"/>
    </row>
    <row r="138" spans="1:4" ht="15">
      <c r="A138" s="294"/>
      <c r="B138" s="293"/>
      <c r="C138" s="293"/>
      <c r="D138" s="293"/>
    </row>
    <row r="139" spans="1:4" ht="15">
      <c r="A139" s="294"/>
      <c r="B139" s="293"/>
      <c r="C139" s="293"/>
      <c r="D139" s="293"/>
    </row>
    <row r="140" spans="1:4" ht="15">
      <c r="A140" s="294"/>
      <c r="B140" s="293"/>
      <c r="C140" s="293"/>
      <c r="D140" s="293"/>
    </row>
    <row r="141" spans="1:4" ht="15">
      <c r="A141" s="294"/>
      <c r="B141" s="293"/>
      <c r="C141" s="293"/>
      <c r="D141" s="293"/>
    </row>
    <row r="142" spans="1:4" ht="15">
      <c r="A142" s="294"/>
      <c r="B142" s="293"/>
      <c r="C142" s="293"/>
      <c r="D142" s="293"/>
    </row>
    <row r="143" spans="1:4" ht="15">
      <c r="A143" s="294"/>
      <c r="B143" s="293"/>
      <c r="C143" s="293"/>
      <c r="D143" s="293"/>
    </row>
    <row r="144" spans="1:4" ht="15">
      <c r="A144" s="294"/>
      <c r="B144" s="293"/>
      <c r="C144" s="293"/>
      <c r="D144" s="293"/>
    </row>
    <row r="145" spans="1:4" ht="15">
      <c r="A145" s="294"/>
      <c r="B145" s="293"/>
      <c r="C145" s="293"/>
      <c r="D145" s="293"/>
    </row>
    <row r="146" spans="1:4" ht="15">
      <c r="A146" s="294"/>
      <c r="B146" s="293"/>
      <c r="C146" s="293"/>
      <c r="D146" s="293"/>
    </row>
    <row r="147" spans="1:4" ht="15">
      <c r="A147" s="294"/>
      <c r="B147" s="293"/>
      <c r="C147" s="293"/>
      <c r="D147" s="293"/>
    </row>
    <row r="148" spans="1:4" ht="15">
      <c r="A148" s="294"/>
      <c r="B148" s="293"/>
      <c r="C148" s="293"/>
      <c r="D148" s="293"/>
    </row>
    <row r="149" spans="1:4" ht="15">
      <c r="A149" s="294"/>
      <c r="B149" s="293"/>
      <c r="C149" s="293"/>
      <c r="D149" s="293"/>
    </row>
    <row r="150" spans="1:4" ht="15">
      <c r="A150" s="294"/>
      <c r="B150" s="293"/>
      <c r="C150" s="293"/>
      <c r="D150" s="293"/>
    </row>
    <row r="151" spans="1:4" ht="15">
      <c r="A151" s="294"/>
      <c r="B151" s="293"/>
      <c r="C151" s="293"/>
      <c r="D151" s="293"/>
    </row>
    <row r="152" spans="1:4" ht="15">
      <c r="A152" s="294"/>
      <c r="B152" s="293"/>
      <c r="C152" s="293"/>
      <c r="D152" s="293"/>
    </row>
    <row r="153" spans="1:4" ht="15">
      <c r="A153" s="294"/>
      <c r="B153" s="293"/>
      <c r="C153" s="293"/>
      <c r="D153" s="293"/>
    </row>
    <row r="154" spans="1:4" ht="15">
      <c r="A154" s="294"/>
      <c r="B154" s="293"/>
      <c r="C154" s="293"/>
      <c r="D154" s="293"/>
    </row>
    <row r="155" spans="1:4" ht="15">
      <c r="A155" s="294"/>
      <c r="B155" s="293"/>
      <c r="C155" s="293"/>
      <c r="D155" s="293"/>
    </row>
    <row r="156" spans="1:4" ht="15">
      <c r="A156" s="294"/>
      <c r="B156" s="293"/>
      <c r="C156" s="293"/>
      <c r="D156" s="293"/>
    </row>
    <row r="157" spans="1:4" ht="15">
      <c r="A157" s="294"/>
      <c r="B157" s="293"/>
      <c r="C157" s="293"/>
      <c r="D157" s="293"/>
    </row>
    <row r="158" spans="1:4" ht="15">
      <c r="A158" s="294"/>
      <c r="B158" s="293"/>
      <c r="C158" s="293"/>
      <c r="D158" s="293"/>
    </row>
    <row r="159" spans="1:4" ht="15">
      <c r="A159" s="294"/>
      <c r="B159" s="293"/>
      <c r="C159" s="293"/>
      <c r="D159" s="293"/>
    </row>
    <row r="160" spans="1:4" ht="15">
      <c r="A160" s="294"/>
      <c r="B160" s="293"/>
      <c r="C160" s="293"/>
      <c r="D160" s="293"/>
    </row>
    <row r="161" spans="1:4" ht="15">
      <c r="A161" s="294"/>
      <c r="B161" s="293"/>
      <c r="C161" s="293"/>
      <c r="D161" s="293"/>
    </row>
    <row r="162" spans="1:4" ht="15">
      <c r="A162" s="294"/>
      <c r="B162" s="293"/>
      <c r="C162" s="293"/>
      <c r="D162" s="293"/>
    </row>
    <row r="163" spans="1:4" ht="15">
      <c r="A163" s="294"/>
      <c r="B163" s="293"/>
      <c r="C163" s="293"/>
      <c r="D163" s="293"/>
    </row>
    <row r="164" spans="1:4" ht="15">
      <c r="A164" s="294"/>
      <c r="B164" s="293"/>
      <c r="C164" s="293"/>
      <c r="D164" s="293"/>
    </row>
    <row r="165" spans="1:4" ht="15">
      <c r="A165" s="294"/>
      <c r="B165" s="293"/>
      <c r="C165" s="293"/>
      <c r="D165" s="293"/>
    </row>
    <row r="166" spans="1:4" ht="15">
      <c r="A166" s="294"/>
      <c r="B166" s="293"/>
      <c r="C166" s="293"/>
      <c r="D166" s="293"/>
    </row>
    <row r="167" spans="1:4" ht="15">
      <c r="A167" s="294"/>
      <c r="B167" s="293"/>
      <c r="C167" s="293"/>
      <c r="D167" s="293"/>
    </row>
    <row r="168" spans="1:4" ht="15">
      <c r="A168" s="294"/>
      <c r="B168" s="293"/>
      <c r="C168" s="293"/>
      <c r="D168" s="293"/>
    </row>
    <row r="169" spans="1:4" ht="15">
      <c r="A169" s="294"/>
      <c r="B169" s="293"/>
      <c r="C169" s="293"/>
      <c r="D169" s="293"/>
    </row>
    <row r="170" spans="1:4" ht="15">
      <c r="A170" s="294"/>
      <c r="B170" s="293"/>
      <c r="C170" s="293"/>
      <c r="D170" s="293"/>
    </row>
    <row r="171" spans="1:4" ht="15">
      <c r="A171" s="294"/>
      <c r="B171" s="293"/>
      <c r="C171" s="293"/>
      <c r="D171" s="293"/>
    </row>
    <row r="172" spans="1:4" ht="15">
      <c r="A172" s="294"/>
      <c r="B172" s="293"/>
      <c r="C172" s="293"/>
      <c r="D172" s="293"/>
    </row>
    <row r="173" spans="1:4" ht="15">
      <c r="A173" s="294"/>
      <c r="B173" s="293"/>
      <c r="C173" s="293"/>
      <c r="D173" s="293"/>
    </row>
    <row r="174" spans="1:4" ht="15">
      <c r="A174" s="294"/>
      <c r="B174" s="293"/>
      <c r="C174" s="293"/>
      <c r="D174" s="293"/>
    </row>
    <row r="175" spans="1:4" ht="15">
      <c r="A175" s="294"/>
      <c r="B175" s="293"/>
      <c r="C175" s="293"/>
      <c r="D175" s="293"/>
    </row>
    <row r="176" spans="1:4" ht="15">
      <c r="A176" s="294"/>
      <c r="B176" s="293"/>
      <c r="C176" s="293"/>
      <c r="D176" s="293"/>
    </row>
    <row r="177" spans="1:4" ht="15">
      <c r="A177" s="294"/>
      <c r="B177" s="293"/>
      <c r="C177" s="293"/>
      <c r="D177" s="293"/>
    </row>
    <row r="178" spans="1:4" ht="15">
      <c r="A178" s="294"/>
      <c r="B178" s="293"/>
      <c r="C178" s="293"/>
      <c r="D178" s="293"/>
    </row>
    <row r="179" spans="1:4" ht="15">
      <c r="A179" s="294"/>
      <c r="B179" s="293"/>
      <c r="C179" s="293"/>
      <c r="D179" s="293"/>
    </row>
    <row r="180" spans="1:4" ht="15">
      <c r="A180" s="294"/>
      <c r="B180" s="293"/>
      <c r="C180" s="293"/>
      <c r="D180" s="293"/>
    </row>
    <row r="181" spans="1:4" ht="15">
      <c r="A181" s="294"/>
      <c r="B181" s="293"/>
      <c r="C181" s="293"/>
      <c r="D181" s="293"/>
    </row>
    <row r="182" spans="1:4" ht="15">
      <c r="A182" s="294"/>
      <c r="B182" s="293"/>
      <c r="C182" s="293"/>
      <c r="D182" s="293"/>
    </row>
    <row r="183" spans="1:4" ht="15">
      <c r="A183" s="294"/>
      <c r="B183" s="293"/>
      <c r="C183" s="293"/>
      <c r="D183" s="293"/>
    </row>
    <row r="184" spans="1:4" ht="15">
      <c r="A184" s="294"/>
      <c r="B184" s="293"/>
      <c r="C184" s="293"/>
      <c r="D184" s="293"/>
    </row>
    <row r="185" spans="1:4" ht="15">
      <c r="A185" s="294"/>
      <c r="B185" s="293"/>
      <c r="C185" s="293"/>
      <c r="D185" s="293"/>
    </row>
    <row r="186" spans="1:4" ht="15">
      <c r="A186" s="294"/>
      <c r="B186" s="293"/>
      <c r="C186" s="293"/>
      <c r="D186" s="293"/>
    </row>
    <row r="187" spans="1:4" ht="15">
      <c r="A187" s="294"/>
      <c r="B187" s="293"/>
      <c r="C187" s="293"/>
      <c r="D187" s="293"/>
    </row>
    <row r="188" spans="1:4" ht="15">
      <c r="A188" s="294"/>
      <c r="B188" s="293"/>
      <c r="C188" s="293"/>
      <c r="D188" s="293"/>
    </row>
    <row r="189" spans="1:4" ht="15">
      <c r="A189" s="294"/>
      <c r="B189" s="293"/>
      <c r="C189" s="293"/>
      <c r="D189" s="293"/>
    </row>
    <row r="190" spans="1:4" ht="15">
      <c r="A190" s="294"/>
      <c r="B190" s="293"/>
      <c r="C190" s="293"/>
      <c r="D190" s="293"/>
    </row>
    <row r="191" spans="1:4" ht="15">
      <c r="A191" s="294"/>
      <c r="B191" s="293"/>
      <c r="C191" s="293"/>
      <c r="D191" s="293"/>
    </row>
    <row r="192" spans="1:4" ht="15">
      <c r="A192" s="294"/>
      <c r="B192" s="293"/>
      <c r="C192" s="293"/>
      <c r="D192" s="293"/>
    </row>
    <row r="193" spans="1:4" ht="15">
      <c r="A193" s="294"/>
      <c r="B193" s="293"/>
      <c r="C193" s="293"/>
      <c r="D193" s="293"/>
    </row>
    <row r="194" spans="1:4" ht="15">
      <c r="A194" s="294"/>
      <c r="B194" s="293"/>
      <c r="C194" s="293"/>
      <c r="D194" s="293"/>
    </row>
    <row r="195" spans="1:4" ht="15">
      <c r="A195" s="294"/>
      <c r="B195" s="293"/>
      <c r="C195" s="293"/>
      <c r="D195" s="293"/>
    </row>
    <row r="196" spans="1:4" ht="15">
      <c r="A196" s="294"/>
      <c r="B196" s="293"/>
      <c r="C196" s="293"/>
      <c r="D196" s="293"/>
    </row>
    <row r="197" spans="1:4" ht="15">
      <c r="A197" s="294"/>
      <c r="B197" s="293"/>
      <c r="C197" s="293"/>
      <c r="D197" s="293"/>
    </row>
    <row r="198" spans="1:4" ht="15">
      <c r="A198" s="294"/>
      <c r="B198" s="293"/>
      <c r="C198" s="293"/>
      <c r="D198" s="293"/>
    </row>
    <row r="199" spans="1:4" ht="15">
      <c r="A199" s="294"/>
      <c r="B199" s="293"/>
      <c r="C199" s="293"/>
      <c r="D199" s="293"/>
    </row>
    <row r="200" spans="1:4" ht="15">
      <c r="A200" s="294"/>
      <c r="B200" s="293"/>
      <c r="C200" s="293"/>
      <c r="D200" s="293"/>
    </row>
    <row r="201" spans="1:4" ht="15">
      <c r="A201" s="294"/>
      <c r="B201" s="293"/>
      <c r="C201" s="293"/>
      <c r="D201" s="293"/>
    </row>
    <row r="202" spans="1:4" ht="15">
      <c r="A202" s="294"/>
      <c r="B202" s="293"/>
      <c r="C202" s="293"/>
      <c r="D202" s="293"/>
    </row>
    <row r="203" spans="1:4" ht="15">
      <c r="A203" s="294"/>
      <c r="B203" s="293"/>
      <c r="C203" s="293"/>
      <c r="D203" s="293"/>
    </row>
    <row r="204" spans="1:4" ht="15">
      <c r="A204" s="294"/>
      <c r="B204" s="293"/>
      <c r="C204" s="293"/>
      <c r="D204" s="293"/>
    </row>
    <row r="205" spans="1:4" ht="15">
      <c r="A205" s="294"/>
      <c r="B205" s="293"/>
      <c r="C205" s="293"/>
      <c r="D205" s="293"/>
    </row>
    <row r="206" spans="1:4" ht="15">
      <c r="A206" s="294"/>
      <c r="B206" s="293"/>
      <c r="C206" s="293"/>
      <c r="D206" s="293"/>
    </row>
    <row r="207" spans="1:4" ht="15">
      <c r="A207" s="294"/>
      <c r="B207" s="293"/>
      <c r="C207" s="293"/>
      <c r="D207" s="293"/>
    </row>
    <row r="208" spans="1:4" ht="15">
      <c r="A208" s="294"/>
      <c r="B208" s="293"/>
      <c r="C208" s="293"/>
      <c r="D208" s="293"/>
    </row>
    <row r="209" spans="1:4" ht="15">
      <c r="A209" s="294"/>
      <c r="B209" s="293"/>
      <c r="C209" s="293"/>
      <c r="D209" s="293"/>
    </row>
    <row r="210" spans="1:4" ht="15">
      <c r="A210" s="294"/>
      <c r="B210" s="293"/>
      <c r="C210" s="293"/>
      <c r="D210" s="293"/>
    </row>
    <row r="211" spans="1:4" ht="15">
      <c r="A211" s="294"/>
      <c r="B211" s="293"/>
      <c r="C211" s="293"/>
      <c r="D211" s="293"/>
    </row>
    <row r="212" spans="1:4" ht="15">
      <c r="A212" s="294"/>
      <c r="B212" s="293"/>
      <c r="C212" s="293"/>
      <c r="D212" s="293"/>
    </row>
    <row r="213" spans="1:4" ht="15">
      <c r="A213" s="294"/>
      <c r="B213" s="293"/>
      <c r="C213" s="293"/>
      <c r="D213" s="293"/>
    </row>
    <row r="214" spans="1:4" ht="15">
      <c r="A214" s="294"/>
      <c r="B214" s="293"/>
      <c r="C214" s="293"/>
      <c r="D214" s="293"/>
    </row>
    <row r="215" spans="1:4" ht="15">
      <c r="A215" s="294"/>
      <c r="B215" s="293"/>
      <c r="C215" s="293"/>
      <c r="D215" s="293"/>
    </row>
    <row r="216" spans="1:4" ht="15">
      <c r="A216" s="294"/>
      <c r="B216" s="293"/>
      <c r="C216" s="293"/>
      <c r="D216" s="293"/>
    </row>
    <row r="217" spans="1:4" ht="15">
      <c r="A217" s="294"/>
      <c r="B217" s="293"/>
      <c r="C217" s="293"/>
      <c r="D217" s="293"/>
    </row>
    <row r="218" spans="1:4" ht="15">
      <c r="A218" s="294"/>
      <c r="B218" s="293"/>
      <c r="C218" s="293"/>
      <c r="D218" s="293"/>
    </row>
    <row r="219" spans="1:4" ht="15">
      <c r="A219" s="294"/>
      <c r="B219" s="293"/>
      <c r="C219" s="293"/>
      <c r="D219" s="293"/>
    </row>
    <row r="220" spans="1:4" ht="15">
      <c r="A220" s="294"/>
      <c r="B220" s="293"/>
      <c r="C220" s="293"/>
      <c r="D220" s="293"/>
    </row>
    <row r="221" spans="1:4" ht="15">
      <c r="A221" s="294"/>
      <c r="B221" s="293"/>
      <c r="C221" s="293"/>
      <c r="D221" s="293"/>
    </row>
    <row r="222" spans="1:4" ht="15">
      <c r="A222" s="294"/>
      <c r="B222" s="293"/>
      <c r="C222" s="293"/>
      <c r="D222" s="293"/>
    </row>
    <row r="223" spans="1:4" ht="15">
      <c r="A223" s="294"/>
      <c r="B223" s="293"/>
      <c r="C223" s="293"/>
      <c r="D223" s="293"/>
    </row>
    <row r="224" spans="1:4" ht="15">
      <c r="A224" s="294"/>
      <c r="B224" s="293"/>
      <c r="C224" s="293"/>
      <c r="D224" s="293"/>
    </row>
    <row r="225" spans="1:4" ht="15">
      <c r="A225" s="294"/>
      <c r="B225" s="293"/>
      <c r="C225" s="293"/>
      <c r="D225" s="293"/>
    </row>
    <row r="226" spans="1:4" ht="15">
      <c r="A226" s="294"/>
      <c r="B226" s="293"/>
      <c r="C226" s="293"/>
      <c r="D226" s="293"/>
    </row>
    <row r="227" spans="1:4" ht="15">
      <c r="A227" s="294"/>
      <c r="B227" s="293"/>
      <c r="C227" s="293"/>
      <c r="D227" s="293"/>
    </row>
    <row r="228" spans="1:4" ht="15">
      <c r="A228" s="294"/>
      <c r="B228" s="293"/>
      <c r="C228" s="293"/>
      <c r="D228" s="293"/>
    </row>
    <row r="229" spans="1:4" ht="15">
      <c r="A229" s="294"/>
      <c r="B229" s="293"/>
      <c r="C229" s="293"/>
      <c r="D229" s="293"/>
    </row>
    <row r="230" spans="1:4" ht="15">
      <c r="A230" s="294"/>
      <c r="B230" s="293"/>
      <c r="C230" s="293"/>
      <c r="D230" s="293"/>
    </row>
    <row r="231" spans="1:4" ht="15">
      <c r="A231" s="294"/>
      <c r="B231" s="293"/>
      <c r="C231" s="293"/>
      <c r="D231" s="293"/>
    </row>
    <row r="232" spans="1:4" ht="15">
      <c r="A232" s="294"/>
      <c r="B232" s="293"/>
      <c r="C232" s="293"/>
      <c r="D232" s="293"/>
    </row>
    <row r="233" spans="1:4" ht="15">
      <c r="A233" s="294"/>
      <c r="B233" s="293"/>
      <c r="C233" s="293"/>
      <c r="D233" s="293"/>
    </row>
    <row r="234" spans="1:4" ht="15">
      <c r="A234" s="294"/>
      <c r="B234" s="293"/>
      <c r="C234" s="293"/>
      <c r="D234" s="293"/>
    </row>
    <row r="235" spans="1:4" ht="15">
      <c r="A235" s="294"/>
      <c r="B235" s="293"/>
      <c r="C235" s="293"/>
      <c r="D235" s="293"/>
    </row>
    <row r="236" spans="1:4" ht="15">
      <c r="A236" s="294"/>
      <c r="B236" s="293"/>
      <c r="C236" s="293"/>
      <c r="D236" s="293"/>
    </row>
    <row r="237" spans="1:4" ht="15">
      <c r="A237" s="294"/>
      <c r="B237" s="293"/>
      <c r="C237" s="293"/>
      <c r="D237" s="293"/>
    </row>
    <row r="238" spans="1:4" ht="15">
      <c r="A238" s="294"/>
      <c r="B238" s="293"/>
      <c r="C238" s="293"/>
      <c r="D238" s="293"/>
    </row>
    <row r="239" spans="1:4" ht="15">
      <c r="A239" s="294"/>
      <c r="B239" s="293"/>
      <c r="C239" s="293"/>
      <c r="D239" s="293"/>
    </row>
    <row r="240" spans="1:4" ht="15">
      <c r="A240" s="294"/>
      <c r="B240" s="293"/>
      <c r="C240" s="293"/>
      <c r="D240" s="293"/>
    </row>
    <row r="241" spans="1:4" ht="15">
      <c r="A241" s="294"/>
      <c r="B241" s="293"/>
      <c r="C241" s="293"/>
      <c r="D241" s="293"/>
    </row>
    <row r="242" spans="1:4" ht="15">
      <c r="A242" s="294"/>
      <c r="B242" s="293"/>
      <c r="C242" s="293"/>
      <c r="D242" s="293"/>
    </row>
    <row r="243" spans="1:4" ht="15">
      <c r="A243" s="294"/>
      <c r="B243" s="293"/>
      <c r="C243" s="293"/>
      <c r="D243" s="293"/>
    </row>
    <row r="244" spans="1:4" ht="15">
      <c r="A244" s="294"/>
      <c r="B244" s="293"/>
      <c r="C244" s="293"/>
      <c r="D244" s="293"/>
    </row>
    <row r="245" spans="1:4" ht="15">
      <c r="A245" s="294"/>
      <c r="B245" s="293"/>
      <c r="C245" s="293"/>
      <c r="D245" s="293"/>
    </row>
    <row r="246" spans="1:4" ht="15">
      <c r="A246" s="294"/>
      <c r="B246" s="293"/>
      <c r="C246" s="293"/>
      <c r="D246" s="293"/>
    </row>
    <row r="247" spans="1:4" ht="15">
      <c r="A247" s="294"/>
      <c r="B247" s="293"/>
      <c r="C247" s="293"/>
      <c r="D247" s="293"/>
    </row>
    <row r="248" spans="1:4" ht="15">
      <c r="A248" s="294"/>
      <c r="B248" s="293"/>
      <c r="C248" s="293"/>
      <c r="D248" s="293"/>
    </row>
    <row r="249" spans="1:4" ht="15">
      <c r="A249" s="294"/>
      <c r="B249" s="293"/>
      <c r="C249" s="293"/>
      <c r="D249" s="293"/>
    </row>
    <row r="250" spans="1:4" ht="15">
      <c r="A250" s="294"/>
      <c r="B250" s="293"/>
      <c r="C250" s="293"/>
      <c r="D250" s="293"/>
    </row>
    <row r="251" spans="1:4" ht="15">
      <c r="A251" s="294"/>
      <c r="B251" s="293"/>
      <c r="C251" s="293"/>
      <c r="D251" s="293"/>
    </row>
    <row r="252" spans="1:4" ht="15">
      <c r="A252" s="294"/>
      <c r="B252" s="293"/>
      <c r="C252" s="293"/>
      <c r="D252" s="293"/>
    </row>
    <row r="253" spans="1:4" ht="15">
      <c r="A253" s="294"/>
      <c r="B253" s="293"/>
      <c r="C253" s="293"/>
      <c r="D253" s="293"/>
    </row>
    <row r="254" spans="1:4" ht="15">
      <c r="A254" s="294"/>
      <c r="B254" s="293"/>
      <c r="C254" s="293"/>
      <c r="D254" s="293"/>
    </row>
    <row r="255" spans="1:4" ht="15">
      <c r="A255" s="294"/>
      <c r="B255" s="293"/>
      <c r="C255" s="293"/>
      <c r="D255" s="293"/>
    </row>
    <row r="256" spans="1:4" ht="15">
      <c r="A256" s="294"/>
      <c r="B256" s="293"/>
      <c r="C256" s="293"/>
      <c r="D256" s="293"/>
    </row>
    <row r="257" spans="1:4" ht="15">
      <c r="A257" s="294"/>
      <c r="B257" s="293"/>
      <c r="C257" s="293"/>
      <c r="D257" s="293"/>
    </row>
    <row r="258" spans="1:4" ht="15">
      <c r="A258" s="294"/>
      <c r="B258" s="293"/>
      <c r="C258" s="293"/>
      <c r="D258" s="293"/>
    </row>
    <row r="259" spans="1:4" ht="15">
      <c r="A259" s="294"/>
      <c r="B259" s="293"/>
      <c r="C259" s="293"/>
      <c r="D259" s="293"/>
    </row>
    <row r="260" spans="1:4" ht="15">
      <c r="A260" s="294"/>
      <c r="B260" s="293"/>
      <c r="C260" s="293"/>
      <c r="D260" s="293"/>
    </row>
    <row r="261" spans="1:4" ht="15">
      <c r="A261" s="294"/>
      <c r="B261" s="293"/>
      <c r="C261" s="293"/>
      <c r="D261" s="293"/>
    </row>
    <row r="262" spans="1:4" ht="15">
      <c r="A262" s="294"/>
      <c r="B262" s="293"/>
      <c r="C262" s="293"/>
      <c r="D262" s="293"/>
    </row>
    <row r="263" spans="1:4" ht="15">
      <c r="A263" s="294"/>
      <c r="B263" s="293"/>
      <c r="C263" s="293"/>
      <c r="D263" s="293"/>
    </row>
    <row r="264" spans="1:4" ht="15">
      <c r="A264" s="294"/>
      <c r="B264" s="293"/>
      <c r="C264" s="293"/>
      <c r="D264" s="293"/>
    </row>
    <row r="265" spans="1:4" ht="15">
      <c r="A265" s="294"/>
      <c r="B265" s="293"/>
      <c r="C265" s="293"/>
      <c r="D265" s="293"/>
    </row>
    <row r="266" spans="1:4" ht="15">
      <c r="A266" s="294"/>
      <c r="B266" s="293"/>
      <c r="C266" s="293"/>
      <c r="D266" s="293"/>
    </row>
    <row r="267" spans="1:4" ht="15">
      <c r="A267" s="294"/>
      <c r="B267" s="293"/>
      <c r="C267" s="293"/>
      <c r="D267" s="293"/>
    </row>
    <row r="268" spans="1:4" ht="15">
      <c r="A268" s="294"/>
      <c r="B268" s="293"/>
      <c r="C268" s="293"/>
      <c r="D268" s="293"/>
    </row>
    <row r="269" spans="1:4" ht="15">
      <c r="A269" s="294"/>
      <c r="B269" s="293"/>
      <c r="C269" s="293"/>
      <c r="D269" s="293"/>
    </row>
    <row r="270" spans="1:4" ht="15">
      <c r="A270" s="294"/>
      <c r="B270" s="293"/>
      <c r="C270" s="293"/>
      <c r="D270" s="293"/>
    </row>
    <row r="271" spans="1:4" ht="15">
      <c r="A271" s="294"/>
      <c r="B271" s="293"/>
      <c r="C271" s="293"/>
      <c r="D271" s="293"/>
    </row>
    <row r="272" spans="1:4" ht="15">
      <c r="A272" s="294"/>
      <c r="B272" s="293"/>
      <c r="C272" s="293"/>
      <c r="D272" s="293"/>
    </row>
    <row r="273" spans="1:4" ht="15">
      <c r="A273" s="294"/>
      <c r="B273" s="293"/>
      <c r="C273" s="293"/>
      <c r="D273" s="293"/>
    </row>
    <row r="274" spans="1:4" ht="15">
      <c r="A274" s="294"/>
      <c r="B274" s="293"/>
      <c r="C274" s="293"/>
      <c r="D274" s="293"/>
    </row>
    <row r="275" spans="1:4" ht="15">
      <c r="A275" s="294"/>
      <c r="B275" s="293"/>
      <c r="C275" s="293"/>
      <c r="D275" s="293"/>
    </row>
    <row r="276" spans="1:4" ht="15">
      <c r="A276" s="294"/>
      <c r="B276" s="293"/>
      <c r="C276" s="293"/>
      <c r="D276" s="293"/>
    </row>
    <row r="277" spans="1:4" ht="15">
      <c r="A277" s="294"/>
      <c r="B277" s="293"/>
      <c r="C277" s="293"/>
      <c r="D277" s="293"/>
    </row>
    <row r="278" spans="1:4" ht="15">
      <c r="A278" s="294"/>
      <c r="B278" s="293"/>
      <c r="C278" s="293"/>
      <c r="D278" s="293"/>
    </row>
    <row r="279" spans="1:4" ht="15">
      <c r="A279" s="294"/>
      <c r="B279" s="293"/>
      <c r="C279" s="293"/>
      <c r="D279" s="293"/>
    </row>
    <row r="280" spans="1:4" ht="15">
      <c r="A280" s="294"/>
      <c r="B280" s="293"/>
      <c r="C280" s="293"/>
      <c r="D280" s="293"/>
    </row>
    <row r="281" spans="1:4" ht="15">
      <c r="A281" s="294"/>
      <c r="B281" s="293"/>
      <c r="C281" s="293"/>
      <c r="D281" s="293"/>
    </row>
    <row r="282" spans="1:4" ht="15">
      <c r="A282" s="294"/>
      <c r="B282" s="293"/>
      <c r="C282" s="293"/>
      <c r="D282" s="293"/>
    </row>
    <row r="283" spans="1:4" ht="15">
      <c r="A283" s="294"/>
      <c r="B283" s="293"/>
      <c r="C283" s="293"/>
      <c r="D283" s="293"/>
    </row>
    <row r="284" spans="1:4" ht="15">
      <c r="A284" s="294"/>
      <c r="B284" s="293"/>
      <c r="C284" s="293"/>
      <c r="D284" s="293"/>
    </row>
    <row r="285" spans="1:4" ht="15">
      <c r="A285" s="294"/>
      <c r="B285" s="293"/>
      <c r="C285" s="293"/>
      <c r="D285" s="293"/>
    </row>
    <row r="286" spans="1:4" ht="15">
      <c r="A286" s="294"/>
      <c r="B286" s="293"/>
      <c r="C286" s="293"/>
      <c r="D286" s="293"/>
    </row>
    <row r="287" spans="1:4" ht="15">
      <c r="A287" s="294"/>
      <c r="B287" s="293"/>
      <c r="C287" s="293"/>
      <c r="D287" s="293"/>
    </row>
    <row r="288" spans="1:4" ht="15">
      <c r="A288" s="294"/>
      <c r="B288" s="293"/>
      <c r="C288" s="293"/>
      <c r="D288" s="293"/>
    </row>
    <row r="289" spans="1:4" ht="15">
      <c r="A289" s="294"/>
      <c r="B289" s="293"/>
      <c r="C289" s="293"/>
      <c r="D289" s="293"/>
    </row>
    <row r="290" spans="1:4" ht="15">
      <c r="A290" s="294"/>
      <c r="B290" s="293"/>
      <c r="C290" s="293"/>
      <c r="D290" s="293"/>
    </row>
    <row r="291" spans="1:4" ht="15">
      <c r="A291" s="294"/>
      <c r="B291" s="293"/>
      <c r="C291" s="293"/>
      <c r="D291" s="293"/>
    </row>
    <row r="292" spans="1:4" ht="15">
      <c r="A292" s="294"/>
      <c r="B292" s="293"/>
      <c r="C292" s="293"/>
      <c r="D292" s="293"/>
    </row>
    <row r="293" spans="1:4" ht="15">
      <c r="A293" s="294"/>
      <c r="B293" s="293"/>
      <c r="C293" s="293"/>
      <c r="D293" s="293"/>
    </row>
    <row r="294" spans="1:4" ht="15">
      <c r="A294" s="294"/>
      <c r="B294" s="293"/>
      <c r="C294" s="293"/>
      <c r="D294" s="293"/>
    </row>
    <row r="295" spans="1:4" ht="15">
      <c r="A295" s="294"/>
      <c r="B295" s="293"/>
      <c r="C295" s="293"/>
      <c r="D295" s="293"/>
    </row>
    <row r="296" spans="1:4" ht="15">
      <c r="A296" s="294"/>
      <c r="B296" s="293"/>
      <c r="C296" s="293"/>
      <c r="D296" s="293"/>
    </row>
    <row r="297" spans="1:4" ht="15">
      <c r="A297" s="294"/>
      <c r="B297" s="293"/>
      <c r="C297" s="293"/>
      <c r="D297" s="293"/>
    </row>
    <row r="298" spans="1:4" ht="15">
      <c r="A298" s="294"/>
      <c r="B298" s="293"/>
      <c r="C298" s="293"/>
      <c r="D298" s="293"/>
    </row>
    <row r="299" spans="1:4" ht="15">
      <c r="A299" s="294"/>
      <c r="B299" s="293"/>
      <c r="C299" s="293"/>
      <c r="D299" s="293"/>
    </row>
    <row r="300" spans="1:4" ht="15">
      <c r="A300" s="294"/>
      <c r="B300" s="293"/>
      <c r="C300" s="293"/>
      <c r="D300" s="293"/>
    </row>
    <row r="301" spans="1:4" ht="15">
      <c r="A301" s="294"/>
      <c r="B301" s="293"/>
      <c r="C301" s="293"/>
      <c r="D301" s="293"/>
    </row>
    <row r="302" spans="1:4" ht="15">
      <c r="A302" s="294"/>
      <c r="B302" s="293"/>
      <c r="C302" s="293"/>
      <c r="D302" s="293"/>
    </row>
    <row r="303" spans="1:4" ht="15">
      <c r="A303" s="294"/>
      <c r="B303" s="293"/>
      <c r="C303" s="293"/>
      <c r="D303" s="293"/>
    </row>
    <row r="304" spans="1:4" ht="15">
      <c r="A304" s="294"/>
      <c r="B304" s="293"/>
      <c r="C304" s="293"/>
      <c r="D304" s="293"/>
    </row>
    <row r="305" spans="1:4" ht="15">
      <c r="A305" s="294"/>
      <c r="B305" s="293"/>
      <c r="C305" s="293"/>
      <c r="D305" s="293"/>
    </row>
    <row r="306" spans="1:4" ht="15">
      <c r="A306" s="294"/>
      <c r="B306" s="293"/>
      <c r="C306" s="293"/>
      <c r="D306" s="293"/>
    </row>
    <row r="307" spans="1:4" ht="15">
      <c r="A307" s="294"/>
      <c r="B307" s="293"/>
      <c r="C307" s="293"/>
      <c r="D307" s="293"/>
    </row>
    <row r="308" spans="1:4" ht="15">
      <c r="A308" s="294"/>
      <c r="B308" s="293"/>
      <c r="C308" s="293"/>
      <c r="D308" s="293"/>
    </row>
    <row r="309" spans="1:4" ht="15">
      <c r="A309" s="294"/>
      <c r="B309" s="293"/>
      <c r="C309" s="293"/>
      <c r="D309" s="293"/>
    </row>
    <row r="310" spans="1:4" ht="15">
      <c r="A310" s="294"/>
      <c r="B310" s="293"/>
      <c r="C310" s="293"/>
      <c r="D310" s="293"/>
    </row>
    <row r="311" spans="1:4" ht="15">
      <c r="A311" s="294"/>
      <c r="B311" s="293"/>
      <c r="C311" s="293"/>
      <c r="D311" s="293"/>
    </row>
    <row r="312" spans="1:4" ht="15">
      <c r="A312" s="294"/>
      <c r="B312" s="293"/>
      <c r="C312" s="293"/>
      <c r="D312" s="293"/>
    </row>
    <row r="313" spans="1:4" ht="15">
      <c r="A313" s="294"/>
      <c r="B313" s="293"/>
      <c r="C313" s="293"/>
      <c r="D313" s="293"/>
    </row>
    <row r="314" spans="1:4" ht="15">
      <c r="A314" s="294"/>
      <c r="B314" s="293"/>
      <c r="C314" s="293"/>
      <c r="D314" s="293"/>
    </row>
    <row r="315" spans="1:4" ht="15">
      <c r="A315" s="294"/>
      <c r="B315" s="293"/>
      <c r="C315" s="293"/>
      <c r="D315" s="293"/>
    </row>
    <row r="316" spans="1:4" ht="15">
      <c r="A316" s="294"/>
      <c r="B316" s="293"/>
      <c r="C316" s="293"/>
      <c r="D316" s="293"/>
    </row>
    <row r="317" spans="1:4" ht="15">
      <c r="A317" s="294"/>
      <c r="B317" s="293"/>
      <c r="C317" s="293"/>
      <c r="D317" s="293"/>
    </row>
    <row r="318" spans="1:4" ht="15">
      <c r="A318" s="294"/>
      <c r="B318" s="293"/>
      <c r="C318" s="293"/>
      <c r="D318" s="293"/>
    </row>
    <row r="319" spans="1:4" ht="15">
      <c r="A319" s="294"/>
      <c r="B319" s="293"/>
      <c r="C319" s="293"/>
      <c r="D319" s="293"/>
    </row>
    <row r="320" spans="1:4" ht="15">
      <c r="A320" s="294"/>
      <c r="B320" s="293"/>
      <c r="C320" s="293"/>
      <c r="D320" s="293"/>
    </row>
    <row r="321" spans="1:4" ht="15">
      <c r="A321" s="294"/>
      <c r="B321" s="293"/>
      <c r="C321" s="293"/>
      <c r="D321" s="293"/>
    </row>
    <row r="322" spans="1:4" ht="15">
      <c r="A322" s="294"/>
      <c r="B322" s="293"/>
      <c r="C322" s="293"/>
      <c r="D322" s="293"/>
    </row>
    <row r="323" spans="1:4" ht="15">
      <c r="A323" s="294"/>
      <c r="B323" s="293"/>
      <c r="C323" s="293"/>
      <c r="D323" s="293"/>
    </row>
    <row r="324" spans="1:4" ht="15">
      <c r="A324" s="294"/>
      <c r="B324" s="293"/>
      <c r="C324" s="293"/>
      <c r="D324" s="293"/>
    </row>
    <row r="325" spans="1:4" ht="15">
      <c r="A325" s="294"/>
      <c r="B325" s="293"/>
      <c r="C325" s="293"/>
      <c r="D325" s="293"/>
    </row>
    <row r="326" spans="1:4" ht="15">
      <c r="A326" s="294"/>
      <c r="B326" s="293"/>
      <c r="C326" s="293"/>
      <c r="D326" s="293"/>
    </row>
    <row r="327" spans="1:4" ht="15">
      <c r="A327" s="294"/>
      <c r="B327" s="293"/>
      <c r="C327" s="293"/>
      <c r="D327" s="293"/>
    </row>
    <row r="328" spans="1:4" ht="15">
      <c r="A328" s="294"/>
      <c r="B328" s="293"/>
      <c r="C328" s="293"/>
      <c r="D328" s="293"/>
    </row>
    <row r="329" spans="1:4" ht="15">
      <c r="A329" s="294"/>
      <c r="B329" s="293"/>
      <c r="C329" s="293"/>
      <c r="D329" s="293"/>
    </row>
    <row r="330" spans="1:4" ht="15">
      <c r="A330" s="294"/>
      <c r="B330" s="293"/>
      <c r="C330" s="293"/>
      <c r="D330" s="293"/>
    </row>
    <row r="331" spans="1:4" ht="15">
      <c r="A331" s="294"/>
      <c r="B331" s="293"/>
      <c r="C331" s="293"/>
      <c r="D331" s="293"/>
    </row>
    <row r="332" spans="1:4" ht="15">
      <c r="A332" s="294"/>
      <c r="B332" s="293"/>
      <c r="C332" s="293"/>
      <c r="D332" s="293"/>
    </row>
    <row r="333" spans="1:4" ht="15">
      <c r="A333" s="294"/>
      <c r="B333" s="293"/>
      <c r="C333" s="293"/>
      <c r="D333" s="293"/>
    </row>
    <row r="334" spans="1:4" ht="15">
      <c r="A334" s="294"/>
      <c r="B334" s="293"/>
      <c r="C334" s="293"/>
      <c r="D334" s="293"/>
    </row>
    <row r="335" spans="1:4" ht="15">
      <c r="A335" s="294"/>
      <c r="B335" s="293"/>
      <c r="C335" s="293"/>
      <c r="D335" s="293"/>
    </row>
    <row r="336" spans="1:4" ht="15">
      <c r="A336" s="294"/>
      <c r="B336" s="293"/>
      <c r="C336" s="293"/>
      <c r="D336" s="293"/>
    </row>
    <row r="337" spans="1:4" ht="15">
      <c r="A337" s="294"/>
      <c r="B337" s="293"/>
      <c r="C337" s="293"/>
      <c r="D337" s="293"/>
    </row>
    <row r="338" spans="1:4" ht="15">
      <c r="A338" s="294"/>
      <c r="B338" s="293"/>
      <c r="C338" s="293"/>
      <c r="D338" s="293"/>
    </row>
    <row r="339" spans="1:4" ht="15">
      <c r="A339" s="294"/>
      <c r="B339" s="293"/>
      <c r="C339" s="293"/>
      <c r="D339" s="293"/>
    </row>
    <row r="340" spans="1:4" ht="15">
      <c r="A340" s="294"/>
      <c r="B340" s="293"/>
      <c r="C340" s="293"/>
      <c r="D340" s="293"/>
    </row>
    <row r="341" spans="1:4" ht="15">
      <c r="A341" s="294"/>
      <c r="B341" s="293"/>
      <c r="C341" s="293"/>
      <c r="D341" s="293"/>
    </row>
    <row r="342" spans="1:4" ht="15">
      <c r="A342" s="294"/>
      <c r="B342" s="293"/>
      <c r="C342" s="293"/>
      <c r="D342" s="293"/>
    </row>
    <row r="343" spans="1:4" ht="15">
      <c r="A343" s="294"/>
      <c r="B343" s="293"/>
      <c r="C343" s="293"/>
      <c r="D343" s="293"/>
    </row>
    <row r="344" spans="1:4" ht="15">
      <c r="A344" s="294"/>
      <c r="B344" s="293"/>
      <c r="C344" s="293"/>
      <c r="D344" s="293"/>
    </row>
    <row r="345" spans="1:4" ht="15">
      <c r="A345" s="294"/>
      <c r="B345" s="293"/>
      <c r="C345" s="293"/>
      <c r="D345" s="293"/>
    </row>
    <row r="346" spans="1:4" ht="15">
      <c r="A346" s="294"/>
      <c r="B346" s="293"/>
      <c r="C346" s="293"/>
      <c r="D346" s="293"/>
    </row>
    <row r="347" spans="1:4" ht="15">
      <c r="A347" s="294"/>
      <c r="B347" s="293"/>
      <c r="C347" s="293"/>
      <c r="D347" s="293"/>
    </row>
    <row r="348" spans="1:4" ht="15">
      <c r="A348" s="294"/>
      <c r="B348" s="293"/>
      <c r="C348" s="293"/>
      <c r="D348" s="293"/>
    </row>
    <row r="349" spans="1:4" ht="15">
      <c r="A349" s="294"/>
      <c r="B349" s="293"/>
      <c r="C349" s="293"/>
      <c r="D349" s="293"/>
    </row>
    <row r="350" spans="1:4" ht="15">
      <c r="A350" s="294"/>
      <c r="B350" s="293"/>
      <c r="C350" s="293"/>
      <c r="D350" s="293"/>
    </row>
    <row r="351" spans="1:4" ht="15">
      <c r="A351" s="294"/>
      <c r="B351" s="293"/>
      <c r="C351" s="293"/>
      <c r="D351" s="293"/>
    </row>
    <row r="352" spans="1:4" ht="15">
      <c r="A352" s="294"/>
      <c r="B352" s="293"/>
      <c r="C352" s="293"/>
      <c r="D352" s="293"/>
    </row>
    <row r="353" spans="1:4" ht="15">
      <c r="A353" s="294"/>
      <c r="B353" s="293"/>
      <c r="C353" s="293"/>
      <c r="D353" s="293"/>
    </row>
    <row r="354" spans="1:4" ht="15">
      <c r="A354" s="294"/>
      <c r="B354" s="293"/>
      <c r="C354" s="293"/>
      <c r="D354" s="293"/>
    </row>
    <row r="355" spans="1:4" ht="15">
      <c r="A355" s="294"/>
      <c r="B355" s="293"/>
      <c r="C355" s="293"/>
      <c r="D355" s="293"/>
    </row>
    <row r="356" spans="1:4" ht="15">
      <c r="A356" s="294"/>
      <c r="B356" s="293"/>
      <c r="C356" s="293"/>
      <c r="D356" s="293"/>
    </row>
    <row r="357" spans="1:4" ht="15">
      <c r="A357" s="294"/>
      <c r="B357" s="293"/>
      <c r="C357" s="293"/>
      <c r="D357" s="293"/>
    </row>
    <row r="358" spans="1:4" ht="15">
      <c r="A358" s="294"/>
      <c r="B358" s="293"/>
      <c r="C358" s="293"/>
      <c r="D358" s="293"/>
    </row>
    <row r="359" spans="1:4" ht="15">
      <c r="A359" s="294"/>
      <c r="B359" s="293"/>
      <c r="C359" s="293"/>
      <c r="D359" s="293"/>
    </row>
    <row r="360" spans="1:4" ht="15">
      <c r="A360" s="294"/>
      <c r="B360" s="293"/>
      <c r="C360" s="293"/>
      <c r="D360" s="293"/>
    </row>
    <row r="361" spans="1:4" ht="15">
      <c r="A361" s="294"/>
      <c r="B361" s="293"/>
      <c r="C361" s="293"/>
      <c r="D361" s="293"/>
    </row>
    <row r="362" spans="1:4" ht="15">
      <c r="A362" s="294"/>
      <c r="B362" s="293"/>
      <c r="C362" s="293"/>
      <c r="D362" s="293"/>
    </row>
    <row r="363" spans="1:4" ht="15">
      <c r="A363" s="294"/>
      <c r="B363" s="293"/>
      <c r="C363" s="293"/>
      <c r="D363" s="293"/>
    </row>
    <row r="364" spans="1:4" ht="15">
      <c r="A364" s="294"/>
      <c r="B364" s="293"/>
      <c r="C364" s="293"/>
      <c r="D364" s="293"/>
    </row>
    <row r="365" spans="1:4" ht="15">
      <c r="A365" s="294"/>
      <c r="B365" s="293"/>
      <c r="C365" s="293"/>
      <c r="D365" s="293"/>
    </row>
    <row r="366" spans="1:4" ht="15">
      <c r="A366" s="294"/>
      <c r="B366" s="293"/>
      <c r="C366" s="293"/>
      <c r="D366" s="293"/>
    </row>
    <row r="367" spans="1:4" ht="15">
      <c r="A367" s="294"/>
      <c r="B367" s="293"/>
      <c r="C367" s="293"/>
      <c r="D367" s="293"/>
    </row>
    <row r="368" spans="1:4" ht="15">
      <c r="A368" s="294"/>
      <c r="B368" s="293"/>
      <c r="C368" s="293"/>
      <c r="D368" s="293"/>
    </row>
    <row r="369" spans="1:4" ht="15">
      <c r="A369" s="294"/>
      <c r="B369" s="293"/>
      <c r="C369" s="293"/>
      <c r="D369" s="293"/>
    </row>
    <row r="370" spans="1:4" ht="15">
      <c r="A370" s="294"/>
      <c r="B370" s="293"/>
      <c r="C370" s="293"/>
      <c r="D370" s="293"/>
    </row>
    <row r="371" spans="1:4" ht="15">
      <c r="A371" s="294"/>
      <c r="B371" s="293"/>
      <c r="C371" s="293"/>
      <c r="D371" s="293"/>
    </row>
    <row r="372" spans="1:4" ht="15">
      <c r="A372" s="294"/>
      <c r="B372" s="293"/>
      <c r="C372" s="293"/>
      <c r="D372" s="293"/>
    </row>
    <row r="373" spans="1:4" ht="15">
      <c r="A373" s="294"/>
      <c r="B373" s="293"/>
      <c r="C373" s="293"/>
      <c r="D373" s="293"/>
    </row>
    <row r="374" spans="1:4" ht="15">
      <c r="A374" s="294"/>
      <c r="B374" s="293"/>
      <c r="C374" s="293"/>
      <c r="D374" s="293"/>
    </row>
    <row r="375" spans="1:4" ht="15">
      <c r="A375" s="294"/>
      <c r="B375" s="293"/>
      <c r="C375" s="293"/>
      <c r="D375" s="293"/>
    </row>
    <row r="376" spans="1:4" ht="15">
      <c r="A376" s="294"/>
      <c r="B376" s="293"/>
      <c r="C376" s="293"/>
      <c r="D376" s="293"/>
    </row>
    <row r="377" spans="1:4" ht="15">
      <c r="A377" s="294"/>
      <c r="B377" s="293"/>
      <c r="C377" s="293"/>
      <c r="D377" s="293"/>
    </row>
    <row r="378" spans="1:4" ht="15">
      <c r="A378" s="294"/>
      <c r="B378" s="293"/>
      <c r="C378" s="293"/>
      <c r="D378" s="293"/>
    </row>
    <row r="379" spans="1:4" ht="15">
      <c r="A379" s="294"/>
      <c r="B379" s="293"/>
      <c r="C379" s="293"/>
      <c r="D379" s="293"/>
    </row>
    <row r="380" spans="1:4" ht="15">
      <c r="A380" s="294"/>
      <c r="B380" s="293"/>
      <c r="C380" s="293"/>
      <c r="D380" s="293"/>
    </row>
    <row r="381" spans="1:4" ht="15">
      <c r="A381" s="294"/>
      <c r="B381" s="293"/>
      <c r="C381" s="293"/>
      <c r="D381" s="293"/>
    </row>
    <row r="382" spans="1:4" ht="15">
      <c r="A382" s="294"/>
      <c r="B382" s="293"/>
      <c r="C382" s="293"/>
      <c r="D382" s="293"/>
    </row>
    <row r="383" spans="1:4" ht="15">
      <c r="A383" s="294"/>
      <c r="B383" s="293"/>
      <c r="C383" s="293"/>
      <c r="D383" s="293"/>
    </row>
    <row r="384" spans="1:4" ht="15">
      <c r="A384" s="294"/>
      <c r="B384" s="293"/>
      <c r="C384" s="293"/>
      <c r="D384" s="293"/>
    </row>
    <row r="385" spans="1:4" ht="15">
      <c r="A385" s="294"/>
      <c r="B385" s="293"/>
      <c r="C385" s="293"/>
      <c r="D385" s="293"/>
    </row>
    <row r="386" spans="1:4" ht="15">
      <c r="A386" s="294"/>
      <c r="B386" s="293"/>
      <c r="C386" s="293"/>
      <c r="D386" s="293"/>
    </row>
    <row r="387" spans="1:4" ht="15">
      <c r="A387" s="294"/>
      <c r="B387" s="293"/>
      <c r="C387" s="293"/>
      <c r="D387" s="293"/>
    </row>
    <row r="388" spans="1:4" ht="15">
      <c r="A388" s="294"/>
      <c r="B388" s="293"/>
      <c r="C388" s="293"/>
      <c r="D388" s="293"/>
    </row>
    <row r="389" spans="1:4" ht="15">
      <c r="A389" s="294"/>
      <c r="B389" s="293"/>
      <c r="C389" s="293"/>
      <c r="D389" s="293"/>
    </row>
    <row r="390" spans="1:4" ht="15">
      <c r="A390" s="294"/>
      <c r="B390" s="293"/>
      <c r="C390" s="293"/>
      <c r="D390" s="293"/>
    </row>
    <row r="391" spans="1:4" ht="15">
      <c r="A391" s="294"/>
      <c r="B391" s="293"/>
      <c r="C391" s="293"/>
      <c r="D391" s="293"/>
    </row>
    <row r="392" spans="1:4" ht="15">
      <c r="A392" s="294"/>
      <c r="B392" s="293"/>
      <c r="C392" s="293"/>
      <c r="D392" s="293"/>
    </row>
    <row r="393" spans="1:4" ht="15">
      <c r="A393" s="294"/>
      <c r="B393" s="293"/>
      <c r="C393" s="293"/>
      <c r="D393" s="293"/>
    </row>
    <row r="394" spans="1:4" ht="15">
      <c r="A394" s="294"/>
      <c r="B394" s="293"/>
      <c r="C394" s="293"/>
      <c r="D394" s="293"/>
    </row>
    <row r="395" spans="1:4" ht="15">
      <c r="A395" s="294"/>
      <c r="B395" s="293"/>
      <c r="C395" s="293"/>
      <c r="D395" s="293"/>
    </row>
    <row r="396" spans="1:4" ht="15">
      <c r="A396" s="294"/>
      <c r="B396" s="293"/>
      <c r="C396" s="293"/>
      <c r="D396" s="293"/>
    </row>
    <row r="397" spans="1:4" ht="15">
      <c r="A397" s="294"/>
      <c r="B397" s="293"/>
      <c r="C397" s="293"/>
      <c r="D397" s="293"/>
    </row>
    <row r="398" spans="1:4" ht="15">
      <c r="A398" s="294"/>
      <c r="B398" s="293"/>
      <c r="C398" s="293"/>
      <c r="D398" s="293"/>
    </row>
    <row r="399" spans="1:4" ht="15">
      <c r="A399" s="294"/>
      <c r="B399" s="293"/>
      <c r="C399" s="293"/>
      <c r="D399" s="293"/>
    </row>
    <row r="400" spans="1:4" ht="15">
      <c r="A400" s="294"/>
      <c r="B400" s="293"/>
      <c r="C400" s="293"/>
      <c r="D400" s="293"/>
    </row>
    <row r="401" spans="1:4" ht="15">
      <c r="A401" s="294"/>
      <c r="B401" s="293"/>
      <c r="C401" s="293"/>
      <c r="D401" s="293"/>
    </row>
    <row r="402" spans="1:4" ht="15">
      <c r="A402" s="294"/>
      <c r="B402" s="293"/>
      <c r="C402" s="293"/>
      <c r="D402" s="293"/>
    </row>
    <row r="403" spans="1:4" ht="15">
      <c r="A403" s="294"/>
      <c r="B403" s="293"/>
      <c r="C403" s="293"/>
      <c r="D403" s="293"/>
    </row>
    <row r="404" spans="1:4" ht="15">
      <c r="A404" s="294"/>
      <c r="B404" s="293"/>
      <c r="C404" s="293"/>
      <c r="D404" s="293"/>
    </row>
    <row r="405" spans="1:4" ht="15">
      <c r="A405" s="294"/>
      <c r="B405" s="293"/>
      <c r="C405" s="293"/>
      <c r="D405" s="293"/>
    </row>
    <row r="406" spans="1:4" ht="15">
      <c r="A406" s="294"/>
      <c r="B406" s="293"/>
      <c r="C406" s="293"/>
      <c r="D406" s="293"/>
    </row>
    <row r="407" spans="1:4" ht="15">
      <c r="A407" s="294"/>
      <c r="B407" s="293"/>
      <c r="C407" s="293"/>
      <c r="D407" s="293"/>
    </row>
    <row r="408" spans="1:4" ht="15">
      <c r="A408" s="294"/>
      <c r="B408" s="293"/>
      <c r="C408" s="293"/>
      <c r="D408" s="293"/>
    </row>
    <row r="409" spans="1:4" ht="15">
      <c r="A409" s="294"/>
      <c r="B409" s="293"/>
      <c r="C409" s="293"/>
      <c r="D409" s="293"/>
    </row>
    <row r="410" spans="1:4" ht="15">
      <c r="A410" s="294"/>
      <c r="B410" s="293"/>
      <c r="C410" s="293"/>
      <c r="D410" s="293"/>
    </row>
    <row r="411" spans="1:4" ht="15">
      <c r="A411" s="294"/>
      <c r="B411" s="293"/>
      <c r="C411" s="293"/>
      <c r="D411" s="293"/>
    </row>
    <row r="412" spans="1:4" ht="15">
      <c r="A412" s="294"/>
      <c r="B412" s="293"/>
      <c r="C412" s="293"/>
      <c r="D412" s="293"/>
    </row>
    <row r="413" spans="1:4" ht="15">
      <c r="A413" s="294"/>
      <c r="B413" s="293"/>
      <c r="C413" s="293"/>
      <c r="D413" s="293"/>
    </row>
    <row r="414" spans="1:4" ht="15">
      <c r="A414" s="294"/>
      <c r="B414" s="293"/>
      <c r="C414" s="293"/>
      <c r="D414" s="293"/>
    </row>
    <row r="415" spans="1:4" ht="15">
      <c r="A415" s="294"/>
      <c r="B415" s="293"/>
      <c r="C415" s="293"/>
      <c r="D415" s="293"/>
    </row>
    <row r="416" spans="1:4" ht="15">
      <c r="A416" s="294"/>
      <c r="B416" s="293"/>
      <c r="C416" s="293"/>
      <c r="D416" s="293"/>
    </row>
    <row r="417" spans="1:4" ht="15">
      <c r="A417" s="294"/>
      <c r="B417" s="293"/>
      <c r="C417" s="293"/>
      <c r="D417" s="293"/>
    </row>
    <row r="418" spans="1:4" ht="15">
      <c r="A418" s="294"/>
      <c r="B418" s="293"/>
      <c r="C418" s="293"/>
      <c r="D418" s="293"/>
    </row>
    <row r="419" spans="1:4" ht="15">
      <c r="A419" s="294"/>
      <c r="B419" s="293"/>
      <c r="C419" s="293"/>
      <c r="D419" s="293"/>
    </row>
    <row r="420" spans="1:4" ht="15">
      <c r="A420" s="294"/>
      <c r="B420" s="293"/>
      <c r="C420" s="293"/>
      <c r="D420" s="293"/>
    </row>
    <row r="421" spans="1:4" ht="15">
      <c r="A421" s="294"/>
      <c r="B421" s="293"/>
      <c r="C421" s="293"/>
      <c r="D421" s="293"/>
    </row>
    <row r="422" spans="1:4" ht="15">
      <c r="A422" s="294"/>
      <c r="B422" s="293"/>
      <c r="C422" s="293"/>
      <c r="D422" s="293"/>
    </row>
    <row r="423" spans="1:4" ht="15">
      <c r="A423" s="294"/>
      <c r="B423" s="293"/>
      <c r="C423" s="293"/>
      <c r="D423" s="293"/>
    </row>
    <row r="424" spans="1:4" ht="15">
      <c r="A424" s="294"/>
      <c r="B424" s="293"/>
      <c r="C424" s="293"/>
      <c r="D424" s="293"/>
    </row>
    <row r="425" spans="1:4" ht="15">
      <c r="A425" s="294"/>
      <c r="B425" s="293"/>
      <c r="C425" s="293"/>
      <c r="D425" s="293"/>
    </row>
    <row r="426" spans="1:4" ht="15">
      <c r="A426" s="294"/>
      <c r="B426" s="293"/>
      <c r="C426" s="293"/>
      <c r="D426" s="293"/>
    </row>
    <row r="427" spans="1:4" ht="15">
      <c r="A427" s="294"/>
      <c r="B427" s="293"/>
      <c r="C427" s="293"/>
      <c r="D427" s="293"/>
    </row>
    <row r="428" spans="1:4" ht="15">
      <c r="A428" s="294"/>
      <c r="B428" s="293"/>
      <c r="C428" s="293"/>
      <c r="D428" s="293"/>
    </row>
    <row r="429" spans="1:4" ht="15">
      <c r="A429" s="294"/>
      <c r="B429" s="293"/>
      <c r="C429" s="293"/>
      <c r="D429" s="293"/>
    </row>
    <row r="430" spans="1:4" ht="15">
      <c r="A430" s="294"/>
      <c r="B430" s="293"/>
      <c r="C430" s="293"/>
      <c r="D430" s="293"/>
    </row>
    <row r="431" spans="1:4" ht="15">
      <c r="A431" s="294"/>
      <c r="B431" s="293"/>
      <c r="C431" s="293"/>
      <c r="D431" s="293"/>
    </row>
    <row r="432" spans="1:4" ht="15">
      <c r="A432" s="294"/>
      <c r="B432" s="293"/>
      <c r="C432" s="293"/>
      <c r="D432" s="293"/>
    </row>
    <row r="433" spans="1:4" ht="15">
      <c r="A433" s="294"/>
      <c r="B433" s="293"/>
      <c r="C433" s="293"/>
      <c r="D433" s="293"/>
    </row>
    <row r="434" spans="1:4" ht="15">
      <c r="A434" s="294"/>
      <c r="B434" s="293"/>
      <c r="C434" s="293"/>
      <c r="D434" s="293"/>
    </row>
    <row r="435" spans="1:4" ht="15">
      <c r="A435" s="294"/>
      <c r="B435" s="293"/>
      <c r="C435" s="293"/>
      <c r="D435" s="293"/>
    </row>
    <row r="436" spans="1:4" ht="15">
      <c r="A436" s="294"/>
      <c r="B436" s="293"/>
      <c r="C436" s="293"/>
      <c r="D436" s="293"/>
    </row>
    <row r="437" spans="1:4" ht="15">
      <c r="A437" s="294"/>
      <c r="B437" s="293"/>
      <c r="C437" s="293"/>
      <c r="D437" s="293"/>
    </row>
    <row r="438" spans="1:4" ht="15">
      <c r="A438" s="294"/>
      <c r="B438" s="293"/>
      <c r="C438" s="293"/>
      <c r="D438" s="293"/>
    </row>
    <row r="439" spans="1:4" ht="15">
      <c r="A439" s="294"/>
      <c r="B439" s="293"/>
      <c r="C439" s="293"/>
      <c r="D439" s="293"/>
    </row>
    <row r="440" spans="1:4" ht="15">
      <c r="A440" s="294"/>
      <c r="B440" s="293"/>
      <c r="C440" s="293"/>
      <c r="D440" s="293"/>
    </row>
    <row r="441" spans="1:4" ht="15">
      <c r="A441" s="294"/>
      <c r="B441" s="293"/>
      <c r="C441" s="293"/>
      <c r="D441" s="293"/>
    </row>
    <row r="442" spans="1:4" ht="15">
      <c r="A442" s="294"/>
      <c r="B442" s="293"/>
      <c r="C442" s="293"/>
      <c r="D442" s="293"/>
    </row>
    <row r="443" spans="1:4" ht="15">
      <c r="A443" s="294"/>
      <c r="B443" s="293"/>
      <c r="C443" s="293"/>
      <c r="D443" s="293"/>
    </row>
    <row r="444" spans="1:4" ht="15">
      <c r="A444" s="294"/>
      <c r="B444" s="293"/>
      <c r="C444" s="293"/>
      <c r="D444" s="293"/>
    </row>
    <row r="445" spans="1:4" ht="15">
      <c r="A445" s="294"/>
      <c r="B445" s="293"/>
      <c r="C445" s="293"/>
      <c r="D445" s="293"/>
    </row>
    <row r="446" spans="1:4" ht="15">
      <c r="A446" s="294"/>
      <c r="B446" s="293"/>
      <c r="C446" s="293"/>
      <c r="D446" s="293"/>
    </row>
    <row r="447" spans="1:4" ht="15">
      <c r="A447" s="294"/>
      <c r="B447" s="293"/>
      <c r="C447" s="293"/>
      <c r="D447" s="293"/>
    </row>
    <row r="448" spans="1:4" ht="15">
      <c r="A448" s="294"/>
      <c r="B448" s="293"/>
      <c r="C448" s="293"/>
      <c r="D448" s="293"/>
    </row>
    <row r="449" spans="1:4" ht="15">
      <c r="A449" s="294"/>
      <c r="B449" s="293"/>
      <c r="C449" s="293"/>
      <c r="D449" s="293"/>
    </row>
    <row r="450" spans="1:4" ht="15">
      <c r="A450" s="294"/>
      <c r="B450" s="293"/>
      <c r="C450" s="293"/>
      <c r="D450" s="293"/>
    </row>
    <row r="451" spans="1:4" ht="15">
      <c r="A451" s="294"/>
      <c r="B451" s="293"/>
      <c r="C451" s="293"/>
      <c r="D451" s="293"/>
    </row>
    <row r="452" spans="1:4" ht="15">
      <c r="A452" s="294"/>
      <c r="B452" s="293"/>
      <c r="C452" s="293"/>
      <c r="D452" s="293"/>
    </row>
    <row r="453" spans="1:4" ht="15">
      <c r="A453" s="294"/>
      <c r="B453" s="293"/>
      <c r="C453" s="293"/>
      <c r="D453" s="293"/>
    </row>
    <row r="454" spans="1:4" ht="15">
      <c r="A454" s="294"/>
      <c r="B454" s="293"/>
      <c r="C454" s="293"/>
      <c r="D454" s="293"/>
    </row>
    <row r="455" spans="1:4" ht="15">
      <c r="A455" s="294"/>
      <c r="B455" s="293"/>
      <c r="C455" s="293"/>
      <c r="D455" s="293"/>
    </row>
    <row r="456" spans="1:4" ht="15">
      <c r="A456" s="294"/>
      <c r="B456" s="293"/>
      <c r="C456" s="293"/>
      <c r="D456" s="293"/>
    </row>
    <row r="457" spans="1:4" ht="15">
      <c r="A457" s="294"/>
      <c r="B457" s="293"/>
      <c r="C457" s="293"/>
      <c r="D457" s="293"/>
    </row>
    <row r="458" spans="1:4" ht="15">
      <c r="A458" s="294"/>
      <c r="B458" s="293"/>
      <c r="C458" s="293"/>
      <c r="D458" s="293"/>
    </row>
    <row r="459" spans="1:4" ht="15">
      <c r="A459" s="294"/>
      <c r="B459" s="293"/>
      <c r="C459" s="293"/>
      <c r="D459" s="293"/>
    </row>
    <row r="460" spans="1:4" ht="15">
      <c r="A460" s="294"/>
      <c r="B460" s="293"/>
      <c r="C460" s="293"/>
      <c r="D460" s="293"/>
    </row>
    <row r="461" spans="1:4" ht="15">
      <c r="A461" s="294"/>
      <c r="B461" s="293"/>
      <c r="C461" s="293"/>
      <c r="D461" s="293"/>
    </row>
    <row r="462" spans="1:4" ht="15">
      <c r="A462" s="294"/>
      <c r="B462" s="293"/>
      <c r="C462" s="293"/>
      <c r="D462" s="293"/>
    </row>
    <row r="463" spans="1:4" ht="15">
      <c r="A463" s="294"/>
      <c r="B463" s="293"/>
      <c r="C463" s="293"/>
      <c r="D463" s="293"/>
    </row>
    <row r="464" spans="1:4" ht="15">
      <c r="A464" s="294"/>
      <c r="B464" s="293"/>
      <c r="C464" s="293"/>
      <c r="D464" s="293"/>
    </row>
    <row r="465" spans="1:4" ht="15">
      <c r="A465" s="294"/>
      <c r="B465" s="293"/>
      <c r="C465" s="293"/>
      <c r="D465" s="293"/>
    </row>
    <row r="466" spans="1:4" ht="15">
      <c r="A466" s="294"/>
      <c r="B466" s="293"/>
      <c r="C466" s="293"/>
      <c r="D466" s="293"/>
    </row>
    <row r="467" spans="1:4" ht="15">
      <c r="A467" s="294"/>
      <c r="B467" s="293"/>
      <c r="C467" s="293"/>
      <c r="D467" s="293"/>
    </row>
    <row r="468" spans="1:4" ht="15">
      <c r="A468" s="294"/>
      <c r="B468" s="293"/>
      <c r="C468" s="293"/>
      <c r="D468" s="293"/>
    </row>
    <row r="469" spans="1:4" ht="15">
      <c r="A469" s="294"/>
      <c r="B469" s="293"/>
      <c r="C469" s="293"/>
      <c r="D469" s="293"/>
    </row>
    <row r="470" spans="1:4" ht="15">
      <c r="A470" s="294"/>
      <c r="B470" s="293"/>
      <c r="C470" s="293"/>
      <c r="D470" s="293"/>
    </row>
    <row r="471" spans="1:4" ht="15">
      <c r="A471" s="294"/>
      <c r="B471" s="293"/>
      <c r="C471" s="293"/>
      <c r="D471" s="293"/>
    </row>
    <row r="472" spans="1:4" ht="15">
      <c r="A472" s="294"/>
      <c r="B472" s="293"/>
      <c r="C472" s="293"/>
      <c r="D472" s="293"/>
    </row>
    <row r="473" spans="1:4" ht="15">
      <c r="A473" s="294"/>
      <c r="B473" s="293"/>
      <c r="C473" s="293"/>
      <c r="D473" s="293"/>
    </row>
    <row r="474" spans="1:4" ht="15">
      <c r="A474" s="294"/>
      <c r="B474" s="293"/>
      <c r="C474" s="293"/>
      <c r="D474" s="293"/>
    </row>
    <row r="475" spans="1:4" ht="15">
      <c r="A475" s="294"/>
      <c r="B475" s="293"/>
      <c r="C475" s="293"/>
      <c r="D475" s="293"/>
    </row>
    <row r="476" spans="1:4" ht="15">
      <c r="A476" s="294"/>
      <c r="B476" s="293"/>
      <c r="C476" s="293"/>
      <c r="D476" s="293"/>
    </row>
    <row r="477" spans="1:4" ht="15">
      <c r="A477" s="294"/>
      <c r="B477" s="293"/>
      <c r="C477" s="293"/>
      <c r="D477" s="293"/>
    </row>
    <row r="478" spans="1:4" ht="15">
      <c r="A478" s="294"/>
      <c r="B478" s="293"/>
      <c r="C478" s="293"/>
      <c r="D478" s="293"/>
    </row>
    <row r="479" spans="1:4" ht="15">
      <c r="A479" s="294"/>
      <c r="B479" s="293"/>
      <c r="C479" s="293"/>
      <c r="D479" s="293"/>
    </row>
    <row r="480" spans="1:4" ht="15">
      <c r="A480" s="294"/>
      <c r="B480" s="293"/>
      <c r="C480" s="293"/>
      <c r="D480" s="293"/>
    </row>
    <row r="481" spans="1:4" ht="15">
      <c r="A481" s="294"/>
      <c r="B481" s="293"/>
      <c r="C481" s="293"/>
      <c r="D481" s="293"/>
    </row>
    <row r="482" spans="1:4" ht="15">
      <c r="A482" s="294"/>
      <c r="B482" s="293"/>
      <c r="C482" s="293"/>
      <c r="D482" s="293"/>
    </row>
    <row r="483" spans="1:4" ht="15">
      <c r="A483" s="294"/>
      <c r="B483" s="293"/>
      <c r="C483" s="293"/>
      <c r="D483" s="293"/>
    </row>
    <row r="484" spans="1:4" ht="15">
      <c r="A484" s="294"/>
      <c r="B484" s="293"/>
      <c r="C484" s="293"/>
      <c r="D484" s="293"/>
    </row>
    <row r="485" spans="1:4" ht="15">
      <c r="A485" s="294"/>
      <c r="B485" s="293"/>
      <c r="C485" s="293"/>
      <c r="D485" s="293"/>
    </row>
    <row r="486" spans="1:4" ht="15">
      <c r="A486" s="294"/>
      <c r="B486" s="293"/>
      <c r="C486" s="293"/>
      <c r="D486" s="293"/>
    </row>
    <row r="487" spans="1:4" ht="15">
      <c r="A487" s="294"/>
      <c r="B487" s="293"/>
      <c r="C487" s="293"/>
      <c r="D487" s="293"/>
    </row>
    <row r="488" spans="1:4" ht="15">
      <c r="A488" s="294"/>
      <c r="B488" s="293"/>
      <c r="C488" s="293"/>
      <c r="D488" s="293"/>
    </row>
    <row r="489" spans="1:4" ht="15">
      <c r="A489" s="294"/>
      <c r="B489" s="293"/>
      <c r="C489" s="293"/>
      <c r="D489" s="293"/>
    </row>
    <row r="490" spans="1:4" ht="15">
      <c r="A490" s="294"/>
      <c r="B490" s="293"/>
      <c r="C490" s="293"/>
      <c r="D490" s="293"/>
    </row>
    <row r="491" spans="1:4" ht="15">
      <c r="A491" s="294"/>
      <c r="B491" s="293"/>
      <c r="C491" s="293"/>
      <c r="D491" s="293"/>
    </row>
    <row r="492" spans="1:4" ht="15">
      <c r="A492" s="294"/>
      <c r="B492" s="293"/>
      <c r="C492" s="293"/>
      <c r="D492" s="293"/>
    </row>
    <row r="493" spans="1:4" ht="15">
      <c r="A493" s="294"/>
      <c r="B493" s="293"/>
      <c r="C493" s="293"/>
      <c r="D493" s="293"/>
    </row>
    <row r="494" spans="1:4" ht="15">
      <c r="A494" s="294"/>
      <c r="B494" s="293"/>
      <c r="C494" s="293"/>
      <c r="D494" s="293"/>
    </row>
    <row r="495" spans="1:4" ht="15">
      <c r="A495" s="294"/>
      <c r="B495" s="293"/>
      <c r="C495" s="293"/>
      <c r="D495" s="293"/>
    </row>
    <row r="496" spans="1:4" ht="15">
      <c r="A496" s="294"/>
      <c r="B496" s="293"/>
      <c r="C496" s="293"/>
      <c r="D496" s="293"/>
    </row>
    <row r="497" spans="1:4" ht="15">
      <c r="A497" s="294"/>
      <c r="B497" s="293"/>
      <c r="C497" s="293"/>
      <c r="D497" s="293"/>
    </row>
    <row r="498" spans="1:4" ht="15">
      <c r="A498" s="294"/>
      <c r="B498" s="293"/>
      <c r="C498" s="293"/>
      <c r="D498" s="293"/>
    </row>
    <row r="499" spans="1:4" ht="15">
      <c r="A499" s="294"/>
      <c r="B499" s="293"/>
      <c r="C499" s="293"/>
      <c r="D499" s="293"/>
    </row>
    <row r="500" spans="1:4" ht="15">
      <c r="A500" s="294"/>
      <c r="B500" s="293"/>
      <c r="C500" s="293"/>
      <c r="D500" s="293"/>
    </row>
    <row r="501" spans="1:4" ht="15">
      <c r="A501" s="294"/>
      <c r="B501" s="293"/>
      <c r="C501" s="293"/>
      <c r="D501" s="293"/>
    </row>
    <row r="502" spans="1:4" ht="15">
      <c r="A502" s="294"/>
      <c r="B502" s="293"/>
      <c r="C502" s="293"/>
      <c r="D502" s="293"/>
    </row>
    <row r="503" spans="1:4" ht="15">
      <c r="A503" s="294"/>
      <c r="B503" s="293"/>
      <c r="C503" s="293"/>
      <c r="D503" s="293"/>
    </row>
    <row r="504" spans="1:4" ht="15">
      <c r="A504" s="294"/>
      <c r="B504" s="293"/>
      <c r="C504" s="293"/>
      <c r="D504" s="293"/>
    </row>
    <row r="505" spans="1:4" ht="15">
      <c r="A505" s="294"/>
      <c r="B505" s="293"/>
      <c r="C505" s="293"/>
      <c r="D505" s="293"/>
    </row>
    <row r="506" spans="1:4" ht="15">
      <c r="A506" s="294"/>
      <c r="B506" s="293"/>
      <c r="C506" s="293"/>
      <c r="D506" s="293"/>
    </row>
    <row r="507" spans="1:4" ht="15">
      <c r="A507" s="294"/>
      <c r="B507" s="293"/>
      <c r="C507" s="293"/>
      <c r="D507" s="293"/>
    </row>
    <row r="508" spans="1:4" ht="15">
      <c r="A508" s="294"/>
      <c r="B508" s="293"/>
      <c r="C508" s="293"/>
      <c r="D508" s="293"/>
    </row>
    <row r="509" spans="1:4" ht="15">
      <c r="A509" s="294"/>
      <c r="B509" s="293"/>
      <c r="C509" s="293"/>
      <c r="D509" s="293"/>
    </row>
    <row r="510" spans="1:4" ht="15">
      <c r="A510" s="294"/>
      <c r="B510" s="293"/>
      <c r="C510" s="293"/>
      <c r="D510" s="293"/>
    </row>
    <row r="511" spans="1:4" ht="15">
      <c r="A511" s="294"/>
      <c r="B511" s="293"/>
      <c r="C511" s="293"/>
      <c r="D511" s="293"/>
    </row>
    <row r="512" spans="1:4" ht="15">
      <c r="A512" s="294"/>
      <c r="B512" s="293"/>
      <c r="C512" s="293"/>
      <c r="D512" s="293"/>
    </row>
    <row r="513" spans="1:4" ht="15">
      <c r="A513" s="294"/>
      <c r="B513" s="293"/>
      <c r="C513" s="293"/>
      <c r="D513" s="293"/>
    </row>
    <row r="514" spans="1:4" ht="15">
      <c r="A514" s="294"/>
      <c r="B514" s="293"/>
      <c r="C514" s="293"/>
      <c r="D514" s="293"/>
    </row>
    <row r="515" spans="1:4" ht="15">
      <c r="A515" s="294"/>
      <c r="B515" s="293"/>
      <c r="C515" s="293"/>
      <c r="D515" s="293"/>
    </row>
    <row r="516" spans="1:4" ht="15">
      <c r="A516" s="294"/>
      <c r="B516" s="293"/>
      <c r="C516" s="293"/>
      <c r="D516" s="293"/>
    </row>
    <row r="517" spans="1:4" ht="15">
      <c r="A517" s="294"/>
      <c r="B517" s="293"/>
      <c r="C517" s="293"/>
      <c r="D517" s="293"/>
    </row>
    <row r="518" spans="1:4" ht="15">
      <c r="A518" s="294"/>
      <c r="B518" s="293"/>
      <c r="C518" s="293"/>
      <c r="D518" s="293"/>
    </row>
    <row r="519" spans="1:4" ht="15">
      <c r="A519" s="294"/>
      <c r="B519" s="293"/>
      <c r="C519" s="293"/>
      <c r="D519" s="293"/>
    </row>
    <row r="520" spans="1:4" ht="15">
      <c r="A520" s="294"/>
      <c r="B520" s="293"/>
      <c r="C520" s="293"/>
      <c r="D520" s="293"/>
    </row>
    <row r="521" spans="1:4" ht="15">
      <c r="A521" s="294"/>
      <c r="B521" s="293"/>
      <c r="C521" s="293"/>
      <c r="D521" s="293"/>
    </row>
    <row r="522" spans="1:4" ht="15">
      <c r="A522" s="294"/>
      <c r="B522" s="293"/>
      <c r="C522" s="293"/>
      <c r="D522" s="293"/>
    </row>
    <row r="523" spans="1:4" ht="15">
      <c r="A523" s="294"/>
      <c r="B523" s="293"/>
      <c r="C523" s="293"/>
      <c r="D523" s="293"/>
    </row>
    <row r="524" spans="1:4" ht="15">
      <c r="A524" s="294"/>
      <c r="B524" s="293"/>
      <c r="C524" s="293"/>
      <c r="D524" s="293"/>
    </row>
    <row r="525" spans="1:4" ht="15">
      <c r="A525" s="294"/>
      <c r="B525" s="293"/>
      <c r="C525" s="293"/>
      <c r="D525" s="293"/>
    </row>
    <row r="526" spans="1:4" ht="15">
      <c r="A526" s="294"/>
      <c r="B526" s="293"/>
      <c r="C526" s="293"/>
      <c r="D526" s="293"/>
    </row>
    <row r="527" spans="1:4" ht="15">
      <c r="A527" s="294"/>
      <c r="B527" s="293"/>
      <c r="C527" s="293"/>
      <c r="D527" s="293"/>
    </row>
    <row r="528" spans="1:4" ht="15">
      <c r="A528" s="294"/>
      <c r="B528" s="293"/>
      <c r="C528" s="293"/>
      <c r="D528" s="293"/>
    </row>
    <row r="529" spans="1:4" ht="15">
      <c r="A529" s="294"/>
      <c r="B529" s="293"/>
      <c r="C529" s="293"/>
      <c r="D529" s="293"/>
    </row>
    <row r="530" spans="1:4" ht="15">
      <c r="A530" s="294"/>
      <c r="B530" s="293"/>
      <c r="C530" s="293"/>
      <c r="D530" s="293"/>
    </row>
    <row r="531" spans="1:4" ht="15">
      <c r="A531" s="294"/>
      <c r="B531" s="293"/>
      <c r="C531" s="293"/>
      <c r="D531" s="293"/>
    </row>
    <row r="532" spans="1:4" ht="15">
      <c r="A532" s="294"/>
      <c r="B532" s="293"/>
      <c r="C532" s="293"/>
      <c r="D532" s="293"/>
    </row>
    <row r="533" spans="1:4" ht="15">
      <c r="A533" s="294"/>
      <c r="B533" s="293"/>
      <c r="C533" s="293"/>
      <c r="D533" s="293"/>
    </row>
    <row r="534" spans="1:4" ht="15">
      <c r="A534" s="294"/>
      <c r="B534" s="293"/>
      <c r="C534" s="293"/>
      <c r="D534" s="293"/>
    </row>
    <row r="535" spans="1:4" ht="15">
      <c r="A535" s="294"/>
      <c r="B535" s="293"/>
      <c r="C535" s="293"/>
      <c r="D535" s="293"/>
    </row>
    <row r="536" spans="1:4" ht="15">
      <c r="A536" s="294"/>
      <c r="B536" s="293"/>
      <c r="C536" s="293"/>
      <c r="D536" s="293"/>
    </row>
    <row r="537" spans="1:4" ht="15">
      <c r="A537" s="294"/>
      <c r="B537" s="293"/>
      <c r="C537" s="293"/>
      <c r="D537" s="293"/>
    </row>
    <row r="538" spans="1:4" ht="15">
      <c r="A538" s="294"/>
      <c r="B538" s="293"/>
      <c r="C538" s="293"/>
      <c r="D538" s="293"/>
    </row>
    <row r="539" spans="1:4" ht="15">
      <c r="A539" s="294"/>
      <c r="B539" s="293"/>
      <c r="C539" s="293"/>
      <c r="D539" s="293"/>
    </row>
    <row r="540" spans="1:4" ht="15">
      <c r="A540" s="294"/>
      <c r="B540" s="293"/>
      <c r="C540" s="293"/>
      <c r="D540" s="293"/>
    </row>
    <row r="541" spans="1:4" ht="15">
      <c r="A541" s="294"/>
      <c r="B541" s="293"/>
      <c r="C541" s="293"/>
      <c r="D541" s="293"/>
    </row>
    <row r="542" spans="1:4" ht="15">
      <c r="A542" s="294"/>
      <c r="B542" s="293"/>
      <c r="C542" s="293"/>
      <c r="D542" s="293"/>
    </row>
    <row r="543" spans="1:4" ht="15">
      <c r="A543" s="294"/>
      <c r="B543" s="293"/>
      <c r="C543" s="293"/>
      <c r="D543" s="293"/>
    </row>
    <row r="544" spans="1:4" ht="15">
      <c r="A544" s="294"/>
      <c r="B544" s="293"/>
      <c r="C544" s="293"/>
      <c r="D544" s="293"/>
    </row>
    <row r="545" spans="1:4" ht="15">
      <c r="A545" s="294"/>
      <c r="B545" s="293"/>
      <c r="C545" s="293"/>
      <c r="D545" s="293"/>
    </row>
    <row r="546" spans="1:4" ht="15">
      <c r="A546" s="294"/>
      <c r="B546" s="293"/>
      <c r="C546" s="293"/>
      <c r="D546" s="293"/>
    </row>
    <row r="547" spans="1:4" ht="15">
      <c r="A547" s="294"/>
      <c r="B547" s="293"/>
      <c r="C547" s="293"/>
      <c r="D547" s="293"/>
    </row>
    <row r="548" spans="1:4" ht="15">
      <c r="A548" s="294"/>
      <c r="B548" s="293"/>
      <c r="C548" s="293"/>
      <c r="D548" s="293"/>
    </row>
    <row r="549" spans="1:4" ht="15">
      <c r="A549" s="294"/>
      <c r="B549" s="293"/>
      <c r="C549" s="293"/>
      <c r="D549" s="293"/>
    </row>
    <row r="550" spans="1:4" ht="15">
      <c r="A550" s="294"/>
      <c r="B550" s="293"/>
      <c r="C550" s="293"/>
      <c r="D550" s="293"/>
    </row>
    <row r="551" spans="1:4" ht="15">
      <c r="A551" s="294"/>
      <c r="B551" s="293"/>
      <c r="C551" s="293"/>
      <c r="D551" s="293"/>
    </row>
    <row r="552" spans="1:4" ht="15">
      <c r="A552" s="294"/>
      <c r="B552" s="293"/>
      <c r="C552" s="293"/>
      <c r="D552" s="293"/>
    </row>
    <row r="553" spans="1:4" ht="15">
      <c r="A553" s="294"/>
      <c r="B553" s="293"/>
      <c r="C553" s="293"/>
      <c r="D553" s="293"/>
    </row>
    <row r="554" spans="1:4" ht="15">
      <c r="A554" s="294"/>
      <c r="B554" s="293"/>
      <c r="C554" s="293"/>
      <c r="D554" s="293"/>
    </row>
    <row r="555" spans="1:4" ht="15">
      <c r="A555" s="294"/>
      <c r="B555" s="293"/>
      <c r="C555" s="293"/>
      <c r="D555" s="293"/>
    </row>
    <row r="556" spans="1:4" ht="15">
      <c r="A556" s="294"/>
      <c r="B556" s="293"/>
      <c r="C556" s="293"/>
      <c r="D556" s="293"/>
    </row>
    <row r="557" spans="1:4" ht="15">
      <c r="A557" s="294"/>
      <c r="B557" s="293"/>
      <c r="C557" s="293"/>
      <c r="D557" s="293"/>
    </row>
    <row r="558" spans="1:4" ht="15">
      <c r="A558" s="294"/>
      <c r="B558" s="293"/>
      <c r="C558" s="293"/>
      <c r="D558" s="293"/>
    </row>
    <row r="559" spans="1:4" ht="15">
      <c r="A559" s="294"/>
      <c r="B559" s="293"/>
      <c r="C559" s="293"/>
      <c r="D559" s="293"/>
    </row>
    <row r="560" spans="1:4" ht="15">
      <c r="A560" s="294"/>
      <c r="B560" s="293"/>
      <c r="C560" s="293"/>
      <c r="D560" s="293"/>
    </row>
    <row r="561" spans="1:4" ht="15">
      <c r="A561" s="294"/>
      <c r="B561" s="293"/>
      <c r="C561" s="293"/>
      <c r="D561" s="293"/>
    </row>
    <row r="562" spans="1:4" ht="15">
      <c r="A562" s="294"/>
      <c r="B562" s="293"/>
      <c r="C562" s="293"/>
      <c r="D562" s="293"/>
    </row>
    <row r="563" spans="1:4" ht="15">
      <c r="A563" s="294"/>
      <c r="B563" s="293"/>
      <c r="C563" s="293"/>
      <c r="D563" s="293"/>
    </row>
    <row r="564" spans="1:4" ht="15">
      <c r="A564" s="294"/>
      <c r="B564" s="293"/>
      <c r="C564" s="293"/>
      <c r="D564" s="293"/>
    </row>
    <row r="565" spans="1:4" ht="15">
      <c r="A565" s="294"/>
      <c r="B565" s="293"/>
      <c r="C565" s="293"/>
      <c r="D565" s="293"/>
    </row>
    <row r="566" spans="1:4" ht="15">
      <c r="A566" s="294"/>
      <c r="B566" s="293"/>
      <c r="C566" s="293"/>
      <c r="D566" s="293"/>
    </row>
    <row r="567" spans="1:4" ht="15">
      <c r="A567" s="294"/>
      <c r="B567" s="293"/>
      <c r="C567" s="293"/>
      <c r="D567" s="293"/>
    </row>
    <row r="568" spans="1:4" ht="15">
      <c r="A568" s="294"/>
      <c r="B568" s="293"/>
      <c r="C568" s="293"/>
      <c r="D568" s="293"/>
    </row>
    <row r="569" spans="1:4" ht="15">
      <c r="A569" s="294"/>
      <c r="B569" s="293"/>
      <c r="C569" s="293"/>
      <c r="D569" s="293"/>
    </row>
    <row r="570" spans="1:4" ht="15">
      <c r="A570" s="294"/>
      <c r="B570" s="293"/>
      <c r="C570" s="293"/>
      <c r="D570" s="293"/>
    </row>
    <row r="571" spans="1:4" ht="15">
      <c r="A571" s="294"/>
      <c r="B571" s="293"/>
      <c r="C571" s="293"/>
      <c r="D571" s="293"/>
    </row>
    <row r="572" spans="1:4" ht="15">
      <c r="A572" s="294"/>
      <c r="B572" s="293"/>
      <c r="C572" s="293"/>
      <c r="D572" s="293"/>
    </row>
    <row r="573" spans="1:4" ht="15">
      <c r="A573" s="294"/>
      <c r="B573" s="293"/>
      <c r="C573" s="293"/>
      <c r="D573" s="293"/>
    </row>
    <row r="574" spans="1:4" ht="15">
      <c r="A574" s="294"/>
      <c r="B574" s="293"/>
      <c r="C574" s="293"/>
      <c r="D574" s="293"/>
    </row>
    <row r="575" spans="1:4" ht="15">
      <c r="A575" s="294"/>
      <c r="B575" s="293"/>
      <c r="C575" s="293"/>
      <c r="D575" s="293"/>
    </row>
    <row r="576" spans="1:4" ht="15">
      <c r="A576" s="294"/>
      <c r="B576" s="293"/>
      <c r="C576" s="293"/>
      <c r="D576" s="293"/>
    </row>
    <row r="577" spans="1:4" ht="15">
      <c r="A577" s="294"/>
      <c r="B577" s="293"/>
      <c r="C577" s="293"/>
      <c r="D577" s="293"/>
    </row>
    <row r="578" spans="1:4" ht="15">
      <c r="A578" s="294"/>
      <c r="B578" s="293"/>
      <c r="C578" s="293"/>
      <c r="D578" s="293"/>
    </row>
    <row r="579" spans="1:4" ht="15">
      <c r="A579" s="294"/>
      <c r="B579" s="293"/>
      <c r="C579" s="293"/>
      <c r="D579" s="293"/>
    </row>
    <row r="580" spans="1:4" ht="15">
      <c r="A580" s="294"/>
      <c r="B580" s="293"/>
      <c r="C580" s="293"/>
      <c r="D580" s="293"/>
    </row>
    <row r="581" spans="1:4" ht="15">
      <c r="A581" s="294"/>
      <c r="B581" s="293"/>
      <c r="C581" s="293"/>
      <c r="D581" s="293"/>
    </row>
    <row r="582" spans="1:4" ht="15">
      <c r="A582" s="294"/>
      <c r="B582" s="293"/>
      <c r="C582" s="293"/>
      <c r="D582" s="293"/>
    </row>
    <row r="583" spans="1:4" ht="15">
      <c r="A583" s="294"/>
      <c r="B583" s="293"/>
      <c r="C583" s="293"/>
      <c r="D583" s="293"/>
    </row>
    <row r="584" spans="1:4" ht="15">
      <c r="A584" s="294"/>
      <c r="B584" s="293"/>
      <c r="C584" s="293"/>
      <c r="D584" s="293"/>
    </row>
    <row r="585" spans="1:4" ht="15">
      <c r="A585" s="294"/>
      <c r="B585" s="293"/>
      <c r="C585" s="293"/>
      <c r="D585" s="293"/>
    </row>
    <row r="586" spans="1:4" ht="15">
      <c r="A586" s="294"/>
      <c r="B586" s="293"/>
      <c r="C586" s="293"/>
      <c r="D586" s="293"/>
    </row>
    <row r="587" spans="1:4" ht="15">
      <c r="A587" s="294"/>
      <c r="B587" s="293"/>
      <c r="C587" s="293"/>
      <c r="D587" s="293"/>
    </row>
    <row r="588" spans="1:4" ht="15">
      <c r="A588" s="294"/>
      <c r="B588" s="293"/>
      <c r="C588" s="293"/>
      <c r="D588" s="293"/>
    </row>
    <row r="589" spans="1:4" ht="15">
      <c r="A589" s="294"/>
      <c r="B589" s="293"/>
      <c r="C589" s="293"/>
      <c r="D589" s="293"/>
    </row>
    <row r="590" spans="1:4" ht="15">
      <c r="A590" s="294"/>
      <c r="B590" s="293"/>
      <c r="C590" s="293"/>
      <c r="D590" s="293"/>
    </row>
    <row r="591" spans="1:4" ht="15">
      <c r="A591" s="294"/>
      <c r="B591" s="293"/>
      <c r="C591" s="293"/>
      <c r="D591" s="293"/>
    </row>
    <row r="592" spans="1:4" ht="15">
      <c r="A592" s="294"/>
      <c r="B592" s="293"/>
      <c r="C592" s="293"/>
      <c r="D592" s="293"/>
    </row>
    <row r="593" spans="1:4" ht="15">
      <c r="A593" s="294"/>
      <c r="B593" s="293"/>
      <c r="C593" s="293"/>
      <c r="D593" s="293"/>
    </row>
    <row r="594" spans="1:4" ht="15">
      <c r="A594" s="294"/>
      <c r="B594" s="293"/>
      <c r="C594" s="293"/>
      <c r="D594" s="293"/>
    </row>
    <row r="595" spans="1:4" ht="15">
      <c r="A595" s="294"/>
      <c r="B595" s="293"/>
      <c r="C595" s="293"/>
      <c r="D595" s="293"/>
    </row>
    <row r="596" spans="1:4" ht="15">
      <c r="A596" s="294"/>
      <c r="B596" s="293"/>
      <c r="C596" s="293"/>
      <c r="D596" s="293"/>
    </row>
    <row r="597" spans="1:4" ht="15">
      <c r="A597" s="294"/>
      <c r="B597" s="293"/>
      <c r="C597" s="293"/>
      <c r="D597" s="293"/>
    </row>
    <row r="598" spans="1:4" ht="15">
      <c r="A598" s="294"/>
      <c r="B598" s="293"/>
      <c r="C598" s="293"/>
      <c r="D598" s="293"/>
    </row>
    <row r="599" spans="1:4" ht="15">
      <c r="A599" s="294"/>
      <c r="B599" s="293"/>
      <c r="C599" s="293"/>
      <c r="D599" s="293"/>
    </row>
    <row r="600" spans="1:4" ht="15">
      <c r="A600" s="294"/>
      <c r="B600" s="293"/>
      <c r="C600" s="293"/>
      <c r="D600" s="293"/>
    </row>
    <row r="601" spans="1:4" ht="15">
      <c r="A601" s="294"/>
      <c r="B601" s="293"/>
      <c r="C601" s="293"/>
      <c r="D601" s="293"/>
    </row>
    <row r="602" spans="1:4" ht="15">
      <c r="A602" s="294"/>
      <c r="B602" s="293"/>
      <c r="C602" s="293"/>
      <c r="D602" s="293"/>
    </row>
    <row r="603" spans="1:4" ht="15">
      <c r="A603" s="294"/>
      <c r="B603" s="293"/>
      <c r="C603" s="293"/>
      <c r="D603" s="293"/>
    </row>
    <row r="604" spans="1:4" ht="15">
      <c r="A604" s="294"/>
      <c r="B604" s="293"/>
      <c r="C604" s="293"/>
      <c r="D604" s="293"/>
    </row>
    <row r="605" spans="1:4" ht="15">
      <c r="A605" s="294"/>
      <c r="B605" s="293"/>
      <c r="C605" s="293"/>
      <c r="D605" s="293"/>
    </row>
    <row r="606" spans="1:4" ht="15">
      <c r="A606" s="294"/>
      <c r="B606" s="293"/>
      <c r="C606" s="293"/>
      <c r="D606" s="293"/>
    </row>
    <row r="607" spans="1:4" ht="15">
      <c r="A607" s="294"/>
      <c r="B607" s="293"/>
      <c r="C607" s="293"/>
      <c r="D607" s="293"/>
    </row>
    <row r="608" spans="1:4" ht="15">
      <c r="A608" s="294"/>
      <c r="B608" s="293"/>
      <c r="C608" s="293"/>
      <c r="D608" s="293"/>
    </row>
    <row r="609" spans="1:4" ht="15">
      <c r="A609" s="294"/>
      <c r="B609" s="293"/>
      <c r="C609" s="293"/>
      <c r="D609" s="293"/>
    </row>
    <row r="610" spans="1:4" ht="15">
      <c r="A610" s="294"/>
      <c r="B610" s="293"/>
      <c r="C610" s="293"/>
      <c r="D610" s="293"/>
    </row>
    <row r="611" spans="1:4" ht="15">
      <c r="A611" s="294"/>
      <c r="B611" s="293"/>
      <c r="C611" s="293"/>
      <c r="D611" s="293"/>
    </row>
    <row r="612" spans="1:4" ht="15">
      <c r="A612" s="294"/>
      <c r="B612" s="293"/>
      <c r="C612" s="293"/>
      <c r="D612" s="293"/>
    </row>
    <row r="613" spans="1:4" ht="15">
      <c r="A613" s="294"/>
      <c r="B613" s="293"/>
      <c r="C613" s="293"/>
      <c r="D613" s="293"/>
    </row>
    <row r="614" spans="1:4" ht="15">
      <c r="A614" s="294"/>
      <c r="B614" s="293"/>
      <c r="C614" s="293"/>
      <c r="D614" s="293"/>
    </row>
    <row r="615" spans="1:4" ht="15">
      <c r="A615" s="294"/>
      <c r="B615" s="293"/>
      <c r="C615" s="293"/>
      <c r="D615" s="293"/>
    </row>
    <row r="616" spans="1:4" ht="15">
      <c r="A616" s="294"/>
      <c r="B616" s="293"/>
      <c r="C616" s="293"/>
      <c r="D616" s="293"/>
    </row>
    <row r="617" spans="1:4" ht="15">
      <c r="A617" s="294"/>
      <c r="B617" s="293"/>
      <c r="C617" s="293"/>
      <c r="D617" s="293"/>
    </row>
    <row r="618" spans="1:4" ht="15">
      <c r="A618" s="294"/>
      <c r="B618" s="293"/>
      <c r="C618" s="293"/>
      <c r="D618" s="293"/>
    </row>
    <row r="619" spans="1:4" ht="15">
      <c r="A619" s="294"/>
      <c r="B619" s="293"/>
      <c r="C619" s="293"/>
      <c r="D619" s="293"/>
    </row>
    <row r="620" spans="1:4" ht="15">
      <c r="A620" s="294"/>
      <c r="B620" s="293"/>
      <c r="C620" s="293"/>
      <c r="D620" s="293"/>
    </row>
    <row r="621" spans="1:4" ht="15">
      <c r="A621" s="294"/>
      <c r="B621" s="293"/>
      <c r="C621" s="293"/>
      <c r="D621" s="293"/>
    </row>
    <row r="622" spans="1:4" ht="15">
      <c r="A622" s="294"/>
      <c r="B622" s="293"/>
      <c r="C622" s="293"/>
      <c r="D622" s="293"/>
    </row>
    <row r="623" spans="1:4" ht="15">
      <c r="A623" s="294"/>
      <c r="B623" s="293"/>
      <c r="C623" s="293"/>
      <c r="D623" s="293"/>
    </row>
    <row r="624" spans="1:4" ht="15">
      <c r="A624" s="294"/>
      <c r="B624" s="293"/>
      <c r="C624" s="293"/>
      <c r="D624" s="293"/>
    </row>
    <row r="625" spans="1:4" ht="15">
      <c r="A625" s="294"/>
      <c r="B625" s="293"/>
      <c r="C625" s="293"/>
      <c r="D625" s="293"/>
    </row>
    <row r="626" spans="1:4" ht="15">
      <c r="A626" s="294"/>
      <c r="B626" s="293"/>
      <c r="C626" s="293"/>
      <c r="D626" s="293"/>
    </row>
    <row r="627" spans="1:4" ht="15">
      <c r="A627" s="294"/>
      <c r="B627" s="293"/>
      <c r="C627" s="293"/>
      <c r="D627" s="293"/>
    </row>
    <row r="628" spans="1:4" ht="15">
      <c r="A628" s="294"/>
      <c r="B628" s="293"/>
      <c r="C628" s="293"/>
      <c r="D628" s="293"/>
    </row>
    <row r="629" spans="1:4" ht="15">
      <c r="A629" s="294"/>
      <c r="B629" s="293"/>
      <c r="C629" s="293"/>
      <c r="D629" s="293"/>
    </row>
    <row r="630" spans="1:4" ht="15">
      <c r="A630" s="294"/>
      <c r="B630" s="293"/>
      <c r="C630" s="293"/>
      <c r="D630" s="293"/>
    </row>
    <row r="631" spans="1:4" ht="15">
      <c r="A631" s="294"/>
      <c r="B631" s="293"/>
      <c r="C631" s="293"/>
      <c r="D631" s="293"/>
    </row>
    <row r="632" spans="1:4" ht="15">
      <c r="A632" s="294"/>
      <c r="B632" s="293"/>
      <c r="C632" s="293"/>
      <c r="D632" s="293"/>
    </row>
    <row r="633" spans="1:4" ht="15">
      <c r="A633" s="294"/>
      <c r="B633" s="293"/>
      <c r="C633" s="293"/>
      <c r="D633" s="293"/>
    </row>
    <row r="634" spans="1:4" ht="15">
      <c r="A634" s="294"/>
      <c r="B634" s="293"/>
      <c r="C634" s="293"/>
      <c r="D634" s="293"/>
    </row>
    <row r="635" spans="1:4" ht="15">
      <c r="A635" s="294"/>
      <c r="B635" s="293"/>
      <c r="C635" s="293"/>
      <c r="D635" s="293"/>
    </row>
    <row r="636" spans="1:4" ht="15">
      <c r="A636" s="294"/>
      <c r="B636" s="293"/>
      <c r="C636" s="293"/>
      <c r="D636" s="293"/>
    </row>
    <row r="637" spans="1:4" ht="15">
      <c r="A637" s="294"/>
      <c r="B637" s="293"/>
      <c r="C637" s="293"/>
      <c r="D637" s="293"/>
    </row>
    <row r="638" spans="1:4" ht="15">
      <c r="A638" s="294"/>
      <c r="B638" s="293"/>
      <c r="C638" s="293"/>
      <c r="D638" s="293"/>
    </row>
    <row r="639" spans="1:4" ht="15">
      <c r="A639" s="294"/>
      <c r="B639" s="293"/>
      <c r="C639" s="293"/>
      <c r="D639" s="293"/>
    </row>
    <row r="640" spans="1:4" ht="15">
      <c r="A640" s="294"/>
      <c r="B640" s="293"/>
      <c r="C640" s="293"/>
      <c r="D640" s="293"/>
    </row>
    <row r="641" spans="1:4" ht="15">
      <c r="A641" s="294"/>
      <c r="B641" s="293"/>
      <c r="C641" s="293"/>
      <c r="D641" s="293"/>
    </row>
    <row r="642" spans="1:4" ht="15">
      <c r="A642" s="294"/>
      <c r="B642" s="293"/>
      <c r="C642" s="293"/>
      <c r="D642" s="293"/>
    </row>
    <row r="643" spans="1:4" ht="15">
      <c r="A643" s="294"/>
      <c r="B643" s="293"/>
      <c r="C643" s="293"/>
      <c r="D643" s="293"/>
    </row>
    <row r="644" spans="1:4" ht="15">
      <c r="A644" s="294"/>
      <c r="B644" s="293"/>
      <c r="C644" s="293"/>
      <c r="D644" s="293"/>
    </row>
    <row r="645" spans="1:4" ht="15">
      <c r="A645" s="294"/>
      <c r="B645" s="293"/>
      <c r="C645" s="293"/>
      <c r="D645" s="293"/>
    </row>
    <row r="646" spans="1:4" ht="15">
      <c r="A646" s="294"/>
      <c r="B646" s="293"/>
      <c r="C646" s="293"/>
      <c r="D646" s="293"/>
    </row>
    <row r="647" spans="1:4" ht="15">
      <c r="A647" s="294"/>
      <c r="B647" s="293"/>
      <c r="C647" s="293"/>
      <c r="D647" s="293"/>
    </row>
    <row r="648" spans="1:4" ht="15">
      <c r="A648" s="294"/>
      <c r="B648" s="293"/>
      <c r="C648" s="293"/>
      <c r="D648" s="293"/>
    </row>
    <row r="649" spans="1:4" ht="15">
      <c r="A649" s="294"/>
      <c r="B649" s="293"/>
      <c r="C649" s="293"/>
      <c r="D649" s="293"/>
    </row>
    <row r="650" spans="1:4" ht="15">
      <c r="A650" s="294"/>
      <c r="B650" s="293"/>
      <c r="C650" s="293"/>
      <c r="D650" s="293"/>
    </row>
    <row r="651" spans="1:4" ht="15">
      <c r="A651" s="294"/>
      <c r="B651" s="293"/>
      <c r="C651" s="293"/>
      <c r="D651" s="293"/>
    </row>
    <row r="652" spans="1:4" ht="15">
      <c r="A652" s="294"/>
      <c r="B652" s="293"/>
      <c r="C652" s="293"/>
      <c r="D652" s="293"/>
    </row>
    <row r="653" spans="1:4" ht="15">
      <c r="A653" s="294"/>
      <c r="B653" s="293"/>
      <c r="C653" s="293"/>
      <c r="D653" s="293"/>
    </row>
    <row r="654" spans="1:4" ht="15">
      <c r="A654" s="294"/>
      <c r="B654" s="293"/>
      <c r="C654" s="293"/>
      <c r="D654" s="293"/>
    </row>
    <row r="655" spans="1:4" ht="15">
      <c r="A655" s="294"/>
      <c r="B655" s="293"/>
      <c r="C655" s="293"/>
      <c r="D655" s="293"/>
    </row>
    <row r="656" spans="1:4" ht="15">
      <c r="A656" s="294"/>
      <c r="B656" s="293"/>
      <c r="C656" s="293"/>
      <c r="D656" s="293"/>
    </row>
    <row r="657" spans="1:4" ht="15">
      <c r="A657" s="294"/>
      <c r="B657" s="293"/>
      <c r="C657" s="293"/>
      <c r="D657" s="293"/>
    </row>
    <row r="658" spans="1:4" ht="15">
      <c r="A658" s="294"/>
      <c r="B658" s="293"/>
      <c r="C658" s="293"/>
      <c r="D658" s="293"/>
    </row>
    <row r="659" spans="1:4" ht="15">
      <c r="A659" s="294"/>
      <c r="B659" s="293"/>
      <c r="C659" s="293"/>
      <c r="D659" s="293"/>
    </row>
    <row r="660" spans="1:4" ht="15">
      <c r="A660" s="294"/>
      <c r="B660" s="293"/>
      <c r="C660" s="293"/>
      <c r="D660" s="293"/>
    </row>
    <row r="661" spans="1:4" ht="15">
      <c r="A661" s="294"/>
      <c r="B661" s="293"/>
      <c r="C661" s="293"/>
      <c r="D661" s="293"/>
    </row>
    <row r="662" spans="1:4" ht="15">
      <c r="A662" s="294"/>
      <c r="B662" s="293"/>
      <c r="C662" s="293"/>
      <c r="D662" s="293"/>
    </row>
    <row r="663" spans="1:4" ht="15">
      <c r="A663" s="294"/>
      <c r="B663" s="293"/>
      <c r="C663" s="293"/>
      <c r="D663" s="293"/>
    </row>
    <row r="664" spans="1:4" ht="15">
      <c r="A664" s="294"/>
      <c r="B664" s="293"/>
      <c r="C664" s="293"/>
      <c r="D664" s="293"/>
    </row>
    <row r="665" spans="1:4" ht="15">
      <c r="A665" s="294"/>
      <c r="B665" s="293"/>
      <c r="C665" s="293"/>
      <c r="D665" s="293"/>
    </row>
    <row r="666" spans="1:4" ht="15">
      <c r="A666" s="294"/>
      <c r="B666" s="293"/>
      <c r="C666" s="293"/>
      <c r="D666" s="293"/>
    </row>
    <row r="667" spans="1:4" ht="15">
      <c r="A667" s="294"/>
      <c r="B667" s="293"/>
      <c r="C667" s="293"/>
      <c r="D667" s="293"/>
    </row>
    <row r="668" spans="1:4" ht="15">
      <c r="A668" s="294"/>
      <c r="B668" s="293"/>
      <c r="C668" s="293"/>
      <c r="D668" s="293"/>
    </row>
    <row r="669" spans="1:4" ht="15">
      <c r="A669" s="294"/>
      <c r="B669" s="293"/>
      <c r="C669" s="293"/>
      <c r="D669" s="293"/>
    </row>
    <row r="670" spans="1:4" ht="15">
      <c r="A670" s="294"/>
      <c r="B670" s="293"/>
      <c r="C670" s="293"/>
      <c r="D670" s="293"/>
    </row>
    <row r="671" spans="1:4" ht="15">
      <c r="A671" s="294"/>
      <c r="B671" s="293"/>
      <c r="C671" s="293"/>
      <c r="D671" s="293"/>
    </row>
    <row r="672" spans="1:4" ht="15">
      <c r="A672" s="294"/>
      <c r="B672" s="293"/>
      <c r="C672" s="293"/>
      <c r="D672" s="293"/>
    </row>
    <row r="673" spans="1:4" ht="15">
      <c r="A673" s="294"/>
      <c r="B673" s="293"/>
      <c r="C673" s="293"/>
      <c r="D673" s="293"/>
    </row>
    <row r="674" spans="1:4" ht="15">
      <c r="A674" s="294"/>
      <c r="B674" s="293"/>
      <c r="C674" s="293"/>
      <c r="D674" s="293"/>
    </row>
    <row r="675" spans="1:4" ht="15">
      <c r="A675" s="294"/>
      <c r="B675" s="293"/>
      <c r="C675" s="293"/>
      <c r="D675" s="293"/>
    </row>
    <row r="676" spans="1:4" ht="15">
      <c r="A676" s="294"/>
      <c r="B676" s="293"/>
      <c r="C676" s="293"/>
      <c r="D676" s="293"/>
    </row>
    <row r="677" spans="1:4" ht="15">
      <c r="A677" s="294"/>
      <c r="B677" s="293"/>
      <c r="C677" s="293"/>
      <c r="D677" s="293"/>
    </row>
    <row r="678" spans="1:4" ht="15">
      <c r="A678" s="294"/>
      <c r="B678" s="293"/>
      <c r="C678" s="293"/>
      <c r="D678" s="293"/>
    </row>
    <row r="679" spans="1:4" ht="15">
      <c r="A679" s="294"/>
      <c r="B679" s="293"/>
      <c r="C679" s="293"/>
      <c r="D679" s="293"/>
    </row>
    <row r="680" spans="1:4" ht="15">
      <c r="A680" s="294"/>
      <c r="B680" s="293"/>
      <c r="C680" s="293"/>
      <c r="D680" s="293"/>
    </row>
    <row r="681" spans="1:4" ht="15">
      <c r="A681" s="294"/>
      <c r="B681" s="293"/>
      <c r="C681" s="293"/>
      <c r="D681" s="293"/>
    </row>
    <row r="682" spans="1:4" ht="15">
      <c r="A682" s="294"/>
      <c r="B682" s="293"/>
      <c r="C682" s="293"/>
      <c r="D682" s="293"/>
    </row>
    <row r="683" spans="1:4" ht="15">
      <c r="A683" s="294"/>
      <c r="B683" s="293"/>
      <c r="C683" s="293"/>
      <c r="D683" s="293"/>
    </row>
    <row r="684" spans="1:4" ht="15">
      <c r="A684" s="294"/>
      <c r="B684" s="293"/>
      <c r="C684" s="293"/>
      <c r="D684" s="293"/>
    </row>
    <row r="685" spans="1:4" ht="15">
      <c r="A685" s="294"/>
      <c r="B685" s="293"/>
      <c r="C685" s="293"/>
      <c r="D685" s="293"/>
    </row>
    <row r="686" spans="1:4" ht="15">
      <c r="A686" s="294"/>
      <c r="B686" s="293"/>
      <c r="C686" s="293"/>
      <c r="D686" s="293"/>
    </row>
    <row r="687" spans="1:4" ht="15">
      <c r="A687" s="294"/>
      <c r="B687" s="293"/>
      <c r="C687" s="293"/>
      <c r="D687" s="293"/>
    </row>
    <row r="688" spans="1:4" ht="15">
      <c r="A688" s="294"/>
      <c r="B688" s="293"/>
      <c r="C688" s="293"/>
      <c r="D688" s="293"/>
    </row>
    <row r="689" spans="1:4" ht="15">
      <c r="A689" s="294"/>
      <c r="B689" s="293"/>
      <c r="C689" s="293"/>
      <c r="D689" s="293"/>
    </row>
    <row r="690" spans="1:4" ht="15">
      <c r="A690" s="294"/>
      <c r="B690" s="293"/>
      <c r="C690" s="293"/>
      <c r="D690" s="293"/>
    </row>
    <row r="691" spans="1:4" ht="15">
      <c r="A691" s="294"/>
      <c r="B691" s="293"/>
      <c r="C691" s="293"/>
      <c r="D691" s="293"/>
    </row>
    <row r="692" spans="1:4" ht="15">
      <c r="A692" s="294"/>
      <c r="B692" s="293"/>
      <c r="C692" s="293"/>
      <c r="D692" s="293"/>
    </row>
    <row r="693" spans="1:4" ht="15">
      <c r="A693" s="294"/>
      <c r="B693" s="293"/>
      <c r="C693" s="293"/>
      <c r="D693" s="293"/>
    </row>
    <row r="694" spans="1:4" ht="15">
      <c r="A694" s="294"/>
      <c r="B694" s="293"/>
      <c r="C694" s="293"/>
      <c r="D694" s="293"/>
    </row>
    <row r="695" spans="1:4" ht="15">
      <c r="A695" s="294"/>
      <c r="B695" s="293"/>
      <c r="C695" s="293"/>
      <c r="D695" s="293"/>
    </row>
    <row r="696" spans="1:4" ht="15">
      <c r="A696" s="294"/>
      <c r="B696" s="293"/>
      <c r="C696" s="293"/>
      <c r="D696" s="293"/>
    </row>
    <row r="697" spans="1:4" ht="15">
      <c r="A697" s="294"/>
      <c r="B697" s="293"/>
      <c r="C697" s="293"/>
      <c r="D697" s="293"/>
    </row>
    <row r="698" spans="1:4" ht="15">
      <c r="A698" s="294"/>
      <c r="B698" s="293"/>
      <c r="C698" s="293"/>
      <c r="D698" s="293"/>
    </row>
    <row r="699" spans="1:4" ht="15">
      <c r="A699" s="294"/>
      <c r="B699" s="293"/>
      <c r="C699" s="293"/>
      <c r="D699" s="293"/>
    </row>
    <row r="700" spans="1:4" ht="15">
      <c r="A700" s="294"/>
      <c r="B700" s="293"/>
      <c r="C700" s="293"/>
      <c r="D700" s="293"/>
    </row>
    <row r="701" spans="1:4" ht="15">
      <c r="A701" s="294"/>
      <c r="B701" s="293"/>
      <c r="C701" s="293"/>
      <c r="D701" s="293"/>
    </row>
    <row r="702" spans="1:4" ht="15">
      <c r="A702" s="294"/>
      <c r="B702" s="293"/>
      <c r="C702" s="293"/>
      <c r="D702" s="293"/>
    </row>
    <row r="703" spans="1:4" ht="15">
      <c r="A703" s="294"/>
      <c r="B703" s="293"/>
      <c r="C703" s="293"/>
      <c r="D703" s="293"/>
    </row>
    <row r="704" spans="1:4" ht="15">
      <c r="A704" s="294"/>
      <c r="B704" s="293"/>
      <c r="C704" s="293"/>
      <c r="D704" s="293"/>
    </row>
    <row r="705" spans="1:4" ht="15">
      <c r="A705" s="294"/>
      <c r="B705" s="293"/>
      <c r="C705" s="293"/>
      <c r="D705" s="293"/>
    </row>
    <row r="706" spans="1:4" ht="15">
      <c r="A706" s="294"/>
      <c r="B706" s="293"/>
      <c r="C706" s="293"/>
      <c r="D706" s="293"/>
    </row>
    <row r="707" spans="1:4" ht="15">
      <c r="A707" s="294"/>
      <c r="B707" s="293"/>
      <c r="C707" s="293"/>
      <c r="D707" s="293"/>
    </row>
    <row r="708" spans="1:4" ht="15">
      <c r="A708" s="294"/>
      <c r="B708" s="293"/>
      <c r="C708" s="293"/>
      <c r="D708" s="293"/>
    </row>
    <row r="709" spans="1:4" ht="15">
      <c r="A709" s="294"/>
      <c r="B709" s="293"/>
      <c r="C709" s="293"/>
      <c r="D709" s="293"/>
    </row>
    <row r="710" spans="1:4" ht="15">
      <c r="A710" s="294"/>
      <c r="B710" s="293"/>
      <c r="C710" s="293"/>
      <c r="D710" s="293"/>
    </row>
    <row r="711" spans="1:4" ht="15">
      <c r="A711" s="294"/>
      <c r="B711" s="293"/>
      <c r="C711" s="293"/>
      <c r="D711" s="293"/>
    </row>
    <row r="712" spans="1:4" ht="15">
      <c r="A712" s="294"/>
      <c r="B712" s="293"/>
      <c r="C712" s="293"/>
      <c r="D712" s="293"/>
    </row>
    <row r="713" spans="1:4" ht="15">
      <c r="A713" s="294"/>
      <c r="B713" s="293"/>
      <c r="C713" s="293"/>
      <c r="D713" s="293"/>
    </row>
    <row r="714" spans="1:4" ht="15">
      <c r="A714" s="294"/>
      <c r="B714" s="293"/>
      <c r="C714" s="293"/>
      <c r="D714" s="293"/>
    </row>
    <row r="715" spans="1:4" ht="15">
      <c r="A715" s="294"/>
      <c r="B715" s="293"/>
      <c r="C715" s="293"/>
      <c r="D715" s="293"/>
    </row>
    <row r="716" spans="1:4" ht="15">
      <c r="A716" s="294"/>
      <c r="B716" s="293"/>
      <c r="C716" s="293"/>
      <c r="D716" s="293"/>
    </row>
    <row r="717" spans="1:4" ht="15">
      <c r="A717" s="294"/>
      <c r="B717" s="293"/>
      <c r="C717" s="293"/>
      <c r="D717" s="293"/>
    </row>
    <row r="718" spans="1:4" ht="15">
      <c r="A718" s="294"/>
      <c r="B718" s="293"/>
      <c r="C718" s="293"/>
      <c r="D718" s="293"/>
    </row>
    <row r="719" spans="1:4" ht="15">
      <c r="A719" s="294"/>
      <c r="B719" s="293"/>
      <c r="C719" s="293"/>
      <c r="D719" s="293"/>
    </row>
    <row r="720" spans="1:4" ht="15">
      <c r="A720" s="294"/>
      <c r="B720" s="293"/>
      <c r="C720" s="293"/>
      <c r="D720" s="293"/>
    </row>
    <row r="721" spans="1:4" ht="15">
      <c r="A721" s="294"/>
      <c r="B721" s="293"/>
      <c r="C721" s="293"/>
      <c r="D721" s="293"/>
    </row>
    <row r="722" spans="1:4" ht="15">
      <c r="A722" s="294"/>
      <c r="B722" s="293"/>
      <c r="C722" s="293"/>
      <c r="D722" s="293"/>
    </row>
    <row r="723" spans="1:4" ht="15">
      <c r="A723" s="294"/>
      <c r="B723" s="293"/>
      <c r="C723" s="293"/>
      <c r="D723" s="293"/>
    </row>
    <row r="724" spans="1:4" ht="15">
      <c r="A724" s="294"/>
      <c r="B724" s="293"/>
      <c r="C724" s="293"/>
      <c r="D724" s="293"/>
    </row>
    <row r="725" spans="1:4" ht="15">
      <c r="A725" s="294"/>
      <c r="B725" s="293"/>
      <c r="C725" s="293"/>
      <c r="D725" s="293"/>
    </row>
    <row r="726" spans="1:4" ht="15">
      <c r="A726" s="294"/>
      <c r="B726" s="293"/>
      <c r="C726" s="293"/>
      <c r="D726" s="293"/>
    </row>
    <row r="727" spans="1:4" ht="15">
      <c r="A727" s="294"/>
      <c r="B727" s="293"/>
      <c r="C727" s="293"/>
      <c r="D727" s="293"/>
    </row>
    <row r="728" spans="1:4" ht="15">
      <c r="A728" s="294"/>
      <c r="B728" s="293"/>
      <c r="C728" s="293"/>
      <c r="D728" s="293"/>
    </row>
    <row r="729" spans="1:4" ht="15">
      <c r="A729" s="294"/>
      <c r="B729" s="293"/>
      <c r="C729" s="293"/>
      <c r="D729" s="293"/>
    </row>
    <row r="730" spans="1:4" ht="15">
      <c r="A730" s="294"/>
      <c r="B730" s="293"/>
      <c r="C730" s="293"/>
      <c r="D730" s="293"/>
    </row>
    <row r="731" spans="1:4" ht="15">
      <c r="A731" s="294"/>
      <c r="B731" s="293"/>
      <c r="C731" s="293"/>
      <c r="D731" s="293"/>
    </row>
    <row r="732" spans="1:4" ht="15">
      <c r="A732" s="294"/>
      <c r="B732" s="293"/>
      <c r="C732" s="293"/>
      <c r="D732" s="293"/>
    </row>
    <row r="733" spans="1:4" ht="15">
      <c r="A733" s="294"/>
      <c r="B733" s="293"/>
      <c r="C733" s="293"/>
      <c r="D733" s="293"/>
    </row>
    <row r="734" spans="1:4" ht="15">
      <c r="A734" s="294"/>
      <c r="B734" s="293"/>
      <c r="C734" s="293"/>
      <c r="D734" s="293"/>
    </row>
    <row r="735" spans="1:4" ht="15">
      <c r="A735" s="294"/>
      <c r="B735" s="293"/>
      <c r="C735" s="293"/>
      <c r="D735" s="293"/>
    </row>
    <row r="736" spans="1:4" ht="15">
      <c r="A736" s="294"/>
      <c r="B736" s="293"/>
      <c r="C736" s="293"/>
      <c r="D736" s="293"/>
    </row>
    <row r="737" spans="1:4" ht="15">
      <c r="A737" s="294"/>
      <c r="B737" s="293"/>
      <c r="C737" s="293"/>
      <c r="D737" s="293"/>
    </row>
    <row r="738" spans="1:4" ht="15">
      <c r="A738" s="294"/>
      <c r="B738" s="293"/>
      <c r="C738" s="293"/>
      <c r="D738" s="293"/>
    </row>
    <row r="739" spans="1:4" ht="15">
      <c r="A739" s="294"/>
      <c r="B739" s="293"/>
      <c r="C739" s="293"/>
      <c r="D739" s="293"/>
    </row>
    <row r="740" spans="1:4" ht="15">
      <c r="A740" s="294"/>
      <c r="B740" s="293"/>
      <c r="C740" s="293"/>
      <c r="D740" s="293"/>
    </row>
    <row r="741" spans="1:4" ht="15">
      <c r="A741" s="294"/>
      <c r="B741" s="293"/>
      <c r="C741" s="293"/>
      <c r="D741" s="293"/>
    </row>
    <row r="742" spans="1:4" ht="15">
      <c r="A742" s="294"/>
      <c r="B742" s="293"/>
      <c r="C742" s="293"/>
      <c r="D742" s="293"/>
    </row>
    <row r="743" spans="1:4" ht="15">
      <c r="A743" s="294"/>
      <c r="B743" s="293"/>
      <c r="C743" s="293"/>
      <c r="D743" s="293"/>
    </row>
    <row r="744" spans="1:4" ht="15">
      <c r="A744" s="294"/>
      <c r="B744" s="293"/>
      <c r="C744" s="293"/>
      <c r="D744" s="293"/>
    </row>
    <row r="745" spans="1:4" ht="15">
      <c r="A745" s="294"/>
      <c r="B745" s="293"/>
      <c r="C745" s="293"/>
      <c r="D745" s="293"/>
    </row>
    <row r="746" spans="1:4" ht="15">
      <c r="A746" s="294"/>
      <c r="B746" s="293"/>
      <c r="C746" s="293"/>
      <c r="D746" s="293"/>
    </row>
    <row r="747" spans="1:4" ht="15">
      <c r="A747" s="294"/>
      <c r="B747" s="293"/>
      <c r="C747" s="293"/>
      <c r="D747" s="293"/>
    </row>
    <row r="748" spans="1:4" ht="15">
      <c r="A748" s="294"/>
      <c r="B748" s="293"/>
      <c r="C748" s="293"/>
      <c r="D748" s="293"/>
    </row>
    <row r="749" spans="1:4" ht="15">
      <c r="A749" s="294"/>
      <c r="B749" s="293"/>
      <c r="C749" s="293"/>
      <c r="D749" s="293"/>
    </row>
    <row r="750" spans="1:4" ht="15">
      <c r="A750" s="294"/>
      <c r="B750" s="293"/>
      <c r="C750" s="293"/>
      <c r="D750" s="293"/>
    </row>
    <row r="751" spans="1:4" ht="15">
      <c r="A751" s="294"/>
      <c r="B751" s="293"/>
      <c r="C751" s="293"/>
      <c r="D751" s="293"/>
    </row>
    <row r="752" spans="1:4" ht="15">
      <c r="A752" s="294"/>
      <c r="B752" s="293"/>
      <c r="C752" s="293"/>
      <c r="D752" s="293"/>
    </row>
    <row r="753" spans="1:4" ht="15">
      <c r="A753" s="294"/>
      <c r="B753" s="293"/>
      <c r="C753" s="293"/>
      <c r="D753" s="293"/>
    </row>
    <row r="754" spans="1:4" ht="15">
      <c r="A754" s="294"/>
      <c r="B754" s="293"/>
      <c r="C754" s="293"/>
      <c r="D754" s="293"/>
    </row>
    <row r="755" spans="1:4" ht="15">
      <c r="A755" s="294"/>
      <c r="B755" s="293"/>
      <c r="C755" s="293"/>
      <c r="D755" s="293"/>
    </row>
    <row r="756" spans="1:4" ht="15">
      <c r="A756" s="294"/>
      <c r="B756" s="293"/>
      <c r="C756" s="293"/>
      <c r="D756" s="293"/>
    </row>
    <row r="757" spans="1:4" ht="15">
      <c r="A757" s="294"/>
      <c r="B757" s="293"/>
      <c r="C757" s="293"/>
      <c r="D757" s="293"/>
    </row>
    <row r="758" spans="1:4" ht="15">
      <c r="A758" s="294"/>
      <c r="B758" s="293"/>
      <c r="C758" s="293"/>
      <c r="D758" s="293"/>
    </row>
    <row r="759" spans="1:4" ht="15">
      <c r="A759" s="294"/>
      <c r="B759" s="293"/>
      <c r="C759" s="293"/>
      <c r="D759" s="293"/>
    </row>
    <row r="760" spans="1:4" ht="15">
      <c r="A760" s="294"/>
      <c r="B760" s="293"/>
      <c r="C760" s="293"/>
      <c r="D760" s="293"/>
    </row>
    <row r="761" spans="1:4" ht="15">
      <c r="A761" s="294"/>
      <c r="B761" s="293"/>
      <c r="C761" s="293"/>
      <c r="D761" s="293"/>
    </row>
    <row r="762" spans="1:4" ht="15">
      <c r="A762" s="294"/>
      <c r="B762" s="293"/>
      <c r="C762" s="293"/>
      <c r="D762" s="293"/>
    </row>
    <row r="763" spans="1:4" ht="15">
      <c r="A763" s="294"/>
      <c r="B763" s="293"/>
      <c r="C763" s="293"/>
      <c r="D763" s="293"/>
    </row>
    <row r="764" spans="1:4" ht="15">
      <c r="A764" s="294"/>
      <c r="B764" s="293"/>
      <c r="C764" s="293"/>
      <c r="D764" s="293"/>
    </row>
    <row r="765" spans="1:4" ht="15">
      <c r="A765" s="294"/>
      <c r="B765" s="293"/>
      <c r="C765" s="293"/>
      <c r="D765" s="293"/>
    </row>
    <row r="766" spans="1:4" ht="15">
      <c r="A766" s="294"/>
      <c r="B766" s="293"/>
      <c r="C766" s="293"/>
      <c r="D766" s="293"/>
    </row>
    <row r="767" spans="1:4" ht="15">
      <c r="A767" s="294"/>
      <c r="B767" s="293"/>
      <c r="C767" s="293"/>
      <c r="D767" s="293"/>
    </row>
    <row r="768" spans="1:4" ht="15">
      <c r="A768" s="294"/>
      <c r="B768" s="293"/>
      <c r="C768" s="293"/>
      <c r="D768" s="293"/>
    </row>
    <row r="769" spans="1:4" ht="15">
      <c r="A769" s="294"/>
      <c r="B769" s="293"/>
      <c r="C769" s="293"/>
      <c r="D769" s="293"/>
    </row>
    <row r="770" spans="1:4" ht="15">
      <c r="A770" s="294"/>
      <c r="B770" s="293"/>
      <c r="C770" s="293"/>
      <c r="D770" s="293"/>
    </row>
    <row r="771" spans="1:4" ht="15">
      <c r="A771" s="294"/>
      <c r="B771" s="293"/>
      <c r="C771" s="293"/>
      <c r="D771" s="293"/>
    </row>
    <row r="772" spans="1:4" ht="15">
      <c r="A772" s="294"/>
      <c r="B772" s="293"/>
      <c r="C772" s="293"/>
      <c r="D772" s="29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"/>
    </sheetView>
  </sheetViews>
  <sheetFormatPr defaultColWidth="8.77734375" defaultRowHeight="15"/>
  <cols>
    <col min="1" max="1" width="8.77734375" style="304" customWidth="1"/>
    <col min="2" max="2" width="18.4453125" style="291" customWidth="1"/>
    <col min="3" max="3" width="14.21484375" style="291" customWidth="1"/>
    <col min="4" max="5" width="8.77734375" style="291" customWidth="1"/>
    <col min="6" max="6" width="10.77734375" style="291" customWidth="1"/>
    <col min="7" max="7" width="18.77734375" style="291" customWidth="1"/>
    <col min="8" max="16384" width="8.77734375" style="291" customWidth="1"/>
  </cols>
  <sheetData>
    <row r="1" spans="1:6" ht="15">
      <c r="A1" s="304" t="s">
        <v>356</v>
      </c>
      <c r="F1" s="304"/>
    </row>
    <row r="2" spans="1:8" s="306" customFormat="1" ht="15">
      <c r="A2" s="304"/>
      <c r="B2" s="291"/>
      <c r="C2" s="291"/>
      <c r="D2" s="291"/>
      <c r="F2" s="304"/>
      <c r="G2" s="291"/>
      <c r="H2" s="291"/>
    </row>
    <row r="3" spans="1:8" ht="27">
      <c r="A3" s="307" t="s">
        <v>207</v>
      </c>
      <c r="B3" s="307" t="s">
        <v>204</v>
      </c>
      <c r="C3" s="307" t="s">
        <v>205</v>
      </c>
      <c r="D3" s="306"/>
      <c r="F3" s="307" t="s">
        <v>208</v>
      </c>
      <c r="G3" s="307" t="s">
        <v>204</v>
      </c>
      <c r="H3" s="307" t="s">
        <v>205</v>
      </c>
    </row>
    <row r="4" spans="1:8" ht="15">
      <c r="A4" s="294">
        <v>1980</v>
      </c>
      <c r="B4" s="308">
        <v>1700</v>
      </c>
      <c r="C4" s="308">
        <v>263</v>
      </c>
      <c r="F4" s="294">
        <v>1980</v>
      </c>
      <c r="G4" s="308">
        <v>1101</v>
      </c>
      <c r="H4" s="308">
        <v>382</v>
      </c>
    </row>
    <row r="5" spans="1:8" ht="15">
      <c r="A5" s="309"/>
      <c r="B5" s="308">
        <v>1625</v>
      </c>
      <c r="C5" s="308">
        <v>354</v>
      </c>
      <c r="F5" s="294"/>
      <c r="G5" s="308">
        <v>1007</v>
      </c>
      <c r="H5" s="308">
        <v>418</v>
      </c>
    </row>
    <row r="6" spans="1:8" ht="15">
      <c r="A6" s="309"/>
      <c r="B6" s="308">
        <v>1468</v>
      </c>
      <c r="C6" s="308">
        <v>457</v>
      </c>
      <c r="F6" s="294"/>
      <c r="G6" s="308">
        <v>941</v>
      </c>
      <c r="H6" s="308">
        <v>433</v>
      </c>
    </row>
    <row r="7" spans="1:8" ht="15">
      <c r="A7" s="309"/>
      <c r="B7" s="308">
        <v>1375</v>
      </c>
      <c r="C7" s="308">
        <v>572</v>
      </c>
      <c r="F7" s="294"/>
      <c r="G7" s="308">
        <v>1149</v>
      </c>
      <c r="H7" s="308">
        <v>466</v>
      </c>
    </row>
    <row r="8" spans="1:8" ht="15">
      <c r="A8" s="309"/>
      <c r="B8" s="308">
        <v>1300</v>
      </c>
      <c r="C8" s="308">
        <v>698</v>
      </c>
      <c r="F8" s="294"/>
      <c r="G8" s="308">
        <v>1325</v>
      </c>
      <c r="H8" s="308">
        <v>504</v>
      </c>
    </row>
    <row r="9" spans="1:8" ht="15">
      <c r="A9" s="309">
        <v>1985</v>
      </c>
      <c r="B9" s="308">
        <v>1230</v>
      </c>
      <c r="C9" s="308">
        <v>825</v>
      </c>
      <c r="F9" s="294">
        <v>1985</v>
      </c>
      <c r="G9" s="308">
        <v>1242</v>
      </c>
      <c r="H9" s="308">
        <v>536</v>
      </c>
    </row>
    <row r="10" spans="1:8" ht="15">
      <c r="A10" s="309"/>
      <c r="B10" s="308">
        <v>1330</v>
      </c>
      <c r="C10" s="308">
        <v>952</v>
      </c>
      <c r="F10" s="294"/>
      <c r="G10" s="308">
        <v>1325</v>
      </c>
      <c r="H10" s="308">
        <v>578</v>
      </c>
    </row>
    <row r="11" spans="1:8" ht="15">
      <c r="A11" s="309"/>
      <c r="B11" s="308">
        <v>1290</v>
      </c>
      <c r="C11" s="308">
        <v>1075</v>
      </c>
      <c r="F11" s="294"/>
      <c r="G11" s="308">
        <v>1298</v>
      </c>
      <c r="H11" s="308">
        <v>622</v>
      </c>
    </row>
    <row r="12" spans="1:8" ht="15">
      <c r="A12" s="309"/>
      <c r="B12" s="308">
        <v>1190</v>
      </c>
      <c r="C12" s="308">
        <v>1190</v>
      </c>
      <c r="F12" s="294"/>
      <c r="G12" s="308">
        <v>1195</v>
      </c>
      <c r="H12" s="308">
        <v>664</v>
      </c>
    </row>
    <row r="13" spans="1:8" ht="15">
      <c r="A13" s="309"/>
      <c r="B13" s="308">
        <v>1200</v>
      </c>
      <c r="C13" s="308">
        <v>1282</v>
      </c>
      <c r="F13" s="294"/>
      <c r="G13" s="308">
        <v>1185</v>
      </c>
      <c r="H13" s="308">
        <v>706</v>
      </c>
    </row>
    <row r="14" spans="1:8" ht="15">
      <c r="A14" s="309">
        <v>1990</v>
      </c>
      <c r="B14" s="308">
        <v>1195</v>
      </c>
      <c r="C14" s="308">
        <v>1374</v>
      </c>
      <c r="F14" s="294">
        <v>1990</v>
      </c>
      <c r="G14" s="308">
        <v>1200</v>
      </c>
      <c r="H14" s="308">
        <v>752</v>
      </c>
    </row>
    <row r="15" spans="1:8" ht="15">
      <c r="A15" s="309"/>
      <c r="B15" s="308">
        <v>1230</v>
      </c>
      <c r="C15" s="308">
        <v>1465</v>
      </c>
      <c r="F15" s="294"/>
      <c r="G15" s="308">
        <v>1235</v>
      </c>
      <c r="H15" s="308">
        <v>804</v>
      </c>
    </row>
    <row r="16" spans="1:8" ht="15">
      <c r="A16" s="309"/>
      <c r="B16" s="308">
        <v>1365</v>
      </c>
      <c r="C16" s="308">
        <v>1560</v>
      </c>
      <c r="F16" s="294"/>
      <c r="G16" s="308">
        <v>1350</v>
      </c>
      <c r="H16" s="308">
        <v>855</v>
      </c>
    </row>
    <row r="17" spans="1:8" ht="15">
      <c r="A17" s="309"/>
      <c r="B17" s="308">
        <v>1405</v>
      </c>
      <c r="C17" s="308">
        <v>1659</v>
      </c>
      <c r="F17" s="294"/>
      <c r="G17" s="308">
        <v>1435</v>
      </c>
      <c r="H17" s="308">
        <v>918</v>
      </c>
    </row>
    <row r="18" spans="1:8" ht="15">
      <c r="A18" s="309"/>
      <c r="B18" s="308">
        <v>1495</v>
      </c>
      <c r="C18" s="308">
        <v>1786</v>
      </c>
      <c r="F18" s="294"/>
      <c r="G18" s="308">
        <v>1515</v>
      </c>
      <c r="H18" s="308">
        <v>982</v>
      </c>
    </row>
    <row r="19" spans="1:8" ht="15">
      <c r="A19" s="309">
        <v>1995</v>
      </c>
      <c r="B19" s="308">
        <v>1370</v>
      </c>
      <c r="C19" s="308">
        <v>1916</v>
      </c>
      <c r="F19" s="294">
        <v>1995</v>
      </c>
      <c r="G19" s="308">
        <v>1480</v>
      </c>
      <c r="H19" s="308">
        <v>1052</v>
      </c>
    </row>
    <row r="20" spans="1:8" ht="15">
      <c r="A20" s="309"/>
      <c r="B20" s="308">
        <v>1355</v>
      </c>
      <c r="C20" s="308">
        <v>2045</v>
      </c>
      <c r="F20" s="294"/>
      <c r="G20" s="308">
        <v>1420</v>
      </c>
      <c r="H20" s="308">
        <v>1136</v>
      </c>
    </row>
    <row r="21" spans="1:8" ht="15">
      <c r="A21" s="309"/>
      <c r="B21" s="308">
        <v>1390</v>
      </c>
      <c r="C21" s="308">
        <v>2175</v>
      </c>
      <c r="F21" s="294"/>
      <c r="G21" s="308">
        <v>1385</v>
      </c>
      <c r="H21" s="308">
        <v>1223</v>
      </c>
    </row>
    <row r="22" spans="1:8" ht="15">
      <c r="A22" s="309"/>
      <c r="B22" s="308">
        <v>1260</v>
      </c>
      <c r="C22" s="308">
        <v>2306</v>
      </c>
      <c r="F22" s="294"/>
      <c r="G22" s="308">
        <v>1340</v>
      </c>
      <c r="H22" s="308">
        <v>1312</v>
      </c>
    </row>
    <row r="23" spans="1:8" ht="15">
      <c r="A23" s="309"/>
      <c r="B23" s="308">
        <v>1120</v>
      </c>
      <c r="C23" s="308">
        <v>2444</v>
      </c>
      <c r="F23" s="294"/>
      <c r="G23" s="308">
        <v>1265</v>
      </c>
      <c r="H23" s="308">
        <v>1410</v>
      </c>
    </row>
    <row r="24" spans="1:8" ht="15">
      <c r="A24" s="309">
        <v>2000</v>
      </c>
      <c r="B24" s="308">
        <v>1010</v>
      </c>
      <c r="C24" s="308">
        <v>2570</v>
      </c>
      <c r="F24" s="294">
        <v>2000</v>
      </c>
      <c r="G24" s="308">
        <v>1195</v>
      </c>
      <c r="H24" s="308">
        <v>1518</v>
      </c>
    </row>
    <row r="25" spans="1:8" ht="15">
      <c r="A25" s="309"/>
      <c r="B25" s="308">
        <v>955</v>
      </c>
      <c r="C25" s="308">
        <v>2682</v>
      </c>
      <c r="F25" s="294"/>
      <c r="G25" s="308">
        <v>1100</v>
      </c>
      <c r="H25" s="308">
        <v>1625</v>
      </c>
    </row>
    <row r="26" spans="1:8" ht="15">
      <c r="A26" s="309"/>
      <c r="B26" s="308">
        <v>920</v>
      </c>
      <c r="C26" s="308">
        <v>2799</v>
      </c>
      <c r="F26" s="294"/>
      <c r="G26" s="308">
        <v>1000</v>
      </c>
      <c r="H26" s="308">
        <v>1726</v>
      </c>
    </row>
    <row r="27" spans="1:8" ht="15">
      <c r="A27" s="309"/>
      <c r="B27" s="308">
        <v>857</v>
      </c>
      <c r="C27" s="308">
        <v>2910</v>
      </c>
      <c r="F27" s="294"/>
      <c r="G27" s="308">
        <v>905</v>
      </c>
      <c r="H27" s="308">
        <v>1827</v>
      </c>
    </row>
    <row r="28" spans="1:8" ht="15">
      <c r="A28" s="309"/>
      <c r="B28" s="308">
        <v>816</v>
      </c>
      <c r="C28" s="308">
        <v>3005</v>
      </c>
      <c r="F28" s="294"/>
      <c r="G28" s="308">
        <v>826</v>
      </c>
      <c r="H28" s="308">
        <v>1921</v>
      </c>
    </row>
    <row r="29" spans="1:8" ht="15">
      <c r="A29" s="309">
        <v>2005</v>
      </c>
      <c r="B29" s="308">
        <v>816</v>
      </c>
      <c r="C29" s="308">
        <v>3090</v>
      </c>
      <c r="F29" s="294">
        <v>2005</v>
      </c>
      <c r="G29" s="308">
        <v>728</v>
      </c>
      <c r="H29" s="308">
        <v>2008</v>
      </c>
    </row>
    <row r="30" spans="1:8" ht="15">
      <c r="A30" s="309"/>
      <c r="B30" s="308">
        <v>776</v>
      </c>
      <c r="C30" s="308">
        <v>3167</v>
      </c>
      <c r="F30" s="294"/>
      <c r="G30" s="308">
        <v>684</v>
      </c>
      <c r="H30" s="308">
        <v>2086</v>
      </c>
    </row>
    <row r="31" spans="1:8" ht="15">
      <c r="A31" s="310"/>
      <c r="B31" s="308">
        <v>780</v>
      </c>
      <c r="C31" s="308">
        <v>3243</v>
      </c>
      <c r="F31" s="294"/>
      <c r="G31" s="308">
        <v>647</v>
      </c>
      <c r="H31" s="308">
        <v>2157</v>
      </c>
    </row>
    <row r="32" spans="1:8" ht="15">
      <c r="A32" s="311"/>
      <c r="B32" s="308">
        <v>770</v>
      </c>
      <c r="C32" s="308">
        <v>3315</v>
      </c>
      <c r="F32" s="302"/>
      <c r="G32" s="308">
        <v>601</v>
      </c>
      <c r="H32" s="308">
        <v>2230.3236098849598</v>
      </c>
    </row>
    <row r="33" spans="1:8" ht="15">
      <c r="A33" s="311"/>
      <c r="B33" s="308">
        <v>769</v>
      </c>
      <c r="C33" s="308">
        <v>3383</v>
      </c>
      <c r="F33" s="302"/>
      <c r="G33" s="308">
        <v>564</v>
      </c>
      <c r="H33" s="308">
        <v>2291.5782889827283</v>
      </c>
    </row>
    <row r="34" spans="1:8" ht="15">
      <c r="A34" s="311">
        <v>2010</v>
      </c>
      <c r="B34" s="308">
        <v>751</v>
      </c>
      <c r="C34" s="308">
        <v>3446</v>
      </c>
      <c r="F34" s="294">
        <v>2010</v>
      </c>
      <c r="G34" s="308">
        <v>520</v>
      </c>
      <c r="H34" s="308">
        <v>2349.4414974745005</v>
      </c>
    </row>
    <row r="35" spans="1:8" ht="15">
      <c r="A35" s="309"/>
      <c r="B35" s="308">
        <v>788</v>
      </c>
      <c r="C35" s="308">
        <v>3498</v>
      </c>
      <c r="F35" s="294"/>
      <c r="G35" s="308">
        <v>493</v>
      </c>
      <c r="H35" s="308">
        <v>2395.7412904412404</v>
      </c>
    </row>
    <row r="36" spans="1:8" ht="15">
      <c r="A36" s="309"/>
      <c r="B36" s="308">
        <v>811</v>
      </c>
      <c r="C36" s="308">
        <v>3542</v>
      </c>
      <c r="F36" s="294"/>
      <c r="G36" s="308">
        <v>461</v>
      </c>
      <c r="H36" s="308">
        <v>2435.3383191875923</v>
      </c>
    </row>
    <row r="37" spans="1:8" ht="15">
      <c r="A37" s="309"/>
      <c r="B37" s="308">
        <v>746</v>
      </c>
      <c r="C37" s="308">
        <v>3583</v>
      </c>
      <c r="F37" s="294"/>
      <c r="G37" s="308">
        <v>452</v>
      </c>
      <c r="H37" s="308">
        <v>2472.6464120251644</v>
      </c>
    </row>
    <row r="38" spans="1:8" ht="15">
      <c r="A38" s="311"/>
      <c r="B38" s="308">
        <v>716</v>
      </c>
      <c r="C38" s="308">
        <v>3623</v>
      </c>
      <c r="F38" s="294"/>
      <c r="G38" s="308">
        <v>407</v>
      </c>
      <c r="H38" s="308">
        <v>2510.3263242377197</v>
      </c>
    </row>
    <row r="39" spans="1:8" ht="15">
      <c r="A39" s="311"/>
      <c r="B39" s="308">
        <v>566</v>
      </c>
      <c r="C39" s="308">
        <v>3668</v>
      </c>
      <c r="F39" s="311"/>
      <c r="G39" s="308">
        <v>333</v>
      </c>
      <c r="H39" s="308">
        <v>2550.7927100063894</v>
      </c>
    </row>
    <row r="40" spans="1:8" ht="15">
      <c r="A40" s="311">
        <v>2016</v>
      </c>
      <c r="B40" s="308">
        <v>515</v>
      </c>
      <c r="C40" s="308">
        <v>3715.8721202660713</v>
      </c>
      <c r="F40" s="311">
        <v>2016</v>
      </c>
      <c r="G40" s="308">
        <v>297</v>
      </c>
      <c r="H40" s="308">
        <v>2592.400211515052</v>
      </c>
    </row>
    <row r="42" ht="15">
      <c r="A42" s="312" t="s">
        <v>206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77734375" style="322" customWidth="1"/>
    <col min="2" max="2" width="11.77734375" style="0" customWidth="1"/>
    <col min="3" max="3" width="8.99609375" style="0" customWidth="1"/>
    <col min="4" max="4" width="8.77734375" style="0" customWidth="1"/>
    <col min="5" max="5" width="16.10546875" style="0" bestFit="1" customWidth="1"/>
    <col min="6" max="6" width="19.21484375" style="0" bestFit="1" customWidth="1"/>
    <col min="7" max="7" width="21.21484375" style="0" hidden="1" customWidth="1"/>
  </cols>
  <sheetData>
    <row r="1" ht="15">
      <c r="A1" s="313" t="s">
        <v>357</v>
      </c>
    </row>
    <row r="2" ht="15">
      <c r="A2" s="314"/>
    </row>
    <row r="3" spans="1:7" ht="15">
      <c r="A3" s="315"/>
      <c r="B3" s="316" t="s">
        <v>209</v>
      </c>
      <c r="C3" s="316" t="s">
        <v>55</v>
      </c>
      <c r="D3" s="316" t="s">
        <v>210</v>
      </c>
      <c r="E3" s="316" t="s">
        <v>211</v>
      </c>
      <c r="F3" s="316" t="s">
        <v>212</v>
      </c>
      <c r="G3" s="316" t="s">
        <v>213</v>
      </c>
    </row>
    <row r="4" spans="1:7" ht="15" hidden="1">
      <c r="A4" s="315">
        <v>1970</v>
      </c>
      <c r="B4" s="317">
        <v>20808</v>
      </c>
      <c r="C4" s="317">
        <v>18376</v>
      </c>
      <c r="D4" s="317">
        <v>3428</v>
      </c>
      <c r="E4" s="317">
        <v>1160</v>
      </c>
      <c r="F4" s="317">
        <v>1858</v>
      </c>
      <c r="G4" s="317">
        <v>125933</v>
      </c>
    </row>
    <row r="5" spans="1:7" ht="15" hidden="1">
      <c r="A5" s="315"/>
      <c r="B5" s="317">
        <v>60431</v>
      </c>
      <c r="C5" s="317">
        <v>41675</v>
      </c>
      <c r="D5" s="317">
        <v>7531</v>
      </c>
      <c r="E5" s="317">
        <v>926</v>
      </c>
      <c r="F5" s="317">
        <v>7808</v>
      </c>
      <c r="G5" s="317">
        <v>104245</v>
      </c>
    </row>
    <row r="6" spans="1:7" ht="15" hidden="1">
      <c r="A6" s="315"/>
      <c r="B6" s="317">
        <v>94662</v>
      </c>
      <c r="C6" s="317">
        <v>67172</v>
      </c>
      <c r="D6" s="317">
        <v>13423</v>
      </c>
      <c r="E6" s="317">
        <v>633</v>
      </c>
      <c r="F6" s="317">
        <v>18563</v>
      </c>
      <c r="G6" s="317">
        <v>95834</v>
      </c>
    </row>
    <row r="7" spans="1:7" ht="15" hidden="1">
      <c r="A7" s="315"/>
      <c r="B7" s="317">
        <v>125552</v>
      </c>
      <c r="C7" s="317">
        <v>94515</v>
      </c>
      <c r="D7" s="317">
        <v>20369</v>
      </c>
      <c r="E7" s="317">
        <v>2743</v>
      </c>
      <c r="F7" s="317">
        <v>8453</v>
      </c>
      <c r="G7" s="317">
        <v>68286</v>
      </c>
    </row>
    <row r="8" spans="1:7" ht="15" hidden="1">
      <c r="A8" s="315"/>
      <c r="B8" s="317">
        <v>143341</v>
      </c>
      <c r="C8" s="317">
        <v>127339</v>
      </c>
      <c r="D8" s="317">
        <v>29806</v>
      </c>
      <c r="E8" s="317">
        <v>3094</v>
      </c>
      <c r="F8" s="317">
        <v>28967</v>
      </c>
      <c r="G8" s="317">
        <v>44840</v>
      </c>
    </row>
    <row r="9" spans="1:7" ht="15" hidden="1">
      <c r="A9" s="315">
        <v>1975</v>
      </c>
      <c r="B9" s="317">
        <v>146067</v>
      </c>
      <c r="C9" s="317">
        <v>158141</v>
      </c>
      <c r="D9" s="317">
        <v>37542</v>
      </c>
      <c r="E9" s="317">
        <v>3241</v>
      </c>
      <c r="F9" s="317">
        <v>25245</v>
      </c>
      <c r="G9" s="317">
        <v>21013</v>
      </c>
    </row>
    <row r="10" spans="1:7" ht="15" hidden="1">
      <c r="A10" s="315"/>
      <c r="B10" s="317">
        <v>165644</v>
      </c>
      <c r="C10" s="317">
        <v>177279</v>
      </c>
      <c r="D10" s="317">
        <v>45132</v>
      </c>
      <c r="E10" s="317">
        <v>3563</v>
      </c>
      <c r="F10" s="317">
        <v>19501</v>
      </c>
      <c r="G10" s="317">
        <v>6535</v>
      </c>
    </row>
    <row r="11" spans="1:7" ht="15" hidden="1">
      <c r="A11" s="315"/>
      <c r="B11" s="317">
        <v>173820</v>
      </c>
      <c r="C11" s="317">
        <v>191844</v>
      </c>
      <c r="D11" s="317">
        <v>46131</v>
      </c>
      <c r="E11" s="317">
        <v>7637</v>
      </c>
      <c r="F11" s="317">
        <v>15310</v>
      </c>
      <c r="G11" s="317">
        <v>2051</v>
      </c>
    </row>
    <row r="12" spans="1:7" ht="15" hidden="1">
      <c r="A12" s="315"/>
      <c r="B12" s="317">
        <v>176253</v>
      </c>
      <c r="C12" s="317">
        <v>212242</v>
      </c>
      <c r="D12" s="317">
        <v>50906</v>
      </c>
      <c r="E12" s="317">
        <v>9952</v>
      </c>
      <c r="F12" s="317">
        <v>10006</v>
      </c>
      <c r="G12" s="317">
        <v>938</v>
      </c>
    </row>
    <row r="13" spans="1:7" ht="15" hidden="1">
      <c r="A13" s="315"/>
      <c r="B13" s="317">
        <v>182232</v>
      </c>
      <c r="C13" s="317">
        <v>240465</v>
      </c>
      <c r="D13" s="317">
        <v>57382</v>
      </c>
      <c r="E13" s="317">
        <v>14143</v>
      </c>
      <c r="F13" s="317">
        <v>7104</v>
      </c>
      <c r="G13" s="317">
        <v>1055</v>
      </c>
    </row>
    <row r="14" spans="1:9" ht="15" hidden="1">
      <c r="A14" s="315">
        <v>1980</v>
      </c>
      <c r="B14" s="317">
        <v>177513</v>
      </c>
      <c r="C14" s="317">
        <v>246766</v>
      </c>
      <c r="D14" s="317">
        <v>60373</v>
      </c>
      <c r="E14" s="317">
        <v>19096</v>
      </c>
      <c r="F14" s="317">
        <v>4885</v>
      </c>
      <c r="G14" s="317">
        <v>909</v>
      </c>
      <c r="I14" s="318"/>
    </row>
    <row r="15" spans="1:9" ht="15" hidden="1">
      <c r="A15" s="315"/>
      <c r="B15" s="317">
        <v>168574</v>
      </c>
      <c r="C15" s="317">
        <v>256379</v>
      </c>
      <c r="D15" s="317">
        <v>59874</v>
      </c>
      <c r="E15" s="317">
        <v>22320</v>
      </c>
      <c r="F15" s="317">
        <v>5165</v>
      </c>
      <c r="G15" s="317">
        <v>791</v>
      </c>
      <c r="I15" s="318"/>
    </row>
    <row r="16" spans="1:9" ht="15" hidden="1">
      <c r="A16" s="315"/>
      <c r="B16" s="317">
        <v>169717</v>
      </c>
      <c r="C16" s="317">
        <v>255118</v>
      </c>
      <c r="D16" s="317">
        <v>62190</v>
      </c>
      <c r="E16" s="317">
        <v>26657</v>
      </c>
      <c r="F16" s="317">
        <v>5445</v>
      </c>
      <c r="G16" s="317">
        <v>674</v>
      </c>
      <c r="I16" s="318"/>
    </row>
    <row r="17" spans="1:9" ht="15" hidden="1">
      <c r="A17" s="315"/>
      <c r="B17" s="317">
        <v>163123</v>
      </c>
      <c r="C17" s="317">
        <v>259661</v>
      </c>
      <c r="D17" s="317">
        <v>72154</v>
      </c>
      <c r="E17" s="317">
        <v>30819</v>
      </c>
      <c r="F17" s="317">
        <v>5725</v>
      </c>
      <c r="G17" s="317">
        <v>528</v>
      </c>
      <c r="I17" s="318"/>
    </row>
    <row r="18" spans="1:9" ht="15" hidden="1">
      <c r="A18" s="315"/>
      <c r="B18" s="317">
        <v>170831</v>
      </c>
      <c r="C18" s="317">
        <v>261507</v>
      </c>
      <c r="D18" s="317">
        <v>73238</v>
      </c>
      <c r="E18" s="317">
        <v>33193</v>
      </c>
      <c r="F18" s="317">
        <v>6005</v>
      </c>
      <c r="G18" s="317">
        <v>498</v>
      </c>
      <c r="I18" s="318"/>
    </row>
    <row r="19" spans="1:9" ht="15" hidden="1">
      <c r="A19" s="315">
        <v>1985</v>
      </c>
      <c r="B19" s="317">
        <v>172941</v>
      </c>
      <c r="C19" s="317">
        <v>283517</v>
      </c>
      <c r="D19" s="317">
        <v>77781</v>
      </c>
      <c r="E19" s="317">
        <v>41135</v>
      </c>
      <c r="F19" s="317">
        <v>6281</v>
      </c>
      <c r="G19" s="317">
        <v>469</v>
      </c>
      <c r="I19" s="318"/>
    </row>
    <row r="20" spans="1:9" ht="15" hidden="1">
      <c r="A20" s="315"/>
      <c r="B20" s="317">
        <v>157496</v>
      </c>
      <c r="C20" s="317">
        <v>299929</v>
      </c>
      <c r="D20" s="317">
        <v>85166</v>
      </c>
      <c r="E20" s="317">
        <v>43421</v>
      </c>
      <c r="F20" s="317">
        <v>6200</v>
      </c>
      <c r="G20" s="317">
        <v>410</v>
      </c>
      <c r="I20" s="318"/>
    </row>
    <row r="21" spans="1:9" ht="15" hidden="1">
      <c r="A21" s="315"/>
      <c r="B21" s="317">
        <v>164442</v>
      </c>
      <c r="C21" s="317">
        <v>307578</v>
      </c>
      <c r="D21" s="317">
        <v>95746</v>
      </c>
      <c r="E21" s="317">
        <v>43743</v>
      </c>
      <c r="F21" s="317">
        <v>6200</v>
      </c>
      <c r="G21" s="317">
        <v>322</v>
      </c>
      <c r="I21" s="318"/>
    </row>
    <row r="22" spans="1:9" ht="15" hidden="1">
      <c r="A22" s="315"/>
      <c r="B22" s="317">
        <v>149935</v>
      </c>
      <c r="C22" s="317">
        <v>300515</v>
      </c>
      <c r="D22" s="317">
        <v>97712</v>
      </c>
      <c r="E22" s="317">
        <v>44109</v>
      </c>
      <c r="F22" s="317">
        <v>6195</v>
      </c>
      <c r="G22" s="317">
        <v>88</v>
      </c>
      <c r="I22" s="318"/>
    </row>
    <row r="23" spans="1:9" ht="15" hidden="1">
      <c r="A23" s="315"/>
      <c r="B23" s="317">
        <v>159701</v>
      </c>
      <c r="C23" s="317">
        <v>290557</v>
      </c>
      <c r="D23" s="317">
        <v>86204</v>
      </c>
      <c r="E23" s="317">
        <v>37850</v>
      </c>
      <c r="F23" s="317">
        <v>6282</v>
      </c>
      <c r="G23" s="317"/>
      <c r="I23" s="318"/>
    </row>
    <row r="24" spans="1:9" ht="15">
      <c r="A24" s="315">
        <v>1990</v>
      </c>
      <c r="B24" s="317">
        <v>164595</v>
      </c>
      <c r="C24" s="317">
        <v>300410</v>
      </c>
      <c r="D24" s="317">
        <v>86369</v>
      </c>
      <c r="E24" s="317">
        <v>39159</v>
      </c>
      <c r="F24" s="317">
        <v>6513</v>
      </c>
      <c r="G24" s="317"/>
      <c r="I24" s="318"/>
    </row>
    <row r="25" spans="1:9" ht="15">
      <c r="A25" s="315"/>
      <c r="B25" s="317">
        <v>157932</v>
      </c>
      <c r="C25" s="317">
        <v>333963</v>
      </c>
      <c r="D25" s="317">
        <v>101746</v>
      </c>
      <c r="E25" s="317">
        <v>41472</v>
      </c>
      <c r="F25" s="317">
        <v>6650</v>
      </c>
      <c r="G25" s="317"/>
      <c r="I25" s="318"/>
    </row>
    <row r="26" spans="1:9" ht="15">
      <c r="A26" s="315"/>
      <c r="B26" s="317">
        <v>147218</v>
      </c>
      <c r="C26" s="317">
        <v>330100</v>
      </c>
      <c r="D26" s="317">
        <v>99871</v>
      </c>
      <c r="E26" s="317">
        <v>45660</v>
      </c>
      <c r="F26" s="317">
        <v>17969</v>
      </c>
      <c r="G26" s="317"/>
      <c r="I26" s="318"/>
    </row>
    <row r="27" spans="1:9" ht="15">
      <c r="A27" s="315"/>
      <c r="B27" s="317">
        <v>148522</v>
      </c>
      <c r="C27" s="317">
        <v>340162</v>
      </c>
      <c r="D27" s="317">
        <v>99819</v>
      </c>
      <c r="E27" s="317">
        <v>47006</v>
      </c>
      <c r="F27" s="317">
        <v>81848</v>
      </c>
      <c r="G27" s="317"/>
      <c r="I27" s="318"/>
    </row>
    <row r="28" spans="1:9" ht="15">
      <c r="A28" s="315"/>
      <c r="B28" s="317">
        <v>161815</v>
      </c>
      <c r="C28" s="317">
        <v>329710</v>
      </c>
      <c r="D28" s="317">
        <v>100836</v>
      </c>
      <c r="E28" s="317">
        <v>54700</v>
      </c>
      <c r="F28" s="317">
        <v>117606</v>
      </c>
      <c r="G28" s="317"/>
      <c r="I28" s="318"/>
    </row>
    <row r="29" spans="1:9" ht="15">
      <c r="A29" s="315">
        <v>1995</v>
      </c>
      <c r="B29" s="317">
        <v>162797</v>
      </c>
      <c r="C29" s="317">
        <v>326010</v>
      </c>
      <c r="D29" s="317">
        <v>109020</v>
      </c>
      <c r="E29" s="317">
        <v>56565</v>
      </c>
      <c r="F29" s="317">
        <v>154393</v>
      </c>
      <c r="G29" s="317"/>
      <c r="I29" s="318"/>
    </row>
    <row r="30" spans="1:9" ht="15">
      <c r="A30" s="315"/>
      <c r="B30" s="317">
        <v>177794</v>
      </c>
      <c r="C30" s="317">
        <v>375841</v>
      </c>
      <c r="D30" s="317">
        <v>117908</v>
      </c>
      <c r="E30" s="317">
        <v>65336</v>
      </c>
      <c r="F30" s="317">
        <v>201969</v>
      </c>
      <c r="G30" s="317"/>
      <c r="I30" s="318"/>
    </row>
    <row r="31" spans="1:9" ht="15">
      <c r="A31" s="315"/>
      <c r="B31" s="317">
        <v>182867</v>
      </c>
      <c r="C31" s="317">
        <v>345532</v>
      </c>
      <c r="D31" s="317">
        <v>112777</v>
      </c>
      <c r="E31" s="317">
        <v>67245</v>
      </c>
      <c r="F31" s="317">
        <v>251822</v>
      </c>
      <c r="G31" s="317"/>
      <c r="I31" s="318"/>
    </row>
    <row r="32" spans="1:9" ht="15">
      <c r="A32" s="315"/>
      <c r="B32" s="317">
        <v>188595</v>
      </c>
      <c r="C32" s="317">
        <v>355895</v>
      </c>
      <c r="D32" s="317">
        <v>117624</v>
      </c>
      <c r="E32" s="317">
        <v>75459</v>
      </c>
      <c r="F32" s="317">
        <v>267733</v>
      </c>
      <c r="G32" s="317"/>
      <c r="I32" s="318"/>
    </row>
    <row r="33" spans="1:9" ht="15">
      <c r="A33" s="315"/>
      <c r="B33" s="317">
        <v>190415</v>
      </c>
      <c r="C33" s="317">
        <v>358066</v>
      </c>
      <c r="D33" s="317">
        <v>106487</v>
      </c>
      <c r="E33" s="317">
        <v>102502</v>
      </c>
      <c r="F33" s="317">
        <v>315493</v>
      </c>
      <c r="G33" s="317"/>
      <c r="I33" s="318"/>
    </row>
    <row r="34" spans="1:9" ht="15">
      <c r="A34" s="315">
        <v>2000</v>
      </c>
      <c r="B34" s="317">
        <v>198506</v>
      </c>
      <c r="C34" s="317">
        <v>369909</v>
      </c>
      <c r="D34" s="317">
        <v>110456</v>
      </c>
      <c r="E34" s="317">
        <v>102103</v>
      </c>
      <c r="F34" s="317">
        <v>324563</v>
      </c>
      <c r="G34" s="317"/>
      <c r="I34" s="318"/>
    </row>
    <row r="35" spans="1:9" ht="15">
      <c r="A35" s="315"/>
      <c r="B35" s="317">
        <v>191600</v>
      </c>
      <c r="C35" s="317">
        <v>379426</v>
      </c>
      <c r="D35" s="317">
        <v>113111</v>
      </c>
      <c r="E35" s="317">
        <v>114653</v>
      </c>
      <c r="F35" s="317">
        <v>312939</v>
      </c>
      <c r="G35" s="317"/>
      <c r="I35" s="318"/>
    </row>
    <row r="36" spans="1:9" ht="15">
      <c r="A36" s="315"/>
      <c r="B36" s="317">
        <v>176168</v>
      </c>
      <c r="C36" s="317">
        <v>376372</v>
      </c>
      <c r="D36" s="317">
        <v>100833</v>
      </c>
      <c r="E36" s="317">
        <v>113047</v>
      </c>
      <c r="F36" s="317">
        <v>329847</v>
      </c>
      <c r="G36" s="317"/>
      <c r="I36" s="318"/>
    </row>
    <row r="37" spans="1:9" ht="15">
      <c r="A37" s="315"/>
      <c r="B37" s="317">
        <v>176778</v>
      </c>
      <c r="C37" s="317">
        <v>386486</v>
      </c>
      <c r="D37" s="317">
        <v>106733</v>
      </c>
      <c r="E37" s="317">
        <v>108197</v>
      </c>
      <c r="F37" s="317">
        <v>324580</v>
      </c>
      <c r="G37" s="317"/>
      <c r="I37" s="318"/>
    </row>
    <row r="38" spans="1:9" ht="15">
      <c r="A38" s="315"/>
      <c r="B38" s="317">
        <v>164702.20024840863</v>
      </c>
      <c r="C38" s="317">
        <v>396410.7062991688</v>
      </c>
      <c r="D38" s="317">
        <v>113474.92004223476</v>
      </c>
      <c r="E38" s="317">
        <v>109583.51510168279</v>
      </c>
      <c r="F38" s="317">
        <v>340824.3539961066</v>
      </c>
      <c r="G38" s="317"/>
      <c r="I38" s="318"/>
    </row>
    <row r="39" spans="1:9" ht="15">
      <c r="A39" s="315">
        <v>2005</v>
      </c>
      <c r="B39" s="317">
        <v>160294.64573901996</v>
      </c>
      <c r="C39" s="317">
        <v>381878.971760025</v>
      </c>
      <c r="D39" s="317">
        <v>110791.18174369824</v>
      </c>
      <c r="E39" s="317">
        <v>108708.74801056461</v>
      </c>
      <c r="F39" s="317">
        <v>331657.7180486812</v>
      </c>
      <c r="G39" s="317"/>
      <c r="I39" s="318"/>
    </row>
    <row r="40" spans="1:9" ht="15">
      <c r="A40" s="315"/>
      <c r="B40" s="317">
        <v>153064.99607350782</v>
      </c>
      <c r="C40" s="317">
        <v>366928.01925765234</v>
      </c>
      <c r="D40" s="317">
        <v>100653.54720868576</v>
      </c>
      <c r="E40" s="317">
        <v>103270.24797461004</v>
      </c>
      <c r="F40" s="317">
        <v>311407.73365403904</v>
      </c>
      <c r="G40" s="317"/>
      <c r="I40" s="318"/>
    </row>
    <row r="41" spans="1:9" ht="15">
      <c r="A41" s="315"/>
      <c r="B41" s="317">
        <v>144297.60855132563</v>
      </c>
      <c r="C41" s="317">
        <v>352867.91019224894</v>
      </c>
      <c r="D41" s="317">
        <v>94827.29629954988</v>
      </c>
      <c r="E41" s="317">
        <v>98945.79558941594</v>
      </c>
      <c r="F41" s="317">
        <v>355878.03307060146</v>
      </c>
      <c r="G41" s="317"/>
      <c r="I41" s="318"/>
    </row>
    <row r="42" spans="1:9" ht="15">
      <c r="A42" s="315"/>
      <c r="B42" s="317">
        <v>137199.64658030408</v>
      </c>
      <c r="C42" s="317">
        <v>359553.8177501672</v>
      </c>
      <c r="D42" s="317">
        <v>111142.90650973239</v>
      </c>
      <c r="E42" s="317">
        <v>95283.95495896075</v>
      </c>
      <c r="F42" s="317">
        <v>376810.49618231243</v>
      </c>
      <c r="G42" s="317"/>
      <c r="I42" s="318"/>
    </row>
    <row r="43" spans="1:9" ht="15">
      <c r="A43" s="315"/>
      <c r="B43" s="317">
        <v>113701.08471471981</v>
      </c>
      <c r="C43" s="317">
        <v>345199.287976776</v>
      </c>
      <c r="D43" s="317">
        <v>93042.10935242058</v>
      </c>
      <c r="E43" s="317">
        <v>91891.8450428776</v>
      </c>
      <c r="F43" s="317">
        <v>359302.92960215866</v>
      </c>
      <c r="G43" s="317"/>
      <c r="I43" s="318"/>
    </row>
    <row r="44" spans="1:14" ht="15">
      <c r="A44" s="315">
        <v>2010</v>
      </c>
      <c r="B44" s="317">
        <v>117998.7973117773</v>
      </c>
      <c r="C44" s="317">
        <v>389595.4987311503</v>
      </c>
      <c r="D44" s="317">
        <v>101597.77334984906</v>
      </c>
      <c r="E44" s="317">
        <v>95921.12758929044</v>
      </c>
      <c r="F44" s="320">
        <v>377116.2298395467</v>
      </c>
      <c r="G44" s="317"/>
      <c r="I44" s="318"/>
      <c r="J44" s="317"/>
      <c r="K44" s="317"/>
      <c r="L44" s="317"/>
      <c r="M44" s="317"/>
      <c r="N44" s="317"/>
    </row>
    <row r="45" spans="1:9" ht="15">
      <c r="A45" s="315"/>
      <c r="B45" s="317">
        <v>111157.42493723719</v>
      </c>
      <c r="C45" s="317">
        <v>308840.75123267877</v>
      </c>
      <c r="D45" s="317">
        <v>85415.87477826714</v>
      </c>
      <c r="E45" s="317">
        <v>86450.42558389774</v>
      </c>
      <c r="F45" s="317">
        <v>309076.4244438479</v>
      </c>
      <c r="G45" s="317"/>
      <c r="I45" s="318"/>
    </row>
    <row r="46" spans="1:9" ht="15">
      <c r="A46" s="315"/>
      <c r="B46" s="317">
        <v>108630.3568503169</v>
      </c>
      <c r="C46" s="317">
        <v>343180.1144136678</v>
      </c>
      <c r="D46" s="317">
        <v>99127.60130663433</v>
      </c>
      <c r="E46" s="317">
        <v>79058.73602220806</v>
      </c>
      <c r="F46" s="317">
        <v>216542.54275597868</v>
      </c>
      <c r="G46" s="317"/>
      <c r="I46" s="318"/>
    </row>
    <row r="47" spans="1:7" ht="15">
      <c r="A47" s="315"/>
      <c r="B47" s="317">
        <v>110975.49858717507</v>
      </c>
      <c r="C47" s="317">
        <v>344500.9616899404</v>
      </c>
      <c r="D47" s="317">
        <v>102087.60979821291</v>
      </c>
      <c r="E47" s="317">
        <v>77157.6783630732</v>
      </c>
      <c r="F47" s="317">
        <v>205868.85313140677</v>
      </c>
      <c r="G47" s="317"/>
    </row>
    <row r="48" spans="1:9" ht="15">
      <c r="A48" s="315"/>
      <c r="B48" s="317">
        <v>106403.48707107517</v>
      </c>
      <c r="C48" s="317">
        <v>283690.9906583624</v>
      </c>
      <c r="D48" s="317">
        <v>85843.77621388885</v>
      </c>
      <c r="E48" s="317">
        <v>77762.97614813148</v>
      </c>
      <c r="F48" s="317">
        <v>217836.95006090362</v>
      </c>
      <c r="G48" s="317"/>
      <c r="I48" s="321"/>
    </row>
    <row r="49" spans="1:7" ht="15">
      <c r="A49" s="315"/>
      <c r="B49" s="317">
        <v>104800.10953102168</v>
      </c>
      <c r="C49" s="317">
        <v>297581.64172281866</v>
      </c>
      <c r="D49" s="317">
        <v>91934.61127091225</v>
      </c>
      <c r="E49" s="317">
        <v>83715.33719525779</v>
      </c>
      <c r="F49" s="317">
        <v>212632.04032194518</v>
      </c>
      <c r="G49" s="317"/>
    </row>
    <row r="50" spans="1:7" ht="15">
      <c r="A50" s="315">
        <v>2016</v>
      </c>
      <c r="B50" s="317">
        <v>103405.62778292703</v>
      </c>
      <c r="C50" s="317">
        <v>311375.09533069166</v>
      </c>
      <c r="D50" s="317">
        <v>95115.072757523</v>
      </c>
      <c r="E50" s="317">
        <v>83601.34315594015</v>
      </c>
      <c r="F50" s="317">
        <v>298077.153651063</v>
      </c>
      <c r="G50" s="317"/>
    </row>
    <row r="51" ht="15">
      <c r="G51" s="3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11.21484375" style="0" bestFit="1" customWidth="1"/>
    <col min="3" max="3" width="13.5546875" style="0" bestFit="1" customWidth="1"/>
    <col min="4" max="5" width="11.21484375" style="0" bestFit="1" customWidth="1"/>
  </cols>
  <sheetData>
    <row r="1" ht="15">
      <c r="A1" s="323" t="s">
        <v>358</v>
      </c>
    </row>
    <row r="2" ht="15">
      <c r="A2" s="324"/>
    </row>
    <row r="3" spans="2:5" ht="15">
      <c r="B3" s="325" t="s">
        <v>63</v>
      </c>
      <c r="C3" s="325" t="s">
        <v>214</v>
      </c>
      <c r="D3" s="325" t="s">
        <v>215</v>
      </c>
      <c r="E3" s="325" t="s">
        <v>216</v>
      </c>
    </row>
    <row r="4" spans="1:15" ht="15">
      <c r="A4">
        <v>1990</v>
      </c>
      <c r="B4" s="326">
        <v>0</v>
      </c>
      <c r="C4" s="326">
        <v>79.833</v>
      </c>
      <c r="D4" s="327">
        <v>0</v>
      </c>
      <c r="E4" s="326">
        <v>79.833</v>
      </c>
      <c r="I4" s="328"/>
      <c r="L4" s="321"/>
      <c r="M4" s="321"/>
      <c r="N4" s="321"/>
      <c r="O4" s="321"/>
    </row>
    <row r="5" spans="2:15" ht="15">
      <c r="B5" s="326">
        <v>0</v>
      </c>
      <c r="C5" s="326">
        <v>72.007</v>
      </c>
      <c r="D5" s="327">
        <v>0</v>
      </c>
      <c r="E5" s="326">
        <v>72.007</v>
      </c>
      <c r="I5" s="328"/>
      <c r="L5" s="321"/>
      <c r="M5" s="321"/>
      <c r="N5" s="321"/>
      <c r="O5" s="321"/>
    </row>
    <row r="6" spans="2:15" ht="15">
      <c r="B6" s="326">
        <v>-0.62</v>
      </c>
      <c r="C6" s="326">
        <v>61.255</v>
      </c>
      <c r="D6" s="327">
        <v>0</v>
      </c>
      <c r="E6" s="326">
        <v>60.635</v>
      </c>
      <c r="I6" s="328"/>
      <c r="L6" s="321"/>
      <c r="M6" s="321"/>
      <c r="N6" s="321"/>
      <c r="O6" s="321"/>
    </row>
    <row r="7" spans="2:15" ht="15">
      <c r="B7" s="326">
        <v>-6.824</v>
      </c>
      <c r="C7" s="326">
        <v>48.528</v>
      </c>
      <c r="D7" s="327">
        <v>0</v>
      </c>
      <c r="E7" s="326">
        <v>41.704</v>
      </c>
      <c r="I7" s="328"/>
      <c r="L7" s="321"/>
      <c r="M7" s="321"/>
      <c r="N7" s="321"/>
      <c r="O7" s="321"/>
    </row>
    <row r="8" spans="2:15" ht="15">
      <c r="B8" s="326">
        <v>-9.557</v>
      </c>
      <c r="C8" s="326">
        <v>33.053</v>
      </c>
      <c r="D8" s="327">
        <v>0</v>
      </c>
      <c r="E8" s="326">
        <v>23.496</v>
      </c>
      <c r="I8" s="328"/>
      <c r="L8" s="321"/>
      <c r="M8" s="321"/>
      <c r="N8" s="321"/>
      <c r="O8" s="321"/>
    </row>
    <row r="9" spans="1:15" ht="15">
      <c r="A9">
        <v>1995</v>
      </c>
      <c r="B9" s="326">
        <v>-11.232</v>
      </c>
      <c r="C9" s="326">
        <v>19.457</v>
      </c>
      <c r="D9" s="327">
        <v>0</v>
      </c>
      <c r="E9" s="326">
        <v>8.225</v>
      </c>
      <c r="I9" s="328"/>
      <c r="L9" s="321"/>
      <c r="M9" s="321"/>
      <c r="N9" s="321"/>
      <c r="O9" s="321"/>
    </row>
    <row r="10" spans="2:15" ht="15">
      <c r="B10" s="326">
        <v>-15.203</v>
      </c>
      <c r="C10" s="326">
        <v>19.804</v>
      </c>
      <c r="D10" s="327">
        <v>0</v>
      </c>
      <c r="E10" s="326">
        <v>4.601</v>
      </c>
      <c r="I10" s="328"/>
      <c r="L10" s="321"/>
      <c r="M10" s="321"/>
      <c r="N10" s="321"/>
      <c r="O10" s="321"/>
    </row>
    <row r="11" spans="2:15" ht="15">
      <c r="B11" s="326">
        <v>-21.666</v>
      </c>
      <c r="C11" s="326">
        <v>14.062</v>
      </c>
      <c r="D11" s="327">
        <v>0</v>
      </c>
      <c r="E11" s="326">
        <v>-7.604</v>
      </c>
      <c r="I11" s="328"/>
      <c r="L11" s="321"/>
      <c r="M11" s="321"/>
      <c r="N11" s="321"/>
      <c r="O11" s="321"/>
    </row>
    <row r="12" spans="2:15" ht="15">
      <c r="B12" s="326">
        <v>-31.604</v>
      </c>
      <c r="C12" s="326">
        <v>10.582</v>
      </c>
      <c r="D12" s="327">
        <v>0</v>
      </c>
      <c r="E12" s="326">
        <v>-21.022</v>
      </c>
      <c r="I12" s="328"/>
      <c r="L12" s="321"/>
      <c r="M12" s="321"/>
      <c r="N12" s="321"/>
      <c r="O12" s="321"/>
    </row>
    <row r="13" spans="2:15" ht="15">
      <c r="B13" s="326">
        <v>-84.433</v>
      </c>
      <c r="C13" s="326">
        <v>12.862</v>
      </c>
      <c r="D13" s="327">
        <v>0</v>
      </c>
      <c r="E13" s="326">
        <v>-71.571</v>
      </c>
      <c r="I13" s="328"/>
      <c r="L13" s="321"/>
      <c r="M13" s="321"/>
      <c r="N13" s="321"/>
      <c r="O13" s="321"/>
    </row>
    <row r="14" spans="1:15" ht="15">
      <c r="A14">
        <v>2000</v>
      </c>
      <c r="B14" s="326">
        <v>-146.342</v>
      </c>
      <c r="C14" s="326">
        <v>26.032</v>
      </c>
      <c r="D14" s="327">
        <v>0</v>
      </c>
      <c r="E14" s="326">
        <v>-120.31</v>
      </c>
      <c r="I14" s="328"/>
      <c r="L14" s="321"/>
      <c r="M14" s="321"/>
      <c r="N14" s="321"/>
      <c r="O14" s="321"/>
    </row>
    <row r="15" spans="2:15" ht="15">
      <c r="B15" s="326">
        <v>-138.33</v>
      </c>
      <c r="C15" s="326">
        <v>30.464</v>
      </c>
      <c r="D15" s="327">
        <v>0</v>
      </c>
      <c r="E15" s="326">
        <v>-107.866</v>
      </c>
      <c r="I15" s="328"/>
      <c r="L15" s="321"/>
      <c r="M15" s="321"/>
      <c r="N15" s="321"/>
      <c r="O15" s="321"/>
    </row>
    <row r="16" spans="2:15" ht="15">
      <c r="B16" s="326">
        <v>-150.731</v>
      </c>
      <c r="C16" s="326">
        <v>60.493</v>
      </c>
      <c r="D16" s="327">
        <v>0</v>
      </c>
      <c r="E16" s="326">
        <v>-90.238</v>
      </c>
      <c r="I16" s="328"/>
      <c r="L16" s="321"/>
      <c r="M16" s="321"/>
      <c r="N16" s="321"/>
      <c r="O16" s="321"/>
    </row>
    <row r="17" spans="2:15" ht="15">
      <c r="B17" s="326">
        <v>-177.039</v>
      </c>
      <c r="C17" s="326">
        <v>86.298</v>
      </c>
      <c r="D17" s="327">
        <v>0</v>
      </c>
      <c r="E17" s="326">
        <v>-90.741</v>
      </c>
      <c r="I17" s="328"/>
      <c r="L17" s="321"/>
      <c r="M17" s="321"/>
      <c r="N17" s="321"/>
      <c r="O17" s="321"/>
    </row>
    <row r="18" spans="2:15" ht="15">
      <c r="B18" s="326">
        <v>-114.11177759175878</v>
      </c>
      <c r="C18" s="326">
        <v>133.0327928234929</v>
      </c>
      <c r="D18" s="327">
        <v>0</v>
      </c>
      <c r="E18" s="326">
        <v>18.921015231734113</v>
      </c>
      <c r="I18" s="328"/>
      <c r="L18" s="321"/>
      <c r="M18" s="321"/>
      <c r="N18" s="321"/>
      <c r="O18" s="321"/>
    </row>
    <row r="19" spans="1:15" ht="15">
      <c r="A19">
        <v>2005</v>
      </c>
      <c r="B19" s="326">
        <v>-96.18128497278009</v>
      </c>
      <c r="C19" s="326">
        <v>167.87519160227063</v>
      </c>
      <c r="D19" s="327">
        <v>5.453</v>
      </c>
      <c r="E19" s="326">
        <v>77.14690662949054</v>
      </c>
      <c r="I19" s="328"/>
      <c r="L19" s="321"/>
      <c r="M19" s="321"/>
      <c r="N19" s="321"/>
      <c r="O19" s="321"/>
    </row>
    <row r="20" spans="2:15" ht="15">
      <c r="B20" s="326">
        <v>-120.59070070867372</v>
      </c>
      <c r="C20" s="326">
        <v>206.45331263723978</v>
      </c>
      <c r="D20" s="327">
        <v>37.576</v>
      </c>
      <c r="E20" s="326">
        <v>123.43861192856605</v>
      </c>
      <c r="I20" s="328"/>
      <c r="L20" s="321"/>
      <c r="M20" s="321"/>
      <c r="N20" s="321"/>
      <c r="O20" s="321"/>
    </row>
    <row r="21" spans="2:15" ht="15">
      <c r="B21" s="326">
        <v>-123.15799428298207</v>
      </c>
      <c r="C21" s="326">
        <v>323.12429370618423</v>
      </c>
      <c r="D21" s="327">
        <v>14.90315365955446</v>
      </c>
      <c r="E21" s="326">
        <v>214.8694530827566</v>
      </c>
      <c r="I21" s="328"/>
      <c r="L21" s="321"/>
      <c r="M21" s="321"/>
      <c r="N21" s="321"/>
      <c r="O21" s="321"/>
    </row>
    <row r="22" spans="2:15" ht="15">
      <c r="B22" s="326">
        <v>-122.67003877954599</v>
      </c>
      <c r="C22" s="326">
        <v>400.00317898710745</v>
      </c>
      <c r="D22" s="327">
        <v>9.045472685350896</v>
      </c>
      <c r="E22" s="326">
        <v>286.37861289291243</v>
      </c>
      <c r="I22" s="328"/>
      <c r="L22" s="321"/>
      <c r="M22" s="321"/>
      <c r="N22" s="321"/>
      <c r="O22" s="321"/>
    </row>
    <row r="23" spans="2:15" ht="15">
      <c r="B23" s="326">
        <v>-137.0997982862346</v>
      </c>
      <c r="C23" s="326">
        <v>359.60514953936615</v>
      </c>
      <c r="D23" s="327">
        <v>112.23753897041439</v>
      </c>
      <c r="E23" s="326">
        <v>334.7428902235459</v>
      </c>
      <c r="I23" s="328"/>
      <c r="L23" s="321"/>
      <c r="M23" s="321"/>
      <c r="N23" s="321"/>
      <c r="O23" s="321"/>
    </row>
    <row r="24" spans="1:15" ht="15">
      <c r="A24">
        <v>2010</v>
      </c>
      <c r="B24" s="326">
        <v>-176.39914184131567</v>
      </c>
      <c r="C24" s="326">
        <v>407.63266790847666</v>
      </c>
      <c r="D24" s="327">
        <v>206.84599112702833</v>
      </c>
      <c r="E24" s="326">
        <v>438.07951719418935</v>
      </c>
      <c r="I24" s="328"/>
      <c r="L24" s="321"/>
      <c r="M24" s="321"/>
      <c r="N24" s="321"/>
      <c r="O24" s="321"/>
    </row>
    <row r="25" spans="2:15" ht="15">
      <c r="B25" s="326">
        <v>-183.68449895716932</v>
      </c>
      <c r="C25" s="326">
        <v>329.1292773762975</v>
      </c>
      <c r="D25" s="327">
        <v>274.79423488375454</v>
      </c>
      <c r="E25" s="326">
        <v>420.23901330288265</v>
      </c>
      <c r="I25" s="328"/>
      <c r="L25" s="321"/>
      <c r="M25" s="321"/>
      <c r="N25" s="321"/>
      <c r="O25" s="321"/>
    </row>
    <row r="26" spans="2:15" ht="15">
      <c r="B26" s="326">
        <v>-144.02296204436175</v>
      </c>
      <c r="C26" s="326">
        <v>416.57120246181347</v>
      </c>
      <c r="D26" s="327">
        <v>150.0976752591251</v>
      </c>
      <c r="E26" s="326">
        <v>422.6459156765768</v>
      </c>
      <c r="I26" s="328"/>
      <c r="L26" s="321"/>
      <c r="M26" s="321"/>
      <c r="N26" s="321"/>
      <c r="O26" s="321"/>
    </row>
    <row r="27" spans="2:15" ht="15">
      <c r="B27" s="326">
        <v>-109.66392199776664</v>
      </c>
      <c r="C27" s="326">
        <v>445.60271040198023</v>
      </c>
      <c r="D27" s="327">
        <v>102.62033777884336</v>
      </c>
      <c r="E27" s="326">
        <v>438.5591261830569</v>
      </c>
      <c r="I27" s="328"/>
      <c r="L27" s="321"/>
      <c r="M27" s="321"/>
      <c r="N27" s="321"/>
      <c r="O27" s="321"/>
    </row>
    <row r="28" spans="2:5" ht="15">
      <c r="B28" s="326">
        <v>-127.90731385030823</v>
      </c>
      <c r="C28" s="326">
        <v>365.02702376427953</v>
      </c>
      <c r="D28" s="327">
        <v>123.90985951246287</v>
      </c>
      <c r="E28" s="326">
        <v>361.0295694264342</v>
      </c>
    </row>
    <row r="29" spans="2:5" ht="15">
      <c r="B29" s="326">
        <v>-159.51667155126722</v>
      </c>
      <c r="C29" s="326">
        <v>349.1566974592579</v>
      </c>
      <c r="D29" s="327">
        <v>152.4064688919535</v>
      </c>
      <c r="E29" s="326">
        <v>342.0464947999442</v>
      </c>
    </row>
    <row r="30" spans="1:5" ht="15">
      <c r="A30">
        <v>2016</v>
      </c>
      <c r="B30" s="326">
        <v>-116.86203199099735</v>
      </c>
      <c r="C30" s="326">
        <v>412.43021914363567</v>
      </c>
      <c r="D30" s="327">
        <v>122.30997907298786</v>
      </c>
      <c r="E30" s="326">
        <v>417.87816622562616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0.99609375" style="0" customWidth="1"/>
    <col min="2" max="2" width="8.5546875" style="0" hidden="1" customWidth="1"/>
    <col min="3" max="18" width="8.5546875" style="0" bestFit="1" customWidth="1"/>
    <col min="19" max="19" width="8.5546875" style="0" customWidth="1"/>
  </cols>
  <sheetData>
    <row r="1" spans="1:19" ht="15">
      <c r="A1" s="322" t="s">
        <v>359</v>
      </c>
      <c r="I1" s="329"/>
      <c r="J1" s="329"/>
      <c r="K1" s="329"/>
      <c r="L1" s="329"/>
      <c r="M1" s="329"/>
      <c r="N1" s="329"/>
      <c r="O1" s="329"/>
      <c r="S1" s="329"/>
    </row>
    <row r="2" spans="1:13" ht="15">
      <c r="A2" s="314"/>
      <c r="M2" s="330"/>
    </row>
    <row r="3" spans="1:20" ht="15">
      <c r="A3" s="325" t="s">
        <v>217</v>
      </c>
      <c r="B3">
        <v>1980</v>
      </c>
      <c r="C3">
        <v>1990</v>
      </c>
      <c r="D3">
        <v>2000</v>
      </c>
      <c r="E3">
        <v>2001</v>
      </c>
      <c r="F3">
        <v>2002</v>
      </c>
      <c r="G3">
        <v>2003</v>
      </c>
      <c r="H3">
        <v>2004</v>
      </c>
      <c r="I3">
        <v>2005</v>
      </c>
      <c r="J3" s="330">
        <v>2006</v>
      </c>
      <c r="K3">
        <v>2007</v>
      </c>
      <c r="L3">
        <v>2008</v>
      </c>
      <c r="M3">
        <v>2009</v>
      </c>
      <c r="N3">
        <v>2010</v>
      </c>
      <c r="O3">
        <v>2011</v>
      </c>
      <c r="P3">
        <v>2012</v>
      </c>
      <c r="Q3">
        <v>2013</v>
      </c>
      <c r="R3" s="325">
        <v>2014</v>
      </c>
      <c r="S3" s="325">
        <v>2015</v>
      </c>
      <c r="T3" s="325">
        <v>2016</v>
      </c>
    </row>
    <row r="4" spans="1:20" ht="15">
      <c r="A4" s="331"/>
      <c r="P4" s="332"/>
      <c r="Q4" s="332"/>
      <c r="R4" s="332"/>
      <c r="S4" s="332"/>
      <c r="T4" s="332"/>
    </row>
    <row r="5" spans="1:38" ht="15">
      <c r="A5" s="331" t="s">
        <v>47</v>
      </c>
      <c r="B5" s="333">
        <v>220752.32866658678</v>
      </c>
      <c r="C5" s="334">
        <v>213367.28438003807</v>
      </c>
      <c r="D5" s="333">
        <v>114736</v>
      </c>
      <c r="E5" s="333">
        <v>125402</v>
      </c>
      <c r="F5" s="335">
        <v>118475</v>
      </c>
      <c r="G5" s="336">
        <v>131760</v>
      </c>
      <c r="H5" s="336">
        <v>125689</v>
      </c>
      <c r="I5" s="334">
        <v>128513</v>
      </c>
      <c r="J5" s="334">
        <v>141495.04395131292</v>
      </c>
      <c r="K5" s="334">
        <v>129030.13777183977</v>
      </c>
      <c r="L5" s="334">
        <v>118053.14060753083</v>
      </c>
      <c r="M5" s="334">
        <v>97797.92151777218</v>
      </c>
      <c r="N5" s="334">
        <v>102266.40104860328</v>
      </c>
      <c r="O5" s="334">
        <v>103122.24765523562</v>
      </c>
      <c r="P5" s="337">
        <v>135864.76627541526</v>
      </c>
      <c r="Q5" s="337">
        <v>123601.6602294612</v>
      </c>
      <c r="R5" s="337">
        <v>95073.37687866758</v>
      </c>
      <c r="S5" s="337">
        <v>71985.17858410101</v>
      </c>
      <c r="T5" s="337">
        <v>29137.724141475323</v>
      </c>
      <c r="V5" s="338"/>
      <c r="W5" s="338"/>
      <c r="AL5" s="339"/>
    </row>
    <row r="6" spans="1:23" ht="15">
      <c r="A6" s="304" t="s">
        <v>234</v>
      </c>
      <c r="B6" s="337">
        <v>7869.439173355695</v>
      </c>
      <c r="C6" s="337">
        <v>19225.769708207547</v>
      </c>
      <c r="D6" s="337">
        <v>9231.102237709836</v>
      </c>
      <c r="E6" s="337">
        <v>7318.852959665813</v>
      </c>
      <c r="F6" s="337">
        <v>6893.671602748899</v>
      </c>
      <c r="G6" s="337">
        <v>6931.657552446331</v>
      </c>
      <c r="H6" s="337">
        <v>6106.568410750293</v>
      </c>
      <c r="I6" s="337">
        <v>7263.120886916657</v>
      </c>
      <c r="J6" s="337">
        <v>7463.536915443481</v>
      </c>
      <c r="K6" s="337">
        <v>6542.038564204611</v>
      </c>
      <c r="L6" s="337">
        <v>7619.1319319584945</v>
      </c>
      <c r="M6" s="337">
        <v>7225.469588803311</v>
      </c>
      <c r="N6" s="337">
        <v>5637.04413434321</v>
      </c>
      <c r="O6" s="337">
        <v>4495.335001079404</v>
      </c>
      <c r="P6" s="337">
        <v>4254.3202430881265</v>
      </c>
      <c r="Q6" s="337">
        <v>4011.1940949393747</v>
      </c>
      <c r="R6" s="337">
        <v>4390.208521592876</v>
      </c>
      <c r="S6" s="337">
        <v>5171.063841679152</v>
      </c>
      <c r="T6" s="337">
        <v>5779.6845767274535</v>
      </c>
      <c r="V6" s="338"/>
      <c r="W6" s="338"/>
    </row>
    <row r="7" spans="1:23" ht="15">
      <c r="A7" s="331" t="s">
        <v>41</v>
      </c>
      <c r="B7" s="336">
        <v>25.232160057505688</v>
      </c>
      <c r="C7" s="334">
        <v>394.9459117543628</v>
      </c>
      <c r="D7" s="336">
        <v>144892</v>
      </c>
      <c r="E7" s="333">
        <v>138716</v>
      </c>
      <c r="F7" s="335">
        <v>148870</v>
      </c>
      <c r="G7" s="336">
        <v>145133.90657879508</v>
      </c>
      <c r="H7" s="336">
        <v>153734</v>
      </c>
      <c r="I7" s="334">
        <v>149214</v>
      </c>
      <c r="J7" s="334">
        <v>137754.2595776025</v>
      </c>
      <c r="K7" s="334">
        <v>162389.33945673177</v>
      </c>
      <c r="L7" s="336">
        <v>172988.03489521067</v>
      </c>
      <c r="M7" s="334">
        <v>163455.22865889085</v>
      </c>
      <c r="N7" s="334">
        <v>172454.87452899994</v>
      </c>
      <c r="O7" s="334">
        <v>143826.1460937296</v>
      </c>
      <c r="P7" s="337">
        <v>98254.87212966637</v>
      </c>
      <c r="Q7" s="337">
        <v>94032.5013265907</v>
      </c>
      <c r="R7" s="337">
        <v>99003.14357060166</v>
      </c>
      <c r="S7" s="337">
        <v>98004.53398182205</v>
      </c>
      <c r="T7" s="337">
        <v>140762.2125563174</v>
      </c>
      <c r="V7" s="338"/>
      <c r="W7" s="338"/>
    </row>
    <row r="8" spans="1:23" ht="15">
      <c r="A8" s="331" t="s">
        <v>71</v>
      </c>
      <c r="B8" s="337">
        <v>32291</v>
      </c>
      <c r="C8" s="337">
        <v>58664</v>
      </c>
      <c r="D8" s="333">
        <v>78334</v>
      </c>
      <c r="E8" s="333">
        <v>82985</v>
      </c>
      <c r="F8" s="335">
        <v>81090</v>
      </c>
      <c r="G8" s="336">
        <v>81911</v>
      </c>
      <c r="H8" s="336">
        <v>73682</v>
      </c>
      <c r="I8" s="334">
        <v>75172.788</v>
      </c>
      <c r="J8" s="334">
        <v>69237.156</v>
      </c>
      <c r="K8" s="334">
        <v>57248.895000000004</v>
      </c>
      <c r="L8" s="334">
        <v>47673.069</v>
      </c>
      <c r="M8" s="334">
        <v>62761.71000000001</v>
      </c>
      <c r="N8" s="334">
        <v>56441.712999999996</v>
      </c>
      <c r="O8" s="334">
        <v>62655.21699999999</v>
      </c>
      <c r="P8" s="337">
        <v>63949.204999999994</v>
      </c>
      <c r="Q8" s="337">
        <v>64132.508</v>
      </c>
      <c r="R8" s="337">
        <v>57902.521</v>
      </c>
      <c r="S8" s="337">
        <v>63894.55500000001</v>
      </c>
      <c r="T8" s="337">
        <v>65149.085</v>
      </c>
      <c r="V8" s="338"/>
      <c r="W8" s="338"/>
    </row>
    <row r="9" spans="1:23" ht="15">
      <c r="A9" s="331" t="s">
        <v>218</v>
      </c>
      <c r="B9" s="333">
        <v>3920</v>
      </c>
      <c r="C9" s="333">
        <v>5156</v>
      </c>
      <c r="D9" s="333">
        <v>5058.305404</v>
      </c>
      <c r="E9" s="333">
        <v>4031.978631</v>
      </c>
      <c r="F9" s="335">
        <v>4762.871240860215</v>
      </c>
      <c r="G9" s="336">
        <v>3211.9478459999996</v>
      </c>
      <c r="H9" s="336">
        <v>4820.9415887185705</v>
      </c>
      <c r="I9" s="334">
        <v>4750.042363982944</v>
      </c>
      <c r="J9" s="334">
        <v>4565.851126</v>
      </c>
      <c r="K9" s="334">
        <v>5031.69129755</v>
      </c>
      <c r="L9" s="334">
        <v>5114.394209317339</v>
      </c>
      <c r="M9" s="334">
        <v>5199.367956252603</v>
      </c>
      <c r="N9" s="334">
        <v>3540.561300725728</v>
      </c>
      <c r="O9" s="334">
        <v>5643.393484242899</v>
      </c>
      <c r="P9" s="334">
        <v>5263.356600934241</v>
      </c>
      <c r="Q9" s="334">
        <v>4669.387486478018</v>
      </c>
      <c r="R9" s="334">
        <v>5835.775550575725</v>
      </c>
      <c r="S9" s="334">
        <v>6247.430648807984</v>
      </c>
      <c r="T9" s="334">
        <v>5342.491924323963</v>
      </c>
      <c r="V9" s="338"/>
      <c r="W9" s="338"/>
    </row>
    <row r="10" spans="1:23" ht="15">
      <c r="A10" s="331" t="s">
        <v>219</v>
      </c>
      <c r="B10" s="333"/>
      <c r="C10" s="333"/>
      <c r="D10" s="333">
        <v>946.9130000000001</v>
      </c>
      <c r="E10" s="333">
        <v>965.0861575555557</v>
      </c>
      <c r="F10" s="335">
        <v>1258.72182758928</v>
      </c>
      <c r="G10" s="336">
        <v>1288.29424288</v>
      </c>
      <c r="H10" s="336">
        <v>1939.1148680000001</v>
      </c>
      <c r="I10" s="334">
        <v>2912.0966100000005</v>
      </c>
      <c r="J10" s="334">
        <v>4235.752600399999</v>
      </c>
      <c r="K10" s="334">
        <v>5287.871485</v>
      </c>
      <c r="L10" s="334">
        <v>7140.421140726678</v>
      </c>
      <c r="M10" s="334">
        <v>9303.839882985036</v>
      </c>
      <c r="N10" s="334">
        <v>10297.336500320242</v>
      </c>
      <c r="O10" s="334">
        <v>15896.221365089506</v>
      </c>
      <c r="P10" s="337">
        <v>21190.563474364946</v>
      </c>
      <c r="Q10" s="337">
        <v>30410.388991199903</v>
      </c>
      <c r="R10" s="337">
        <v>36007.89113049372</v>
      </c>
      <c r="S10" s="337">
        <v>47865.014419835614</v>
      </c>
      <c r="T10" s="337">
        <v>47787.68449177319</v>
      </c>
      <c r="V10" s="319"/>
      <c r="W10" s="319"/>
    </row>
    <row r="11" spans="1:23" ht="15">
      <c r="A11" s="331" t="s">
        <v>220</v>
      </c>
      <c r="B11" s="333"/>
      <c r="C11" s="333"/>
      <c r="D11" s="333">
        <v>4066.7807499999994</v>
      </c>
      <c r="E11" s="333">
        <v>4755.410642444445</v>
      </c>
      <c r="F11" s="336">
        <v>5306.898066190833</v>
      </c>
      <c r="G11" s="336">
        <v>6290.415827910854</v>
      </c>
      <c r="H11" s="336">
        <v>7427.5107308077995</v>
      </c>
      <c r="I11" s="334">
        <v>8954.634909862112</v>
      </c>
      <c r="J11" s="334">
        <v>9109.372856445882</v>
      </c>
      <c r="K11" s="334">
        <v>8534.274298683711</v>
      </c>
      <c r="L11" s="334">
        <v>8591.795358636351</v>
      </c>
      <c r="M11" s="334">
        <v>9562.301649342344</v>
      </c>
      <c r="N11" s="334">
        <v>10809.681088521716</v>
      </c>
      <c r="O11" s="334">
        <v>11510.227897588837</v>
      </c>
      <c r="P11" s="337">
        <v>12856.314521213188</v>
      </c>
      <c r="Q11" s="337">
        <v>15734.559755895687</v>
      </c>
      <c r="R11" s="337">
        <v>19593.707429136455</v>
      </c>
      <c r="S11" s="337">
        <v>25384.606578825733</v>
      </c>
      <c r="T11" s="337">
        <v>26151.13173305218</v>
      </c>
      <c r="V11" s="319"/>
      <c r="W11" s="338"/>
    </row>
    <row r="12" spans="1:39" ht="15">
      <c r="A12" s="331" t="s">
        <v>216</v>
      </c>
      <c r="B12" s="333"/>
      <c r="C12" s="333">
        <v>11910</v>
      </c>
      <c r="D12" s="333">
        <v>14174</v>
      </c>
      <c r="E12" s="333">
        <v>10399</v>
      </c>
      <c r="F12" s="335">
        <v>8414</v>
      </c>
      <c r="G12" s="336">
        <v>2160</v>
      </c>
      <c r="H12" s="336">
        <v>7490</v>
      </c>
      <c r="I12" s="334">
        <v>8321</v>
      </c>
      <c r="J12" s="334">
        <v>7517</v>
      </c>
      <c r="K12" s="334">
        <v>5215</v>
      </c>
      <c r="L12" s="334">
        <v>11022.101659016826</v>
      </c>
      <c r="M12" s="334">
        <v>2860.8092699318036</v>
      </c>
      <c r="N12" s="334">
        <v>2663.4084573440778</v>
      </c>
      <c r="O12" s="334">
        <v>6221.896798045813</v>
      </c>
      <c r="P12" s="337">
        <v>11870.935643180677</v>
      </c>
      <c r="Q12" s="337">
        <v>14426.203661386644</v>
      </c>
      <c r="R12" s="337">
        <v>20519.788353500026</v>
      </c>
      <c r="S12" s="337">
        <v>20938.4208735</v>
      </c>
      <c r="T12" s="337">
        <v>17545.75601199999</v>
      </c>
      <c r="V12" s="338"/>
      <c r="W12" s="338"/>
      <c r="AM12" s="329"/>
    </row>
    <row r="13" spans="1:39" ht="15">
      <c r="A13" s="331"/>
      <c r="B13" s="333"/>
      <c r="C13" s="333"/>
      <c r="D13" s="333"/>
      <c r="E13" s="333"/>
      <c r="F13" s="335"/>
      <c r="G13" s="336"/>
      <c r="H13" s="336"/>
      <c r="I13" s="334"/>
      <c r="J13" s="334"/>
      <c r="K13" s="334"/>
      <c r="L13" s="334"/>
      <c r="M13" s="334"/>
      <c r="N13" s="334"/>
      <c r="O13" s="334"/>
      <c r="P13" s="337"/>
      <c r="Q13" s="337"/>
      <c r="R13" s="337"/>
      <c r="S13" s="337"/>
      <c r="T13" s="337"/>
      <c r="V13" s="338"/>
      <c r="W13" s="338"/>
      <c r="AM13" s="329"/>
    </row>
    <row r="14" spans="2:23" ht="15">
      <c r="B14" s="340">
        <f>SUM(B5:B12)</f>
        <v>264858</v>
      </c>
      <c r="C14" s="340">
        <v>308718</v>
      </c>
      <c r="D14" s="340">
        <v>371439.1013917098</v>
      </c>
      <c r="E14" s="340">
        <v>374573.3283906658</v>
      </c>
      <c r="F14" s="340">
        <v>375071.1627373892</v>
      </c>
      <c r="G14" s="340">
        <v>378687.22204803233</v>
      </c>
      <c r="H14" s="340">
        <v>380889.1355982766</v>
      </c>
      <c r="I14" s="340">
        <v>385100.6827707617</v>
      </c>
      <c r="J14" s="340">
        <v>381377.9730272048</v>
      </c>
      <c r="K14" s="340">
        <v>379279.2478740099</v>
      </c>
      <c r="L14" s="340">
        <v>378202.08880239713</v>
      </c>
      <c r="M14" s="340">
        <v>358166.64852397813</v>
      </c>
      <c r="N14" s="340">
        <v>364111.0200588582</v>
      </c>
      <c r="O14" s="340">
        <v>353370.68529501173</v>
      </c>
      <c r="P14" s="340">
        <v>353504.3338878628</v>
      </c>
      <c r="Q14" s="340">
        <v>351018.40354595147</v>
      </c>
      <c r="R14" s="340">
        <v>338326.41243456805</v>
      </c>
      <c r="S14" s="340">
        <v>339490.8039285716</v>
      </c>
      <c r="T14" s="340">
        <v>337655.77043566946</v>
      </c>
      <c r="V14" s="338"/>
      <c r="W14" s="338"/>
    </row>
    <row r="15" spans="2:19" ht="15">
      <c r="B15" s="341"/>
      <c r="C15" s="341"/>
      <c r="D15" s="341"/>
      <c r="E15" s="341"/>
      <c r="F15" s="341"/>
      <c r="G15" s="341"/>
      <c r="H15" s="341"/>
      <c r="I15" s="340"/>
      <c r="J15" s="340"/>
      <c r="K15" s="340"/>
      <c r="L15" s="340"/>
      <c r="M15" s="340"/>
      <c r="N15" s="340"/>
      <c r="O15" s="340"/>
      <c r="P15" s="342"/>
      <c r="Q15" s="343"/>
      <c r="R15" s="343"/>
      <c r="S15" s="343"/>
    </row>
    <row r="16" spans="1:19" ht="15">
      <c r="A16" s="293" t="s">
        <v>235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</row>
    <row r="17" spans="1:19" ht="15">
      <c r="A17" s="331"/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</row>
    <row r="18" spans="1:20" ht="15">
      <c r="A18" s="331"/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29"/>
    </row>
    <row r="19" spans="2:20" ht="15"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343"/>
      <c r="N19" s="264"/>
      <c r="O19" s="264"/>
      <c r="P19" s="345"/>
      <c r="Q19" s="345"/>
      <c r="R19" s="345"/>
      <c r="S19" s="345"/>
      <c r="T19" s="329"/>
    </row>
    <row r="20" spans="1:38" ht="15">
      <c r="A20" s="331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7"/>
      <c r="O20" s="347"/>
      <c r="P20" s="347"/>
      <c r="Q20" s="347"/>
      <c r="R20" s="347"/>
      <c r="S20" s="347"/>
      <c r="T20" s="348"/>
      <c r="AL20" s="339"/>
    </row>
    <row r="21" spans="1:38" ht="15">
      <c r="A21" s="331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7"/>
      <c r="O21" s="347"/>
      <c r="P21" s="347"/>
      <c r="Q21" s="347"/>
      <c r="R21" s="347"/>
      <c r="S21" s="347"/>
      <c r="T21" s="348"/>
      <c r="AL21" s="339"/>
    </row>
    <row r="22" spans="1:38" ht="15">
      <c r="A22" s="331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7"/>
      <c r="O22" s="347"/>
      <c r="P22" s="347"/>
      <c r="Q22" s="347"/>
      <c r="R22" s="347"/>
      <c r="S22" s="347"/>
      <c r="T22" s="348"/>
      <c r="AL22" s="339"/>
    </row>
    <row r="23" spans="1:38" ht="15">
      <c r="A23" s="331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7"/>
      <c r="O23" s="347"/>
      <c r="P23" s="347"/>
      <c r="Q23" s="347"/>
      <c r="R23" s="347"/>
      <c r="S23" s="347"/>
      <c r="T23" s="348"/>
      <c r="AL23" s="339"/>
    </row>
    <row r="24" spans="1:38" ht="15">
      <c r="A24" s="331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7"/>
      <c r="O24" s="347"/>
      <c r="P24" s="347"/>
      <c r="Q24" s="347"/>
      <c r="R24" s="347"/>
      <c r="S24" s="347"/>
      <c r="T24" s="348"/>
      <c r="AL24" s="339"/>
    </row>
    <row r="25" spans="1:38" ht="15">
      <c r="A25" s="331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7"/>
      <c r="O25" s="347"/>
      <c r="P25" s="347"/>
      <c r="Q25" s="347"/>
      <c r="R25" s="347"/>
      <c r="S25" s="347"/>
      <c r="T25" s="348"/>
      <c r="AL25" s="339"/>
    </row>
    <row r="26" spans="1:20" ht="15">
      <c r="A26" s="331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7"/>
      <c r="O26" s="347"/>
      <c r="P26" s="347"/>
      <c r="Q26" s="347"/>
      <c r="R26" s="347"/>
      <c r="S26" s="347"/>
      <c r="T26" s="348"/>
    </row>
    <row r="27" spans="1:20" ht="15">
      <c r="A27" s="331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7"/>
      <c r="O27" s="347"/>
      <c r="P27" s="347"/>
      <c r="Q27" s="347"/>
      <c r="R27" s="347"/>
      <c r="S27" s="347"/>
      <c r="T27" s="348"/>
    </row>
    <row r="28" spans="2:20" ht="15"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50"/>
      <c r="O28" s="350"/>
      <c r="P28" s="350"/>
      <c r="Q28" s="350"/>
      <c r="R28" s="350"/>
      <c r="S28" s="350"/>
      <c r="T28" s="351"/>
    </row>
    <row r="30" spans="17:20" ht="15">
      <c r="Q30" s="329"/>
      <c r="R30" s="329"/>
      <c r="T30" s="329"/>
    </row>
    <row r="31" spans="16:20" ht="15">
      <c r="P31" s="329"/>
      <c r="Q31" s="329"/>
      <c r="R31" s="329"/>
      <c r="T31" s="329"/>
    </row>
    <row r="32" spans="7:20" ht="15">
      <c r="G32" s="339"/>
      <c r="H32" s="339"/>
      <c r="I32" s="352"/>
      <c r="L32" s="329"/>
      <c r="M32" s="353"/>
      <c r="N32" s="330"/>
      <c r="O32" s="353"/>
      <c r="P32" s="329"/>
      <c r="Q32" s="329"/>
      <c r="R32" s="329"/>
      <c r="T32" s="329"/>
    </row>
    <row r="33" spans="15:20" ht="15">
      <c r="O33" s="353"/>
      <c r="P33" s="329"/>
      <c r="Q33" s="329"/>
      <c r="R33" s="329"/>
      <c r="T33" s="329"/>
    </row>
    <row r="34" spans="15:20" ht="15">
      <c r="O34" s="353"/>
      <c r="Q34" s="329"/>
      <c r="R34" s="329"/>
      <c r="T34" s="329"/>
    </row>
    <row r="35" spans="1:20" ht="15">
      <c r="A35" s="354"/>
      <c r="G35" s="339"/>
      <c r="H35" s="339"/>
      <c r="I35" s="352"/>
      <c r="M35" s="353"/>
      <c r="O35" s="353"/>
      <c r="P35" s="353"/>
      <c r="Q35" s="355"/>
      <c r="R35" s="355"/>
      <c r="T35" s="355"/>
    </row>
    <row r="36" spans="1:20" ht="15">
      <c r="A36" s="354"/>
      <c r="G36" s="339"/>
      <c r="H36" s="339"/>
      <c r="O36" s="353"/>
      <c r="P36" s="353"/>
      <c r="Q36" s="355"/>
      <c r="R36" s="355"/>
      <c r="T36" s="355"/>
    </row>
    <row r="37" spans="1:20" ht="15">
      <c r="A37" s="354"/>
      <c r="O37" s="353"/>
      <c r="P37" s="353"/>
      <c r="Q37" s="355"/>
      <c r="R37" s="356"/>
      <c r="T37" s="356"/>
    </row>
    <row r="38" spans="1:20" ht="15">
      <c r="A38" s="354"/>
      <c r="O38" s="353"/>
      <c r="P38" s="353"/>
      <c r="Q38" s="356"/>
      <c r="R38" s="356"/>
      <c r="T38" s="356"/>
    </row>
    <row r="39" spans="1:20" ht="15">
      <c r="A39" s="354"/>
      <c r="O39" s="353"/>
      <c r="P39" s="353"/>
      <c r="Q39" s="357"/>
      <c r="R39" s="357"/>
      <c r="T39" s="357"/>
    </row>
    <row r="40" spans="1:20" ht="15">
      <c r="A40" s="354"/>
      <c r="O40" s="353"/>
      <c r="P40" s="353"/>
      <c r="Q40" s="358"/>
      <c r="R40" s="358"/>
      <c r="T40" s="358"/>
    </row>
    <row r="41" spans="1:20" ht="15">
      <c r="A41" s="354"/>
      <c r="O41" s="353"/>
      <c r="P41" s="353"/>
      <c r="Q41" s="358"/>
      <c r="R41" s="357"/>
      <c r="T41" s="357"/>
    </row>
    <row r="42" spans="1:20" ht="15">
      <c r="A42" s="354"/>
      <c r="O42" s="353"/>
      <c r="P42" s="353"/>
      <c r="Q42" s="359"/>
      <c r="R42" s="359"/>
      <c r="T42" s="359"/>
    </row>
    <row r="43" spans="1:20" ht="15">
      <c r="A43" s="354"/>
      <c r="O43" s="353"/>
      <c r="P43" s="353"/>
      <c r="Q43" s="358"/>
      <c r="R43" s="358"/>
      <c r="T43" s="358"/>
    </row>
    <row r="44" spans="1:20" ht="15">
      <c r="A44" s="354"/>
      <c r="O44" s="353"/>
      <c r="P44" s="353"/>
      <c r="Q44" s="204"/>
      <c r="R44" s="204"/>
      <c r="T44" s="204"/>
    </row>
    <row r="45" ht="15">
      <c r="Q45" s="204"/>
    </row>
    <row r="53" ht="15.75" customHeight="1"/>
    <row r="58" spans="2:15" ht="15">
      <c r="B58" t="s">
        <v>42</v>
      </c>
      <c r="E58" t="s">
        <v>75</v>
      </c>
      <c r="F58" t="s">
        <v>221</v>
      </c>
      <c r="G58" t="s">
        <v>221</v>
      </c>
      <c r="I58" t="s">
        <v>42</v>
      </c>
      <c r="J58" t="s">
        <v>222</v>
      </c>
      <c r="K58" t="s">
        <v>223</v>
      </c>
      <c r="L58" t="s">
        <v>71</v>
      </c>
      <c r="M58" t="s">
        <v>41</v>
      </c>
      <c r="N58" t="s">
        <v>53</v>
      </c>
      <c r="O58" t="s">
        <v>47</v>
      </c>
    </row>
    <row r="59" spans="2:11" ht="15">
      <c r="B59" t="s">
        <v>224</v>
      </c>
      <c r="E59" t="s">
        <v>225</v>
      </c>
      <c r="F59" t="s">
        <v>226</v>
      </c>
      <c r="G59" t="s">
        <v>227</v>
      </c>
      <c r="J59" t="s">
        <v>228</v>
      </c>
      <c r="K59" t="s">
        <v>229</v>
      </c>
    </row>
    <row r="60" spans="2:11" ht="15">
      <c r="B60" t="s">
        <v>230</v>
      </c>
      <c r="F60" t="s">
        <v>231</v>
      </c>
      <c r="G60" t="s">
        <v>232</v>
      </c>
      <c r="K60" t="s">
        <v>233</v>
      </c>
    </row>
    <row r="61" spans="2:19" ht="15">
      <c r="B61" s="329">
        <v>378778.81302720483</v>
      </c>
      <c r="C61" s="329"/>
      <c r="D61" s="329"/>
      <c r="E61" s="329">
        <v>4235.752600399999</v>
      </c>
      <c r="F61" s="329">
        <v>3722.321</v>
      </c>
      <c r="G61" s="329">
        <v>4565.851126</v>
      </c>
      <c r="H61" s="329"/>
      <c r="I61" s="329">
        <v>366254.8883008048</v>
      </c>
      <c r="J61" s="329">
        <v>3252.2496807637153</v>
      </c>
      <c r="K61" s="329">
        <v>9109.372856445882</v>
      </c>
      <c r="L61" s="329">
        <v>69237.156</v>
      </c>
      <c r="M61" s="329">
        <v>137754.2595776025</v>
      </c>
      <c r="N61" s="329">
        <v>5406.806234679767</v>
      </c>
      <c r="O61" s="329">
        <v>141495.04395131292</v>
      </c>
      <c r="P61">
        <v>2006</v>
      </c>
      <c r="S61" s="329"/>
    </row>
    <row r="62" spans="2:19" ht="15">
      <c r="B62" s="329">
        <v>379135.51381292485</v>
      </c>
      <c r="C62" s="329"/>
      <c r="D62" s="329"/>
      <c r="E62" s="329">
        <v>5287.871485</v>
      </c>
      <c r="F62" s="329">
        <v>3845.766</v>
      </c>
      <c r="G62" s="329">
        <v>5031.691236465001</v>
      </c>
      <c r="H62" s="329"/>
      <c r="I62" s="329">
        <v>364970.18509145983</v>
      </c>
      <c r="J62" s="329">
        <v>3302.591731079364</v>
      </c>
      <c r="K62" s="329">
        <v>8534.274298683713</v>
      </c>
      <c r="L62" s="329">
        <v>57248.895000000004</v>
      </c>
      <c r="M62" s="329">
        <v>162389.33945673177</v>
      </c>
      <c r="N62" s="329">
        <v>4464.9468331252465</v>
      </c>
      <c r="O62" s="329">
        <v>129030.13777183977</v>
      </c>
      <c r="P62">
        <v>2007</v>
      </c>
      <c r="S62" s="329"/>
    </row>
    <row r="63" spans="2:19" ht="15">
      <c r="B63" s="329">
        <v>372532.1284336741</v>
      </c>
      <c r="C63" s="329"/>
      <c r="D63" s="329"/>
      <c r="E63" s="329">
        <v>7110.202667660011</v>
      </c>
      <c r="F63" s="329">
        <v>4074.68</v>
      </c>
      <c r="G63" s="329">
        <v>5123.710853617339</v>
      </c>
      <c r="H63" s="329"/>
      <c r="I63" s="329">
        <v>356223.53491239675</v>
      </c>
      <c r="J63" s="329">
        <v>3030.511215707261</v>
      </c>
      <c r="K63" s="329">
        <v>8593.533477696696</v>
      </c>
      <c r="L63" s="329">
        <v>47673.069</v>
      </c>
      <c r="M63" s="329">
        <v>172988.03489521067</v>
      </c>
      <c r="N63" s="329">
        <v>5885.245716251234</v>
      </c>
      <c r="O63" s="329">
        <v>118053.14060753083</v>
      </c>
      <c r="P63">
        <v>2008</v>
      </c>
      <c r="S63" s="329"/>
    </row>
    <row r="64" spans="2:19" ht="15">
      <c r="B64" s="329">
        <v>360181.7783119486</v>
      </c>
      <c r="C64" s="329"/>
      <c r="D64" s="329"/>
      <c r="E64" s="329">
        <v>9327.769685119658</v>
      </c>
      <c r="F64" s="329">
        <v>3672.423</v>
      </c>
      <c r="G64" s="329">
        <v>5209.2513914526035</v>
      </c>
      <c r="H64" s="329"/>
      <c r="I64" s="329">
        <v>341972.3342353763</v>
      </c>
      <c r="J64" s="329">
        <v>3031.005019922819</v>
      </c>
      <c r="K64" s="329">
        <v>9561.333469912941</v>
      </c>
      <c r="L64" s="329">
        <v>62761.71000000001</v>
      </c>
      <c r="M64" s="329">
        <v>163455.22865889085</v>
      </c>
      <c r="N64" s="329">
        <v>5365.135568877498</v>
      </c>
      <c r="O64" s="329">
        <v>97797.92151777218</v>
      </c>
      <c r="P64">
        <v>2009</v>
      </c>
      <c r="S64" s="329"/>
    </row>
    <row r="65" spans="2:19" ht="15">
      <c r="B65" s="329">
        <v>365650.69612745056</v>
      </c>
      <c r="C65" s="329"/>
      <c r="D65" s="329"/>
      <c r="E65" s="329">
        <v>10225.620086008828</v>
      </c>
      <c r="F65" s="329">
        <v>3139.4399999999996</v>
      </c>
      <c r="G65" s="329">
        <v>3550.3074684769063</v>
      </c>
      <c r="H65" s="329"/>
      <c r="I65" s="329">
        <v>348735.32857296476</v>
      </c>
      <c r="J65" s="329">
        <v>2342.2306635902733</v>
      </c>
      <c r="K65" s="329">
        <v>10923.810059703846</v>
      </c>
      <c r="L65" s="329">
        <v>56441.712999999996</v>
      </c>
      <c r="M65" s="329">
        <v>172454.8704182227</v>
      </c>
      <c r="N65" s="329">
        <v>4306.303382844673</v>
      </c>
      <c r="O65" s="329">
        <v>102266.40104860328</v>
      </c>
      <c r="P65">
        <v>2010</v>
      </c>
      <c r="S65" s="329"/>
    </row>
    <row r="66" spans="2:19" ht="15">
      <c r="B66" s="329">
        <v>351026.42535802163</v>
      </c>
      <c r="C66" s="329"/>
      <c r="D66" s="329"/>
      <c r="E66" s="329">
        <v>15754.8211421</v>
      </c>
      <c r="F66" s="329">
        <v>2895.4269050000003</v>
      </c>
      <c r="G66" s="329">
        <v>5653.097512606442</v>
      </c>
      <c r="H66" s="329"/>
      <c r="I66" s="329">
        <v>326723.0797983151</v>
      </c>
      <c r="J66" s="329">
        <v>2561.6459166598083</v>
      </c>
      <c r="K66" s="329">
        <v>11752.621527453086</v>
      </c>
      <c r="L66" s="329">
        <v>62655.21699999999</v>
      </c>
      <c r="M66" s="329">
        <v>143826.1460937296</v>
      </c>
      <c r="N66" s="329">
        <v>2805.2016052370473</v>
      </c>
      <c r="O66" s="329">
        <v>103122.24765523562</v>
      </c>
      <c r="P66">
        <v>2011</v>
      </c>
      <c r="S66" s="329"/>
    </row>
    <row r="67" spans="2:19" ht="15">
      <c r="B67" s="329">
        <v>345862.65008252475</v>
      </c>
      <c r="C67" s="329"/>
      <c r="D67" s="329"/>
      <c r="E67" s="329">
        <v>20805.769686284053</v>
      </c>
      <c r="F67" s="329">
        <v>2956.1152049999996</v>
      </c>
      <c r="G67" s="329">
        <v>5249.67052780384</v>
      </c>
      <c r="H67" s="329"/>
      <c r="I67" s="329">
        <v>316851.0946634369</v>
      </c>
      <c r="J67" s="329">
        <v>2709.6498300782796</v>
      </c>
      <c r="K67" s="329">
        <v>13398.002975826432</v>
      </c>
      <c r="L67" s="329">
        <v>63949.204999999994</v>
      </c>
      <c r="M67" s="329">
        <v>98170.5432304209</v>
      </c>
      <c r="N67" s="329">
        <v>2735.2140626778682</v>
      </c>
      <c r="O67" s="329">
        <v>135888.47956443336</v>
      </c>
      <c r="P67">
        <v>2012</v>
      </c>
      <c r="S67" s="329"/>
    </row>
    <row r="68" ht="15">
      <c r="N68" s="329"/>
    </row>
    <row r="69" spans="2:19" ht="15"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53"/>
      <c r="O69" s="330"/>
      <c r="S69" s="330"/>
    </row>
    <row r="70" spans="2:19" ht="15">
      <c r="B70" s="353"/>
      <c r="C70" s="353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S70" s="353"/>
    </row>
    <row r="71" spans="2:19" ht="15">
      <c r="B71" s="353"/>
      <c r="C71" s="353"/>
      <c r="D71" s="353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S71" s="353"/>
    </row>
    <row r="72" spans="2:19" ht="15">
      <c r="B72" s="353"/>
      <c r="C72" s="353"/>
      <c r="D72" s="353"/>
      <c r="E72" s="353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S72" s="353"/>
    </row>
    <row r="73" spans="2:19" ht="15">
      <c r="B73" s="353"/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S73" s="353"/>
    </row>
    <row r="74" spans="2:19" ht="15">
      <c r="B74" s="353"/>
      <c r="C74" s="353"/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S74" s="353"/>
    </row>
    <row r="75" spans="2:19" ht="15">
      <c r="B75" s="360"/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1"/>
      <c r="Q75" s="361"/>
      <c r="S75" s="360"/>
    </row>
    <row r="76" spans="2:19" ht="15">
      <c r="B76" s="360"/>
      <c r="C76" s="360"/>
      <c r="D76" s="360"/>
      <c r="E76" s="360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S76" s="360"/>
    </row>
    <row r="77" spans="2:19" ht="15">
      <c r="B77" s="360"/>
      <c r="C77" s="360"/>
      <c r="D77" s="360"/>
      <c r="E77" s="360"/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S77" s="360"/>
    </row>
    <row r="78" spans="2:19" ht="15">
      <c r="B78" s="360"/>
      <c r="C78" s="360"/>
      <c r="D78" s="360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S78" s="360"/>
    </row>
    <row r="79" spans="2:19" ht="15">
      <c r="B79" s="360"/>
      <c r="C79" s="360"/>
      <c r="D79" s="360"/>
      <c r="E79" s="360"/>
      <c r="F79" s="360"/>
      <c r="G79" s="360"/>
      <c r="H79" s="360"/>
      <c r="I79" s="360"/>
      <c r="J79" s="360"/>
      <c r="K79" s="360"/>
      <c r="L79" s="360"/>
      <c r="M79" s="360"/>
      <c r="N79" s="360"/>
      <c r="O79" s="360"/>
      <c r="S79" s="360"/>
    </row>
    <row r="80" spans="2:19" ht="15">
      <c r="B80" s="329"/>
      <c r="C80" s="329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S80" s="329"/>
    </row>
    <row r="81" spans="2:19" ht="15"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S81" s="329"/>
    </row>
    <row r="82" spans="2:19" ht="15">
      <c r="B82" s="329"/>
      <c r="C82" s="329"/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S82" s="329"/>
    </row>
    <row r="83" spans="2:19" ht="15"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S83" s="32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6.88671875" style="168" bestFit="1" customWidth="1"/>
    <col min="2" max="16384" width="8.77734375" style="168" customWidth="1"/>
  </cols>
  <sheetData>
    <row r="1" ht="15">
      <c r="A1" s="13" t="s">
        <v>360</v>
      </c>
    </row>
    <row r="2" ht="12.75">
      <c r="A2" s="202"/>
    </row>
    <row r="3" spans="1:22" ht="12.7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365"/>
      <c r="V3" s="365" t="s">
        <v>236</v>
      </c>
    </row>
    <row r="4" spans="1:22" ht="12.75">
      <c r="A4" s="366"/>
      <c r="B4" s="367">
        <v>1996</v>
      </c>
      <c r="C4" s="367"/>
      <c r="D4" s="367"/>
      <c r="E4" s="367"/>
      <c r="F4" s="367">
        <v>2000</v>
      </c>
      <c r="G4" s="367"/>
      <c r="H4" s="367"/>
      <c r="I4" s="367"/>
      <c r="J4" s="367"/>
      <c r="K4" s="367">
        <v>2005</v>
      </c>
      <c r="L4" s="367"/>
      <c r="M4" s="368"/>
      <c r="N4" s="368"/>
      <c r="O4" s="368"/>
      <c r="P4" s="368">
        <v>2010</v>
      </c>
      <c r="Q4" s="368"/>
      <c r="R4" s="368"/>
      <c r="S4" s="368"/>
      <c r="T4" s="368"/>
      <c r="U4" s="368"/>
      <c r="V4" s="368">
        <v>2016</v>
      </c>
    </row>
    <row r="5" spans="1:22" ht="12.75">
      <c r="A5" s="369" t="s">
        <v>237</v>
      </c>
      <c r="B5" s="370">
        <v>42.95</v>
      </c>
      <c r="C5" s="370">
        <v>42.013</v>
      </c>
      <c r="D5" s="370">
        <v>39.763</v>
      </c>
      <c r="E5" s="370">
        <v>40.263</v>
      </c>
      <c r="F5" s="370">
        <v>39.67</v>
      </c>
      <c r="G5" s="370">
        <v>39.59</v>
      </c>
      <c r="H5" s="370">
        <v>36.984348</v>
      </c>
      <c r="I5" s="370">
        <v>36.928847999999995</v>
      </c>
      <c r="J5" s="370">
        <v>36.796848</v>
      </c>
      <c r="K5" s="370">
        <v>37.101898</v>
      </c>
      <c r="L5" s="370">
        <v>38.295998</v>
      </c>
      <c r="M5" s="370">
        <v>38.6885</v>
      </c>
      <c r="N5" s="370">
        <v>37.213389981448564</v>
      </c>
      <c r="O5" s="370">
        <v>37.0182200060868</v>
      </c>
      <c r="P5" s="370">
        <v>37.093754041372556</v>
      </c>
      <c r="Q5" s="370">
        <v>35.870118543802775</v>
      </c>
      <c r="R5" s="370">
        <v>32.547809362276425</v>
      </c>
      <c r="S5" s="370">
        <v>26.824640722741073</v>
      </c>
      <c r="T5" s="370">
        <v>25.03353443118433</v>
      </c>
      <c r="U5" s="370">
        <v>22.27089835617778</v>
      </c>
      <c r="V5" s="370">
        <v>18.141653055093634</v>
      </c>
    </row>
    <row r="6" spans="1:22" ht="12.75">
      <c r="A6" s="369" t="s">
        <v>238</v>
      </c>
      <c r="B6" s="370">
        <v>12.66</v>
      </c>
      <c r="C6" s="370">
        <v>13.009</v>
      </c>
      <c r="D6" s="370">
        <v>15.623</v>
      </c>
      <c r="E6" s="370">
        <v>17.353</v>
      </c>
      <c r="F6" s="370">
        <v>21.058</v>
      </c>
      <c r="G6" s="370">
        <v>22.294</v>
      </c>
      <c r="H6" s="370">
        <v>22.1143</v>
      </c>
      <c r="I6" s="370">
        <v>23.379</v>
      </c>
      <c r="J6" s="370">
        <v>25.146</v>
      </c>
      <c r="K6" s="370">
        <v>25.860300000000002</v>
      </c>
      <c r="L6" s="370">
        <v>26.3795</v>
      </c>
      <c r="M6" s="370">
        <v>26.3445</v>
      </c>
      <c r="N6" s="370">
        <v>28.1914</v>
      </c>
      <c r="O6" s="370">
        <v>29.0510779004</v>
      </c>
      <c r="P6" s="370">
        <v>34.026202749672</v>
      </c>
      <c r="Q6" s="370">
        <v>32.395337429797</v>
      </c>
      <c r="R6" s="370">
        <v>35.149971</v>
      </c>
      <c r="S6" s="370">
        <v>34.8716</v>
      </c>
      <c r="T6" s="370">
        <v>33.807066</v>
      </c>
      <c r="U6" s="370">
        <v>31.696081999999997</v>
      </c>
      <c r="V6" s="370">
        <v>31.765855</v>
      </c>
    </row>
    <row r="7" spans="1:22" ht="12.75">
      <c r="A7" s="369" t="s">
        <v>71</v>
      </c>
      <c r="B7" s="370">
        <v>12.916</v>
      </c>
      <c r="C7" s="370">
        <v>12.946</v>
      </c>
      <c r="D7" s="370">
        <v>12.956</v>
      </c>
      <c r="E7" s="370">
        <v>12.956</v>
      </c>
      <c r="F7" s="370">
        <v>12.486</v>
      </c>
      <c r="G7" s="370">
        <v>12.486</v>
      </c>
      <c r="H7" s="370">
        <v>12.24</v>
      </c>
      <c r="I7" s="370">
        <v>11.852</v>
      </c>
      <c r="J7" s="370">
        <v>11.852</v>
      </c>
      <c r="K7" s="370">
        <v>11.852</v>
      </c>
      <c r="L7" s="370">
        <v>10.969</v>
      </c>
      <c r="M7" s="370">
        <v>10.979</v>
      </c>
      <c r="N7" s="370">
        <v>10.979</v>
      </c>
      <c r="O7" s="370">
        <v>10.858</v>
      </c>
      <c r="P7" s="370">
        <v>10.865</v>
      </c>
      <c r="Q7" s="370">
        <v>10.663</v>
      </c>
      <c r="R7" s="370">
        <v>9.946</v>
      </c>
      <c r="S7" s="370">
        <v>9.906</v>
      </c>
      <c r="T7" s="370">
        <v>9.937</v>
      </c>
      <c r="U7" s="370">
        <v>9.487</v>
      </c>
      <c r="V7" s="370">
        <v>9.497</v>
      </c>
    </row>
    <row r="8" spans="1:22" ht="12.75">
      <c r="A8" s="369" t="s">
        <v>239</v>
      </c>
      <c r="B8" s="370">
        <v>2.788</v>
      </c>
      <c r="C8" s="370">
        <v>2.788</v>
      </c>
      <c r="D8" s="370">
        <v>2.788</v>
      </c>
      <c r="E8" s="370">
        <v>2.788</v>
      </c>
      <c r="F8" s="370">
        <v>2.788</v>
      </c>
      <c r="G8" s="370">
        <v>2.788</v>
      </c>
      <c r="H8" s="370">
        <v>2.788</v>
      </c>
      <c r="I8" s="370">
        <v>2.788</v>
      </c>
      <c r="J8" s="370">
        <v>2.788</v>
      </c>
      <c r="K8" s="370">
        <v>2.788</v>
      </c>
      <c r="L8" s="370">
        <v>2.726</v>
      </c>
      <c r="M8" s="370">
        <v>2.744</v>
      </c>
      <c r="N8" s="370">
        <v>2.744</v>
      </c>
      <c r="O8" s="370">
        <v>2.744</v>
      </c>
      <c r="P8" s="370">
        <v>2.744</v>
      </c>
      <c r="Q8" s="370">
        <v>2.744</v>
      </c>
      <c r="R8" s="370">
        <v>2.744</v>
      </c>
      <c r="S8" s="370">
        <v>2.744</v>
      </c>
      <c r="T8" s="370">
        <v>2.744</v>
      </c>
      <c r="U8" s="370">
        <v>2.744</v>
      </c>
      <c r="V8" s="370">
        <v>2.744</v>
      </c>
    </row>
    <row r="9" spans="1:22" ht="12.75">
      <c r="A9" s="369" t="s">
        <v>240</v>
      </c>
      <c r="B9" s="370">
        <v>2.2708384861926505</v>
      </c>
      <c r="C9" s="370">
        <v>2.3913807777777776</v>
      </c>
      <c r="D9" s="370">
        <v>2.563087888888889</v>
      </c>
      <c r="E9" s="370">
        <v>2.720045444444445</v>
      </c>
      <c r="F9" s="370">
        <v>2.953961888888889</v>
      </c>
      <c r="G9" s="370">
        <v>3.085240944444444</v>
      </c>
      <c r="H9" s="370">
        <v>3.1396432497941844</v>
      </c>
      <c r="I9" s="370">
        <v>3.458661000709309</v>
      </c>
      <c r="J9" s="370">
        <v>3.7716389999999995</v>
      </c>
      <c r="K9" s="370">
        <v>4.533845000000001</v>
      </c>
      <c r="L9" s="370">
        <v>5.0317496</v>
      </c>
      <c r="M9" s="370">
        <v>5.745479</v>
      </c>
      <c r="N9" s="370">
        <v>6.834695</v>
      </c>
      <c r="O9" s="370">
        <v>7.998996000000001</v>
      </c>
      <c r="P9" s="370">
        <v>9.255875526300002</v>
      </c>
      <c r="Q9" s="370">
        <v>12.381250943448503</v>
      </c>
      <c r="R9" s="370">
        <v>15.648592972569924</v>
      </c>
      <c r="S9" s="370">
        <v>19.960876957979366</v>
      </c>
      <c r="T9" s="370">
        <v>24.919540517920005</v>
      </c>
      <c r="U9" s="370">
        <v>30.893308718579966</v>
      </c>
      <c r="V9" s="370">
        <v>35.69965136103847</v>
      </c>
    </row>
    <row r="10" spans="1:21" ht="12.75">
      <c r="A10" s="366"/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202"/>
    </row>
    <row r="11" spans="1:21" ht="12.75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</row>
    <row r="12" spans="1:21" ht="12.75">
      <c r="A12" s="362" t="s">
        <v>241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</row>
    <row r="13" spans="1:21" ht="12.75">
      <c r="A13" s="364" t="s">
        <v>242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202"/>
      <c r="U13" s="20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C18"/>
  <sheetViews>
    <sheetView zoomScalePageLayoutView="0" workbookViewId="0" topLeftCell="A1">
      <selection activeCell="A1" sqref="A1"/>
    </sheetView>
  </sheetViews>
  <sheetFormatPr defaultColWidth="9.3359375" defaultRowHeight="15"/>
  <cols>
    <col min="1" max="1" width="25.5546875" style="371" customWidth="1"/>
    <col min="2" max="27" width="7.21484375" style="371" customWidth="1"/>
    <col min="28" max="16384" width="9.3359375" style="371" customWidth="1"/>
  </cols>
  <sheetData>
    <row r="1" ht="15">
      <c r="A1" s="13" t="s">
        <v>361</v>
      </c>
    </row>
    <row r="3" spans="1:18" ht="12.75">
      <c r="A3" s="371" t="s">
        <v>243</v>
      </c>
      <c r="J3" s="372"/>
      <c r="K3" s="372"/>
      <c r="L3" s="372"/>
      <c r="M3" s="372"/>
      <c r="N3" s="372"/>
      <c r="O3" s="372"/>
      <c r="P3" s="372"/>
      <c r="Q3" s="372"/>
      <c r="R3" s="372"/>
    </row>
    <row r="4" spans="10:18" ht="12.75">
      <c r="J4" s="372"/>
      <c r="K4" s="372"/>
      <c r="L4" s="372"/>
      <c r="M4" s="372"/>
      <c r="N4" s="372"/>
      <c r="O4" s="372"/>
      <c r="P4" s="372"/>
      <c r="Q4" s="372"/>
      <c r="R4" s="372"/>
    </row>
    <row r="5" spans="2:29" ht="12.75">
      <c r="B5" s="566">
        <v>2010</v>
      </c>
      <c r="C5" s="566"/>
      <c r="D5" s="566"/>
      <c r="E5" s="566">
        <v>2011</v>
      </c>
      <c r="F5" s="566"/>
      <c r="G5" s="566"/>
      <c r="H5" s="566"/>
      <c r="I5" s="566">
        <v>2012</v>
      </c>
      <c r="J5" s="567"/>
      <c r="K5" s="567"/>
      <c r="L5" s="567"/>
      <c r="M5" s="566">
        <v>2013</v>
      </c>
      <c r="N5" s="567"/>
      <c r="O5" s="567"/>
      <c r="P5" s="567"/>
      <c r="Q5" s="566">
        <v>2014</v>
      </c>
      <c r="R5" s="567"/>
      <c r="S5" s="567"/>
      <c r="T5" s="567"/>
      <c r="U5" s="566">
        <v>2015</v>
      </c>
      <c r="V5" s="567"/>
      <c r="W5" s="567"/>
      <c r="X5" s="567"/>
      <c r="Y5" s="566">
        <v>2016</v>
      </c>
      <c r="Z5" s="567"/>
      <c r="AA5" s="567"/>
      <c r="AB5" s="567"/>
      <c r="AC5" s="373">
        <v>2017</v>
      </c>
    </row>
    <row r="6" spans="2:29" ht="12.75">
      <c r="B6" s="373" t="s">
        <v>244</v>
      </c>
      <c r="C6" s="373"/>
      <c r="D6" s="373"/>
      <c r="E6" s="373" t="s">
        <v>245</v>
      </c>
      <c r="F6" s="373"/>
      <c r="G6" s="373"/>
      <c r="H6" s="373"/>
      <c r="I6" s="373" t="s">
        <v>245</v>
      </c>
      <c r="J6" s="373"/>
      <c r="K6" s="373"/>
      <c r="L6" s="373"/>
      <c r="M6" s="373" t="s">
        <v>245</v>
      </c>
      <c r="N6" s="373"/>
      <c r="O6" s="373"/>
      <c r="P6" s="373"/>
      <c r="Q6" s="373" t="s">
        <v>245</v>
      </c>
      <c r="R6" s="373"/>
      <c r="S6" s="373"/>
      <c r="T6" s="373"/>
      <c r="U6" s="373" t="s">
        <v>245</v>
      </c>
      <c r="V6" s="373"/>
      <c r="W6" s="373"/>
      <c r="X6" s="373"/>
      <c r="Y6" s="373" t="s">
        <v>245</v>
      </c>
      <c r="Z6" s="373"/>
      <c r="AA6" s="373"/>
      <c r="AB6" s="373"/>
      <c r="AC6" s="373" t="s">
        <v>245</v>
      </c>
    </row>
    <row r="7" spans="1:29" ht="12.75">
      <c r="A7" s="374" t="s">
        <v>246</v>
      </c>
      <c r="B7" s="375">
        <v>0.00589</v>
      </c>
      <c r="C7" s="375">
        <v>0.03753</v>
      </c>
      <c r="D7" s="375">
        <v>0.12398999999999999</v>
      </c>
      <c r="E7" s="375">
        <v>0.23828999999999995</v>
      </c>
      <c r="F7" s="375">
        <v>0.3097999999999999</v>
      </c>
      <c r="G7" s="375">
        <v>0.3963999999999999</v>
      </c>
      <c r="H7" s="375">
        <v>0.4540599999999999</v>
      </c>
      <c r="I7" s="375">
        <v>0.47395999999999994</v>
      </c>
      <c r="J7" s="375">
        <v>0.5138199999999999</v>
      </c>
      <c r="K7" s="375">
        <v>0.53368</v>
      </c>
      <c r="L7" s="375">
        <v>0.57401</v>
      </c>
      <c r="M7" s="375">
        <v>0.5935099999999999</v>
      </c>
      <c r="N7" s="375">
        <v>0.6000099999999998</v>
      </c>
      <c r="O7" s="375">
        <v>0.6015099999999998</v>
      </c>
      <c r="P7" s="375">
        <v>0.6130099999999997</v>
      </c>
      <c r="Q7" s="375">
        <v>0.6280099999999997</v>
      </c>
      <c r="R7" s="376">
        <v>0.6280099999999997</v>
      </c>
      <c r="S7" s="376">
        <v>0.6340099999999997</v>
      </c>
      <c r="T7" s="376">
        <v>0.6455099999999997</v>
      </c>
      <c r="U7" s="376">
        <v>0.6705099999999997</v>
      </c>
      <c r="V7" s="377">
        <v>0.6725099999999997</v>
      </c>
      <c r="W7" s="377">
        <v>0.6745099999999997</v>
      </c>
      <c r="X7" s="377">
        <v>0.6745099999999997</v>
      </c>
      <c r="Y7" s="376">
        <v>0.6985099999999997</v>
      </c>
      <c r="Z7" s="377">
        <v>0.7112199999999997</v>
      </c>
      <c r="AA7" s="377">
        <v>0.7243699999999997</v>
      </c>
      <c r="AB7" s="377">
        <v>0.7284199999999997</v>
      </c>
      <c r="AC7" s="377">
        <v>0.7404199999999997</v>
      </c>
    </row>
    <row r="8" spans="1:29" ht="12.75">
      <c r="A8" s="378" t="s">
        <v>73</v>
      </c>
      <c r="B8" s="375">
        <v>9.105459999999999</v>
      </c>
      <c r="C8" s="375">
        <v>9.89236</v>
      </c>
      <c r="D8" s="375">
        <v>11.99926</v>
      </c>
      <c r="E8" s="375">
        <v>14.867059999999999</v>
      </c>
      <c r="F8" s="375">
        <v>18.64436</v>
      </c>
      <c r="G8" s="375">
        <v>21.89436</v>
      </c>
      <c r="H8" s="375">
        <v>25.54246</v>
      </c>
      <c r="I8" s="375">
        <v>28.566209999999998</v>
      </c>
      <c r="J8" s="375">
        <v>34.801809999999996</v>
      </c>
      <c r="K8" s="375">
        <v>35.42441</v>
      </c>
      <c r="L8" s="375">
        <v>40.34093</v>
      </c>
      <c r="M8" s="375">
        <v>41.931830000000005</v>
      </c>
      <c r="N8" s="375">
        <v>47.01193</v>
      </c>
      <c r="O8" s="375">
        <v>49.52883</v>
      </c>
      <c r="P8" s="375">
        <v>56.48872</v>
      </c>
      <c r="Q8" s="375">
        <v>64.75442000000001</v>
      </c>
      <c r="R8" s="376">
        <v>66.74412</v>
      </c>
      <c r="S8" s="376">
        <v>70.26762000000001</v>
      </c>
      <c r="T8" s="376">
        <v>77.06422</v>
      </c>
      <c r="U8" s="376">
        <v>84.91012</v>
      </c>
      <c r="V8" s="377">
        <v>90.94332</v>
      </c>
      <c r="W8" s="377">
        <v>95.82862000000003</v>
      </c>
      <c r="X8" s="377">
        <v>123.66611000000002</v>
      </c>
      <c r="Y8" s="376">
        <v>131.04381000000004</v>
      </c>
      <c r="Z8" s="377">
        <v>134.79031000000003</v>
      </c>
      <c r="AA8" s="377">
        <v>165.56209</v>
      </c>
      <c r="AB8" s="377">
        <v>175.52799000000002</v>
      </c>
      <c r="AC8" s="377">
        <v>175.77289000000002</v>
      </c>
    </row>
    <row r="9" spans="1:29" ht="12.75">
      <c r="A9" s="378" t="s">
        <v>247</v>
      </c>
      <c r="B9" s="375">
        <v>1.63</v>
      </c>
      <c r="C9" s="375">
        <v>4.847</v>
      </c>
      <c r="D9" s="375">
        <v>4.847</v>
      </c>
      <c r="E9" s="375">
        <v>8.399</v>
      </c>
      <c r="F9" s="375">
        <v>11.621</v>
      </c>
      <c r="G9" s="375">
        <v>13.286</v>
      </c>
      <c r="H9" s="375">
        <v>21.451</v>
      </c>
      <c r="I9" s="375">
        <v>22.45</v>
      </c>
      <c r="J9" s="375">
        <v>28.994</v>
      </c>
      <c r="K9" s="375">
        <v>38.09968</v>
      </c>
      <c r="L9" s="375">
        <v>50.11368</v>
      </c>
      <c r="M9" s="375">
        <v>53.66968</v>
      </c>
      <c r="N9" s="375">
        <v>58.23668</v>
      </c>
      <c r="O9" s="375">
        <v>66.32267999999999</v>
      </c>
      <c r="P9" s="375">
        <v>85.95768</v>
      </c>
      <c r="Q9" s="375">
        <v>99.15267999999999</v>
      </c>
      <c r="R9" s="376">
        <v>104.09768</v>
      </c>
      <c r="S9" s="376">
        <v>117.62567999999999</v>
      </c>
      <c r="T9" s="376">
        <v>150.46068</v>
      </c>
      <c r="U9" s="376">
        <v>161.70868</v>
      </c>
      <c r="V9" s="377">
        <v>164.77668</v>
      </c>
      <c r="W9" s="377">
        <v>197.55668</v>
      </c>
      <c r="X9" s="377">
        <v>221.04568</v>
      </c>
      <c r="Y9" s="376">
        <v>226.72368</v>
      </c>
      <c r="Z9" s="377">
        <v>231.81068</v>
      </c>
      <c r="AA9" s="377">
        <v>247.00368</v>
      </c>
      <c r="AB9" s="377">
        <v>249.40367999999998</v>
      </c>
      <c r="AC9" s="377">
        <v>249.40367999999998</v>
      </c>
    </row>
    <row r="10" spans="1:29" ht="12.75">
      <c r="A10" s="374" t="s">
        <v>72</v>
      </c>
      <c r="B10" s="375">
        <v>15.23189</v>
      </c>
      <c r="C10" s="375">
        <v>16.903059999999996</v>
      </c>
      <c r="D10" s="375">
        <v>19.55933</v>
      </c>
      <c r="E10" s="375">
        <v>27.24782</v>
      </c>
      <c r="F10" s="375">
        <v>39.85345999999999</v>
      </c>
      <c r="G10" s="375">
        <v>47.534259999999996</v>
      </c>
      <c r="H10" s="375">
        <v>68.913</v>
      </c>
      <c r="I10" s="375">
        <v>86.40596</v>
      </c>
      <c r="J10" s="375">
        <v>98.1805</v>
      </c>
      <c r="K10" s="375">
        <v>116.84554999999999</v>
      </c>
      <c r="L10" s="375">
        <v>162.32048999999998</v>
      </c>
      <c r="M10" s="375">
        <v>184.23539000000002</v>
      </c>
      <c r="N10" s="375">
        <v>195.14281</v>
      </c>
      <c r="O10" s="375">
        <v>206.68021000000002</v>
      </c>
      <c r="P10" s="375">
        <v>235.89781</v>
      </c>
      <c r="Q10" s="375">
        <v>278.51401</v>
      </c>
      <c r="R10" s="376">
        <v>306.69581</v>
      </c>
      <c r="S10" s="376">
        <v>341.04020999999995</v>
      </c>
      <c r="T10" s="376">
        <v>443.39630999999997</v>
      </c>
      <c r="U10" s="376">
        <v>467.92250999999993</v>
      </c>
      <c r="V10" s="377">
        <v>489.61141</v>
      </c>
      <c r="W10" s="377">
        <v>554.32401</v>
      </c>
      <c r="X10" s="377">
        <v>601.75531</v>
      </c>
      <c r="Y10" s="376">
        <v>612.26959</v>
      </c>
      <c r="Z10" s="377">
        <v>626.06549</v>
      </c>
      <c r="AA10" s="377">
        <v>678.3554899999999</v>
      </c>
      <c r="AB10" s="377">
        <v>679.4864899999999</v>
      </c>
      <c r="AC10" s="377">
        <v>684.1864899999998</v>
      </c>
    </row>
    <row r="11" spans="1:29" ht="12.75">
      <c r="A11" s="383" t="s">
        <v>248</v>
      </c>
      <c r="B11" s="375">
        <v>26.95086999999999</v>
      </c>
      <c r="C11" s="375">
        <v>44.24366</v>
      </c>
      <c r="D11" s="375">
        <v>69.74022000000002</v>
      </c>
      <c r="E11" s="375">
        <v>110.94181999999999</v>
      </c>
      <c r="F11" s="375">
        <v>184.86921999999998</v>
      </c>
      <c r="G11" s="375">
        <v>458.94833</v>
      </c>
      <c r="H11" s="375">
        <v>944.3171000000001</v>
      </c>
      <c r="I11" s="375">
        <v>1240.7712499999996</v>
      </c>
      <c r="J11" s="375">
        <v>1353.0062599999999</v>
      </c>
      <c r="K11" s="375">
        <v>1573.4921799999997</v>
      </c>
      <c r="L11" s="375">
        <v>1661.0394000000001</v>
      </c>
      <c r="M11" s="375">
        <v>1749.1363399999998</v>
      </c>
      <c r="N11" s="375">
        <v>1905.1563800000001</v>
      </c>
      <c r="O11" s="375">
        <v>2017.4595900000002</v>
      </c>
      <c r="P11" s="375">
        <v>2150.65131</v>
      </c>
      <c r="Q11" s="375">
        <v>2317.0013599999993</v>
      </c>
      <c r="R11" s="377">
        <v>2474.639189999999</v>
      </c>
      <c r="S11" s="377">
        <v>2627.1512499999994</v>
      </c>
      <c r="T11" s="377">
        <v>2828.093249999999</v>
      </c>
      <c r="U11" s="377">
        <v>3024.4806599999997</v>
      </c>
      <c r="V11" s="377">
        <v>3238.5072699999996</v>
      </c>
      <c r="W11" s="377">
        <v>3466.8092199999996</v>
      </c>
      <c r="X11" s="377">
        <v>4173.48025</v>
      </c>
      <c r="Y11" s="377">
        <v>4331.315669999999</v>
      </c>
      <c r="Z11" s="377">
        <v>4467.168389999999</v>
      </c>
      <c r="AA11" s="377">
        <v>4515.81487</v>
      </c>
      <c r="AB11" s="377">
        <v>4533.140649999999</v>
      </c>
      <c r="AC11" s="377">
        <v>4539.481249999999</v>
      </c>
    </row>
    <row r="12" spans="1:29" ht="12.75">
      <c r="A12" s="383"/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</row>
    <row r="13" spans="1:29" s="381" customFormat="1" ht="12.75">
      <c r="A13" s="379" t="s">
        <v>42</v>
      </c>
      <c r="B13" s="380">
        <v>52.92410999999999</v>
      </c>
      <c r="C13" s="380">
        <v>75.92361</v>
      </c>
      <c r="D13" s="380">
        <v>106.26980000000002</v>
      </c>
      <c r="E13" s="380">
        <v>161.69398999999999</v>
      </c>
      <c r="F13" s="380">
        <v>255.29783999999998</v>
      </c>
      <c r="G13" s="380">
        <v>542.05935</v>
      </c>
      <c r="H13" s="380">
        <v>1060.6776200000002</v>
      </c>
      <c r="I13" s="380">
        <v>1378.6673799999994</v>
      </c>
      <c r="J13" s="380">
        <v>1515.4963899999998</v>
      </c>
      <c r="K13" s="380">
        <v>1764.3954999999996</v>
      </c>
      <c r="L13" s="380">
        <v>1914.3885100000002</v>
      </c>
      <c r="M13" s="380">
        <v>2029.56675</v>
      </c>
      <c r="N13" s="380">
        <v>2206.14781</v>
      </c>
      <c r="O13" s="380">
        <v>2340.5928200000003</v>
      </c>
      <c r="P13" s="380">
        <v>2529.6085300000004</v>
      </c>
      <c r="Q13" s="380">
        <v>2760.0504799999994</v>
      </c>
      <c r="R13" s="380">
        <v>2952.8048099999987</v>
      </c>
      <c r="S13" s="380">
        <v>3156.7187699999995</v>
      </c>
      <c r="T13" s="380">
        <v>3499.659969999999</v>
      </c>
      <c r="U13" s="380">
        <v>3739.6924799999997</v>
      </c>
      <c r="V13" s="380">
        <v>3984.5111899999997</v>
      </c>
      <c r="W13" s="380">
        <v>4315.19304</v>
      </c>
      <c r="X13" s="380">
        <v>5120.621859999999</v>
      </c>
      <c r="Y13" s="380">
        <v>5302.051259999999</v>
      </c>
      <c r="Z13" s="380">
        <v>5460.546089999999</v>
      </c>
      <c r="AA13" s="380">
        <v>5607.4605</v>
      </c>
      <c r="AB13" s="380">
        <v>5638.287229999999</v>
      </c>
      <c r="AC13" s="380">
        <v>5649.584729999999</v>
      </c>
    </row>
    <row r="14" spans="1:15" ht="12.75">
      <c r="A14" s="379"/>
      <c r="N14" s="382"/>
      <c r="O14" s="372"/>
    </row>
    <row r="15" ht="12.75">
      <c r="N15" s="382"/>
    </row>
    <row r="16" spans="14:21" ht="12.75">
      <c r="N16" s="382"/>
      <c r="U16" s="377"/>
    </row>
    <row r="17" ht="12.75">
      <c r="N17" s="382"/>
    </row>
    <row r="18" spans="14:21" ht="12.75">
      <c r="N18" s="382"/>
      <c r="U18" s="377"/>
    </row>
  </sheetData>
  <sheetProtection/>
  <mergeCells count="7">
    <mergeCell ref="Y5:AB5"/>
    <mergeCell ref="B5:D5"/>
    <mergeCell ref="E5:H5"/>
    <mergeCell ref="I5:L5"/>
    <mergeCell ref="M5:P5"/>
    <mergeCell ref="Q5:T5"/>
    <mergeCell ref="U5:X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2.99609375" style="291" bestFit="1" customWidth="1"/>
    <col min="2" max="2" width="7.88671875" style="291" bestFit="1" customWidth="1"/>
    <col min="3" max="11" width="5.4453125" style="291" customWidth="1"/>
    <col min="12" max="23" width="5.4453125" style="291" bestFit="1" customWidth="1"/>
    <col min="24" max="24" width="6.3359375" style="291" bestFit="1" customWidth="1"/>
    <col min="25" max="27" width="6.4453125" style="291" bestFit="1" customWidth="1"/>
    <col min="28" max="28" width="6.3359375" style="291" bestFit="1" customWidth="1"/>
    <col min="29" max="16384" width="8.77734375" style="291" customWidth="1"/>
  </cols>
  <sheetData>
    <row r="1" ht="15">
      <c r="A1" s="393" t="s">
        <v>264</v>
      </c>
    </row>
    <row r="2" spans="1:28" ht="15">
      <c r="A2" s="393"/>
      <c r="AA2" s="394"/>
      <c r="AB2" s="394" t="s">
        <v>51</v>
      </c>
    </row>
    <row r="3" spans="2:28" ht="15">
      <c r="B3" s="304">
        <v>1990</v>
      </c>
      <c r="C3" s="304">
        <v>1991</v>
      </c>
      <c r="D3" s="304">
        <v>1992</v>
      </c>
      <c r="E3" s="304">
        <v>1993</v>
      </c>
      <c r="F3" s="304">
        <v>1994</v>
      </c>
      <c r="G3" s="304">
        <v>1995</v>
      </c>
      <c r="H3" s="304">
        <v>1996</v>
      </c>
      <c r="I3" s="304">
        <v>1997</v>
      </c>
      <c r="J3" s="304">
        <v>1998</v>
      </c>
      <c r="K3" s="304">
        <v>1999</v>
      </c>
      <c r="L3" s="304">
        <v>2000</v>
      </c>
      <c r="M3" s="304">
        <v>2001</v>
      </c>
      <c r="N3" s="304">
        <v>2002</v>
      </c>
      <c r="O3" s="304">
        <v>2003</v>
      </c>
      <c r="P3" s="304">
        <v>2004</v>
      </c>
      <c r="Q3" s="304">
        <v>2005</v>
      </c>
      <c r="R3" s="304">
        <v>2006</v>
      </c>
      <c r="S3" s="304">
        <v>2007</v>
      </c>
      <c r="T3" s="304">
        <v>2008</v>
      </c>
      <c r="U3" s="304">
        <v>2009</v>
      </c>
      <c r="V3" s="304">
        <v>2010</v>
      </c>
      <c r="W3" s="304">
        <v>2011</v>
      </c>
      <c r="X3" s="304">
        <v>2012</v>
      </c>
      <c r="Y3" s="304">
        <v>2013</v>
      </c>
      <c r="Z3" s="304">
        <v>2014</v>
      </c>
      <c r="AA3" s="304">
        <v>2015</v>
      </c>
      <c r="AB3" s="304">
        <v>2016</v>
      </c>
    </row>
    <row r="4" spans="1:28" ht="15">
      <c r="A4" s="384" t="s">
        <v>249</v>
      </c>
      <c r="B4" s="385">
        <v>447.6607905828</v>
      </c>
      <c r="C4" s="385">
        <v>397.56429768</v>
      </c>
      <c r="D4" s="385">
        <v>466.99005239999997</v>
      </c>
      <c r="E4" s="385">
        <v>369.86463696000004</v>
      </c>
      <c r="F4" s="385">
        <v>437.96079696</v>
      </c>
      <c r="G4" s="385">
        <v>415.93530036</v>
      </c>
      <c r="H4" s="385">
        <v>291.67917685000003</v>
      </c>
      <c r="I4" s="385">
        <v>358.442831995</v>
      </c>
      <c r="J4" s="385">
        <v>440.00691322000006</v>
      </c>
      <c r="K4" s="385">
        <v>458.79647168461776</v>
      </c>
      <c r="L4" s="385">
        <v>437.25546358152553</v>
      </c>
      <c r="M4" s="385">
        <v>348.73529295170005</v>
      </c>
      <c r="N4" s="385">
        <v>411.6937851913765</v>
      </c>
      <c r="O4" s="385">
        <v>269.780912666985</v>
      </c>
      <c r="P4" s="385">
        <v>416.51042606457526</v>
      </c>
      <c r="Q4" s="385">
        <v>423.1762571310994</v>
      </c>
      <c r="R4" s="385">
        <v>394.9353595489</v>
      </c>
      <c r="S4" s="385">
        <v>436.573411791</v>
      </c>
      <c r="T4" s="385">
        <v>442.0679781343412</v>
      </c>
      <c r="U4" s="385">
        <v>449.57605481081066</v>
      </c>
      <c r="V4" s="385">
        <v>308.96641133356485</v>
      </c>
      <c r="W4" s="385">
        <v>489.4857885526109</v>
      </c>
      <c r="X4" s="385">
        <v>456.9117824919248</v>
      </c>
      <c r="Y4" s="385">
        <v>404.66519171718295</v>
      </c>
      <c r="Z4" s="385">
        <v>506.4536440432134</v>
      </c>
      <c r="AA4" s="385">
        <v>541.7473755528804</v>
      </c>
      <c r="AB4" s="385">
        <v>463.86910670803724</v>
      </c>
    </row>
    <row r="5" spans="1:28" ht="15">
      <c r="A5" s="384" t="s">
        <v>72</v>
      </c>
      <c r="B5" s="385">
        <v>0.7931620608000001</v>
      </c>
      <c r="C5" s="385">
        <v>0.7375527762</v>
      </c>
      <c r="D5" s="385">
        <v>2.7952576908600006</v>
      </c>
      <c r="E5" s="385">
        <v>18.694666393860008</v>
      </c>
      <c r="F5" s="385">
        <v>29.5342219986</v>
      </c>
      <c r="G5" s="385">
        <v>33.7301404012008</v>
      </c>
      <c r="H5" s="385">
        <v>41.93633300331</v>
      </c>
      <c r="I5" s="385">
        <v>57.35065019460001</v>
      </c>
      <c r="J5" s="385">
        <v>75.39694553585</v>
      </c>
      <c r="K5" s="385">
        <v>73.1017969423</v>
      </c>
      <c r="L5" s="385">
        <v>81.34117905999999</v>
      </c>
      <c r="M5" s="385">
        <v>82.97227064442669</v>
      </c>
      <c r="N5" s="385">
        <v>107.99925180776428</v>
      </c>
      <c r="O5" s="385">
        <v>110.5207967816868</v>
      </c>
      <c r="P5" s="385">
        <v>166.38744107200003</v>
      </c>
      <c r="Q5" s="385">
        <v>249.69113986240004</v>
      </c>
      <c r="R5" s="385">
        <v>363.29114784539405</v>
      </c>
      <c r="S5" s="385">
        <v>453.46919773750005</v>
      </c>
      <c r="T5" s="385">
        <v>612.3443594542144</v>
      </c>
      <c r="U5" s="385">
        <v>798.0243359402871</v>
      </c>
      <c r="V5" s="385">
        <v>884.4107171696855</v>
      </c>
      <c r="W5" s="385">
        <v>1372.5756230836237</v>
      </c>
      <c r="X5" s="385">
        <v>1706.5547805309739</v>
      </c>
      <c r="Y5" s="385">
        <v>2441.7176207433886</v>
      </c>
      <c r="Z5" s="385">
        <v>2748.0220662899164</v>
      </c>
      <c r="AA5" s="385">
        <v>3466.6908890578184</v>
      </c>
      <c r="AB5" s="385">
        <v>3213.0283665369952</v>
      </c>
    </row>
    <row r="6" spans="1:28" ht="15">
      <c r="A6" s="384" t="s">
        <v>261</v>
      </c>
      <c r="B6" s="385">
        <v>7.24450328</v>
      </c>
      <c r="C6" s="385">
        <v>7.585503279999999</v>
      </c>
      <c r="D6" s="385">
        <v>7.941503280000001</v>
      </c>
      <c r="E6" s="385">
        <v>8.24050328</v>
      </c>
      <c r="F6" s="385">
        <v>8.56450328</v>
      </c>
      <c r="G6" s="385">
        <v>8.9428658</v>
      </c>
      <c r="H6" s="385">
        <v>9.486459031573162</v>
      </c>
      <c r="I6" s="385">
        <v>9.712992676451162</v>
      </c>
      <c r="J6" s="385">
        <v>9.951608907359509</v>
      </c>
      <c r="K6" s="385">
        <v>10.260521803599723</v>
      </c>
      <c r="L6" s="385">
        <v>11.990350279505686</v>
      </c>
      <c r="M6" s="385">
        <v>14.219845161933439</v>
      </c>
      <c r="N6" s="385">
        <v>17.131881620339524</v>
      </c>
      <c r="O6" s="385">
        <v>20.84068078236743</v>
      </c>
      <c r="P6" s="385">
        <v>25.72593428275</v>
      </c>
      <c r="Q6" s="385">
        <v>30.891478835</v>
      </c>
      <c r="R6" s="385">
        <v>38.017161035</v>
      </c>
      <c r="S6" s="385">
        <v>46.92134146</v>
      </c>
      <c r="T6" s="385">
        <v>35.77278565368043</v>
      </c>
      <c r="U6" s="385">
        <v>51.40434225530038</v>
      </c>
      <c r="V6" s="385">
        <v>64.83176426561268</v>
      </c>
      <c r="W6" s="385">
        <v>102.39071294377803</v>
      </c>
      <c r="X6" s="385">
        <v>217.95773362314753</v>
      </c>
      <c r="Y6" s="385">
        <v>318.0290649595477</v>
      </c>
      <c r="Z6" s="385">
        <v>505.6383080628225</v>
      </c>
      <c r="AA6" s="385">
        <v>856.1163250275613</v>
      </c>
      <c r="AB6" s="385">
        <v>1130.291374572687</v>
      </c>
    </row>
    <row r="7" spans="1:28" ht="15">
      <c r="A7" s="384" t="s">
        <v>250</v>
      </c>
      <c r="B7" s="385">
        <v>79.75313912757028</v>
      </c>
      <c r="C7" s="385">
        <v>104.52547974184151</v>
      </c>
      <c r="D7" s="385">
        <v>155.13405642303067</v>
      </c>
      <c r="E7" s="385">
        <v>161.62101651716904</v>
      </c>
      <c r="F7" s="385">
        <v>188.47236044604787</v>
      </c>
      <c r="G7" s="385">
        <v>199.35681206953103</v>
      </c>
      <c r="H7" s="385">
        <v>248.66641193834045</v>
      </c>
      <c r="I7" s="385">
        <v>316.50280419809775</v>
      </c>
      <c r="J7" s="385">
        <v>402.3533683174811</v>
      </c>
      <c r="K7" s="385">
        <v>571.9925942932109</v>
      </c>
      <c r="L7" s="385">
        <v>731.1332961626763</v>
      </c>
      <c r="M7" s="385">
        <v>835.8238564657264</v>
      </c>
      <c r="N7" s="385">
        <v>892.1070962794325</v>
      </c>
      <c r="O7" s="385">
        <v>1088.0994119141385</v>
      </c>
      <c r="P7" s="385">
        <v>1326.7140863771729</v>
      </c>
      <c r="Q7" s="385">
        <v>1420.7581598438835</v>
      </c>
      <c r="R7" s="385">
        <v>1464.702295527714</v>
      </c>
      <c r="S7" s="385">
        <v>1547.4640371807147</v>
      </c>
      <c r="T7" s="385">
        <v>1553.7290891977696</v>
      </c>
      <c r="U7" s="385">
        <v>1626.4091363431664</v>
      </c>
      <c r="V7" s="385">
        <v>1724.5856933558546</v>
      </c>
      <c r="W7" s="385">
        <v>1757.7638164134578</v>
      </c>
      <c r="X7" s="385">
        <v>1721.8449623201257</v>
      </c>
      <c r="Y7" s="385">
        <v>1710.7446382667754</v>
      </c>
      <c r="Z7" s="385">
        <v>1664.3571289300091</v>
      </c>
      <c r="AA7" s="385">
        <v>1611.5426890254723</v>
      </c>
      <c r="AB7" s="385">
        <v>1556.0109092683997</v>
      </c>
    </row>
    <row r="8" spans="1:28" ht="15">
      <c r="A8" s="384" t="s">
        <v>251</v>
      </c>
      <c r="B8" s="385">
        <v>138.24053788127256</v>
      </c>
      <c r="C8" s="385">
        <v>151.0582455290696</v>
      </c>
      <c r="D8" s="385">
        <v>151.05824552906958</v>
      </c>
      <c r="E8" s="385">
        <v>157.81263561823548</v>
      </c>
      <c r="F8" s="385">
        <v>170.38704476352902</v>
      </c>
      <c r="G8" s="385">
        <v>193.1366926913742</v>
      </c>
      <c r="H8" s="385">
        <v>193.14009669137425</v>
      </c>
      <c r="I8" s="385">
        <v>191.89342344998363</v>
      </c>
      <c r="J8" s="385">
        <v>180.53245491374224</v>
      </c>
      <c r="K8" s="385">
        <v>188.8150511913742</v>
      </c>
      <c r="L8" s="385">
        <v>168.6807086905543</v>
      </c>
      <c r="M8" s="385">
        <v>168.38661887061332</v>
      </c>
      <c r="N8" s="385">
        <v>173.98298778163195</v>
      </c>
      <c r="O8" s="385">
        <v>181.67530081599378</v>
      </c>
      <c r="P8" s="385">
        <v>199.1023258339095</v>
      </c>
      <c r="Q8" s="385">
        <v>205.71945126785832</v>
      </c>
      <c r="R8" s="385">
        <v>190.05498454133158</v>
      </c>
      <c r="S8" s="385">
        <v>211.34956811289112</v>
      </c>
      <c r="T8" s="385">
        <v>229.55964577675508</v>
      </c>
      <c r="U8" s="385">
        <v>248.72901748303397</v>
      </c>
      <c r="V8" s="385">
        <v>295.0239227068101</v>
      </c>
      <c r="W8" s="385">
        <v>318.5004141164462</v>
      </c>
      <c r="X8" s="385">
        <v>305.9563309616315</v>
      </c>
      <c r="Y8" s="385">
        <v>319.5378462039566</v>
      </c>
      <c r="Z8" s="385">
        <v>343.2930638957422</v>
      </c>
      <c r="AA8" s="385">
        <v>366.44135069677964</v>
      </c>
      <c r="AB8" s="385">
        <v>383.7304970464042</v>
      </c>
    </row>
    <row r="9" spans="1:28" ht="15">
      <c r="A9" s="384" t="s">
        <v>252</v>
      </c>
      <c r="B9" s="385">
        <v>174.11865864144454</v>
      </c>
      <c r="C9" s="385">
        <v>174.11865864144454</v>
      </c>
      <c r="D9" s="385">
        <v>204.21324161650904</v>
      </c>
      <c r="E9" s="385">
        <v>204.21324161650904</v>
      </c>
      <c r="F9" s="385">
        <v>204.21324161650904</v>
      </c>
      <c r="G9" s="385">
        <v>204.21324161650904</v>
      </c>
      <c r="H9" s="385">
        <v>204.21324161650904</v>
      </c>
      <c r="I9" s="385">
        <v>204.21324161650904</v>
      </c>
      <c r="J9" s="385">
        <v>204.21324161650904</v>
      </c>
      <c r="K9" s="385">
        <v>204.21324161650904</v>
      </c>
      <c r="L9" s="385">
        <v>204.21324161650904</v>
      </c>
      <c r="M9" s="385">
        <v>204.21324161650904</v>
      </c>
      <c r="N9" s="385">
        <v>204.21324161650904</v>
      </c>
      <c r="O9" s="385">
        <v>205.837393713576</v>
      </c>
      <c r="P9" s="385">
        <v>232.39705741855354</v>
      </c>
      <c r="Q9" s="385">
        <v>265.5966370497755</v>
      </c>
      <c r="R9" s="385">
        <v>298.7962166809974</v>
      </c>
      <c r="S9" s="385">
        <v>331.99579631221934</v>
      </c>
      <c r="T9" s="385">
        <v>895.6934284472972</v>
      </c>
      <c r="U9" s="385">
        <v>975.7839366464647</v>
      </c>
      <c r="V9" s="385">
        <v>1374.3896161553112</v>
      </c>
      <c r="W9" s="385">
        <v>1194.0337665218724</v>
      </c>
      <c r="X9" s="385">
        <v>1518.5229232685356</v>
      </c>
      <c r="Y9" s="385">
        <v>1787.6796538387202</v>
      </c>
      <c r="Z9" s="385">
        <v>1698.0861205694084</v>
      </c>
      <c r="AA9" s="385">
        <v>1908.4836828331227</v>
      </c>
      <c r="AB9" s="385">
        <v>1954.007230646915</v>
      </c>
    </row>
    <row r="10" spans="1:28" ht="15">
      <c r="A10" s="384" t="s">
        <v>253</v>
      </c>
      <c r="B10" s="385">
        <v>0</v>
      </c>
      <c r="C10" s="385">
        <v>0</v>
      </c>
      <c r="D10" s="385">
        <v>0</v>
      </c>
      <c r="E10" s="385">
        <v>236.75</v>
      </c>
      <c r="F10" s="385">
        <v>455.14</v>
      </c>
      <c r="G10" s="385">
        <v>498.05</v>
      </c>
      <c r="H10" s="385">
        <v>505.47</v>
      </c>
      <c r="I10" s="385">
        <v>506.08</v>
      </c>
      <c r="J10" s="385">
        <v>436.91</v>
      </c>
      <c r="K10" s="385">
        <v>367.74</v>
      </c>
      <c r="L10" s="385">
        <v>254.18643880768124</v>
      </c>
      <c r="M10" s="385">
        <v>225.24078771376705</v>
      </c>
      <c r="N10" s="385">
        <v>225.24078771376705</v>
      </c>
      <c r="O10" s="385">
        <v>225.24078771376705</v>
      </c>
      <c r="P10" s="385">
        <v>225.24078771376705</v>
      </c>
      <c r="Q10" s="385">
        <v>93.13238272666474</v>
      </c>
      <c r="R10" s="385">
        <v>96.95672230203076</v>
      </c>
      <c r="S10" s="385">
        <v>101.1875650619121</v>
      </c>
      <c r="T10" s="385">
        <v>220.2933523932359</v>
      </c>
      <c r="U10" s="385">
        <v>223.4461166618898</v>
      </c>
      <c r="V10" s="385">
        <v>279.0659132642738</v>
      </c>
      <c r="W10" s="385">
        <v>307.62718329034107</v>
      </c>
      <c r="X10" s="385">
        <v>309.1473074902073</v>
      </c>
      <c r="Y10" s="385">
        <v>315.38393314703353</v>
      </c>
      <c r="Z10" s="385">
        <v>319.0939923330467</v>
      </c>
      <c r="AA10" s="385">
        <v>318.651468042419</v>
      </c>
      <c r="AB10" s="385">
        <v>319.05880624820867</v>
      </c>
    </row>
    <row r="11" spans="1:28" ht="15">
      <c r="A11" s="384" t="s">
        <v>254</v>
      </c>
      <c r="B11" s="385">
        <v>0</v>
      </c>
      <c r="C11" s="385">
        <v>0</v>
      </c>
      <c r="D11" s="385">
        <v>0</v>
      </c>
      <c r="E11" s="385">
        <v>0</v>
      </c>
      <c r="F11" s="385">
        <v>0</v>
      </c>
      <c r="G11" s="385">
        <v>0</v>
      </c>
      <c r="H11" s="385">
        <v>0</v>
      </c>
      <c r="I11" s="385">
        <v>0</v>
      </c>
      <c r="J11" s="385">
        <v>0</v>
      </c>
      <c r="K11" s="385">
        <v>0</v>
      </c>
      <c r="L11" s="385">
        <v>0</v>
      </c>
      <c r="M11" s="385">
        <v>0</v>
      </c>
      <c r="N11" s="385">
        <v>93.96195473925877</v>
      </c>
      <c r="O11" s="385">
        <v>197.34306329944243</v>
      </c>
      <c r="P11" s="385">
        <v>335.0501803870121</v>
      </c>
      <c r="Q11" s="385">
        <v>830.6630698589703</v>
      </c>
      <c r="R11" s="385">
        <v>828.9621958019022</v>
      </c>
      <c r="S11" s="385">
        <v>576.3719367005576</v>
      </c>
      <c r="T11" s="385">
        <v>487.6246432853866</v>
      </c>
      <c r="U11" s="385">
        <v>439.7978936040069</v>
      </c>
      <c r="V11" s="385">
        <v>625.1625395534943</v>
      </c>
      <c r="W11" s="385">
        <v>763.5085549203627</v>
      </c>
      <c r="X11" s="385">
        <v>400.512093130252</v>
      </c>
      <c r="Y11" s="385">
        <v>53.656</v>
      </c>
      <c r="Z11" s="385">
        <v>25.103</v>
      </c>
      <c r="AA11" s="385">
        <v>37.78283471698113</v>
      </c>
      <c r="AB11" s="385">
        <v>24.615606608605326</v>
      </c>
    </row>
    <row r="12" spans="1:28" ht="15">
      <c r="A12" s="384" t="s">
        <v>255</v>
      </c>
      <c r="B12" s="385">
        <v>100.82772</v>
      </c>
      <c r="C12" s="385">
        <v>104.00417999999999</v>
      </c>
      <c r="D12" s="385">
        <v>116.70813</v>
      </c>
      <c r="E12" s="385">
        <v>147.30912</v>
      </c>
      <c r="F12" s="385">
        <v>221.508</v>
      </c>
      <c r="G12" s="385">
        <v>229.15305</v>
      </c>
      <c r="H12" s="385">
        <v>237.19688999999997</v>
      </c>
      <c r="I12" s="385">
        <v>267.23214</v>
      </c>
      <c r="J12" s="385">
        <v>361.66095</v>
      </c>
      <c r="K12" s="385">
        <v>365.161419</v>
      </c>
      <c r="L12" s="385">
        <v>374.75624240992914</v>
      </c>
      <c r="M12" s="385">
        <v>413.24220269731325</v>
      </c>
      <c r="N12" s="385">
        <v>453.9184684800315</v>
      </c>
      <c r="O12" s="385">
        <v>479.5643159614666</v>
      </c>
      <c r="P12" s="385">
        <v>463.1955659614666</v>
      </c>
      <c r="Q12" s="385">
        <v>459.9910521036869</v>
      </c>
      <c r="R12" s="385">
        <v>512.7335735929204</v>
      </c>
      <c r="S12" s="385">
        <v>520.4877287318988</v>
      </c>
      <c r="T12" s="385">
        <v>538.5745493983143</v>
      </c>
      <c r="U12" s="385">
        <v>656.085164196768</v>
      </c>
      <c r="V12" s="385">
        <v>631.6500615849767</v>
      </c>
      <c r="W12" s="385">
        <v>600.2106784570356</v>
      </c>
      <c r="X12" s="385">
        <v>668.3000294882189</v>
      </c>
      <c r="Y12" s="385">
        <v>594.4054611371201</v>
      </c>
      <c r="Z12" s="385">
        <v>704.5199057760246</v>
      </c>
      <c r="AA12" s="385">
        <v>950.8471113721545</v>
      </c>
      <c r="AB12" s="385">
        <v>1163.1362232042463</v>
      </c>
    </row>
    <row r="13" spans="1:28" ht="15">
      <c r="A13" s="384" t="s">
        <v>256</v>
      </c>
      <c r="B13" s="385">
        <v>0</v>
      </c>
      <c r="C13" s="385">
        <v>0.484</v>
      </c>
      <c r="D13" s="385">
        <v>17.368</v>
      </c>
      <c r="E13" s="385">
        <v>52.28</v>
      </c>
      <c r="F13" s="385">
        <v>70.77</v>
      </c>
      <c r="G13" s="385">
        <v>71.163</v>
      </c>
      <c r="H13" s="385">
        <v>66.989</v>
      </c>
      <c r="I13" s="385">
        <v>67.81312697047859</v>
      </c>
      <c r="J13" s="385">
        <v>76.216852966466</v>
      </c>
      <c r="K13" s="385">
        <v>156.769308302283</v>
      </c>
      <c r="L13" s="385">
        <v>182.53017340212094</v>
      </c>
      <c r="M13" s="385">
        <v>205.33157112830798</v>
      </c>
      <c r="N13" s="385">
        <v>184.41123817712813</v>
      </c>
      <c r="O13" s="385">
        <v>169.3863174739658</v>
      </c>
      <c r="P13" s="385">
        <v>179.39067402312025</v>
      </c>
      <c r="Q13" s="385">
        <v>171.3138038597497</v>
      </c>
      <c r="R13" s="385">
        <v>167.67742637123436</v>
      </c>
      <c r="S13" s="385">
        <v>263.4102048593453</v>
      </c>
      <c r="T13" s="385">
        <v>300.8108523039105</v>
      </c>
      <c r="U13" s="385">
        <v>270.30083419381026</v>
      </c>
      <c r="V13" s="385">
        <v>279.23477854541176</v>
      </c>
      <c r="W13" s="385">
        <v>259.7609499847687</v>
      </c>
      <c r="X13" s="385">
        <v>256.50748667935926</v>
      </c>
      <c r="Y13" s="385">
        <v>255.4688155350148</v>
      </c>
      <c r="Z13" s="385">
        <v>259.3550681151294</v>
      </c>
      <c r="AA13" s="385">
        <v>266.02915355980235</v>
      </c>
      <c r="AB13" s="385">
        <v>253.13553322913438</v>
      </c>
    </row>
    <row r="14" spans="1:28" ht="15">
      <c r="A14" s="384" t="s">
        <v>257</v>
      </c>
      <c r="B14" s="385">
        <v>0.24870415869137422</v>
      </c>
      <c r="C14" s="385">
        <v>0.34286617902591016</v>
      </c>
      <c r="D14" s="385">
        <v>0.43732303708527387</v>
      </c>
      <c r="E14" s="385">
        <v>0.4324764998086258</v>
      </c>
      <c r="F14" s="385">
        <v>0.41799122340177114</v>
      </c>
      <c r="G14" s="385">
        <v>0.3700150991375861</v>
      </c>
      <c r="H14" s="385">
        <v>0.37332377655706794</v>
      </c>
      <c r="I14" s="385">
        <v>0.33738831938753694</v>
      </c>
      <c r="J14" s="385">
        <v>0.28780831677732405</v>
      </c>
      <c r="K14" s="385">
        <v>0.28780831677732405</v>
      </c>
      <c r="L14" s="385">
        <v>0.28780831677732405</v>
      </c>
      <c r="M14" s="385">
        <v>0.28780831677732405</v>
      </c>
      <c r="N14" s="385">
        <v>0.28780831677732405</v>
      </c>
      <c r="O14" s="385">
        <v>3.326312744458531</v>
      </c>
      <c r="P14" s="385">
        <v>4.879643910628698</v>
      </c>
      <c r="Q14" s="385">
        <v>4.6257725728107575</v>
      </c>
      <c r="R14" s="385">
        <v>5.775834888324041</v>
      </c>
      <c r="S14" s="385">
        <v>6.920833248442113</v>
      </c>
      <c r="T14" s="385">
        <v>8.610588446867826</v>
      </c>
      <c r="U14" s="385">
        <v>16.267383885682523</v>
      </c>
      <c r="V14" s="385">
        <v>43.27103443957046</v>
      </c>
      <c r="W14" s="385">
        <v>87.51224073949643</v>
      </c>
      <c r="X14" s="385">
        <v>176.77213226754128</v>
      </c>
      <c r="Y14" s="385">
        <v>252.38761822011833</v>
      </c>
      <c r="Z14" s="385">
        <v>378.3186276523248</v>
      </c>
      <c r="AA14" s="385">
        <v>577.9061985305015</v>
      </c>
      <c r="AB14" s="385">
        <v>852.52743637359</v>
      </c>
    </row>
    <row r="15" spans="1:28" ht="15">
      <c r="A15" s="384" t="s">
        <v>258</v>
      </c>
      <c r="B15" s="385">
        <v>71.65376898824879</v>
      </c>
      <c r="C15" s="385">
        <v>71.65376898824879</v>
      </c>
      <c r="D15" s="385">
        <v>71.65376898824879</v>
      </c>
      <c r="E15" s="385">
        <v>71.65376898824879</v>
      </c>
      <c r="F15" s="385">
        <v>71.65376898824879</v>
      </c>
      <c r="G15" s="385">
        <v>71.65376898824879</v>
      </c>
      <c r="H15" s="385">
        <v>71.65376898824879</v>
      </c>
      <c r="I15" s="385">
        <v>71.65376898824879</v>
      </c>
      <c r="J15" s="385">
        <v>71.80045136278143</v>
      </c>
      <c r="K15" s="385">
        <v>72.11587058872435</v>
      </c>
      <c r="L15" s="385">
        <v>82.63973550741713</v>
      </c>
      <c r="M15" s="385">
        <v>152.60512599425286</v>
      </c>
      <c r="N15" s="385">
        <v>164.2355022769422</v>
      </c>
      <c r="O15" s="385">
        <v>208.5762688654313</v>
      </c>
      <c r="P15" s="385">
        <v>195.01222255325501</v>
      </c>
      <c r="Q15" s="385">
        <v>221.81453479513806</v>
      </c>
      <c r="R15" s="385">
        <v>225.90689524713937</v>
      </c>
      <c r="S15" s="385">
        <v>250.67208398070076</v>
      </c>
      <c r="T15" s="385">
        <v>435.98414010512715</v>
      </c>
      <c r="U15" s="385">
        <v>614.4562083388696</v>
      </c>
      <c r="V15" s="385">
        <v>731.9407905137117</v>
      </c>
      <c r="W15" s="385">
        <v>843.3149156537376</v>
      </c>
      <c r="X15" s="385">
        <v>1347.720367845958</v>
      </c>
      <c r="Y15" s="385">
        <v>2427.0888550120876</v>
      </c>
      <c r="Z15" s="385">
        <v>3474.0819231752025</v>
      </c>
      <c r="AA15" s="385">
        <v>4685.238116459823</v>
      </c>
      <c r="AB15" s="385">
        <v>4973.190055278925</v>
      </c>
    </row>
    <row r="16" spans="1:28" ht="15">
      <c r="A16" s="384" t="s">
        <v>259</v>
      </c>
      <c r="B16" s="385"/>
      <c r="C16" s="385"/>
      <c r="D16" s="385"/>
      <c r="E16" s="385"/>
      <c r="F16" s="385"/>
      <c r="G16" s="385"/>
      <c r="H16" s="385">
        <v>0</v>
      </c>
      <c r="I16" s="385">
        <v>0</v>
      </c>
      <c r="J16" s="385">
        <v>0</v>
      </c>
      <c r="K16" s="385">
        <v>0</v>
      </c>
      <c r="L16" s="385">
        <v>0</v>
      </c>
      <c r="M16" s="385">
        <v>0</v>
      </c>
      <c r="N16" s="385">
        <v>2.3861114999999997</v>
      </c>
      <c r="O16" s="385">
        <v>15.112039499999998</v>
      </c>
      <c r="P16" s="385">
        <v>16.7027805</v>
      </c>
      <c r="Q16" s="385">
        <v>74.05121561869448</v>
      </c>
      <c r="R16" s="385">
        <v>187.79203607410454</v>
      </c>
      <c r="S16" s="385">
        <v>361.6905064744022</v>
      </c>
      <c r="T16" s="385">
        <v>844.5071793417685</v>
      </c>
      <c r="U16" s="385">
        <v>1038.4891526573133</v>
      </c>
      <c r="V16" s="385">
        <v>1217.5843114218019</v>
      </c>
      <c r="W16" s="385">
        <v>1127.543972</v>
      </c>
      <c r="X16" s="385">
        <v>957.7789459999999</v>
      </c>
      <c r="Y16" s="385">
        <v>1091.6018239999999</v>
      </c>
      <c r="Z16" s="385">
        <v>1242.68878</v>
      </c>
      <c r="AA16" s="385">
        <v>1003.1316171298361</v>
      </c>
      <c r="AB16" s="385">
        <v>1009.5442820292346</v>
      </c>
    </row>
    <row r="17" spans="1:28" ht="15">
      <c r="A17" s="384"/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</row>
    <row r="18" spans="1:28" s="304" customFormat="1" ht="15">
      <c r="A18" s="386" t="s">
        <v>42</v>
      </c>
      <c r="B18" s="387">
        <v>1020.5409847208275</v>
      </c>
      <c r="C18" s="387">
        <v>1012.0745528158304</v>
      </c>
      <c r="D18" s="387">
        <v>1194.2995789648032</v>
      </c>
      <c r="E18" s="387">
        <v>1428.872065873831</v>
      </c>
      <c r="F18" s="387">
        <v>1858.6219292763365</v>
      </c>
      <c r="G18" s="387">
        <v>1925.7048870260014</v>
      </c>
      <c r="H18" s="387">
        <v>1870.804701895913</v>
      </c>
      <c r="I18" s="387">
        <v>2051.2323684087564</v>
      </c>
      <c r="J18" s="387">
        <v>2259.3305951569673</v>
      </c>
      <c r="K18" s="387">
        <v>2469.2540837393963</v>
      </c>
      <c r="L18" s="387">
        <v>2529.0146378346967</v>
      </c>
      <c r="M18" s="387">
        <v>2651.0586215613275</v>
      </c>
      <c r="N18" s="387">
        <v>2931.5701155009588</v>
      </c>
      <c r="O18" s="387">
        <v>3175.3036022332785</v>
      </c>
      <c r="P18" s="387">
        <v>3786.3091260982114</v>
      </c>
      <c r="Q18" s="387">
        <v>4451.424955525731</v>
      </c>
      <c r="R18" s="387">
        <v>4775.6018494569935</v>
      </c>
      <c r="S18" s="387">
        <v>5108.5142116515835</v>
      </c>
      <c r="T18" s="387">
        <v>6605.572591938669</v>
      </c>
      <c r="U18" s="387">
        <v>7408.769577017405</v>
      </c>
      <c r="V18" s="387">
        <v>8460.117554310078</v>
      </c>
      <c r="W18" s="387">
        <v>9224.22861667753</v>
      </c>
      <c r="X18" s="387">
        <v>10044.486876097875</v>
      </c>
      <c r="Y18" s="387">
        <v>11972.366522780943</v>
      </c>
      <c r="Z18" s="387">
        <v>13869.011628842842</v>
      </c>
      <c r="AA18" s="387">
        <v>16590.608812005154</v>
      </c>
      <c r="AB18" s="387">
        <v>17296.145427751384</v>
      </c>
    </row>
    <row r="19" spans="1:28" ht="15">
      <c r="A19" s="384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</row>
    <row r="20" spans="1:28" ht="15">
      <c r="A20" s="384" t="s">
        <v>262</v>
      </c>
      <c r="B20" s="385">
        <v>6.416</v>
      </c>
      <c r="C20" s="385">
        <v>6.757</v>
      </c>
      <c r="D20" s="385">
        <v>7.113</v>
      </c>
      <c r="E20" s="385">
        <v>7.412</v>
      </c>
      <c r="F20" s="385">
        <v>7.736</v>
      </c>
      <c r="G20" s="385">
        <v>8.11436252</v>
      </c>
      <c r="H20" s="385">
        <v>8.657907571573162</v>
      </c>
      <c r="I20" s="385">
        <v>8.884441216451162</v>
      </c>
      <c r="J20" s="385">
        <v>9.123057447359509</v>
      </c>
      <c r="K20" s="385">
        <v>9.431970343599723</v>
      </c>
      <c r="L20" s="385">
        <v>11.161798819505686</v>
      </c>
      <c r="M20" s="385">
        <v>13.391293701933439</v>
      </c>
      <c r="N20" s="385">
        <v>16.303330160339524</v>
      </c>
      <c r="O20" s="385">
        <v>20.01212932236743</v>
      </c>
      <c r="P20" s="385">
        <v>24.89738282275</v>
      </c>
      <c r="Q20" s="385">
        <v>30.062927375</v>
      </c>
      <c r="R20" s="385">
        <v>37.188609575</v>
      </c>
      <c r="S20" s="385">
        <v>46.09279</v>
      </c>
      <c r="T20" s="385">
        <v>31.01763532853093</v>
      </c>
      <c r="U20" s="385">
        <v>34.90640220301913</v>
      </c>
      <c r="V20" s="385">
        <v>41.46149167447828</v>
      </c>
      <c r="W20" s="385">
        <v>63.916257172768816</v>
      </c>
      <c r="X20" s="385">
        <v>162.28268065738771</v>
      </c>
      <c r="Y20" s="385">
        <v>220.73514645261992</v>
      </c>
      <c r="Z20" s="385">
        <v>398.14190480677473</v>
      </c>
      <c r="AA20" s="385">
        <v>699.4946943167857</v>
      </c>
      <c r="AB20" s="385">
        <v>947.2349191673093</v>
      </c>
    </row>
    <row r="21" spans="1:28" ht="15">
      <c r="A21" s="389" t="s">
        <v>263</v>
      </c>
      <c r="B21" s="385">
        <v>0.8285032800000001</v>
      </c>
      <c r="C21" s="385">
        <v>0.8285032800000001</v>
      </c>
      <c r="D21" s="385">
        <v>0.8285032800000001</v>
      </c>
      <c r="E21" s="385">
        <v>0.8285032800000001</v>
      </c>
      <c r="F21" s="385">
        <v>0.8285032800000001</v>
      </c>
      <c r="G21" s="385">
        <v>0.8285032800000001</v>
      </c>
      <c r="H21" s="385">
        <v>0.82855146</v>
      </c>
      <c r="I21" s="385">
        <v>0.82855146</v>
      </c>
      <c r="J21" s="385">
        <v>0.82855146</v>
      </c>
      <c r="K21" s="385">
        <v>0.82855146</v>
      </c>
      <c r="L21" s="385">
        <v>0.82855146</v>
      </c>
      <c r="M21" s="385">
        <v>0.82855146</v>
      </c>
      <c r="N21" s="385">
        <v>0.82855146</v>
      </c>
      <c r="O21" s="385">
        <v>0.82855146</v>
      </c>
      <c r="P21" s="385">
        <v>0.82855146</v>
      </c>
      <c r="Q21" s="385">
        <v>0.82855146</v>
      </c>
      <c r="R21" s="385">
        <v>0.82855146</v>
      </c>
      <c r="S21" s="385">
        <v>0.82855146</v>
      </c>
      <c r="T21" s="385">
        <v>4.7551503251495015</v>
      </c>
      <c r="U21" s="385">
        <v>16.497940052281248</v>
      </c>
      <c r="V21" s="385">
        <v>23.370272591134395</v>
      </c>
      <c r="W21" s="385">
        <v>38.474455771009204</v>
      </c>
      <c r="X21" s="385">
        <v>55.67505296575983</v>
      </c>
      <c r="Y21" s="385">
        <v>97.2939185069278</v>
      </c>
      <c r="Z21" s="385">
        <v>107.49640325604776</v>
      </c>
      <c r="AA21" s="385">
        <v>156.62163071077558</v>
      </c>
      <c r="AB21" s="385">
        <v>183.05645540537768</v>
      </c>
    </row>
    <row r="22" spans="1:27" ht="15">
      <c r="A22" s="384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90"/>
      <c r="Y22" s="390"/>
      <c r="Z22" s="389"/>
      <c r="AA22" s="389"/>
    </row>
    <row r="23" spans="1:27" ht="15">
      <c r="A23" s="384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90"/>
      <c r="Y23" s="390"/>
      <c r="Z23" s="390"/>
      <c r="AA23" s="390"/>
    </row>
    <row r="24" spans="1:27" ht="15">
      <c r="A24" s="384"/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</row>
    <row r="25" spans="1:27" ht="15">
      <c r="A25" s="384"/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</row>
    <row r="26" spans="2:27" ht="15"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</row>
    <row r="27" spans="2:27" ht="15"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</row>
    <row r="28" spans="2:27" ht="15"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</row>
    <row r="29" spans="2:27" ht="15"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</row>
    <row r="30" spans="2:27" ht="15"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</row>
    <row r="31" spans="2:27" ht="15"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</row>
    <row r="32" spans="2:27" ht="15"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</row>
    <row r="33" spans="2:27" ht="15"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1"/>
    </row>
    <row r="34" spans="2:27" ht="15"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</row>
    <row r="35" spans="2:27" ht="15">
      <c r="B35" s="391"/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</row>
    <row r="36" spans="2:27" s="304" customFormat="1" ht="15">
      <c r="B36" s="388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</row>
    <row r="37" spans="2:27" ht="15"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</row>
    <row r="38" spans="2:27" ht="15"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6.4453125" style="213" customWidth="1"/>
    <col min="2" max="11" width="7.6640625" style="213" hidden="1" customWidth="1"/>
    <col min="12" max="29" width="7.6640625" style="213" customWidth="1"/>
    <col min="30" max="16384" width="8.77734375" style="213" customWidth="1"/>
  </cols>
  <sheetData>
    <row r="1" ht="15">
      <c r="A1" s="211" t="s">
        <v>265</v>
      </c>
    </row>
    <row r="2" spans="1:28" ht="12.75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5"/>
      <c r="X2" s="395"/>
      <c r="Y2" s="395"/>
      <c r="Z2" s="395"/>
      <c r="AA2" s="395"/>
      <c r="AB2" s="395" t="s">
        <v>266</v>
      </c>
    </row>
    <row r="3" spans="1:28" ht="12.75">
      <c r="A3" s="398"/>
      <c r="B3" s="399">
        <v>1990</v>
      </c>
      <c r="C3" s="399">
        <v>1991</v>
      </c>
      <c r="D3" s="399">
        <v>1992</v>
      </c>
      <c r="E3" s="399">
        <v>1993</v>
      </c>
      <c r="F3" s="399">
        <v>1994</v>
      </c>
      <c r="G3" s="399">
        <v>1995</v>
      </c>
      <c r="H3" s="399">
        <v>1996</v>
      </c>
      <c r="I3" s="399">
        <v>1997</v>
      </c>
      <c r="J3" s="399">
        <v>1998</v>
      </c>
      <c r="K3" s="399">
        <v>1999</v>
      </c>
      <c r="L3" s="399">
        <v>2000</v>
      </c>
      <c r="M3" s="399">
        <v>2001</v>
      </c>
      <c r="N3" s="399">
        <v>2002</v>
      </c>
      <c r="O3" s="399">
        <v>2003</v>
      </c>
      <c r="P3" s="399">
        <v>2004</v>
      </c>
      <c r="Q3" s="399">
        <v>2005</v>
      </c>
      <c r="R3" s="399">
        <v>2006</v>
      </c>
      <c r="S3" s="399">
        <v>2007</v>
      </c>
      <c r="T3" s="399">
        <v>2008</v>
      </c>
      <c r="U3" s="399">
        <v>2009</v>
      </c>
      <c r="V3" s="399">
        <v>2010</v>
      </c>
      <c r="W3" s="399">
        <v>2011</v>
      </c>
      <c r="X3" s="399">
        <v>2012</v>
      </c>
      <c r="Y3" s="399">
        <v>2013</v>
      </c>
      <c r="Z3" s="399">
        <v>2014</v>
      </c>
      <c r="AA3" s="399">
        <v>2015</v>
      </c>
      <c r="AB3" s="399">
        <v>2016</v>
      </c>
    </row>
    <row r="4" spans="1:29" ht="12.75">
      <c r="A4" s="398" t="s">
        <v>267</v>
      </c>
      <c r="B4" s="400">
        <v>0.009224959999999999</v>
      </c>
      <c r="C4" s="400">
        <v>0.008578190000000001</v>
      </c>
      <c r="D4" s="400">
        <v>0.032510557</v>
      </c>
      <c r="E4" s="400">
        <v>0.21743040700000002</v>
      </c>
      <c r="F4" s="400">
        <v>0.34350106999999996</v>
      </c>
      <c r="G4" s="400">
        <v>0.39230216796</v>
      </c>
      <c r="H4" s="400">
        <v>0.487716846</v>
      </c>
      <c r="I4" s="400">
        <v>0.66698436</v>
      </c>
      <c r="J4" s="400">
        <v>0.8768616100000001</v>
      </c>
      <c r="K4" s="400">
        <v>0.8501691800000001</v>
      </c>
      <c r="L4" s="400">
        <v>0.9449279600000001</v>
      </c>
      <c r="M4" s="400">
        <v>0.9601442660000001</v>
      </c>
      <c r="N4" s="400">
        <v>1.25124336858928</v>
      </c>
      <c r="O4" s="400">
        <v>1.2755057328800001</v>
      </c>
      <c r="P4" s="400">
        <v>1.7363943000000002</v>
      </c>
      <c r="Q4" s="400">
        <v>2.50118614</v>
      </c>
      <c r="R4" s="400">
        <v>3.5736511004</v>
      </c>
      <c r="S4" s="400">
        <v>4.4912823</v>
      </c>
      <c r="T4" s="400">
        <v>5.78612589332001</v>
      </c>
      <c r="U4" s="400">
        <v>7.527076780893616</v>
      </c>
      <c r="V4" s="400">
        <v>7.22597123138391</v>
      </c>
      <c r="W4" s="400">
        <v>10.813941004901785</v>
      </c>
      <c r="X4" s="400">
        <v>12.243977138043844</v>
      </c>
      <c r="Y4" s="400">
        <v>16.925377116165702</v>
      </c>
      <c r="Z4" s="400">
        <v>18.55472182126138</v>
      </c>
      <c r="AA4" s="400">
        <v>22.894652230509763</v>
      </c>
      <c r="AB4" s="400">
        <v>20.96157614107635</v>
      </c>
      <c r="AC4" s="397"/>
    </row>
    <row r="5" spans="1:29" ht="12.75">
      <c r="A5" s="398" t="s">
        <v>268</v>
      </c>
      <c r="B5" s="400">
        <v>0</v>
      </c>
      <c r="C5" s="400">
        <v>0</v>
      </c>
      <c r="D5" s="400">
        <v>0</v>
      </c>
      <c r="E5" s="400">
        <v>0</v>
      </c>
      <c r="F5" s="400">
        <v>0</v>
      </c>
      <c r="G5" s="400">
        <v>0</v>
      </c>
      <c r="H5" s="400">
        <v>0</v>
      </c>
      <c r="I5" s="400">
        <v>0</v>
      </c>
      <c r="J5" s="400">
        <v>0</v>
      </c>
      <c r="K5" s="400">
        <v>0</v>
      </c>
      <c r="L5" s="400">
        <v>0.0009</v>
      </c>
      <c r="M5" s="400">
        <v>0.004941891555555556</v>
      </c>
      <c r="N5" s="400">
        <v>0.004780959</v>
      </c>
      <c r="O5" s="400">
        <v>0.009843999999999999</v>
      </c>
      <c r="P5" s="400">
        <v>0.19868090000000002</v>
      </c>
      <c r="Q5" s="400">
        <v>0.40270570000000006</v>
      </c>
      <c r="R5" s="400">
        <v>0.6514015000000001</v>
      </c>
      <c r="S5" s="400">
        <v>0.7825351999999999</v>
      </c>
      <c r="T5" s="400">
        <v>1.3353994826666666</v>
      </c>
      <c r="U5" s="400">
        <v>1.7538947366999997</v>
      </c>
      <c r="V5" s="400">
        <v>3.059668324000001</v>
      </c>
      <c r="W5" s="400">
        <v>5.1490248971</v>
      </c>
      <c r="X5" s="400">
        <v>7.603144808004581</v>
      </c>
      <c r="Y5" s="400">
        <v>11.471641209628201</v>
      </c>
      <c r="Z5" s="400">
        <v>13.404597435468473</v>
      </c>
      <c r="AA5" s="400">
        <v>17.42273904771107</v>
      </c>
      <c r="AB5" s="400">
        <v>16.405736373164444</v>
      </c>
      <c r="AC5" s="397"/>
    </row>
    <row r="6" spans="1:29" ht="12.75">
      <c r="A6" s="398" t="s">
        <v>269</v>
      </c>
      <c r="B6" s="400"/>
      <c r="C6" s="400"/>
      <c r="D6" s="400"/>
      <c r="E6" s="400">
        <v>0</v>
      </c>
      <c r="F6" s="400">
        <v>0</v>
      </c>
      <c r="G6" s="400">
        <v>7.4E-05</v>
      </c>
      <c r="H6" s="400">
        <v>0</v>
      </c>
      <c r="I6" s="400">
        <v>0</v>
      </c>
      <c r="J6" s="400">
        <v>0</v>
      </c>
      <c r="K6" s="400">
        <v>0.00067</v>
      </c>
      <c r="L6" s="400">
        <v>0.0012675</v>
      </c>
      <c r="M6" s="400">
        <v>0.00182</v>
      </c>
      <c r="N6" s="400">
        <v>0.0026975</v>
      </c>
      <c r="O6" s="400">
        <v>0.00294451</v>
      </c>
      <c r="P6" s="400">
        <v>0.004005150000000001</v>
      </c>
      <c r="Q6" s="400">
        <v>0.008175</v>
      </c>
      <c r="R6" s="400">
        <v>0.010695</v>
      </c>
      <c r="S6" s="400">
        <v>0.014</v>
      </c>
      <c r="T6" s="400">
        <v>0.017</v>
      </c>
      <c r="U6" s="400">
        <v>0.020000206391421436</v>
      </c>
      <c r="V6" s="400">
        <v>0.04027709987908074</v>
      </c>
      <c r="W6" s="400">
        <v>0.24362288097941537</v>
      </c>
      <c r="X6" s="400">
        <v>1.3537504466500854</v>
      </c>
      <c r="Y6" s="400">
        <v>2.0101551562757782</v>
      </c>
      <c r="Z6" s="400">
        <v>4.054090114827268</v>
      </c>
      <c r="AA6" s="400">
        <v>7.545624508281453</v>
      </c>
      <c r="AB6" s="400">
        <v>10.420363377532384</v>
      </c>
      <c r="AC6" s="397"/>
    </row>
    <row r="7" spans="1:29" ht="12.75">
      <c r="A7" s="398" t="s">
        <v>270</v>
      </c>
      <c r="B7" s="400">
        <v>5.20656886</v>
      </c>
      <c r="C7" s="400">
        <v>4.623916</v>
      </c>
      <c r="D7" s="400">
        <v>5.43138</v>
      </c>
      <c r="E7" s="400">
        <v>4.3017520000000005</v>
      </c>
      <c r="F7" s="400">
        <v>5.093752</v>
      </c>
      <c r="G7" s="400">
        <v>4.837582</v>
      </c>
      <c r="H7" s="400">
        <v>3.39221</v>
      </c>
      <c r="I7" s="400">
        <v>4.168667</v>
      </c>
      <c r="J7" s="400">
        <v>5.117252</v>
      </c>
      <c r="K7" s="400">
        <v>5.3357733521499995</v>
      </c>
      <c r="L7" s="400">
        <v>5.0852528183</v>
      </c>
      <c r="M7" s="400">
        <v>4.0557093732</v>
      </c>
      <c r="N7" s="400">
        <v>4.787920290530284</v>
      </c>
      <c r="O7" s="400">
        <v>3.1375086</v>
      </c>
      <c r="P7" s="400">
        <v>4.8439548529900005</v>
      </c>
      <c r="Q7" s="400">
        <v>4.92148278604</v>
      </c>
      <c r="R7" s="400">
        <v>4.5930677399999995</v>
      </c>
      <c r="S7" s="400">
        <v>5.0773034</v>
      </c>
      <c r="T7" s="400">
        <v>5.1411858409199995</v>
      </c>
      <c r="U7" s="400">
        <v>5.227915340049959</v>
      </c>
      <c r="V7" s="400">
        <v>3.5913752560195715</v>
      </c>
      <c r="W7" s="400">
        <v>5.6917481913114</v>
      </c>
      <c r="X7" s="400">
        <v>5.309651855596322</v>
      </c>
      <c r="Y7" s="400">
        <v>4.701474182821277</v>
      </c>
      <c r="Z7" s="400">
        <v>5.887801742892197</v>
      </c>
      <c r="AA7" s="400">
        <v>6.29848837664376</v>
      </c>
      <c r="AB7" s="400">
        <v>5.39475917005335</v>
      </c>
      <c r="AC7" s="397"/>
    </row>
    <row r="8" spans="1:29" ht="12.75">
      <c r="A8" s="398" t="s">
        <v>260</v>
      </c>
      <c r="B8" s="400">
        <v>0.139</v>
      </c>
      <c r="C8" s="400">
        <v>0.208</v>
      </c>
      <c r="D8" s="400">
        <v>0.377</v>
      </c>
      <c r="E8" s="400">
        <v>0.446926</v>
      </c>
      <c r="F8" s="400">
        <v>0.516956</v>
      </c>
      <c r="G8" s="400">
        <v>0.56186</v>
      </c>
      <c r="H8" s="400">
        <v>0.70754</v>
      </c>
      <c r="I8" s="400">
        <v>0.91791</v>
      </c>
      <c r="J8" s="400">
        <v>1.1853699999999998</v>
      </c>
      <c r="K8" s="400">
        <v>1.7026</v>
      </c>
      <c r="L8" s="400">
        <v>2.1878200000000003</v>
      </c>
      <c r="M8" s="400">
        <v>2.507020189</v>
      </c>
      <c r="N8" s="400">
        <v>2.6786277871919904</v>
      </c>
      <c r="O8" s="400">
        <v>3.2762083575622087</v>
      </c>
      <c r="P8" s="400">
        <v>4.0037445</v>
      </c>
      <c r="Q8" s="400">
        <v>4.29048488</v>
      </c>
      <c r="R8" s="400">
        <v>4.4244705497</v>
      </c>
      <c r="S8" s="400">
        <v>4.6768111</v>
      </c>
      <c r="T8" s="400">
        <v>4.6959132436</v>
      </c>
      <c r="U8" s="400">
        <v>4.917514707346315</v>
      </c>
      <c r="V8" s="400">
        <v>5.216855029678</v>
      </c>
      <c r="W8" s="400">
        <v>5.318015126880633</v>
      </c>
      <c r="X8" s="400">
        <v>5.208498540750064</v>
      </c>
      <c r="Y8" s="400">
        <v>5.174653652711398</v>
      </c>
      <c r="Z8" s="400">
        <v>5.033218136743598</v>
      </c>
      <c r="AA8" s="400">
        <v>4.872186909474665</v>
      </c>
      <c r="AB8" s="400">
        <v>4.70287051299535</v>
      </c>
      <c r="AC8" s="397"/>
    </row>
    <row r="9" spans="1:29" ht="12.75">
      <c r="A9" s="398" t="s">
        <v>271</v>
      </c>
      <c r="B9" s="400">
        <v>0.45682545</v>
      </c>
      <c r="C9" s="400">
        <v>0.4799018</v>
      </c>
      <c r="D9" s="400">
        <v>0.55718806</v>
      </c>
      <c r="E9" s="400">
        <v>0.75102583</v>
      </c>
      <c r="F9" s="400">
        <v>1.0014989689999998</v>
      </c>
      <c r="G9" s="400">
        <v>1.079711081</v>
      </c>
      <c r="H9" s="400">
        <v>1.0970343280000001</v>
      </c>
      <c r="I9" s="400">
        <v>1.19187615705</v>
      </c>
      <c r="J9" s="400">
        <v>1.4688718848999998</v>
      </c>
      <c r="K9" s="400">
        <v>1.7265167288000003</v>
      </c>
      <c r="L9" s="400">
        <v>1.69400213115</v>
      </c>
      <c r="M9" s="400">
        <v>2.0190179525000005</v>
      </c>
      <c r="N9" s="400">
        <v>2.401497807749999</v>
      </c>
      <c r="O9" s="400">
        <v>2.897505525</v>
      </c>
      <c r="P9" s="400">
        <v>3.360133355</v>
      </c>
      <c r="Q9" s="400">
        <v>4.811814020950002</v>
      </c>
      <c r="R9" s="400">
        <v>4.852403606875001</v>
      </c>
      <c r="S9" s="400">
        <v>4.64769006541498</v>
      </c>
      <c r="T9" s="400">
        <v>4.870323913693632</v>
      </c>
      <c r="U9" s="400">
        <v>5.796807798690993</v>
      </c>
      <c r="V9" s="400">
        <v>7.044404843952878</v>
      </c>
      <c r="W9" s="400">
        <v>7.9950109254291695</v>
      </c>
      <c r="X9" s="400">
        <v>9.525339041893837</v>
      </c>
      <c r="Y9" s="400">
        <v>12.925195848764968</v>
      </c>
      <c r="Z9" s="400">
        <v>17.585845143065374</v>
      </c>
      <c r="AA9" s="400">
        <v>24.367662879806936</v>
      </c>
      <c r="AB9" s="400">
        <v>25.33977786346869</v>
      </c>
      <c r="AC9" s="397"/>
    </row>
    <row r="11" spans="2:28" ht="12.75">
      <c r="B11" s="396">
        <f aca="true" t="shared" si="0" ref="B11:K11">SUM(B4:B9)</f>
        <v>5.8116192700000004</v>
      </c>
      <c r="C11" s="396">
        <f t="shared" si="0"/>
        <v>5.320395990000001</v>
      </c>
      <c r="D11" s="396">
        <f t="shared" si="0"/>
        <v>6.3980786169999995</v>
      </c>
      <c r="E11" s="396">
        <f t="shared" si="0"/>
        <v>5.717134237000001</v>
      </c>
      <c r="F11" s="396">
        <f t="shared" si="0"/>
        <v>6.955708039000001</v>
      </c>
      <c r="G11" s="396">
        <f t="shared" si="0"/>
        <v>6.871529248960001</v>
      </c>
      <c r="H11" s="396">
        <f t="shared" si="0"/>
        <v>5.684501174</v>
      </c>
      <c r="I11" s="396">
        <f t="shared" si="0"/>
        <v>6.94543751705</v>
      </c>
      <c r="J11" s="396">
        <f t="shared" si="0"/>
        <v>8.648355494899999</v>
      </c>
      <c r="K11" s="396">
        <f t="shared" si="0"/>
        <v>9.61572926095</v>
      </c>
      <c r="L11" s="396">
        <v>9.914170409450001</v>
      </c>
      <c r="M11" s="396">
        <v>9.548653672255556</v>
      </c>
      <c r="N11" s="396">
        <v>11.126767713061554</v>
      </c>
      <c r="O11" s="396">
        <v>10.599516725442209</v>
      </c>
      <c r="P11" s="396">
        <v>14.14691305799</v>
      </c>
      <c r="Q11" s="396">
        <v>16.935848526990004</v>
      </c>
      <c r="R11" s="396">
        <v>18.105689496975</v>
      </c>
      <c r="S11" s="396">
        <v>19.68962206541498</v>
      </c>
      <c r="T11" s="396">
        <v>21.845948374200308</v>
      </c>
      <c r="U11" s="396">
        <v>25.243209570072302</v>
      </c>
      <c r="V11" s="396">
        <v>26.17855178491344</v>
      </c>
      <c r="W11" s="396">
        <v>35.211363026602406</v>
      </c>
      <c r="X11" s="396">
        <v>41.24436183093873</v>
      </c>
      <c r="Y11" s="396">
        <v>53.20849716636732</v>
      </c>
      <c r="Z11" s="396">
        <v>64.5202743942583</v>
      </c>
      <c r="AA11" s="396">
        <v>83.40135395242766</v>
      </c>
      <c r="AB11" s="396">
        <v>83.22508343829057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B11:K11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77734375" style="168" customWidth="1"/>
    <col min="2" max="2" width="16.77734375" style="401" customWidth="1"/>
    <col min="3" max="3" width="10.3359375" style="168" customWidth="1"/>
    <col min="4" max="4" width="15.77734375" style="401" customWidth="1"/>
    <col min="5" max="5" width="21.3359375" style="401" bestFit="1" customWidth="1"/>
    <col min="6" max="6" width="15.21484375" style="401" bestFit="1" customWidth="1"/>
    <col min="7" max="16384" width="8.77734375" style="168" customWidth="1"/>
  </cols>
  <sheetData>
    <row r="1" ht="15">
      <c r="A1" s="13" t="s">
        <v>272</v>
      </c>
    </row>
    <row r="4" spans="2:6" ht="12.75">
      <c r="B4" s="401" t="s">
        <v>273</v>
      </c>
      <c r="C4" s="202" t="s">
        <v>274</v>
      </c>
      <c r="D4" s="401" t="s">
        <v>275</v>
      </c>
      <c r="E4" s="401" t="s">
        <v>276</v>
      </c>
      <c r="F4" s="401" t="s">
        <v>277</v>
      </c>
    </row>
    <row r="5" spans="1:9" ht="12.75">
      <c r="A5" s="168">
        <v>2004</v>
      </c>
      <c r="B5" s="402">
        <v>0.011282386644077455</v>
      </c>
      <c r="C5" s="404">
        <v>0.15</v>
      </c>
      <c r="D5" s="405">
        <v>0.03527291018739281</v>
      </c>
      <c r="E5" s="405">
        <v>0.0071125161013745174</v>
      </c>
      <c r="F5" s="405">
        <v>0.00163289027012386</v>
      </c>
      <c r="G5" s="202"/>
      <c r="H5" s="202"/>
      <c r="I5" s="202"/>
    </row>
    <row r="6" spans="2:6" ht="12.75">
      <c r="B6" s="402">
        <v>0.013581958874593956</v>
      </c>
      <c r="C6" s="404">
        <v>0.15</v>
      </c>
      <c r="D6" s="406">
        <v>0.04114428542093826</v>
      </c>
      <c r="E6" s="406">
        <v>0.008465762961432727</v>
      </c>
      <c r="F6" s="406">
        <v>0.0029004013835574865</v>
      </c>
    </row>
    <row r="7" spans="1:6" ht="12.75">
      <c r="A7" s="168">
        <v>2006</v>
      </c>
      <c r="B7" s="402">
        <v>0.01564306057055642</v>
      </c>
      <c r="C7" s="404">
        <v>0.15</v>
      </c>
      <c r="D7" s="406">
        <v>0.04508979144113728</v>
      </c>
      <c r="E7" s="406">
        <v>0.009394871105996227</v>
      </c>
      <c r="F7" s="406">
        <v>0.005547323451862993</v>
      </c>
    </row>
    <row r="8" spans="2:6" ht="12.75">
      <c r="B8" s="402">
        <v>0.018296389628227328</v>
      </c>
      <c r="C8" s="404">
        <v>0.15</v>
      </c>
      <c r="D8" s="406">
        <v>0.048175887440449185</v>
      </c>
      <c r="E8" s="406">
        <v>0.011170504615005062</v>
      </c>
      <c r="F8" s="406">
        <v>0.009520873532909382</v>
      </c>
    </row>
    <row r="9" spans="1:6" ht="12.75">
      <c r="A9" s="168">
        <v>2008</v>
      </c>
      <c r="B9" s="402">
        <v>0.02711218221657054</v>
      </c>
      <c r="C9" s="404">
        <v>0.15</v>
      </c>
      <c r="D9" s="406">
        <v>0.054641791443912825</v>
      </c>
      <c r="E9" s="406">
        <v>0.020389265610872263</v>
      </c>
      <c r="F9" s="407">
        <v>0.021436939419947624</v>
      </c>
    </row>
    <row r="10" spans="2:6" ht="12.75">
      <c r="B10" s="402">
        <v>0.03321736006379578</v>
      </c>
      <c r="C10" s="404">
        <v>0.15</v>
      </c>
      <c r="D10" s="406">
        <v>0.06622721759273578</v>
      </c>
      <c r="E10" s="406">
        <v>0.024486763573637865</v>
      </c>
      <c r="F10" s="407">
        <v>0.026467141137550124</v>
      </c>
    </row>
    <row r="11" spans="1:6" ht="12.75">
      <c r="A11" s="168">
        <v>2010</v>
      </c>
      <c r="B11" s="402">
        <v>0.03752387788078563</v>
      </c>
      <c r="C11" s="404">
        <v>0.15</v>
      </c>
      <c r="D11" s="406">
        <v>0.0743443048715671</v>
      </c>
      <c r="E11" s="406">
        <v>0.02832571979424409</v>
      </c>
      <c r="F11" s="407">
        <v>0.03304116325186125</v>
      </c>
    </row>
    <row r="12" spans="2:6" ht="12.75">
      <c r="B12" s="402">
        <v>0.042514824128051666</v>
      </c>
      <c r="C12" s="404">
        <v>0.15</v>
      </c>
      <c r="D12" s="406">
        <v>0.08859538524245192</v>
      </c>
      <c r="E12" s="406">
        <v>0.03176433706805901</v>
      </c>
      <c r="F12" s="407">
        <v>0.031890746600569175</v>
      </c>
    </row>
    <row r="13" spans="1:6" ht="12.75">
      <c r="A13" s="202">
        <v>2012</v>
      </c>
      <c r="B13" s="402">
        <v>0.04680911952563541</v>
      </c>
      <c r="C13" s="404">
        <v>0.15</v>
      </c>
      <c r="D13" s="406">
        <v>0.1082176812064128</v>
      </c>
      <c r="E13" s="406">
        <v>0.0345196606884755</v>
      </c>
      <c r="F13" s="407">
        <v>0.039558313624796296</v>
      </c>
    </row>
    <row r="14" spans="1:6" ht="12.75">
      <c r="A14" s="202"/>
      <c r="B14" s="402">
        <v>0.05729570469922291</v>
      </c>
      <c r="C14" s="404">
        <v>0.15</v>
      </c>
      <c r="D14" s="406">
        <v>0.1384514299209322</v>
      </c>
      <c r="E14" s="406">
        <v>0.04033930462751222</v>
      </c>
      <c r="F14" s="407">
        <v>0.046902410307556916</v>
      </c>
    </row>
    <row r="15" spans="1:6" ht="12.75">
      <c r="A15" s="202">
        <v>2014</v>
      </c>
      <c r="B15" s="402">
        <v>0.07024674340121684</v>
      </c>
      <c r="C15" s="404">
        <v>0.15</v>
      </c>
      <c r="D15" s="406">
        <v>0.17840167537466456</v>
      </c>
      <c r="E15" s="406">
        <v>0.046570356891070225</v>
      </c>
      <c r="F15" s="407">
        <v>0.0526968459751336</v>
      </c>
    </row>
    <row r="16" spans="1:6" ht="12.75">
      <c r="A16" s="202"/>
      <c r="B16" s="403">
        <v>0.08190041719733533</v>
      </c>
      <c r="C16" s="404">
        <v>0.15</v>
      </c>
      <c r="D16" s="403">
        <v>0.2233752832962192</v>
      </c>
      <c r="E16" s="403">
        <v>0.05511487886368219</v>
      </c>
      <c r="F16" s="403">
        <v>0.04446514591384992</v>
      </c>
    </row>
    <row r="17" spans="1:6" ht="12.75">
      <c r="A17" s="202">
        <v>2016</v>
      </c>
      <c r="B17" s="403">
        <v>0.0888314828950506</v>
      </c>
      <c r="C17" s="404">
        <v>0.15</v>
      </c>
      <c r="D17" s="403">
        <v>0.24618762471228284</v>
      </c>
      <c r="E17" s="403">
        <v>0.06166156792309007</v>
      </c>
      <c r="F17" s="403">
        <v>0.04455962786302214</v>
      </c>
    </row>
    <row r="18" spans="1:12" ht="15">
      <c r="A18" s="202"/>
      <c r="B18" s="363"/>
      <c r="C18" s="404"/>
      <c r="D18" s="363"/>
      <c r="E18" s="363"/>
      <c r="F18" s="363"/>
      <c r="I18" s="408"/>
      <c r="J18" s="408"/>
      <c r="K18" s="408"/>
      <c r="L18" s="408"/>
    </row>
    <row r="19" spans="1:12" ht="15">
      <c r="A19" s="202"/>
      <c r="B19" s="363"/>
      <c r="C19" s="404"/>
      <c r="D19" s="363"/>
      <c r="E19" s="363"/>
      <c r="F19" s="363"/>
      <c r="I19" s="408"/>
      <c r="J19" s="408"/>
      <c r="K19" s="408"/>
      <c r="L19" s="408"/>
    </row>
    <row r="20" spans="1:12" ht="15">
      <c r="A20" s="202"/>
      <c r="B20" s="363"/>
      <c r="C20" s="404"/>
      <c r="D20" s="363"/>
      <c r="E20" s="363"/>
      <c r="F20" s="363"/>
      <c r="I20" s="408"/>
      <c r="J20" s="408"/>
      <c r="K20" s="408"/>
      <c r="L20" s="408"/>
    </row>
    <row r="21" spans="1:12" ht="15">
      <c r="A21" s="202"/>
      <c r="B21" s="363"/>
      <c r="C21" s="404"/>
      <c r="D21" s="363"/>
      <c r="E21" s="363"/>
      <c r="F21" s="363"/>
      <c r="I21" s="408"/>
      <c r="J21" s="408"/>
      <c r="K21" s="408"/>
      <c r="L21" s="408"/>
    </row>
    <row r="22" spans="1:12" ht="15">
      <c r="A22" s="202"/>
      <c r="B22" s="363"/>
      <c r="C22" s="178"/>
      <c r="D22" s="363"/>
      <c r="E22" s="363"/>
      <c r="F22" s="363"/>
      <c r="I22" s="408"/>
      <c r="J22" s="408"/>
      <c r="K22" s="408"/>
      <c r="L22" s="408"/>
    </row>
    <row r="23" spans="2:12" ht="15">
      <c r="B23" s="363"/>
      <c r="C23" s="178"/>
      <c r="D23" s="363"/>
      <c r="E23" s="363"/>
      <c r="F23" s="363"/>
      <c r="I23" s="408"/>
      <c r="J23" s="408"/>
      <c r="K23" s="408"/>
      <c r="L23" s="408"/>
    </row>
    <row r="24" spans="2:12" ht="15">
      <c r="B24" s="363"/>
      <c r="C24" s="178"/>
      <c r="D24" s="363"/>
      <c r="E24" s="363"/>
      <c r="F24" s="363"/>
      <c r="I24" s="408"/>
      <c r="J24" s="408"/>
      <c r="K24" s="408"/>
      <c r="L24" s="408"/>
    </row>
    <row r="25" spans="2:12" ht="15">
      <c r="B25" s="363"/>
      <c r="C25" s="363"/>
      <c r="D25" s="363"/>
      <c r="E25" s="363"/>
      <c r="F25" s="363"/>
      <c r="I25" s="408"/>
      <c r="J25" s="408"/>
      <c r="K25" s="408"/>
      <c r="L25" s="408"/>
    </row>
    <row r="26" spans="1:12" ht="12.75">
      <c r="A26" s="202"/>
      <c r="C26" s="408"/>
      <c r="I26" s="408"/>
      <c r="J26" s="408"/>
      <c r="K26" s="408"/>
      <c r="L26" s="408"/>
    </row>
    <row r="27" spans="1:12" ht="12.75">
      <c r="A27" s="202"/>
      <c r="C27" s="408"/>
      <c r="I27" s="408"/>
      <c r="J27" s="408"/>
      <c r="K27" s="408"/>
      <c r="L27" s="408"/>
    </row>
    <row r="28" spans="1:12" ht="12.75">
      <c r="A28" s="202"/>
      <c r="C28" s="408"/>
      <c r="I28" s="408"/>
      <c r="J28" s="408"/>
      <c r="K28" s="408"/>
      <c r="L28" s="408"/>
    </row>
    <row r="29" spans="1:3" ht="12.75">
      <c r="A29" s="202"/>
      <c r="C29" s="408"/>
    </row>
    <row r="30" ht="12.75">
      <c r="C30" s="408"/>
    </row>
    <row r="31" ht="12.75">
      <c r="C31" s="408"/>
    </row>
    <row r="32" spans="1:12" s="401" customFormat="1" ht="12.75">
      <c r="A32" s="168"/>
      <c r="C32" s="408"/>
      <c r="G32" s="168"/>
      <c r="H32" s="168"/>
      <c r="I32" s="168"/>
      <c r="J32" s="168"/>
      <c r="K32" s="168"/>
      <c r="L32" s="168"/>
    </row>
    <row r="33" spans="1:12" s="401" customFormat="1" ht="12.75">
      <c r="A33" s="168"/>
      <c r="C33" s="408"/>
      <c r="G33" s="168"/>
      <c r="H33" s="168"/>
      <c r="I33" s="168"/>
      <c r="J33" s="168"/>
      <c r="K33" s="168"/>
      <c r="L33" s="168"/>
    </row>
    <row r="34" spans="1:12" s="401" customFormat="1" ht="12.75">
      <c r="A34" s="168"/>
      <c r="C34" s="408"/>
      <c r="G34" s="168"/>
      <c r="H34" s="168"/>
      <c r="I34" s="168"/>
      <c r="J34" s="168"/>
      <c r="K34" s="168"/>
      <c r="L34" s="168"/>
    </row>
    <row r="35" spans="1:12" s="401" customFormat="1" ht="12.75">
      <c r="A35" s="168"/>
      <c r="C35" s="408"/>
      <c r="G35" s="168"/>
      <c r="H35" s="168"/>
      <c r="I35" s="168"/>
      <c r="J35" s="168"/>
      <c r="K35" s="168"/>
      <c r="L35" s="168"/>
    </row>
    <row r="36" spans="1:12" s="401" customFormat="1" ht="12.75">
      <c r="A36" s="168"/>
      <c r="C36" s="408"/>
      <c r="G36" s="168"/>
      <c r="H36" s="168"/>
      <c r="I36" s="168"/>
      <c r="J36" s="168"/>
      <c r="K36" s="168"/>
      <c r="L36" s="168"/>
    </row>
    <row r="37" spans="1:12" s="401" customFormat="1" ht="12.75">
      <c r="A37" s="168"/>
      <c r="C37" s="408"/>
      <c r="G37" s="168"/>
      <c r="H37" s="168"/>
      <c r="I37" s="168"/>
      <c r="J37" s="168"/>
      <c r="K37" s="168"/>
      <c r="L37" s="168"/>
    </row>
    <row r="38" spans="1:12" s="401" customFormat="1" ht="12.75">
      <c r="A38" s="168"/>
      <c r="C38" s="408"/>
      <c r="G38" s="168"/>
      <c r="H38" s="168"/>
      <c r="I38" s="168"/>
      <c r="J38" s="168"/>
      <c r="K38" s="168"/>
      <c r="L38" s="16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3359375" defaultRowHeight="15"/>
  <cols>
    <col min="1" max="1" width="8.5546875" style="9" customWidth="1"/>
    <col min="2" max="2" width="20.88671875" style="10" bestFit="1" customWidth="1"/>
    <col min="3" max="3" width="20.21484375" style="10" bestFit="1" customWidth="1"/>
    <col min="4" max="4" width="8.21484375" style="10" bestFit="1" customWidth="1"/>
    <col min="5" max="5" width="22.10546875" style="10" bestFit="1" customWidth="1"/>
    <col min="6" max="6" width="9.77734375" style="10" bestFit="1" customWidth="1"/>
    <col min="7" max="7" width="5.4453125" style="10" bestFit="1" customWidth="1"/>
    <col min="8" max="8" width="19.99609375" style="10" bestFit="1" customWidth="1"/>
    <col min="9" max="16384" width="9.3359375" style="10" customWidth="1"/>
  </cols>
  <sheetData>
    <row r="1" ht="15">
      <c r="A1" s="9" t="s">
        <v>333</v>
      </c>
    </row>
    <row r="3" spans="1:8" ht="15">
      <c r="A3" s="26"/>
      <c r="B3" s="26"/>
      <c r="C3" s="26"/>
      <c r="D3" s="26"/>
      <c r="E3" s="26"/>
      <c r="F3" s="26"/>
      <c r="G3" s="26"/>
      <c r="H3" s="155" t="s">
        <v>43</v>
      </c>
    </row>
    <row r="4" spans="1:8" s="9" customFormat="1" ht="15">
      <c r="A4" s="156"/>
      <c r="B4" s="157" t="s">
        <v>44</v>
      </c>
      <c r="C4" s="157" t="s">
        <v>37</v>
      </c>
      <c r="D4" s="157" t="s">
        <v>38</v>
      </c>
      <c r="E4" s="157" t="s">
        <v>39</v>
      </c>
      <c r="F4" s="157" t="s">
        <v>40</v>
      </c>
      <c r="G4" s="157" t="s">
        <v>41</v>
      </c>
      <c r="H4" s="26" t="s">
        <v>42</v>
      </c>
    </row>
    <row r="5" spans="1:8" ht="15">
      <c r="A5" s="26">
        <v>1980</v>
      </c>
      <c r="B5" s="27">
        <v>299.56879999062295</v>
      </c>
      <c r="C5" s="27">
        <v>30.724</v>
      </c>
      <c r="D5" s="27">
        <v>26.17871554286789</v>
      </c>
      <c r="E5" s="28">
        <v>9.939484466509175</v>
      </c>
      <c r="F5" s="28">
        <v>149.68122080097527</v>
      </c>
      <c r="G5" s="28">
        <v>94.02677919902473</v>
      </c>
      <c r="H5" s="29">
        <v>610.119</v>
      </c>
    </row>
    <row r="6" spans="1:8" ht="15">
      <c r="A6" s="26"/>
      <c r="B6" s="27">
        <v>283.93244428478124</v>
      </c>
      <c r="C6" s="27">
        <v>32.415</v>
      </c>
      <c r="D6" s="27">
        <v>25.21860440324158</v>
      </c>
      <c r="E6" s="28">
        <v>9.574951311977152</v>
      </c>
      <c r="F6" s="28">
        <v>145.14056860498002</v>
      </c>
      <c r="G6" s="28">
        <v>91.17443139501998</v>
      </c>
      <c r="H6" s="29">
        <v>587.4559999999999</v>
      </c>
    </row>
    <row r="7" spans="1:8" ht="15">
      <c r="A7" s="26"/>
      <c r="B7" s="27">
        <v>271.78603276769746</v>
      </c>
      <c r="C7" s="27">
        <v>30.094</v>
      </c>
      <c r="D7" s="27">
        <v>23.549710931939916</v>
      </c>
      <c r="E7" s="28">
        <v>9.935256300362607</v>
      </c>
      <c r="F7" s="28">
        <v>139.2218845561202</v>
      </c>
      <c r="G7" s="28">
        <v>87.90811544387982</v>
      </c>
      <c r="H7" s="29">
        <v>562.495</v>
      </c>
    </row>
    <row r="8" spans="1:8" ht="15">
      <c r="A8" s="26"/>
      <c r="B8" s="27">
        <v>253.18446035410997</v>
      </c>
      <c r="C8" s="27">
        <v>29.39</v>
      </c>
      <c r="D8" s="27">
        <v>21.507338113938292</v>
      </c>
      <c r="E8" s="28">
        <v>10.262201531951726</v>
      </c>
      <c r="F8" s="28">
        <v>133.9549079958609</v>
      </c>
      <c r="G8" s="28">
        <v>85.05109200413914</v>
      </c>
      <c r="H8" s="29">
        <v>533.3500000000001</v>
      </c>
    </row>
    <row r="9" spans="1:8" ht="15">
      <c r="A9" s="26"/>
      <c r="B9" s="27">
        <v>234.9519795870171</v>
      </c>
      <c r="C9" s="27">
        <v>29.482</v>
      </c>
      <c r="D9" s="27">
        <v>20.291899023600788</v>
      </c>
      <c r="E9" s="28">
        <v>11.214121389382113</v>
      </c>
      <c r="F9" s="28">
        <v>129.32264450701237</v>
      </c>
      <c r="G9" s="28">
        <v>82.59935549298761</v>
      </c>
      <c r="H9" s="29">
        <v>507.862</v>
      </c>
    </row>
    <row r="10" spans="1:8" ht="15">
      <c r="A10" s="26">
        <v>1985</v>
      </c>
      <c r="B10" s="27">
        <v>209.1152961123455</v>
      </c>
      <c r="C10" s="27">
        <v>31.118</v>
      </c>
      <c r="D10" s="27">
        <v>21.442622784308234</v>
      </c>
      <c r="E10" s="28">
        <v>11.637081103346258</v>
      </c>
      <c r="F10" s="28">
        <v>126.64503206368762</v>
      </c>
      <c r="G10" s="28">
        <v>78.76896793631238</v>
      </c>
      <c r="H10" s="29">
        <v>478.727</v>
      </c>
    </row>
    <row r="11" spans="1:8" ht="15">
      <c r="A11" s="26"/>
      <c r="B11" s="27">
        <v>170.52593021514852</v>
      </c>
      <c r="C11" s="27">
        <v>30.87</v>
      </c>
      <c r="D11" s="27">
        <v>21.946442356152158</v>
      </c>
      <c r="E11" s="28">
        <v>11.70962742869932</v>
      </c>
      <c r="F11" s="28">
        <v>125.0188698609893</v>
      </c>
      <c r="G11" s="28">
        <v>75.60413013901068</v>
      </c>
      <c r="H11" s="29">
        <v>435.675</v>
      </c>
    </row>
    <row r="12" spans="1:8" ht="15">
      <c r="A12" s="26"/>
      <c r="B12" s="27">
        <v>144.73404594525582</v>
      </c>
      <c r="C12" s="27">
        <v>32.659</v>
      </c>
      <c r="D12" s="27">
        <v>22.776949967483255</v>
      </c>
      <c r="E12" s="28">
        <v>11.960004087260938</v>
      </c>
      <c r="F12" s="28">
        <v>123.69282143347496</v>
      </c>
      <c r="G12" s="28">
        <v>72.60917856652503</v>
      </c>
      <c r="H12" s="29">
        <v>408.43199999999996</v>
      </c>
    </row>
    <row r="13" spans="1:8" ht="15">
      <c r="A13" s="26"/>
      <c r="B13" s="27">
        <v>120.16972068338166</v>
      </c>
      <c r="C13" s="27">
        <v>34.953</v>
      </c>
      <c r="D13" s="27">
        <v>22.74956991548771</v>
      </c>
      <c r="E13" s="28">
        <v>12.587709401130642</v>
      </c>
      <c r="F13" s="28">
        <v>125.15154590945777</v>
      </c>
      <c r="G13" s="28">
        <v>71.10245409054224</v>
      </c>
      <c r="H13" s="29">
        <v>386.71400000000006</v>
      </c>
    </row>
    <row r="14" spans="1:8" ht="15">
      <c r="A14" s="26"/>
      <c r="B14" s="27">
        <v>97.88663910729726</v>
      </c>
      <c r="C14" s="27">
        <v>35.718</v>
      </c>
      <c r="D14" s="27">
        <v>22.416195370356125</v>
      </c>
      <c r="E14" s="28">
        <v>13.146165522346624</v>
      </c>
      <c r="F14" s="28">
        <v>121.89230133473356</v>
      </c>
      <c r="G14" s="28">
        <v>66.91569866526645</v>
      </c>
      <c r="H14" s="29">
        <v>357.975</v>
      </c>
    </row>
    <row r="15" spans="1:8" ht="15">
      <c r="A15" s="26">
        <v>1990</v>
      </c>
      <c r="B15" s="27">
        <v>89.02858474554917</v>
      </c>
      <c r="C15" s="27">
        <v>36.856</v>
      </c>
      <c r="D15" s="27">
        <v>20.832624288828043</v>
      </c>
      <c r="E15" s="28">
        <v>14.53879096562279</v>
      </c>
      <c r="F15" s="28">
        <v>116.5092418150955</v>
      </c>
      <c r="G15" s="28">
        <v>66.8507581849045</v>
      </c>
      <c r="H15" s="29">
        <v>344.61600000000004</v>
      </c>
    </row>
    <row r="16" spans="1:8" ht="15">
      <c r="A16" s="26"/>
      <c r="B16" s="27">
        <v>78.51546701966717</v>
      </c>
      <c r="C16" s="27">
        <v>36.974</v>
      </c>
      <c r="D16" s="27">
        <v>19.081472405446295</v>
      </c>
      <c r="E16" s="28">
        <v>16.135060574886534</v>
      </c>
      <c r="F16" s="28">
        <v>108.52859073597469</v>
      </c>
      <c r="G16" s="28">
        <v>65.14240926402529</v>
      </c>
      <c r="H16" s="29">
        <v>324.37699999999995</v>
      </c>
    </row>
    <row r="17" spans="1:8" ht="15">
      <c r="A17" s="26"/>
      <c r="B17" s="27">
        <v>61.71507057285994</v>
      </c>
      <c r="C17" s="27">
        <v>33.2971394865926</v>
      </c>
      <c r="D17" s="27">
        <v>20.995180788499237</v>
      </c>
      <c r="E17" s="28">
        <v>17.89374863864082</v>
      </c>
      <c r="F17" s="28">
        <v>101.11606349577767</v>
      </c>
      <c r="G17" s="28">
        <v>61.59234378781633</v>
      </c>
      <c r="H17" s="29">
        <v>296.6095467701866</v>
      </c>
    </row>
    <row r="18" spans="1:8" ht="15">
      <c r="A18" s="26"/>
      <c r="B18" s="27">
        <v>33.901802864363944</v>
      </c>
      <c r="C18" s="27">
        <v>26.939</v>
      </c>
      <c r="D18" s="27">
        <v>21.414</v>
      </c>
      <c r="E18" s="28">
        <v>18.362197135636055</v>
      </c>
      <c r="F18" s="28">
        <v>92.53149106085841</v>
      </c>
      <c r="G18" s="28">
        <v>57.328508939141614</v>
      </c>
      <c r="H18" s="29">
        <v>250.47700000000003</v>
      </c>
    </row>
    <row r="19" spans="1:8" ht="15">
      <c r="A19" s="26"/>
      <c r="B19" s="27">
        <v>15.44779674476603</v>
      </c>
      <c r="C19" s="27">
        <v>25.011</v>
      </c>
      <c r="D19" s="27">
        <v>18.644</v>
      </c>
      <c r="E19" s="28">
        <v>15.195203255233972</v>
      </c>
      <c r="F19" s="28">
        <v>86.84730990051177</v>
      </c>
      <c r="G19" s="28">
        <v>48.86669009948821</v>
      </c>
      <c r="H19" s="29">
        <v>210.012</v>
      </c>
    </row>
    <row r="20" spans="1:8" ht="15">
      <c r="A20" s="26">
        <v>1995</v>
      </c>
      <c r="B20" s="27">
        <v>10.620794635080996</v>
      </c>
      <c r="C20" s="27">
        <v>26.7</v>
      </c>
      <c r="D20" s="27">
        <v>15.666</v>
      </c>
      <c r="E20" s="28">
        <v>10.413205364919001</v>
      </c>
      <c r="F20" s="28">
        <v>77.5414119277578</v>
      </c>
      <c r="G20" s="28">
        <v>38.3585880722422</v>
      </c>
      <c r="H20" s="29">
        <v>179.3</v>
      </c>
    </row>
    <row r="21" spans="1:8" ht="15">
      <c r="A21" s="26"/>
      <c r="B21" s="27">
        <v>13.021519816573864</v>
      </c>
      <c r="C21" s="27">
        <v>30.099999999999998</v>
      </c>
      <c r="D21" s="27">
        <v>5.879135276776941</v>
      </c>
      <c r="E21" s="28">
        <v>3.9993449066491977</v>
      </c>
      <c r="F21" s="28">
        <v>64.20683069546314</v>
      </c>
      <c r="G21" s="28">
        <v>39.79316930453687</v>
      </c>
      <c r="H21" s="29">
        <v>157</v>
      </c>
    </row>
    <row r="22" spans="1:8" ht="15">
      <c r="A22" s="26"/>
      <c r="B22" s="27">
        <v>13.687568403970264</v>
      </c>
      <c r="C22" s="27">
        <v>31.499999999999996</v>
      </c>
      <c r="D22" s="27">
        <v>5.464392195342869</v>
      </c>
      <c r="E22" s="28">
        <v>4.34803940068687</v>
      </c>
      <c r="F22" s="28">
        <v>69.61009518661983</v>
      </c>
      <c r="G22" s="28">
        <v>35.38990481338018</v>
      </c>
      <c r="H22" s="29">
        <v>160</v>
      </c>
    </row>
    <row r="23" spans="1:8" ht="15">
      <c r="A23" s="26"/>
      <c r="B23" s="27">
        <v>8.32009646734664</v>
      </c>
      <c r="C23" s="27">
        <v>35.83673469387755</v>
      </c>
      <c r="D23" s="27">
        <v>4.0578415580612095</v>
      </c>
      <c r="E23" s="28">
        <v>4.785327280714599</v>
      </c>
      <c r="F23" s="28">
        <v>72.20314259864472</v>
      </c>
      <c r="G23" s="28">
        <v>27.79685740135527</v>
      </c>
      <c r="H23" s="29">
        <v>153</v>
      </c>
    </row>
    <row r="24" spans="1:8" ht="15">
      <c r="A24" s="26"/>
      <c r="B24" s="27">
        <v>8.315761147396797</v>
      </c>
      <c r="C24" s="27">
        <v>34.84782608695652</v>
      </c>
      <c r="D24" s="27">
        <v>4.245234791499306</v>
      </c>
      <c r="E24" s="28">
        <v>5.591177974147374</v>
      </c>
      <c r="F24" s="28">
        <v>75.9112202571352</v>
      </c>
      <c r="G24" s="28">
        <v>22.088779742864812</v>
      </c>
      <c r="H24" s="29">
        <v>151</v>
      </c>
    </row>
    <row r="25" spans="1:8" ht="15">
      <c r="A25" s="26">
        <v>2000</v>
      </c>
      <c r="B25" s="27">
        <v>7.616791308652452</v>
      </c>
      <c r="C25" s="27">
        <v>32.525</v>
      </c>
      <c r="D25" s="27">
        <v>4.318800608182173</v>
      </c>
      <c r="E25" s="28">
        <v>5.539408083165377</v>
      </c>
      <c r="F25" s="28">
        <v>71.42436901315406</v>
      </c>
      <c r="G25" s="28">
        <v>20.57563098684594</v>
      </c>
      <c r="H25" s="29">
        <v>142</v>
      </c>
    </row>
    <row r="26" spans="1:8" ht="15">
      <c r="A26" s="26"/>
      <c r="B26" s="27">
        <v>7.404949203389295</v>
      </c>
      <c r="C26" s="27">
        <v>32.73684210526316</v>
      </c>
      <c r="D26" s="27">
        <v>4.318800608182173</v>
      </c>
      <c r="E26" s="28">
        <v>5.539408083165377</v>
      </c>
      <c r="F26" s="28">
        <v>76.08248003575106</v>
      </c>
      <c r="G26" s="28">
        <v>21.917519964248935</v>
      </c>
      <c r="H26" s="29">
        <v>148</v>
      </c>
    </row>
    <row r="27" spans="1:8" ht="15">
      <c r="A27" s="158"/>
      <c r="B27" s="27">
        <v>6.682331849192993</v>
      </c>
      <c r="C27" s="27">
        <v>31.45945945945946</v>
      </c>
      <c r="D27" s="27">
        <v>4.318800608182173</v>
      </c>
      <c r="E27" s="28">
        <v>5.539408083165377</v>
      </c>
      <c r="F27" s="28">
        <v>73.75342452445256</v>
      </c>
      <c r="G27" s="28">
        <v>21.246575475547438</v>
      </c>
      <c r="H27" s="29">
        <v>143</v>
      </c>
    </row>
    <row r="28" spans="1:8" ht="15">
      <c r="A28" s="159"/>
      <c r="B28" s="27">
        <v>5.486586536761566</v>
      </c>
      <c r="C28" s="27">
        <v>28.641025641025642</v>
      </c>
      <c r="D28" s="27">
        <v>3.886920547363955</v>
      </c>
      <c r="E28" s="28">
        <v>4.98546727484884</v>
      </c>
      <c r="F28" s="28">
        <v>69.09531350185556</v>
      </c>
      <c r="G28" s="28">
        <v>19.904686498144443</v>
      </c>
      <c r="H28" s="29">
        <v>132</v>
      </c>
    </row>
    <row r="29" spans="1:8" ht="15">
      <c r="A29" s="160"/>
      <c r="B29" s="27">
        <v>4.262747312922342</v>
      </c>
      <c r="C29" s="27">
        <v>26.864864864864863</v>
      </c>
      <c r="D29" s="27">
        <v>3.886920547363955</v>
      </c>
      <c r="E29" s="28">
        <v>4.98546727484884</v>
      </c>
      <c r="F29" s="28">
        <v>62.88449880505955</v>
      </c>
      <c r="G29" s="28">
        <v>18.115501194940446</v>
      </c>
      <c r="H29" s="29">
        <v>121</v>
      </c>
    </row>
    <row r="30" spans="1:8" ht="15">
      <c r="A30" s="161">
        <v>2005</v>
      </c>
      <c r="B30" s="27">
        <v>3.4818540995535403</v>
      </c>
      <c r="C30" s="27">
        <v>26.63157894736842</v>
      </c>
      <c r="D30" s="27">
        <v>3.455040486545738</v>
      </c>
      <c r="E30" s="28">
        <v>4.4315264665323015</v>
      </c>
      <c r="F30" s="28">
        <v>55.12098043406454</v>
      </c>
      <c r="G30" s="28">
        <v>15.879019565935454</v>
      </c>
      <c r="H30" s="29">
        <v>109</v>
      </c>
    </row>
    <row r="31" spans="1:8" ht="15">
      <c r="A31" s="162"/>
      <c r="B31" s="27">
        <v>2.946766380255295</v>
      </c>
      <c r="C31" s="27">
        <v>31.166666666666664</v>
      </c>
      <c r="D31" s="27">
        <v>3.455040486545738</v>
      </c>
      <c r="E31" s="28">
        <v>4.4315264665323015</v>
      </c>
      <c r="F31" s="28">
        <v>58.226387782462545</v>
      </c>
      <c r="G31" s="28">
        <v>16.77361221753745</v>
      </c>
      <c r="H31" s="29">
        <v>117</v>
      </c>
    </row>
    <row r="32" spans="1:8" ht="15">
      <c r="A32" s="162"/>
      <c r="B32" s="27">
        <v>3.2942788444538733</v>
      </c>
      <c r="C32" s="27">
        <v>32.833333333333336</v>
      </c>
      <c r="D32" s="27">
        <v>3.886920547363955</v>
      </c>
      <c r="E32" s="28">
        <v>4.98546727484884</v>
      </c>
      <c r="F32" s="28">
        <v>64.43720247925854</v>
      </c>
      <c r="G32" s="28">
        <v>18.562797520741448</v>
      </c>
      <c r="H32" s="29">
        <v>128</v>
      </c>
    </row>
    <row r="33" spans="1:8" ht="15">
      <c r="A33" s="163"/>
      <c r="B33" s="27">
        <v>5.811822704102997</v>
      </c>
      <c r="C33" s="27">
        <v>30.315789473684212</v>
      </c>
      <c r="D33" s="27">
        <v>3.886920547363955</v>
      </c>
      <c r="E33" s="28">
        <v>4.98546727484884</v>
      </c>
      <c r="F33" s="28">
        <v>53.553719008264466</v>
      </c>
      <c r="G33" s="28">
        <v>26.446280991735538</v>
      </c>
      <c r="H33" s="29">
        <v>125</v>
      </c>
    </row>
    <row r="34" spans="1:8" ht="15">
      <c r="A34" s="164"/>
      <c r="B34" s="27">
        <v>5.811822704102997</v>
      </c>
      <c r="C34" s="27">
        <v>31.315789473684212</v>
      </c>
      <c r="D34" s="27">
        <v>3.886920547363955</v>
      </c>
      <c r="E34" s="28">
        <v>4.98546727484884</v>
      </c>
      <c r="F34" s="28">
        <v>68.71428571428571</v>
      </c>
      <c r="G34" s="28">
        <v>35.285714285714285</v>
      </c>
      <c r="H34" s="29">
        <v>150</v>
      </c>
    </row>
    <row r="35" spans="1:8" ht="15">
      <c r="A35" s="161">
        <v>2010</v>
      </c>
      <c r="B35" s="27">
        <v>5.584259576631138</v>
      </c>
      <c r="C35" s="27">
        <v>30.54335260115607</v>
      </c>
      <c r="D35" s="27">
        <v>3.886920547363955</v>
      </c>
      <c r="E35" s="28">
        <v>4.98546727484884</v>
      </c>
      <c r="F35" s="28">
        <v>75.32142857142857</v>
      </c>
      <c r="G35" s="28">
        <v>47.67857142857142</v>
      </c>
      <c r="H35" s="29">
        <v>168</v>
      </c>
    </row>
    <row r="36" spans="1:8" ht="15">
      <c r="A36" s="161"/>
      <c r="B36" s="27">
        <v>6.331693810440268</v>
      </c>
      <c r="C36" s="27">
        <v>33.79591836734694</v>
      </c>
      <c r="D36" s="27">
        <v>3.886920547363955</v>
      </c>
      <c r="E36" s="28">
        <v>4.98546727484884</v>
      </c>
      <c r="F36" s="28">
        <v>68.59515570934256</v>
      </c>
      <c r="G36" s="28">
        <v>43.40484429065744</v>
      </c>
      <c r="H36" s="29">
        <v>161</v>
      </c>
    </row>
    <row r="37" spans="1:8" ht="15">
      <c r="A37" s="162"/>
      <c r="B37" s="27">
        <v>6.874278844453874</v>
      </c>
      <c r="C37" s="27">
        <v>37.25333333333333</v>
      </c>
      <c r="D37" s="27">
        <v>3.886920547363955</v>
      </c>
      <c r="E37" s="28">
        <v>4.98546727484884</v>
      </c>
      <c r="F37" s="28">
        <v>74.75818639798489</v>
      </c>
      <c r="G37" s="28">
        <v>42.241813602015114</v>
      </c>
      <c r="H37" s="29">
        <v>170</v>
      </c>
    </row>
    <row r="38" spans="1:8" ht="15">
      <c r="A38" s="162"/>
      <c r="B38" s="27">
        <v>5.1766171792992175</v>
      </c>
      <c r="C38" s="27">
        <v>39.96517412935324</v>
      </c>
      <c r="D38" s="27">
        <v>4.318800608182173</v>
      </c>
      <c r="E38" s="28">
        <v>5.539408083165377</v>
      </c>
      <c r="F38" s="28">
        <v>77.59749552772809</v>
      </c>
      <c r="G38" s="28">
        <v>36.40250447227192</v>
      </c>
      <c r="H38" s="29">
        <v>169</v>
      </c>
    </row>
    <row r="39" spans="1:8" ht="15">
      <c r="A39" s="162"/>
      <c r="B39" s="27">
        <v>3.059433759550446</v>
      </c>
      <c r="C39" s="27">
        <v>43.02564102564102</v>
      </c>
      <c r="D39" s="27">
        <v>2.5912803649093035</v>
      </c>
      <c r="E39" s="28">
        <v>3.3236448498992264</v>
      </c>
      <c r="F39" s="28">
        <v>66.59678858162354</v>
      </c>
      <c r="G39" s="28">
        <v>38.40321141837645</v>
      </c>
      <c r="H39" s="29">
        <v>157</v>
      </c>
    </row>
    <row r="40" spans="1:8" ht="15">
      <c r="A40" s="162"/>
      <c r="B40" s="27">
        <v>2.2461465714239486</v>
      </c>
      <c r="C40" s="27">
        <v>41.85310734463277</v>
      </c>
      <c r="D40" s="27">
        <v>3.0231604257275206</v>
      </c>
      <c r="E40" s="28">
        <v>3.877585658215764</v>
      </c>
      <c r="F40" s="28">
        <v>79.51910828025478</v>
      </c>
      <c r="G40" s="28">
        <v>43.480891719745216</v>
      </c>
      <c r="H40" s="29">
        <v>174</v>
      </c>
    </row>
    <row r="41" spans="1:8" ht="15">
      <c r="A41" s="162" t="s">
        <v>331</v>
      </c>
      <c r="B41" s="27">
        <v>1.935521782306981</v>
      </c>
      <c r="C41" s="27">
        <v>32.19209039548023</v>
      </c>
      <c r="D41" s="27">
        <v>3.886920547363955</v>
      </c>
      <c r="E41" s="28">
        <v>4.98546727484884</v>
      </c>
      <c r="F41" s="28">
        <v>87.27707006369428</v>
      </c>
      <c r="G41" s="28">
        <v>47.722929936305725</v>
      </c>
      <c r="H41" s="29">
        <v>178</v>
      </c>
    </row>
    <row r="42" spans="1:8" ht="15">
      <c r="A42" s="160"/>
      <c r="B42" s="26"/>
      <c r="C42" s="26"/>
      <c r="D42" s="26"/>
      <c r="E42" s="26"/>
      <c r="F42" s="26"/>
      <c r="G42" s="26"/>
      <c r="H42" s="26"/>
    </row>
    <row r="43" spans="1:8" ht="15">
      <c r="A43" s="107" t="s">
        <v>111</v>
      </c>
      <c r="B43" s="26"/>
      <c r="C43" s="26"/>
      <c r="D43" s="26"/>
      <c r="E43" s="26"/>
      <c r="F43" s="30"/>
      <c r="G43" s="26"/>
      <c r="H43" s="26"/>
    </row>
    <row r="44" ht="15">
      <c r="H44" s="12"/>
    </row>
    <row r="45" ht="15">
      <c r="H45" s="12"/>
    </row>
    <row r="46" ht="15">
      <c r="H46" s="11"/>
    </row>
    <row r="47" ht="15">
      <c r="H47" s="11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299" customWidth="1"/>
    <col min="2" max="2" width="12.10546875" style="409" bestFit="1" customWidth="1"/>
    <col min="3" max="3" width="13.5546875" style="287" bestFit="1" customWidth="1"/>
    <col min="4" max="4" width="8.88671875" style="409" customWidth="1"/>
    <col min="5" max="16384" width="8.88671875" style="287" customWidth="1"/>
  </cols>
  <sheetData>
    <row r="1" ht="15">
      <c r="A1" s="290" t="s">
        <v>362</v>
      </c>
    </row>
    <row r="3" spans="1:3" s="299" customFormat="1" ht="13.5">
      <c r="A3" s="299" t="s">
        <v>278</v>
      </c>
      <c r="B3" s="299" t="s">
        <v>279</v>
      </c>
      <c r="C3" s="299" t="s">
        <v>280</v>
      </c>
    </row>
    <row r="4" spans="1:4" ht="13.5" hidden="1">
      <c r="A4" s="299">
        <v>1977</v>
      </c>
      <c r="B4" s="409">
        <v>2793</v>
      </c>
      <c r="C4" s="409"/>
      <c r="D4" s="287"/>
    </row>
    <row r="5" spans="3:4" ht="13.5" hidden="1">
      <c r="C5" s="409"/>
      <c r="D5" s="287"/>
    </row>
    <row r="6" spans="3:4" ht="13.5" hidden="1">
      <c r="C6" s="409"/>
      <c r="D6" s="287"/>
    </row>
    <row r="7" spans="3:4" ht="13.5" hidden="1">
      <c r="C7" s="409"/>
      <c r="D7" s="287"/>
    </row>
    <row r="8" spans="3:4" ht="13.5" hidden="1">
      <c r="C8" s="409"/>
      <c r="D8" s="287"/>
    </row>
    <row r="9" spans="3:4" ht="13.5" hidden="1">
      <c r="C9" s="409"/>
      <c r="D9" s="287"/>
    </row>
    <row r="10" spans="1:4" ht="13.5" hidden="1">
      <c r="A10" s="299">
        <v>1983</v>
      </c>
      <c r="B10" s="409">
        <v>2254</v>
      </c>
      <c r="C10" s="409"/>
      <c r="D10" s="287"/>
    </row>
    <row r="11" spans="3:4" ht="13.5" hidden="1">
      <c r="C11" s="409"/>
      <c r="D11" s="287"/>
    </row>
    <row r="12" spans="3:4" ht="13.5" hidden="1">
      <c r="C12" s="409"/>
      <c r="D12" s="287"/>
    </row>
    <row r="13" spans="3:4" ht="13.5" hidden="1">
      <c r="C13" s="409"/>
      <c r="D13" s="287"/>
    </row>
    <row r="14" spans="3:4" ht="13.5" hidden="1">
      <c r="C14" s="409"/>
      <c r="D14" s="287"/>
    </row>
    <row r="15" spans="1:4" ht="13.5" hidden="1">
      <c r="A15" s="299">
        <v>1988</v>
      </c>
      <c r="B15" s="409">
        <v>1793</v>
      </c>
      <c r="C15" s="409"/>
      <c r="D15" s="287"/>
    </row>
    <row r="16" spans="3:4" ht="13.5" hidden="1">
      <c r="C16" s="409"/>
      <c r="D16" s="287"/>
    </row>
    <row r="17" spans="3:4" ht="13.5" hidden="1">
      <c r="C17" s="409"/>
      <c r="D17" s="287"/>
    </row>
    <row r="18" spans="1:4" ht="13.5">
      <c r="A18" s="299">
        <v>1991</v>
      </c>
      <c r="B18" s="409">
        <v>2312</v>
      </c>
      <c r="C18" s="409"/>
      <c r="D18" s="287"/>
    </row>
    <row r="19" spans="3:4" ht="13.5">
      <c r="C19" s="409"/>
      <c r="D19" s="287"/>
    </row>
    <row r="20" spans="2:4" ht="13.5">
      <c r="B20" s="409">
        <v>2556</v>
      </c>
      <c r="C20" s="409">
        <v>996</v>
      </c>
      <c r="D20" s="287"/>
    </row>
    <row r="21" spans="1:4" ht="13.5">
      <c r="A21" s="299">
        <v>1994</v>
      </c>
      <c r="B21" s="409">
        <v>3116.775</v>
      </c>
      <c r="C21" s="409">
        <v>1139</v>
      </c>
      <c r="D21" s="287"/>
    </row>
    <row r="22" spans="2:4" ht="13.5">
      <c r="B22" s="409">
        <v>3354.184455687805</v>
      </c>
      <c r="C22" s="409">
        <v>1219</v>
      </c>
      <c r="D22" s="287"/>
    </row>
    <row r="23" spans="1:4" ht="13.5">
      <c r="A23" s="299">
        <v>1996</v>
      </c>
      <c r="B23" s="409">
        <v>3041.3862562621994</v>
      </c>
      <c r="C23" s="409">
        <v>1298</v>
      </c>
      <c r="D23" s="287"/>
    </row>
    <row r="24" spans="2:4" ht="13.5">
      <c r="B24" s="409">
        <v>3204.320256262199</v>
      </c>
      <c r="C24" s="409">
        <v>1318</v>
      </c>
      <c r="D24" s="287"/>
    </row>
    <row r="25" spans="1:4" ht="13.5">
      <c r="A25" s="299">
        <v>1998</v>
      </c>
      <c r="B25" s="409">
        <v>3438.7802562621996</v>
      </c>
      <c r="C25" s="409">
        <v>1328</v>
      </c>
      <c r="D25" s="287"/>
    </row>
    <row r="26" spans="2:4" ht="13.5">
      <c r="B26" s="409">
        <v>3668.6182562621993</v>
      </c>
      <c r="C26" s="409">
        <v>1352</v>
      </c>
      <c r="D26" s="287"/>
    </row>
    <row r="27" spans="1:4" ht="13.5">
      <c r="A27" s="299">
        <v>2000</v>
      </c>
      <c r="B27" s="409">
        <v>4451.0363862622</v>
      </c>
      <c r="C27" s="409">
        <v>1339</v>
      </c>
      <c r="D27" s="287"/>
    </row>
    <row r="28" spans="2:4" ht="13.5">
      <c r="B28" s="409">
        <v>4452.9293802582</v>
      </c>
      <c r="C28" s="409">
        <v>1366</v>
      </c>
      <c r="D28" s="287"/>
    </row>
    <row r="29" spans="1:4" ht="13.5">
      <c r="A29" s="299">
        <v>2002</v>
      </c>
      <c r="B29" s="409">
        <v>4548.430051444805</v>
      </c>
      <c r="C29" s="409">
        <v>1328</v>
      </c>
      <c r="D29" s="287"/>
    </row>
    <row r="30" spans="2:4" ht="13.5">
      <c r="B30" s="409">
        <v>4471.778841444806</v>
      </c>
      <c r="C30" s="409">
        <v>1292</v>
      </c>
      <c r="D30" s="287"/>
    </row>
    <row r="31" spans="1:4" ht="13.5">
      <c r="A31" s="299">
        <v>2004</v>
      </c>
      <c r="B31" s="409">
        <v>5339.835000000001</v>
      </c>
      <c r="C31" s="409">
        <v>1263</v>
      </c>
      <c r="D31" s="287"/>
    </row>
    <row r="32" spans="2:4" ht="13.5">
      <c r="B32" s="409">
        <v>5463.829000000001</v>
      </c>
      <c r="C32" s="409">
        <v>1284</v>
      </c>
      <c r="D32" s="287"/>
    </row>
    <row r="33" spans="1:5" ht="13.5">
      <c r="A33" s="299">
        <v>2006</v>
      </c>
      <c r="B33" s="409">
        <v>5360.94682009</v>
      </c>
      <c r="C33" s="409">
        <v>1271</v>
      </c>
      <c r="D33" s="287"/>
      <c r="E33" s="410"/>
    </row>
    <row r="34" spans="2:5" ht="13.5">
      <c r="B34" s="409">
        <v>5318.09574676</v>
      </c>
      <c r="C34" s="409">
        <v>1314</v>
      </c>
      <c r="D34" s="287"/>
      <c r="E34" s="410"/>
    </row>
    <row r="35" spans="1:5" ht="13.5">
      <c r="A35" s="299">
        <v>2008</v>
      </c>
      <c r="B35" s="409">
        <v>5323.023</v>
      </c>
      <c r="C35" s="409">
        <v>1326</v>
      </c>
      <c r="D35" s="287"/>
      <c r="E35" s="410"/>
    </row>
    <row r="36" spans="2:5" ht="13.5">
      <c r="B36" s="409">
        <v>5492.187814547288</v>
      </c>
      <c r="C36" s="409">
        <v>1379</v>
      </c>
      <c r="D36" s="287"/>
      <c r="E36" s="411"/>
    </row>
    <row r="37" spans="1:5" ht="13.5">
      <c r="A37" s="299">
        <v>2010</v>
      </c>
      <c r="B37" s="409">
        <v>5949.910400000001</v>
      </c>
      <c r="C37" s="409">
        <v>1455</v>
      </c>
      <c r="D37" s="287"/>
      <c r="E37" s="411"/>
    </row>
    <row r="38" spans="2:4" ht="13.5">
      <c r="B38" s="409">
        <v>5761.206512811175</v>
      </c>
      <c r="C38" s="409">
        <v>1786</v>
      </c>
      <c r="D38" s="287"/>
    </row>
    <row r="39" spans="1:5" ht="13.5">
      <c r="A39" s="299">
        <v>2012</v>
      </c>
      <c r="B39" s="409">
        <v>5965.315837811175</v>
      </c>
      <c r="C39" s="409">
        <v>1942</v>
      </c>
      <c r="D39" s="412"/>
      <c r="E39" s="412"/>
    </row>
    <row r="40" spans="2:4" ht="13.5">
      <c r="B40" s="409">
        <v>5923.818337811175</v>
      </c>
      <c r="C40" s="409">
        <v>2029</v>
      </c>
      <c r="D40" s="287"/>
    </row>
    <row r="41" spans="1:4" ht="13.5">
      <c r="A41" s="299">
        <v>2014</v>
      </c>
      <c r="B41" s="409">
        <v>5892.277037811175</v>
      </c>
      <c r="C41" s="409">
        <v>2076</v>
      </c>
      <c r="D41" s="287"/>
    </row>
    <row r="42" spans="2:4" ht="13.5">
      <c r="B42" s="409">
        <v>5730.132037811174</v>
      </c>
      <c r="C42" s="409">
        <v>2139</v>
      </c>
      <c r="D42" s="287"/>
    </row>
    <row r="43" spans="1:3" ht="13.5">
      <c r="A43" s="299">
        <v>2016</v>
      </c>
      <c r="B43" s="409">
        <v>5570.787757955897</v>
      </c>
      <c r="C43" s="409">
        <v>2182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396"/>
  <sheetViews>
    <sheetView zoomScalePageLayoutView="0" workbookViewId="0" topLeftCell="A1">
      <selection activeCell="A1" sqref="A1"/>
    </sheetView>
  </sheetViews>
  <sheetFormatPr defaultColWidth="8.77734375" defaultRowHeight="15"/>
  <cols>
    <col min="1" max="1" width="8.77734375" style="414" customWidth="1"/>
    <col min="2" max="6" width="10.6640625" style="414" customWidth="1"/>
    <col min="7" max="7" width="9.4453125" style="414" bestFit="1" customWidth="1"/>
    <col min="8" max="16384" width="8.77734375" style="414" customWidth="1"/>
  </cols>
  <sheetData>
    <row r="1" spans="1:6" ht="15">
      <c r="A1" s="413" t="s">
        <v>363</v>
      </c>
      <c r="F1" s="415"/>
    </row>
    <row r="3" spans="1:6" s="415" customFormat="1" ht="66">
      <c r="A3" s="294"/>
      <c r="B3" s="423" t="s">
        <v>281</v>
      </c>
      <c r="C3" s="424" t="s">
        <v>282</v>
      </c>
      <c r="D3" s="423" t="s">
        <v>283</v>
      </c>
      <c r="E3" s="424" t="s">
        <v>284</v>
      </c>
      <c r="F3" s="424" t="s">
        <v>285</v>
      </c>
    </row>
    <row r="4" spans="1:15" ht="12.75">
      <c r="A4" s="294">
        <v>1990</v>
      </c>
      <c r="B4" s="300">
        <v>100</v>
      </c>
      <c r="C4" s="425">
        <v>100</v>
      </c>
      <c r="D4" s="300">
        <v>100</v>
      </c>
      <c r="E4" s="425">
        <v>99.99999999999999</v>
      </c>
      <c r="F4" s="425">
        <v>100</v>
      </c>
      <c r="H4" s="416"/>
      <c r="J4" s="415"/>
      <c r="K4" s="415"/>
      <c r="L4" s="415"/>
      <c r="M4" s="415"/>
      <c r="N4" s="415"/>
      <c r="O4" s="415"/>
    </row>
    <row r="5" spans="1:15" ht="12.75">
      <c r="A5" s="294"/>
      <c r="B5" s="300">
        <v>102.3495264832605</v>
      </c>
      <c r="C5" s="425">
        <v>108.81832640818739</v>
      </c>
      <c r="D5" s="300">
        <v>107.6562898147987</v>
      </c>
      <c r="E5" s="425">
        <v>101.02840307582592</v>
      </c>
      <c r="F5" s="425">
        <v>102.58675963947897</v>
      </c>
      <c r="H5" s="416"/>
      <c r="J5" s="415"/>
      <c r="K5" s="415"/>
      <c r="L5" s="415"/>
      <c r="M5" s="415"/>
      <c r="N5" s="415"/>
      <c r="O5" s="415"/>
    </row>
    <row r="6" spans="1:15" ht="12.75">
      <c r="A6" s="294"/>
      <c r="B6" s="300">
        <v>97.9170693351287</v>
      </c>
      <c r="C6" s="425">
        <v>106.32560649485217</v>
      </c>
      <c r="D6" s="300">
        <v>107.3105996310403</v>
      </c>
      <c r="E6" s="425">
        <v>103.96975507560629</v>
      </c>
      <c r="F6" s="425">
        <v>106.05497907581253</v>
      </c>
      <c r="H6" s="416"/>
      <c r="J6" s="415"/>
      <c r="K6" s="415"/>
      <c r="L6" s="415"/>
      <c r="M6" s="415"/>
      <c r="N6" s="415"/>
      <c r="O6" s="415"/>
    </row>
    <row r="7" spans="1:15" ht="12.75">
      <c r="A7" s="294"/>
      <c r="B7" s="300">
        <v>95.0922309237413</v>
      </c>
      <c r="C7" s="425">
        <v>109.09976878080789</v>
      </c>
      <c r="D7" s="300">
        <v>102.71781298934114</v>
      </c>
      <c r="E7" s="425">
        <v>100.38347041690845</v>
      </c>
      <c r="F7" s="425">
        <v>100.57064522512785</v>
      </c>
      <c r="H7" s="416"/>
      <c r="J7" s="415"/>
      <c r="K7" s="415"/>
      <c r="L7" s="415"/>
      <c r="M7" s="415"/>
      <c r="N7" s="415"/>
      <c r="O7" s="415"/>
    </row>
    <row r="8" spans="1:15" ht="12.75">
      <c r="A8" s="294"/>
      <c r="B8" s="300">
        <v>93.36126403621167</v>
      </c>
      <c r="C8" s="425">
        <v>104.49962814555123</v>
      </c>
      <c r="D8" s="300">
        <v>98.7264359100804</v>
      </c>
      <c r="E8" s="425">
        <v>98.57215438164339</v>
      </c>
      <c r="F8" s="425">
        <v>97.71858032009591</v>
      </c>
      <c r="H8" s="416"/>
      <c r="J8" s="415"/>
      <c r="K8" s="415"/>
      <c r="L8" s="415"/>
      <c r="M8" s="415"/>
      <c r="N8" s="415"/>
      <c r="O8" s="415"/>
    </row>
    <row r="9" spans="1:15" ht="12.75">
      <c r="A9" s="294">
        <v>1995</v>
      </c>
      <c r="B9" s="300">
        <v>88.24500238485199</v>
      </c>
      <c r="C9" s="425">
        <v>100.78275457915993</v>
      </c>
      <c r="D9" s="300">
        <v>98.97560718078957</v>
      </c>
      <c r="E9" s="425">
        <v>96.9584444204099</v>
      </c>
      <c r="F9" s="425">
        <v>92.90646280788408</v>
      </c>
      <c r="H9" s="416"/>
      <c r="J9" s="415"/>
      <c r="K9" s="415"/>
      <c r="L9" s="415"/>
      <c r="M9" s="415"/>
      <c r="N9" s="415"/>
      <c r="O9" s="415"/>
    </row>
    <row r="10" spans="1:15" ht="12.75">
      <c r="A10" s="294"/>
      <c r="B10" s="300">
        <v>82.71394185616076</v>
      </c>
      <c r="C10" s="425">
        <v>112.65511877832358</v>
      </c>
      <c r="D10" s="300">
        <v>100.73691541395948</v>
      </c>
      <c r="E10" s="425">
        <v>100.08684061818842</v>
      </c>
      <c r="F10" s="425">
        <v>93.8183107146438</v>
      </c>
      <c r="H10" s="416"/>
      <c r="J10" s="415"/>
      <c r="K10" s="415"/>
      <c r="L10" s="415"/>
      <c r="M10" s="415"/>
      <c r="N10" s="415"/>
      <c r="O10" s="415"/>
    </row>
    <row r="11" spans="1:15" ht="12.75">
      <c r="A11" s="294"/>
      <c r="B11" s="300">
        <v>81.86112955170682</v>
      </c>
      <c r="C11" s="425">
        <v>104.26736700973338</v>
      </c>
      <c r="D11" s="300">
        <v>94.83995788249986</v>
      </c>
      <c r="E11" s="425">
        <v>99.38087388987677</v>
      </c>
      <c r="F11" s="425">
        <v>93.70566755629389</v>
      </c>
      <c r="H11" s="416"/>
      <c r="J11" s="415"/>
      <c r="K11" s="415"/>
      <c r="L11" s="415"/>
      <c r="M11" s="415"/>
      <c r="N11" s="415"/>
      <c r="O11" s="415"/>
    </row>
    <row r="12" spans="1:15" ht="12.75">
      <c r="A12" s="294"/>
      <c r="B12" s="300">
        <v>80.84109192345706</v>
      </c>
      <c r="C12" s="425">
        <v>106.64808725813229</v>
      </c>
      <c r="D12" s="300">
        <v>91.68276610787908</v>
      </c>
      <c r="E12" s="425">
        <v>97.87568878883891</v>
      </c>
      <c r="F12" s="425">
        <v>92.11623286480544</v>
      </c>
      <c r="H12" s="416"/>
      <c r="J12" s="415"/>
      <c r="K12" s="415"/>
      <c r="L12" s="415"/>
      <c r="M12" s="415"/>
      <c r="N12" s="415"/>
      <c r="O12" s="415"/>
    </row>
    <row r="13" spans="1:15" ht="12.75">
      <c r="A13" s="294"/>
      <c r="B13" s="300">
        <v>79.32100391046201</v>
      </c>
      <c r="C13" s="425">
        <v>105.87434466301153</v>
      </c>
      <c r="D13" s="300">
        <v>88.11558295559381</v>
      </c>
      <c r="E13" s="425">
        <v>98.43034893588666</v>
      </c>
      <c r="F13" s="425">
        <v>92.29194258936154</v>
      </c>
      <c r="H13" s="416"/>
      <c r="J13" s="415"/>
      <c r="K13" s="415"/>
      <c r="L13" s="415"/>
      <c r="M13" s="415"/>
      <c r="N13" s="415"/>
      <c r="O13" s="415"/>
    </row>
    <row r="14" spans="1:15" ht="12.75">
      <c r="A14" s="294">
        <v>2000</v>
      </c>
      <c r="B14" s="300">
        <v>80.81559720313224</v>
      </c>
      <c r="C14" s="425">
        <v>106.72652052072165</v>
      </c>
      <c r="D14" s="300">
        <v>86.04515534032636</v>
      </c>
      <c r="E14" s="425">
        <v>98.17627467994511</v>
      </c>
      <c r="F14" s="425">
        <v>90.79607980967855</v>
      </c>
      <c r="H14" s="416"/>
      <c r="I14" s="415"/>
      <c r="J14" s="418"/>
      <c r="K14" s="418"/>
      <c r="L14" s="418"/>
      <c r="M14" s="418"/>
      <c r="N14" s="418"/>
      <c r="O14" s="415"/>
    </row>
    <row r="15" spans="1:15" ht="12.75">
      <c r="A15" s="294"/>
      <c r="B15" s="300">
        <v>81.93588920670294</v>
      </c>
      <c r="C15" s="425">
        <v>109.1279873635066</v>
      </c>
      <c r="D15" s="300">
        <v>85.50584276408551</v>
      </c>
      <c r="E15" s="425">
        <v>96.36128109001255</v>
      </c>
      <c r="F15" s="425">
        <v>90.9426757989685</v>
      </c>
      <c r="H15" s="416"/>
      <c r="I15" s="415"/>
      <c r="J15" s="418"/>
      <c r="K15" s="418"/>
      <c r="L15" s="418"/>
      <c r="M15" s="418"/>
      <c r="N15" s="418"/>
      <c r="O15" s="415"/>
    </row>
    <row r="16" spans="1:15" ht="12.75">
      <c r="A16" s="294"/>
      <c r="B16" s="300">
        <v>79.22822137896188</v>
      </c>
      <c r="C16" s="425">
        <v>106.41031683610377</v>
      </c>
      <c r="D16" s="300">
        <v>73.49961234351096</v>
      </c>
      <c r="E16" s="425">
        <v>95.32020444014834</v>
      </c>
      <c r="F16" s="425">
        <v>92.85089290704894</v>
      </c>
      <c r="H16" s="416"/>
      <c r="I16" s="415"/>
      <c r="J16" s="418"/>
      <c r="K16" s="418"/>
      <c r="L16" s="418"/>
      <c r="M16" s="418"/>
      <c r="N16" s="418"/>
      <c r="O16" s="415"/>
    </row>
    <row r="17" spans="1:15" ht="12.75">
      <c r="A17" s="294"/>
      <c r="B17" s="300">
        <v>80.4543033267266</v>
      </c>
      <c r="C17" s="425">
        <v>107.71077326491552</v>
      </c>
      <c r="D17" s="300">
        <v>69.97545358641128</v>
      </c>
      <c r="E17" s="425">
        <v>94.74042066232981</v>
      </c>
      <c r="F17" s="425">
        <v>92.85589599482293</v>
      </c>
      <c r="H17" s="416"/>
      <c r="I17" s="415"/>
      <c r="J17" s="418"/>
      <c r="K17" s="418"/>
      <c r="L17" s="418"/>
      <c r="M17" s="418"/>
      <c r="N17" s="418"/>
      <c r="O17" s="415"/>
    </row>
    <row r="18" spans="1:15" ht="12.75">
      <c r="A18" s="294"/>
      <c r="B18" s="300">
        <v>77.162026790664</v>
      </c>
      <c r="C18" s="425">
        <v>109.69527705237648</v>
      </c>
      <c r="D18" s="300">
        <v>71.5445002546176</v>
      </c>
      <c r="E18" s="425">
        <v>95.25228653133227</v>
      </c>
      <c r="F18" s="425">
        <v>94.50010008850187</v>
      </c>
      <c r="H18" s="416"/>
      <c r="I18" s="415"/>
      <c r="J18" s="418"/>
      <c r="K18" s="418"/>
      <c r="L18" s="418"/>
      <c r="M18" s="418"/>
      <c r="N18" s="418"/>
      <c r="O18" s="415"/>
    </row>
    <row r="19" spans="1:15" ht="12.75">
      <c r="A19" s="294">
        <v>2005</v>
      </c>
      <c r="B19" s="300">
        <v>76.27269707739305</v>
      </c>
      <c r="C19" s="425">
        <v>105.35477238595207</v>
      </c>
      <c r="D19" s="300">
        <v>70.16110456076423</v>
      </c>
      <c r="E19" s="425">
        <v>95.98612828174089</v>
      </c>
      <c r="F19" s="425">
        <v>96.3014929356833</v>
      </c>
      <c r="H19" s="416"/>
      <c r="I19" s="415"/>
      <c r="J19" s="418"/>
      <c r="K19" s="418"/>
      <c r="L19" s="418"/>
      <c r="M19" s="418"/>
      <c r="N19" s="418"/>
      <c r="O19" s="415"/>
    </row>
    <row r="20" spans="1:15" ht="12.75">
      <c r="A20" s="294"/>
      <c r="B20" s="300">
        <v>73.7802888206347</v>
      </c>
      <c r="C20" s="425">
        <v>101.98826490019353</v>
      </c>
      <c r="D20" s="300">
        <v>63.83114441367217</v>
      </c>
      <c r="E20" s="425">
        <v>94.98397456974632</v>
      </c>
      <c r="F20" s="425">
        <v>97.48883481174812</v>
      </c>
      <c r="H20" s="416"/>
      <c r="I20" s="415"/>
      <c r="J20" s="418"/>
      <c r="K20" s="418"/>
      <c r="L20" s="418"/>
      <c r="M20" s="418"/>
      <c r="N20" s="418"/>
      <c r="O20" s="415"/>
    </row>
    <row r="21" spans="1:15" ht="12.75">
      <c r="A21" s="294"/>
      <c r="B21" s="300">
        <v>71.47431512056826</v>
      </c>
      <c r="C21" s="425">
        <v>97.50742902127412</v>
      </c>
      <c r="D21" s="300">
        <v>60.49584246033008</v>
      </c>
      <c r="E21" s="425">
        <v>95.22234324904991</v>
      </c>
      <c r="F21" s="425">
        <v>95.87092761194585</v>
      </c>
      <c r="H21" s="416"/>
      <c r="I21" s="415"/>
      <c r="J21" s="418"/>
      <c r="K21" s="418"/>
      <c r="L21" s="418"/>
      <c r="M21" s="418"/>
      <c r="N21" s="418"/>
      <c r="O21" s="415"/>
    </row>
    <row r="22" spans="1:15" ht="12.75">
      <c r="A22" s="294"/>
      <c r="B22" s="300">
        <v>72.57991180399391</v>
      </c>
      <c r="C22" s="425">
        <v>98.79349857165543</v>
      </c>
      <c r="D22" s="300">
        <v>65.29384556122461</v>
      </c>
      <c r="E22" s="425">
        <v>92.67866585237422</v>
      </c>
      <c r="F22" s="425">
        <v>96.88107290830078</v>
      </c>
      <c r="H22" s="416"/>
      <c r="I22" s="415"/>
      <c r="J22" s="418"/>
      <c r="K22" s="418"/>
      <c r="L22" s="418"/>
      <c r="M22" s="418"/>
      <c r="N22" s="418"/>
      <c r="O22" s="415"/>
    </row>
    <row r="23" spans="1:15" ht="12.75">
      <c r="A23" s="294"/>
      <c r="B23" s="300">
        <v>67.56426190876223</v>
      </c>
      <c r="C23" s="425">
        <v>95.59618565078725</v>
      </c>
      <c r="D23" s="300">
        <v>60.12072433378166</v>
      </c>
      <c r="E23" s="425">
        <v>90.53335209873872</v>
      </c>
      <c r="F23" s="425">
        <v>105.36612869892097</v>
      </c>
      <c r="H23" s="416"/>
      <c r="I23" s="415"/>
      <c r="J23" s="418"/>
      <c r="K23" s="418"/>
      <c r="L23" s="418"/>
      <c r="M23" s="418"/>
      <c r="N23" s="418"/>
      <c r="O23" s="415"/>
    </row>
    <row r="24" spans="1:15" ht="12.75">
      <c r="A24" s="294">
        <v>2010</v>
      </c>
      <c r="B24" s="300">
        <v>68.7954681857263</v>
      </c>
      <c r="C24" s="425">
        <v>104.64646855883785</v>
      </c>
      <c r="D24" s="300">
        <v>62.58936105216411</v>
      </c>
      <c r="E24" s="425">
        <v>90.05332159870103</v>
      </c>
      <c r="F24" s="425">
        <v>98.07387247012274</v>
      </c>
      <c r="H24" s="416"/>
      <c r="I24" s="415"/>
      <c r="J24" s="418"/>
      <c r="K24" s="418"/>
      <c r="L24" s="418"/>
      <c r="M24" s="418"/>
      <c r="N24" s="418"/>
      <c r="O24" s="415"/>
    </row>
    <row r="25" spans="1:15" ht="12.75">
      <c r="A25" s="294"/>
      <c r="B25" s="300">
        <v>64.75678382827262</v>
      </c>
      <c r="C25" s="425">
        <v>86.03155415112278</v>
      </c>
      <c r="D25" s="300">
        <v>56.985331112539534</v>
      </c>
      <c r="E25" s="425">
        <v>89.39455598315256</v>
      </c>
      <c r="F25" s="425">
        <v>93.32269521210752</v>
      </c>
      <c r="H25" s="416"/>
      <c r="I25" s="415"/>
      <c r="J25" s="418"/>
      <c r="K25" s="418"/>
      <c r="L25" s="418"/>
      <c r="M25" s="418"/>
      <c r="N25" s="418"/>
      <c r="O25" s="415"/>
    </row>
    <row r="26" spans="1:15" ht="12.75">
      <c r="A26" s="294"/>
      <c r="B26" s="300">
        <v>65.55942037307345</v>
      </c>
      <c r="C26" s="425">
        <v>93.14032901964464</v>
      </c>
      <c r="D26" s="300">
        <v>59.433777181570115</v>
      </c>
      <c r="E26" s="425">
        <v>88.30734760734731</v>
      </c>
      <c r="F26" s="425">
        <v>90.89209584989125</v>
      </c>
      <c r="H26" s="416"/>
      <c r="I26" s="415"/>
      <c r="J26" s="418"/>
      <c r="K26" s="418"/>
      <c r="L26" s="418"/>
      <c r="M26" s="418"/>
      <c r="N26" s="418"/>
      <c r="O26" s="415"/>
    </row>
    <row r="27" spans="1:15" ht="12.75">
      <c r="A27" s="294"/>
      <c r="B27" s="300">
        <v>66.05456951959512</v>
      </c>
      <c r="C27" s="425">
        <v>93.56571655040926</v>
      </c>
      <c r="D27" s="300">
        <v>59.736005463838325</v>
      </c>
      <c r="E27" s="425">
        <v>87.68915420518071</v>
      </c>
      <c r="F27" s="425">
        <v>98.24978729924872</v>
      </c>
      <c r="H27" s="416"/>
      <c r="I27" s="415"/>
      <c r="J27" s="418"/>
      <c r="K27" s="418"/>
      <c r="L27" s="418"/>
      <c r="M27" s="418"/>
      <c r="N27" s="418"/>
      <c r="O27" s="415"/>
    </row>
    <row r="28" spans="1:15" ht="12.75">
      <c r="A28" s="294"/>
      <c r="B28" s="300">
        <v>63.54261054755399</v>
      </c>
      <c r="C28" s="425">
        <v>80.48640662623332</v>
      </c>
      <c r="D28" s="300">
        <v>54.65013810279046</v>
      </c>
      <c r="E28" s="425">
        <v>86.35423451341973</v>
      </c>
      <c r="F28" s="425">
        <v>112.96484766181453</v>
      </c>
      <c r="H28" s="416"/>
      <c r="I28" s="415"/>
      <c r="J28" s="418"/>
      <c r="K28" s="418"/>
      <c r="L28" s="418"/>
      <c r="M28" s="418"/>
      <c r="N28" s="418"/>
      <c r="O28" s="415"/>
    </row>
    <row r="29" spans="1:15" ht="12.75">
      <c r="A29" s="294"/>
      <c r="B29" s="300">
        <v>61.49182011568374</v>
      </c>
      <c r="C29" s="425">
        <v>82.83968872280695</v>
      </c>
      <c r="D29" s="300">
        <v>56.60491997669394</v>
      </c>
      <c r="E29" s="425">
        <v>86.82191211882588</v>
      </c>
      <c r="F29" s="425">
        <v>105.44107771389162</v>
      </c>
      <c r="H29" s="416"/>
      <c r="I29" s="415"/>
      <c r="J29" s="418"/>
      <c r="K29" s="418"/>
      <c r="L29" s="418"/>
      <c r="M29" s="418"/>
      <c r="N29" s="418"/>
      <c r="O29" s="415"/>
    </row>
    <row r="30" spans="1:15" ht="12.75">
      <c r="A30" s="294">
        <v>2016</v>
      </c>
      <c r="B30" s="300">
        <v>58.97107140828462</v>
      </c>
      <c r="C30" s="425">
        <v>85.56879921577531</v>
      </c>
      <c r="D30" s="300">
        <v>57.26984583378056</v>
      </c>
      <c r="E30" s="425">
        <v>88.84283281445907</v>
      </c>
      <c r="F30" s="425">
        <v>94.07512708754054</v>
      </c>
      <c r="H30" s="416"/>
      <c r="I30" s="415"/>
      <c r="J30" s="418"/>
      <c r="K30" s="418"/>
      <c r="L30" s="418"/>
      <c r="M30" s="418"/>
      <c r="N30" s="418"/>
      <c r="O30" s="415"/>
    </row>
    <row r="31" spans="1:15" ht="9.75">
      <c r="A31" s="415"/>
      <c r="B31" s="416"/>
      <c r="C31" s="417"/>
      <c r="D31" s="416"/>
      <c r="E31" s="417"/>
      <c r="F31" s="417"/>
      <c r="H31" s="416"/>
      <c r="I31" s="415"/>
      <c r="J31" s="418"/>
      <c r="K31" s="418"/>
      <c r="L31" s="418"/>
      <c r="M31" s="418"/>
      <c r="N31" s="418"/>
      <c r="O31" s="415"/>
    </row>
    <row r="32" spans="1:15" ht="9.75">
      <c r="A32" s="415"/>
      <c r="B32" s="416"/>
      <c r="C32" s="417"/>
      <c r="D32" s="416"/>
      <c r="E32" s="417"/>
      <c r="F32" s="417"/>
      <c r="H32" s="418"/>
      <c r="I32" s="415"/>
      <c r="J32" s="418"/>
      <c r="K32" s="418"/>
      <c r="L32" s="418"/>
      <c r="M32" s="418"/>
      <c r="N32" s="418"/>
      <c r="O32" s="415"/>
    </row>
    <row r="33" spans="1:15" ht="9.75">
      <c r="A33" s="419"/>
      <c r="B33" s="416"/>
      <c r="C33" s="417"/>
      <c r="D33" s="416"/>
      <c r="E33" s="417"/>
      <c r="F33" s="417"/>
      <c r="H33" s="416"/>
      <c r="I33" s="415"/>
      <c r="J33" s="418"/>
      <c r="K33" s="418"/>
      <c r="L33" s="418"/>
      <c r="M33" s="418"/>
      <c r="N33" s="418"/>
      <c r="O33" s="415"/>
    </row>
    <row r="34" spans="1:15" ht="9.75">
      <c r="A34" s="419"/>
      <c r="B34" s="416"/>
      <c r="C34" s="417"/>
      <c r="D34" s="416"/>
      <c r="E34" s="417"/>
      <c r="F34" s="417"/>
      <c r="G34" s="416"/>
      <c r="I34" s="415"/>
      <c r="J34" s="418"/>
      <c r="K34" s="418"/>
      <c r="L34" s="418"/>
      <c r="M34" s="418"/>
      <c r="N34" s="418"/>
      <c r="O34" s="415"/>
    </row>
    <row r="35" spans="1:14" ht="9.75">
      <c r="A35" s="419"/>
      <c r="B35" s="416"/>
      <c r="C35" s="417"/>
      <c r="D35" s="416"/>
      <c r="E35" s="417"/>
      <c r="F35" s="417"/>
      <c r="G35" s="416"/>
      <c r="I35" s="415"/>
      <c r="J35" s="418"/>
      <c r="K35" s="418"/>
      <c r="L35" s="418"/>
      <c r="M35" s="418"/>
      <c r="N35" s="418"/>
    </row>
    <row r="36" spans="1:14" ht="9.75">
      <c r="A36" s="419"/>
      <c r="B36" s="416"/>
      <c r="C36" s="417"/>
      <c r="D36" s="416"/>
      <c r="E36" s="417"/>
      <c r="F36" s="417"/>
      <c r="G36" s="416"/>
      <c r="I36" s="415"/>
      <c r="J36" s="418"/>
      <c r="K36" s="418"/>
      <c r="L36" s="418"/>
      <c r="M36" s="418"/>
      <c r="N36" s="418"/>
    </row>
    <row r="37" spans="1:14" ht="9.75">
      <c r="A37" s="419"/>
      <c r="B37" s="416"/>
      <c r="C37" s="417"/>
      <c r="D37" s="416"/>
      <c r="E37" s="417"/>
      <c r="F37" s="417"/>
      <c r="G37" s="416"/>
      <c r="I37" s="415"/>
      <c r="J37" s="418"/>
      <c r="K37" s="418"/>
      <c r="L37" s="418"/>
      <c r="M37" s="418"/>
      <c r="N37" s="418"/>
    </row>
    <row r="38" spans="1:14" ht="9.75">
      <c r="A38" s="419"/>
      <c r="B38" s="416"/>
      <c r="C38" s="417"/>
      <c r="D38" s="416"/>
      <c r="E38" s="417"/>
      <c r="F38" s="417"/>
      <c r="G38" s="416"/>
      <c r="I38" s="415"/>
      <c r="J38" s="418"/>
      <c r="K38" s="418"/>
      <c r="L38" s="418"/>
      <c r="M38" s="418"/>
      <c r="N38" s="418"/>
    </row>
    <row r="39" spans="1:14" ht="9.75">
      <c r="A39" s="419"/>
      <c r="B39" s="416"/>
      <c r="C39" s="417"/>
      <c r="D39" s="416"/>
      <c r="E39" s="417"/>
      <c r="F39" s="417"/>
      <c r="G39" s="416"/>
      <c r="I39" s="415"/>
      <c r="J39" s="418"/>
      <c r="K39" s="418"/>
      <c r="L39" s="418"/>
      <c r="M39" s="418"/>
      <c r="N39" s="418"/>
    </row>
    <row r="40" spans="1:7" ht="9.75">
      <c r="A40" s="415"/>
      <c r="B40" s="416"/>
      <c r="C40" s="416"/>
      <c r="D40" s="420"/>
      <c r="G40" s="416"/>
    </row>
    <row r="41" spans="1:7" ht="9.75">
      <c r="A41" s="415"/>
      <c r="B41" s="416"/>
      <c r="C41" s="416"/>
      <c r="G41" s="416"/>
    </row>
    <row r="42" spans="1:7" ht="9.75">
      <c r="A42" s="415"/>
      <c r="B42" s="421"/>
      <c r="C42" s="416"/>
      <c r="D42" s="421"/>
      <c r="E42" s="416"/>
      <c r="F42" s="416"/>
      <c r="G42" s="416"/>
    </row>
    <row r="43" spans="1:7" ht="9.75">
      <c r="A43" s="415"/>
      <c r="B43" s="421"/>
      <c r="C43" s="416"/>
      <c r="D43" s="421"/>
      <c r="E43" s="416"/>
      <c r="F43" s="416"/>
      <c r="G43" s="416"/>
    </row>
    <row r="44" spans="1:7" ht="9.75">
      <c r="A44" s="415"/>
      <c r="B44" s="421"/>
      <c r="C44" s="416"/>
      <c r="D44" s="421"/>
      <c r="E44" s="416"/>
      <c r="F44" s="416"/>
      <c r="G44" s="416"/>
    </row>
    <row r="45" spans="1:7" ht="9.75">
      <c r="A45" s="415"/>
      <c r="B45" s="421"/>
      <c r="C45" s="416"/>
      <c r="D45" s="421"/>
      <c r="E45" s="416"/>
      <c r="F45" s="416"/>
      <c r="G45" s="416"/>
    </row>
    <row r="46" spans="1:7" ht="9.75">
      <c r="A46" s="415"/>
      <c r="B46" s="416"/>
      <c r="C46" s="416"/>
      <c r="D46" s="421"/>
      <c r="E46" s="416"/>
      <c r="F46" s="416"/>
      <c r="G46" s="416"/>
    </row>
    <row r="47" spans="1:7" ht="9.75">
      <c r="A47" s="415"/>
      <c r="B47" s="416"/>
      <c r="C47" s="416"/>
      <c r="D47" s="421"/>
      <c r="E47" s="416"/>
      <c r="F47" s="416"/>
      <c r="G47" s="416"/>
    </row>
    <row r="48" spans="1:7" ht="9.75">
      <c r="A48" s="415"/>
      <c r="B48" s="416"/>
      <c r="C48" s="416"/>
      <c r="D48" s="421"/>
      <c r="E48" s="416"/>
      <c r="F48" s="416"/>
      <c r="G48" s="416"/>
    </row>
    <row r="49" spans="1:7" ht="9.75">
      <c r="A49" s="415"/>
      <c r="B49" s="416"/>
      <c r="C49" s="416"/>
      <c r="D49" s="421"/>
      <c r="E49" s="416"/>
      <c r="F49" s="416"/>
      <c r="G49" s="416"/>
    </row>
    <row r="50" spans="1:4" ht="9.75">
      <c r="A50" s="415"/>
      <c r="B50" s="416"/>
      <c r="C50" s="422"/>
      <c r="D50" s="422"/>
    </row>
    <row r="51" spans="1:4" ht="9.75">
      <c r="A51" s="415"/>
      <c r="C51" s="422"/>
      <c r="D51" s="422"/>
    </row>
    <row r="52" spans="1:4" ht="9.75">
      <c r="A52" s="415"/>
      <c r="C52" s="422"/>
      <c r="D52" s="422"/>
    </row>
    <row r="53" spans="1:4" ht="9.75">
      <c r="A53" s="415"/>
      <c r="C53" s="422"/>
      <c r="D53" s="422"/>
    </row>
    <row r="54" spans="1:4" ht="9.75">
      <c r="A54" s="415"/>
      <c r="C54" s="422"/>
      <c r="D54" s="422"/>
    </row>
    <row r="55" spans="1:4" ht="9.75">
      <c r="A55" s="415"/>
      <c r="C55" s="422"/>
      <c r="D55" s="422"/>
    </row>
    <row r="56" spans="1:4" ht="9.75">
      <c r="A56" s="415"/>
      <c r="C56" s="422"/>
      <c r="D56" s="422"/>
    </row>
    <row r="57" spans="1:4" ht="9.75">
      <c r="A57" s="415"/>
      <c r="C57" s="422"/>
      <c r="D57" s="422"/>
    </row>
    <row r="58" spans="1:4" ht="9.75">
      <c r="A58" s="415"/>
      <c r="C58" s="422"/>
      <c r="D58" s="422"/>
    </row>
    <row r="59" spans="1:4" ht="9.75">
      <c r="A59" s="415"/>
      <c r="C59" s="422"/>
      <c r="D59" s="422"/>
    </row>
    <row r="60" spans="1:4" ht="9.75">
      <c r="A60" s="415"/>
      <c r="C60" s="422"/>
      <c r="D60" s="422"/>
    </row>
    <row r="61" spans="1:4" ht="9.75">
      <c r="A61" s="415"/>
      <c r="C61" s="422"/>
      <c r="D61" s="422"/>
    </row>
    <row r="62" spans="1:4" ht="9.75">
      <c r="A62" s="415"/>
      <c r="C62" s="422"/>
      <c r="D62" s="422"/>
    </row>
    <row r="63" spans="1:4" ht="9.75">
      <c r="A63" s="415"/>
      <c r="C63" s="422"/>
      <c r="D63" s="422"/>
    </row>
    <row r="64" spans="1:4" ht="9.75">
      <c r="A64" s="415"/>
      <c r="C64" s="422"/>
      <c r="D64" s="422"/>
    </row>
    <row r="65" spans="1:4" ht="9.75">
      <c r="A65" s="415"/>
      <c r="C65" s="422"/>
      <c r="D65" s="422"/>
    </row>
    <row r="66" spans="1:4" ht="9.75">
      <c r="A66" s="415"/>
      <c r="C66" s="422"/>
      <c r="D66" s="422"/>
    </row>
    <row r="67" spans="1:4" ht="9.75">
      <c r="A67" s="415"/>
      <c r="C67" s="422"/>
      <c r="D67" s="422"/>
    </row>
    <row r="68" spans="1:4" ht="9.75">
      <c r="A68" s="415"/>
      <c r="C68" s="422"/>
      <c r="D68" s="422"/>
    </row>
    <row r="69" spans="1:4" ht="9.75">
      <c r="A69" s="415"/>
      <c r="C69" s="422"/>
      <c r="D69" s="422"/>
    </row>
    <row r="70" spans="1:4" ht="9.75">
      <c r="A70" s="415"/>
      <c r="C70" s="422"/>
      <c r="D70" s="422"/>
    </row>
    <row r="71" spans="1:4" ht="9.75">
      <c r="A71" s="415"/>
      <c r="C71" s="422"/>
      <c r="D71" s="422"/>
    </row>
    <row r="72" spans="1:4" ht="9.75">
      <c r="A72" s="415"/>
      <c r="C72" s="422"/>
      <c r="D72" s="422"/>
    </row>
    <row r="73" spans="1:4" ht="9.75">
      <c r="A73" s="415"/>
      <c r="C73" s="422"/>
      <c r="D73" s="422"/>
    </row>
    <row r="74" spans="1:4" ht="9.75">
      <c r="A74" s="415"/>
      <c r="C74" s="422"/>
      <c r="D74" s="422"/>
    </row>
    <row r="75" spans="1:4" ht="9.75">
      <c r="A75" s="415"/>
      <c r="C75" s="422"/>
      <c r="D75" s="422"/>
    </row>
    <row r="76" spans="1:4" ht="9.75">
      <c r="A76" s="415"/>
      <c r="C76" s="422"/>
      <c r="D76" s="422"/>
    </row>
    <row r="77" spans="1:4" ht="9.75">
      <c r="A77" s="415"/>
      <c r="C77" s="422"/>
      <c r="D77" s="422"/>
    </row>
    <row r="78" spans="1:4" ht="9.75">
      <c r="A78" s="415"/>
      <c r="C78" s="422"/>
      <c r="D78" s="422"/>
    </row>
    <row r="79" spans="1:4" ht="9.75">
      <c r="A79" s="415"/>
      <c r="C79" s="422"/>
      <c r="D79" s="422"/>
    </row>
    <row r="80" spans="1:4" ht="9.75">
      <c r="A80" s="415"/>
      <c r="C80" s="422"/>
      <c r="D80" s="422"/>
    </row>
    <row r="81" spans="1:4" ht="9.75">
      <c r="A81" s="415"/>
      <c r="C81" s="422"/>
      <c r="D81" s="422"/>
    </row>
    <row r="82" spans="1:4" ht="9.75">
      <c r="A82" s="415"/>
      <c r="C82" s="422"/>
      <c r="D82" s="422"/>
    </row>
    <row r="83" spans="1:4" ht="9.75">
      <c r="A83" s="415"/>
      <c r="C83" s="422"/>
      <c r="D83" s="422"/>
    </row>
    <row r="84" spans="1:4" ht="9.75">
      <c r="A84" s="415"/>
      <c r="C84" s="422"/>
      <c r="D84" s="422"/>
    </row>
    <row r="85" spans="1:4" ht="9.75">
      <c r="A85" s="415"/>
      <c r="C85" s="422"/>
      <c r="D85" s="422"/>
    </row>
    <row r="86" spans="1:4" ht="9.75">
      <c r="A86" s="415"/>
      <c r="C86" s="422"/>
      <c r="D86" s="422"/>
    </row>
    <row r="87" spans="1:4" ht="9.75">
      <c r="A87" s="415"/>
      <c r="C87" s="422"/>
      <c r="D87" s="422"/>
    </row>
    <row r="88" spans="1:4" ht="9.75">
      <c r="A88" s="415"/>
      <c r="C88" s="422"/>
      <c r="D88" s="422"/>
    </row>
    <row r="89" spans="1:4" ht="9.75">
      <c r="A89" s="415"/>
      <c r="C89" s="422"/>
      <c r="D89" s="422"/>
    </row>
    <row r="90" spans="1:4" ht="9.75">
      <c r="A90" s="415"/>
      <c r="C90" s="422"/>
      <c r="D90" s="422"/>
    </row>
    <row r="91" spans="1:4" ht="9.75">
      <c r="A91" s="415"/>
      <c r="C91" s="422"/>
      <c r="D91" s="422"/>
    </row>
    <row r="92" spans="1:4" ht="9.75">
      <c r="A92" s="415"/>
      <c r="C92" s="422"/>
      <c r="D92" s="422"/>
    </row>
    <row r="93" spans="1:4" ht="9.75">
      <c r="A93" s="415"/>
      <c r="C93" s="422"/>
      <c r="D93" s="422"/>
    </row>
    <row r="94" spans="1:4" ht="9.75">
      <c r="A94" s="415"/>
      <c r="C94" s="422"/>
      <c r="D94" s="422"/>
    </row>
    <row r="95" spans="1:4" ht="9.75">
      <c r="A95" s="415"/>
      <c r="C95" s="422"/>
      <c r="D95" s="422"/>
    </row>
    <row r="96" spans="1:4" ht="9.75">
      <c r="A96" s="415"/>
      <c r="C96" s="422"/>
      <c r="D96" s="422"/>
    </row>
    <row r="97" spans="1:4" ht="9.75">
      <c r="A97" s="415"/>
      <c r="C97" s="422"/>
      <c r="D97" s="422"/>
    </row>
    <row r="98" spans="1:4" ht="9.75">
      <c r="A98" s="415"/>
      <c r="C98" s="422"/>
      <c r="D98" s="422"/>
    </row>
    <row r="99" spans="1:4" ht="9.75">
      <c r="A99" s="415"/>
      <c r="C99" s="422"/>
      <c r="D99" s="422"/>
    </row>
    <row r="100" spans="1:4" ht="9.75">
      <c r="A100" s="415"/>
      <c r="C100" s="422"/>
      <c r="D100" s="422"/>
    </row>
    <row r="101" spans="1:4" ht="9.75">
      <c r="A101" s="415"/>
      <c r="C101" s="422"/>
      <c r="D101" s="422"/>
    </row>
    <row r="102" spans="1:4" ht="9.75">
      <c r="A102" s="415"/>
      <c r="C102" s="422"/>
      <c r="D102" s="422"/>
    </row>
    <row r="103" spans="1:4" ht="9.75">
      <c r="A103" s="415"/>
      <c r="C103" s="422"/>
      <c r="D103" s="422"/>
    </row>
    <row r="104" spans="1:4" ht="9.75">
      <c r="A104" s="415"/>
      <c r="C104" s="422"/>
      <c r="D104" s="422"/>
    </row>
    <row r="105" spans="1:4" ht="9.75">
      <c r="A105" s="415"/>
      <c r="C105" s="422"/>
      <c r="D105" s="422"/>
    </row>
    <row r="106" spans="1:4" ht="9.75">
      <c r="A106" s="415"/>
      <c r="C106" s="422"/>
      <c r="D106" s="422"/>
    </row>
    <row r="107" spans="1:4" ht="9.75">
      <c r="A107" s="415"/>
      <c r="C107" s="422"/>
      <c r="D107" s="422"/>
    </row>
    <row r="108" spans="1:4" ht="9.75">
      <c r="A108" s="415"/>
      <c r="C108" s="422"/>
      <c r="D108" s="422"/>
    </row>
    <row r="109" spans="1:4" ht="9.75">
      <c r="A109" s="415"/>
      <c r="C109" s="422"/>
      <c r="D109" s="422"/>
    </row>
    <row r="110" spans="1:4" ht="9.75">
      <c r="A110" s="415"/>
      <c r="C110" s="422"/>
      <c r="D110" s="422"/>
    </row>
    <row r="111" ht="9.75">
      <c r="A111" s="415"/>
    </row>
    <row r="112" ht="9.75">
      <c r="A112" s="415"/>
    </row>
    <row r="113" ht="9.75">
      <c r="A113" s="415"/>
    </row>
    <row r="114" ht="9.75">
      <c r="A114" s="415"/>
    </row>
    <row r="115" ht="9.75">
      <c r="A115" s="415"/>
    </row>
    <row r="116" ht="9.75">
      <c r="A116" s="415"/>
    </row>
    <row r="117" ht="9.75">
      <c r="A117" s="415"/>
    </row>
    <row r="118" ht="9.75">
      <c r="A118" s="415"/>
    </row>
    <row r="119" ht="9.75">
      <c r="A119" s="415"/>
    </row>
    <row r="120" ht="9.75">
      <c r="A120" s="415"/>
    </row>
    <row r="121" ht="9.75">
      <c r="A121" s="415"/>
    </row>
    <row r="122" ht="9.75">
      <c r="A122" s="415"/>
    </row>
    <row r="123" ht="9.75">
      <c r="A123" s="415"/>
    </row>
    <row r="124" ht="9.75">
      <c r="A124" s="415"/>
    </row>
    <row r="125" ht="9.75">
      <c r="A125" s="415"/>
    </row>
    <row r="126" ht="9.75">
      <c r="A126" s="415"/>
    </row>
    <row r="127" ht="9.75">
      <c r="A127" s="415"/>
    </row>
    <row r="128" ht="9.75">
      <c r="A128" s="415"/>
    </row>
    <row r="129" ht="9.75">
      <c r="A129" s="415"/>
    </row>
    <row r="130" ht="9.75">
      <c r="A130" s="415"/>
    </row>
    <row r="131" ht="9.75">
      <c r="A131" s="415"/>
    </row>
    <row r="132" ht="9.75">
      <c r="A132" s="415"/>
    </row>
    <row r="133" ht="9.75">
      <c r="A133" s="415"/>
    </row>
    <row r="134" ht="9.75">
      <c r="A134" s="415"/>
    </row>
    <row r="135" ht="9.75">
      <c r="A135" s="415"/>
    </row>
    <row r="136" ht="9.75">
      <c r="A136" s="415"/>
    </row>
    <row r="137" ht="9.75">
      <c r="A137" s="415"/>
    </row>
    <row r="138" ht="9.75">
      <c r="A138" s="415"/>
    </row>
    <row r="139" ht="9.75">
      <c r="A139" s="415"/>
    </row>
    <row r="140" ht="9.75">
      <c r="A140" s="415"/>
    </row>
    <row r="141" ht="9.75">
      <c r="A141" s="415"/>
    </row>
    <row r="142" ht="9.75">
      <c r="A142" s="415"/>
    </row>
    <row r="143" ht="9.75">
      <c r="A143" s="415"/>
    </row>
    <row r="144" ht="9.75">
      <c r="A144" s="415"/>
    </row>
    <row r="145" ht="9.75">
      <c r="A145" s="415"/>
    </row>
    <row r="146" ht="9.75">
      <c r="A146" s="415"/>
    </row>
    <row r="147" ht="9.75">
      <c r="A147" s="415"/>
    </row>
    <row r="148" ht="9.75">
      <c r="A148" s="415"/>
    </row>
    <row r="149" ht="9.75">
      <c r="A149" s="415"/>
    </row>
    <row r="150" ht="9.75">
      <c r="A150" s="415"/>
    </row>
    <row r="151" ht="9.75">
      <c r="A151" s="415"/>
    </row>
    <row r="152" ht="9.75">
      <c r="A152" s="415"/>
    </row>
    <row r="153" ht="9.75">
      <c r="A153" s="415"/>
    </row>
    <row r="154" ht="9.75">
      <c r="A154" s="415"/>
    </row>
    <row r="155" ht="9.75">
      <c r="A155" s="415"/>
    </row>
    <row r="156" ht="9.75">
      <c r="A156" s="415"/>
    </row>
    <row r="157" ht="9.75">
      <c r="A157" s="415"/>
    </row>
    <row r="158" ht="9.75">
      <c r="A158" s="415"/>
    </row>
    <row r="159" ht="9.75">
      <c r="A159" s="415"/>
    </row>
    <row r="160" ht="9.75">
      <c r="A160" s="415"/>
    </row>
    <row r="161" ht="9.75">
      <c r="A161" s="415"/>
    </row>
    <row r="162" ht="9.75">
      <c r="A162" s="415"/>
    </row>
    <row r="163" ht="9.75">
      <c r="A163" s="415"/>
    </row>
    <row r="164" ht="9.75">
      <c r="A164" s="415"/>
    </row>
    <row r="165" ht="9.75">
      <c r="A165" s="415"/>
    </row>
    <row r="166" ht="9.75">
      <c r="A166" s="415"/>
    </row>
    <row r="167" ht="9.75">
      <c r="A167" s="415"/>
    </row>
    <row r="168" ht="9.75">
      <c r="A168" s="415"/>
    </row>
    <row r="169" ht="9.75">
      <c r="A169" s="415"/>
    </row>
    <row r="170" ht="9.75">
      <c r="A170" s="415"/>
    </row>
    <row r="171" ht="9.75">
      <c r="A171" s="415"/>
    </row>
    <row r="172" ht="9.75">
      <c r="A172" s="415"/>
    </row>
    <row r="173" ht="9.75">
      <c r="A173" s="415"/>
    </row>
    <row r="174" ht="9.75">
      <c r="A174" s="415"/>
    </row>
    <row r="175" ht="9.75">
      <c r="A175" s="415"/>
    </row>
    <row r="176" ht="9.75">
      <c r="A176" s="415"/>
    </row>
    <row r="177" ht="9.75">
      <c r="A177" s="415"/>
    </row>
    <row r="178" ht="9.75">
      <c r="A178" s="415"/>
    </row>
    <row r="179" ht="9.75">
      <c r="A179" s="415"/>
    </row>
    <row r="180" ht="9.75">
      <c r="A180" s="415"/>
    </row>
    <row r="181" ht="9.75">
      <c r="A181" s="415"/>
    </row>
    <row r="182" ht="9.75">
      <c r="A182" s="415"/>
    </row>
    <row r="183" ht="9.75">
      <c r="A183" s="415"/>
    </row>
    <row r="184" ht="9.75">
      <c r="A184" s="415"/>
    </row>
    <row r="185" ht="9.75">
      <c r="A185" s="415"/>
    </row>
    <row r="186" ht="9.75">
      <c r="A186" s="415"/>
    </row>
    <row r="187" ht="9.75">
      <c r="A187" s="415"/>
    </row>
    <row r="188" ht="9.75">
      <c r="A188" s="415"/>
    </row>
    <row r="189" ht="9.75">
      <c r="A189" s="415"/>
    </row>
    <row r="190" ht="9.75">
      <c r="A190" s="415"/>
    </row>
    <row r="191" ht="9.75">
      <c r="A191" s="415"/>
    </row>
    <row r="192" ht="9.75">
      <c r="A192" s="415"/>
    </row>
    <row r="193" ht="9.75">
      <c r="A193" s="415"/>
    </row>
    <row r="194" ht="9.75">
      <c r="A194" s="415"/>
    </row>
    <row r="195" ht="9.75">
      <c r="A195" s="415"/>
    </row>
    <row r="196" ht="9.75">
      <c r="A196" s="415"/>
    </row>
    <row r="197" ht="9.75">
      <c r="A197" s="415"/>
    </row>
    <row r="198" ht="9.75">
      <c r="A198" s="415"/>
    </row>
    <row r="199" ht="9.75">
      <c r="A199" s="415"/>
    </row>
    <row r="200" ht="9.75">
      <c r="A200" s="415"/>
    </row>
    <row r="201" ht="9.75">
      <c r="A201" s="415"/>
    </row>
    <row r="202" ht="9.75">
      <c r="A202" s="415"/>
    </row>
    <row r="203" ht="9.75">
      <c r="A203" s="415"/>
    </row>
    <row r="204" ht="9.75">
      <c r="A204" s="415"/>
    </row>
    <row r="205" ht="9.75">
      <c r="A205" s="415"/>
    </row>
    <row r="206" ht="9.75">
      <c r="A206" s="415"/>
    </row>
    <row r="207" ht="9.75">
      <c r="A207" s="415"/>
    </row>
    <row r="208" ht="9.75">
      <c r="A208" s="415"/>
    </row>
    <row r="209" ht="9.75">
      <c r="A209" s="415"/>
    </row>
    <row r="210" ht="9.75">
      <c r="A210" s="415"/>
    </row>
    <row r="211" ht="9.75">
      <c r="A211" s="415"/>
    </row>
    <row r="212" ht="9.75">
      <c r="A212" s="415"/>
    </row>
    <row r="213" ht="9.75">
      <c r="A213" s="415"/>
    </row>
    <row r="214" ht="9.75">
      <c r="A214" s="415"/>
    </row>
    <row r="215" ht="9.75">
      <c r="A215" s="415"/>
    </row>
    <row r="216" ht="9.75">
      <c r="A216" s="415"/>
    </row>
    <row r="217" ht="9.75">
      <c r="A217" s="415"/>
    </row>
    <row r="218" ht="9.75">
      <c r="A218" s="415"/>
    </row>
    <row r="219" ht="9.75">
      <c r="A219" s="415"/>
    </row>
    <row r="220" ht="9.75">
      <c r="A220" s="415"/>
    </row>
    <row r="221" ht="9.75">
      <c r="A221" s="415"/>
    </row>
    <row r="222" ht="9.75">
      <c r="A222" s="415"/>
    </row>
    <row r="223" ht="9.75">
      <c r="A223" s="415"/>
    </row>
    <row r="224" ht="9.75">
      <c r="A224" s="415"/>
    </row>
    <row r="225" ht="9.75">
      <c r="A225" s="415"/>
    </row>
    <row r="226" ht="9.75">
      <c r="A226" s="415"/>
    </row>
    <row r="227" ht="9.75">
      <c r="A227" s="415"/>
    </row>
    <row r="228" ht="9.75">
      <c r="A228" s="415"/>
    </row>
    <row r="229" ht="9.75">
      <c r="A229" s="415"/>
    </row>
    <row r="230" ht="9.75">
      <c r="A230" s="415"/>
    </row>
    <row r="231" ht="9.75">
      <c r="A231" s="415"/>
    </row>
    <row r="232" ht="9.75">
      <c r="A232" s="415"/>
    </row>
    <row r="233" ht="9.75">
      <c r="A233" s="415"/>
    </row>
    <row r="234" ht="9.75">
      <c r="A234" s="415"/>
    </row>
    <row r="235" ht="9.75">
      <c r="A235" s="415"/>
    </row>
    <row r="236" ht="9.75">
      <c r="A236" s="415"/>
    </row>
    <row r="237" ht="9.75">
      <c r="A237" s="415"/>
    </row>
    <row r="238" ht="9.75">
      <c r="A238" s="415"/>
    </row>
    <row r="239" ht="9.75">
      <c r="A239" s="415"/>
    </row>
    <row r="240" ht="9.75">
      <c r="A240" s="415"/>
    </row>
    <row r="241" ht="9.75">
      <c r="A241" s="415"/>
    </row>
    <row r="242" ht="9.75">
      <c r="A242" s="415"/>
    </row>
    <row r="243" ht="9.75">
      <c r="A243" s="415"/>
    </row>
    <row r="244" ht="9.75">
      <c r="A244" s="415"/>
    </row>
    <row r="245" ht="9.75">
      <c r="A245" s="415"/>
    </row>
    <row r="246" ht="9.75">
      <c r="A246" s="415"/>
    </row>
    <row r="247" ht="9.75">
      <c r="A247" s="415"/>
    </row>
    <row r="248" ht="9.75">
      <c r="A248" s="415"/>
    </row>
    <row r="249" ht="9.75">
      <c r="A249" s="415"/>
    </row>
    <row r="250" ht="9.75">
      <c r="A250" s="415"/>
    </row>
    <row r="251" ht="9.75">
      <c r="A251" s="415"/>
    </row>
    <row r="252" ht="9.75">
      <c r="A252" s="415"/>
    </row>
    <row r="253" ht="9.75">
      <c r="A253" s="415"/>
    </row>
    <row r="254" ht="9.75">
      <c r="A254" s="415"/>
    </row>
    <row r="255" ht="9.75">
      <c r="A255" s="415"/>
    </row>
    <row r="256" ht="9.75">
      <c r="A256" s="415"/>
    </row>
    <row r="257" ht="9.75">
      <c r="A257" s="415"/>
    </row>
    <row r="258" ht="9.75">
      <c r="A258" s="415"/>
    </row>
    <row r="259" ht="9.75">
      <c r="A259" s="415"/>
    </row>
    <row r="260" ht="9.75">
      <c r="A260" s="415"/>
    </row>
    <row r="261" ht="9.75">
      <c r="A261" s="415"/>
    </row>
    <row r="262" ht="9.75">
      <c r="A262" s="415"/>
    </row>
    <row r="263" ht="9.75">
      <c r="A263" s="415"/>
    </row>
    <row r="264" ht="9.75">
      <c r="A264" s="415"/>
    </row>
    <row r="265" ht="9.75">
      <c r="A265" s="415"/>
    </row>
    <row r="266" ht="9.75">
      <c r="A266" s="415"/>
    </row>
    <row r="267" ht="9.75">
      <c r="A267" s="415"/>
    </row>
    <row r="268" ht="9.75">
      <c r="A268" s="415"/>
    </row>
    <row r="269" ht="9.75">
      <c r="A269" s="415"/>
    </row>
    <row r="270" ht="9.75">
      <c r="A270" s="415"/>
    </row>
    <row r="271" ht="9.75">
      <c r="A271" s="415"/>
    </row>
    <row r="272" ht="9.75">
      <c r="A272" s="415"/>
    </row>
    <row r="273" ht="9.75">
      <c r="A273" s="415"/>
    </row>
    <row r="274" ht="9.75">
      <c r="A274" s="415"/>
    </row>
    <row r="275" ht="9.75">
      <c r="A275" s="415"/>
    </row>
    <row r="276" ht="9.75">
      <c r="A276" s="415"/>
    </row>
    <row r="277" ht="9.75">
      <c r="A277" s="415"/>
    </row>
    <row r="278" ht="9.75">
      <c r="A278" s="415"/>
    </row>
    <row r="279" ht="9.75">
      <c r="A279" s="415"/>
    </row>
    <row r="280" ht="9.75">
      <c r="A280" s="415"/>
    </row>
    <row r="281" ht="9.75">
      <c r="A281" s="415"/>
    </row>
    <row r="282" ht="9.75">
      <c r="A282" s="415"/>
    </row>
    <row r="283" ht="9.75">
      <c r="A283" s="415"/>
    </row>
    <row r="284" ht="9.75">
      <c r="A284" s="415"/>
    </row>
    <row r="285" ht="9.75">
      <c r="A285" s="415"/>
    </row>
    <row r="286" ht="9.75">
      <c r="A286" s="415"/>
    </row>
    <row r="287" ht="9.75">
      <c r="A287" s="415"/>
    </row>
    <row r="288" ht="9.75">
      <c r="A288" s="415"/>
    </row>
    <row r="289" ht="9.75">
      <c r="A289" s="415"/>
    </row>
    <row r="290" ht="9.75">
      <c r="A290" s="415"/>
    </row>
    <row r="291" ht="9.75">
      <c r="A291" s="415"/>
    </row>
    <row r="292" ht="9.75">
      <c r="A292" s="415"/>
    </row>
    <row r="293" ht="9.75">
      <c r="A293" s="415"/>
    </row>
    <row r="294" ht="9.75">
      <c r="A294" s="415"/>
    </row>
    <row r="295" ht="9.75">
      <c r="A295" s="415"/>
    </row>
    <row r="296" ht="9.75">
      <c r="A296" s="415"/>
    </row>
    <row r="297" ht="9.75">
      <c r="A297" s="415"/>
    </row>
    <row r="298" ht="9.75">
      <c r="A298" s="415"/>
    </row>
    <row r="299" ht="9.75">
      <c r="A299" s="415"/>
    </row>
    <row r="300" ht="9.75">
      <c r="A300" s="415"/>
    </row>
    <row r="301" ht="9.75">
      <c r="A301" s="415"/>
    </row>
    <row r="302" ht="9.75">
      <c r="A302" s="415"/>
    </row>
    <row r="303" ht="9.75">
      <c r="A303" s="415"/>
    </row>
    <row r="304" ht="9.75">
      <c r="A304" s="415"/>
    </row>
    <row r="305" ht="9.75">
      <c r="A305" s="415"/>
    </row>
    <row r="306" ht="9.75">
      <c r="A306" s="415"/>
    </row>
    <row r="307" ht="9.75">
      <c r="A307" s="415"/>
    </row>
    <row r="308" ht="9.75">
      <c r="A308" s="415"/>
    </row>
    <row r="309" ht="9.75">
      <c r="A309" s="415"/>
    </row>
    <row r="310" ht="9.75">
      <c r="A310" s="415"/>
    </row>
    <row r="311" ht="9.75">
      <c r="A311" s="415"/>
    </row>
    <row r="312" ht="9.75">
      <c r="A312" s="415"/>
    </row>
    <row r="313" ht="9.75">
      <c r="A313" s="415"/>
    </row>
    <row r="314" ht="9.75">
      <c r="A314" s="415"/>
    </row>
    <row r="315" ht="9.75">
      <c r="A315" s="415"/>
    </row>
    <row r="316" ht="9.75">
      <c r="A316" s="415"/>
    </row>
    <row r="317" ht="9.75">
      <c r="A317" s="415"/>
    </row>
    <row r="318" ht="9.75">
      <c r="A318" s="415"/>
    </row>
    <row r="319" ht="9.75">
      <c r="A319" s="415"/>
    </row>
    <row r="320" ht="9.75">
      <c r="A320" s="415"/>
    </row>
    <row r="321" ht="9.75">
      <c r="A321" s="415"/>
    </row>
    <row r="322" ht="9.75">
      <c r="A322" s="415"/>
    </row>
    <row r="323" ht="9.75">
      <c r="A323" s="415"/>
    </row>
    <row r="324" ht="9.75">
      <c r="A324" s="415"/>
    </row>
    <row r="325" ht="9.75">
      <c r="A325" s="415"/>
    </row>
    <row r="326" ht="9.75">
      <c r="A326" s="415"/>
    </row>
    <row r="327" ht="9.75">
      <c r="A327" s="415"/>
    </row>
    <row r="328" ht="9.75">
      <c r="A328" s="415"/>
    </row>
    <row r="329" ht="9.75">
      <c r="A329" s="415"/>
    </row>
    <row r="330" ht="9.75">
      <c r="A330" s="415"/>
    </row>
    <row r="331" ht="9.75">
      <c r="A331" s="415"/>
    </row>
    <row r="332" ht="9.75">
      <c r="A332" s="415"/>
    </row>
    <row r="333" ht="9.75">
      <c r="A333" s="415"/>
    </row>
    <row r="334" ht="9.75">
      <c r="A334" s="415"/>
    </row>
    <row r="335" ht="9.75">
      <c r="A335" s="415"/>
    </row>
    <row r="336" ht="9.75">
      <c r="A336" s="415"/>
    </row>
    <row r="337" ht="9.75">
      <c r="A337" s="415"/>
    </row>
    <row r="338" ht="9.75">
      <c r="A338" s="415"/>
    </row>
    <row r="339" ht="9.75">
      <c r="A339" s="415"/>
    </row>
    <row r="340" ht="9.75">
      <c r="A340" s="415"/>
    </row>
    <row r="341" ht="9.75">
      <c r="A341" s="415"/>
    </row>
    <row r="342" ht="9.75">
      <c r="A342" s="415"/>
    </row>
    <row r="343" ht="9.75">
      <c r="A343" s="415"/>
    </row>
    <row r="344" ht="9.75">
      <c r="A344" s="415"/>
    </row>
    <row r="345" ht="9.75">
      <c r="A345" s="415"/>
    </row>
    <row r="346" ht="9.75">
      <c r="A346" s="415"/>
    </row>
    <row r="347" ht="9.75">
      <c r="A347" s="415"/>
    </row>
    <row r="348" ht="9.75">
      <c r="A348" s="415"/>
    </row>
    <row r="349" ht="9.75">
      <c r="A349" s="415"/>
    </row>
    <row r="350" ht="9.75">
      <c r="A350" s="415"/>
    </row>
    <row r="351" ht="9.75">
      <c r="A351" s="415"/>
    </row>
    <row r="352" ht="9.75">
      <c r="A352" s="415"/>
    </row>
    <row r="353" ht="9.75">
      <c r="A353" s="415"/>
    </row>
    <row r="354" ht="9.75">
      <c r="A354" s="415"/>
    </row>
    <row r="355" ht="9.75">
      <c r="A355" s="415"/>
    </row>
    <row r="356" ht="9.75">
      <c r="A356" s="415"/>
    </row>
    <row r="357" ht="9.75">
      <c r="A357" s="415"/>
    </row>
    <row r="358" ht="9.75">
      <c r="A358" s="415"/>
    </row>
    <row r="359" ht="9.75">
      <c r="A359" s="415"/>
    </row>
    <row r="360" ht="9.75">
      <c r="A360" s="415"/>
    </row>
    <row r="361" ht="9.75">
      <c r="A361" s="415"/>
    </row>
    <row r="362" ht="9.75">
      <c r="A362" s="415"/>
    </row>
    <row r="363" ht="9.75">
      <c r="A363" s="415"/>
    </row>
    <row r="364" ht="9.75">
      <c r="A364" s="415"/>
    </row>
    <row r="365" ht="9.75">
      <c r="A365" s="415"/>
    </row>
    <row r="366" ht="9.75">
      <c r="A366" s="415"/>
    </row>
    <row r="367" ht="9.75">
      <c r="A367" s="415"/>
    </row>
    <row r="368" ht="9.75">
      <c r="A368" s="415"/>
    </row>
    <row r="369" ht="9.75">
      <c r="A369" s="415"/>
    </row>
    <row r="370" ht="9.75">
      <c r="A370" s="415"/>
    </row>
    <row r="371" ht="9.75">
      <c r="A371" s="415"/>
    </row>
    <row r="372" ht="9.75">
      <c r="A372" s="415"/>
    </row>
    <row r="373" ht="9.75">
      <c r="A373" s="415"/>
    </row>
    <row r="374" ht="9.75">
      <c r="A374" s="415"/>
    </row>
    <row r="375" ht="9.75">
      <c r="A375" s="415"/>
    </row>
    <row r="376" ht="9.75">
      <c r="A376" s="415"/>
    </row>
    <row r="377" ht="9.75">
      <c r="A377" s="415"/>
    </row>
    <row r="378" ht="9.75">
      <c r="A378" s="415"/>
    </row>
    <row r="379" ht="9.75">
      <c r="A379" s="415"/>
    </row>
    <row r="380" ht="9.75">
      <c r="A380" s="415"/>
    </row>
    <row r="381" ht="9.75">
      <c r="A381" s="415"/>
    </row>
    <row r="382" ht="9.75">
      <c r="A382" s="415"/>
    </row>
    <row r="383" ht="9.75">
      <c r="A383" s="415"/>
    </row>
    <row r="384" ht="9.75">
      <c r="A384" s="415"/>
    </row>
    <row r="385" ht="9.75">
      <c r="A385" s="415"/>
    </row>
    <row r="386" ht="9.75">
      <c r="A386" s="415"/>
    </row>
    <row r="387" ht="9.75">
      <c r="A387" s="415"/>
    </row>
    <row r="388" ht="9.75">
      <c r="A388" s="415"/>
    </row>
    <row r="389" ht="9.75">
      <c r="A389" s="415"/>
    </row>
    <row r="390" ht="9.75">
      <c r="A390" s="415"/>
    </row>
    <row r="391" ht="9.75">
      <c r="A391" s="415"/>
    </row>
    <row r="392" ht="9.75">
      <c r="A392" s="415"/>
    </row>
    <row r="393" ht="9.75">
      <c r="A393" s="415"/>
    </row>
    <row r="394" ht="9.75">
      <c r="A394" s="415"/>
    </row>
    <row r="395" ht="9.75">
      <c r="A395" s="415"/>
    </row>
    <row r="396" ht="9.75">
      <c r="A396" s="415"/>
    </row>
  </sheetData>
  <sheetProtection/>
  <printOptions/>
  <pageMargins left="0.75" right="0.75" top="1" bottom="1" header="0.5" footer="0.5"/>
  <pageSetup horizontalDpi="600" verticalDpi="600" orientation="landscape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4.21484375" style="444" customWidth="1"/>
    <col min="2" max="6" width="10.88671875" style="213" customWidth="1"/>
    <col min="7" max="7" width="10.21484375" style="213" bestFit="1" customWidth="1"/>
    <col min="8" max="16384" width="8.77734375" style="213" customWidth="1"/>
  </cols>
  <sheetData>
    <row r="1" s="427" customFormat="1" ht="15">
      <c r="A1" s="426" t="s">
        <v>364</v>
      </c>
    </row>
    <row r="2" s="427" customFormat="1" ht="15">
      <c r="A2" s="426"/>
    </row>
    <row r="3" spans="1:3" ht="15" thickBot="1">
      <c r="A3" s="428"/>
      <c r="B3" s="568" t="s">
        <v>292</v>
      </c>
      <c r="C3" s="568"/>
    </row>
    <row r="4" spans="1:3" s="431" customFormat="1" ht="48.75" customHeight="1" thickBot="1">
      <c r="A4" s="429" t="s">
        <v>286</v>
      </c>
      <c r="B4" s="430" t="s">
        <v>287</v>
      </c>
      <c r="C4" s="430" t="s">
        <v>288</v>
      </c>
    </row>
    <row r="5" spans="1:3" s="431" customFormat="1" ht="15">
      <c r="A5" s="432" t="s">
        <v>289</v>
      </c>
      <c r="B5" s="433">
        <v>12010</v>
      </c>
      <c r="C5" s="434">
        <v>14859</v>
      </c>
    </row>
    <row r="6" spans="1:3" s="431" customFormat="1" ht="15">
      <c r="A6" s="432" t="s">
        <v>290</v>
      </c>
      <c r="B6" s="435">
        <v>12403</v>
      </c>
      <c r="C6" s="436">
        <v>15092</v>
      </c>
    </row>
    <row r="7" spans="1:3" s="431" customFormat="1" ht="15">
      <c r="A7" s="432" t="s">
        <v>291</v>
      </c>
      <c r="B7" s="437">
        <v>12814</v>
      </c>
      <c r="C7" s="438">
        <v>15424</v>
      </c>
    </row>
    <row r="9" spans="1:3" ht="15">
      <c r="A9" s="432" t="s">
        <v>365</v>
      </c>
      <c r="B9" s="437">
        <v>13101</v>
      </c>
      <c r="C9" s="438">
        <v>15632</v>
      </c>
    </row>
    <row r="10" spans="1:3" s="431" customFormat="1" ht="15">
      <c r="A10" s="432" t="s">
        <v>366</v>
      </c>
      <c r="B10" s="439">
        <v>13168</v>
      </c>
      <c r="C10" s="438">
        <v>15685</v>
      </c>
    </row>
    <row r="11" spans="1:3" s="431" customFormat="1" ht="15">
      <c r="A11" s="432" t="s">
        <v>367</v>
      </c>
      <c r="B11" s="440">
        <v>13230</v>
      </c>
      <c r="C11" s="438">
        <v>15735</v>
      </c>
    </row>
    <row r="12" spans="1:3" s="431" customFormat="1" ht="15" thickBot="1">
      <c r="A12" s="441" t="s">
        <v>368</v>
      </c>
      <c r="B12" s="442">
        <v>13291</v>
      </c>
      <c r="C12" s="443">
        <v>15783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O32"/>
  <sheetViews>
    <sheetView zoomScalePageLayoutView="0" workbookViewId="0" topLeftCell="A1">
      <selection activeCell="A1" sqref="A1"/>
    </sheetView>
  </sheetViews>
  <sheetFormatPr defaultColWidth="7.5546875" defaultRowHeight="15"/>
  <cols>
    <col min="1" max="3" width="12.88671875" style="213" customWidth="1"/>
    <col min="4" max="4" width="7.5546875" style="213" customWidth="1"/>
    <col min="5" max="5" width="34.99609375" style="213" bestFit="1" customWidth="1"/>
    <col min="6" max="6" width="9.77734375" style="213" bestFit="1" customWidth="1"/>
    <col min="7" max="16384" width="7.5546875" style="213" customWidth="1"/>
  </cols>
  <sheetData>
    <row r="1" ht="15">
      <c r="A1" s="445" t="s">
        <v>369</v>
      </c>
    </row>
    <row r="2" spans="1:3" s="448" customFormat="1" ht="12.75">
      <c r="A2" s="446"/>
      <c r="B2" s="447"/>
      <c r="C2" s="447"/>
    </row>
    <row r="3" spans="1:4" s="448" customFormat="1" ht="39">
      <c r="A3" s="449" t="s">
        <v>293</v>
      </c>
      <c r="B3" s="450" t="s">
        <v>370</v>
      </c>
      <c r="C3" s="450" t="s">
        <v>371</v>
      </c>
      <c r="D3" s="451"/>
    </row>
    <row r="4" spans="1:4" s="448" customFormat="1" ht="12.75">
      <c r="A4" s="452"/>
      <c r="B4" s="453"/>
      <c r="C4" s="454"/>
      <c r="D4" s="451"/>
    </row>
    <row r="5" spans="1:4" s="448" customFormat="1" ht="12.75">
      <c r="A5" s="455">
        <v>2003</v>
      </c>
      <c r="B5" s="540">
        <v>11.6</v>
      </c>
      <c r="C5" s="456">
        <v>229</v>
      </c>
      <c r="D5" s="451"/>
    </row>
    <row r="6" spans="1:4" s="448" customFormat="1" ht="12.75">
      <c r="A6" s="455">
        <v>2004</v>
      </c>
      <c r="B6" s="540">
        <v>11.6</v>
      </c>
      <c r="C6" s="456">
        <v>235</v>
      </c>
      <c r="D6" s="451"/>
    </row>
    <row r="7" spans="1:4" s="448" customFormat="1" ht="12.75">
      <c r="A7" s="455">
        <v>2005</v>
      </c>
      <c r="B7" s="540">
        <v>11.3</v>
      </c>
      <c r="C7" s="456">
        <v>254</v>
      </c>
      <c r="D7" s="451"/>
    </row>
    <row r="8" spans="1:41" s="445" customFormat="1" ht="15">
      <c r="A8" s="455">
        <v>2006</v>
      </c>
      <c r="B8" s="540">
        <v>10.7</v>
      </c>
      <c r="C8" s="456">
        <v>325</v>
      </c>
      <c r="D8" s="457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  <c r="AJ8" s="448"/>
      <c r="AK8" s="448"/>
      <c r="AL8" s="448"/>
      <c r="AM8" s="448"/>
      <c r="AN8" s="448"/>
      <c r="AO8" s="448"/>
    </row>
    <row r="9" spans="1:4" s="448" customFormat="1" ht="12.75">
      <c r="A9" s="455">
        <v>2007</v>
      </c>
      <c r="B9" s="540">
        <v>11.1</v>
      </c>
      <c r="C9" s="456">
        <v>324</v>
      </c>
      <c r="D9" s="457"/>
    </row>
    <row r="10" spans="1:4" s="448" customFormat="1" ht="12.75">
      <c r="A10" s="455">
        <v>2008</v>
      </c>
      <c r="B10" s="540">
        <v>11.7</v>
      </c>
      <c r="C10" s="456">
        <v>338</v>
      </c>
      <c r="D10" s="457"/>
    </row>
    <row r="11" spans="1:4" s="448" customFormat="1" ht="12.75">
      <c r="A11" s="455">
        <v>2009</v>
      </c>
      <c r="B11" s="540">
        <v>11.9</v>
      </c>
      <c r="C11" s="456">
        <v>358</v>
      </c>
      <c r="D11" s="457"/>
    </row>
    <row r="12" spans="1:4" s="448" customFormat="1" ht="12.75">
      <c r="A12" s="455">
        <v>2010</v>
      </c>
      <c r="B12" s="540">
        <v>11.5</v>
      </c>
      <c r="C12" s="456">
        <v>355</v>
      </c>
      <c r="D12" s="457"/>
    </row>
    <row r="13" spans="1:4" s="448" customFormat="1" ht="12.75">
      <c r="A13" s="455">
        <v>2011</v>
      </c>
      <c r="B13" s="540">
        <v>11.1</v>
      </c>
      <c r="C13" s="456">
        <v>389</v>
      </c>
      <c r="D13" s="457"/>
    </row>
    <row r="14" spans="1:4" ht="12.75">
      <c r="A14" s="455">
        <v>2012</v>
      </c>
      <c r="B14" s="540">
        <v>10.8</v>
      </c>
      <c r="C14" s="456">
        <v>392</v>
      </c>
      <c r="D14" s="458"/>
    </row>
    <row r="15" spans="1:4" ht="12.75">
      <c r="A15" s="455">
        <v>2013</v>
      </c>
      <c r="B15" s="540">
        <v>10.4</v>
      </c>
      <c r="C15" s="456">
        <v>381</v>
      </c>
      <c r="D15" s="458"/>
    </row>
    <row r="16" spans="1:4" ht="12.75">
      <c r="A16" s="455">
        <v>2014</v>
      </c>
      <c r="B16" s="541">
        <v>10.6</v>
      </c>
      <c r="C16" s="456">
        <v>374</v>
      </c>
      <c r="D16" s="458"/>
    </row>
    <row r="17" spans="1:3" ht="12.75">
      <c r="A17" s="455">
        <v>2015</v>
      </c>
      <c r="B17" s="541">
        <v>11</v>
      </c>
      <c r="C17" s="213">
        <v>353</v>
      </c>
    </row>
    <row r="18" spans="2:3" ht="12.75">
      <c r="B18" s="458"/>
      <c r="C18" s="459"/>
    </row>
    <row r="19" spans="2:3" ht="12.75">
      <c r="B19" s="458"/>
      <c r="C19" s="459"/>
    </row>
    <row r="20" spans="2:3" ht="12.75">
      <c r="B20" s="458"/>
      <c r="C20" s="459"/>
    </row>
    <row r="21" spans="2:3" ht="12.75">
      <c r="B21" s="458"/>
      <c r="C21" s="459"/>
    </row>
    <row r="22" spans="2:3" ht="12.75">
      <c r="B22" s="458"/>
      <c r="C22" s="459"/>
    </row>
    <row r="23" spans="2:3" ht="12.75">
      <c r="B23" s="458"/>
      <c r="C23" s="459"/>
    </row>
    <row r="24" spans="2:3" ht="12.75">
      <c r="B24" s="458"/>
      <c r="C24" s="459"/>
    </row>
    <row r="25" spans="2:3" ht="12.75">
      <c r="B25" s="458"/>
      <c r="C25" s="459"/>
    </row>
    <row r="26" spans="2:3" ht="12.75">
      <c r="B26" s="458"/>
      <c r="C26" s="459"/>
    </row>
    <row r="27" spans="2:3" ht="12.75">
      <c r="B27" s="458"/>
      <c r="C27" s="459"/>
    </row>
    <row r="28" ht="12.75">
      <c r="B28" s="458"/>
    </row>
    <row r="29" ht="12.75">
      <c r="B29" s="458"/>
    </row>
    <row r="30" ht="12.75">
      <c r="B30" s="458"/>
    </row>
    <row r="31" ht="12.75">
      <c r="B31" s="458"/>
    </row>
    <row r="32" ht="12.75">
      <c r="B32" s="4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70C0"/>
  </sheetPr>
  <dimension ref="A1:G24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18.21484375" style="20" customWidth="1"/>
    <col min="2" max="2" width="10.4453125" style="20" bestFit="1" customWidth="1"/>
    <col min="3" max="3" width="29.3359375" style="20" bestFit="1" customWidth="1"/>
    <col min="4" max="4" width="11.21484375" style="20" bestFit="1" customWidth="1"/>
    <col min="5" max="5" width="22.10546875" style="462" bestFit="1" customWidth="1"/>
    <col min="6" max="6" width="8.77734375" style="20" customWidth="1"/>
    <col min="7" max="7" width="24.6640625" style="20" bestFit="1" customWidth="1"/>
    <col min="8" max="8" width="27.10546875" style="20" bestFit="1" customWidth="1"/>
    <col min="9" max="9" width="22.21484375" style="20" bestFit="1" customWidth="1"/>
    <col min="10" max="10" width="19.6640625" style="20" bestFit="1" customWidth="1"/>
    <col min="11" max="16384" width="8.77734375" style="20" customWidth="1"/>
  </cols>
  <sheetData>
    <row r="1" spans="1:7" ht="15">
      <c r="A1" s="56" t="s">
        <v>372</v>
      </c>
      <c r="B1" s="460"/>
      <c r="C1" s="460"/>
      <c r="E1" s="20"/>
      <c r="G1" s="461"/>
    </row>
    <row r="3" spans="1:7" ht="15">
      <c r="A3" s="569" t="s">
        <v>373</v>
      </c>
      <c r="B3" s="570" t="s">
        <v>294</v>
      </c>
      <c r="C3" s="570"/>
      <c r="D3" s="571" t="s">
        <v>295</v>
      </c>
      <c r="E3"/>
      <c r="F3"/>
      <c r="G3"/>
    </row>
    <row r="4" spans="1:7" ht="15">
      <c r="A4" s="569"/>
      <c r="B4" s="570"/>
      <c r="C4" s="570"/>
      <c r="D4" s="571"/>
      <c r="E4"/>
      <c r="F4"/>
      <c r="G4"/>
    </row>
    <row r="5" spans="1:7" ht="15">
      <c r="A5" s="569"/>
      <c r="B5" s="542" t="s">
        <v>296</v>
      </c>
      <c r="C5" s="542" t="s">
        <v>297</v>
      </c>
      <c r="D5" s="572"/>
      <c r="E5"/>
      <c r="F5"/>
      <c r="G5" s="330"/>
    </row>
    <row r="6" spans="1:7" ht="15">
      <c r="A6" s="543" t="s">
        <v>298</v>
      </c>
      <c r="B6" s="544">
        <v>97.4</v>
      </c>
      <c r="C6" s="544">
        <v>2.6</v>
      </c>
      <c r="D6" s="544">
        <v>202</v>
      </c>
      <c r="E6"/>
      <c r="F6"/>
      <c r="G6" s="330"/>
    </row>
    <row r="7" spans="1:7" ht="15">
      <c r="A7" s="543" t="s">
        <v>299</v>
      </c>
      <c r="B7" s="544">
        <v>87.2</v>
      </c>
      <c r="C7" s="544">
        <v>12.8</v>
      </c>
      <c r="D7" s="544">
        <v>205</v>
      </c>
      <c r="E7"/>
      <c r="F7"/>
      <c r="G7" s="330"/>
    </row>
    <row r="8" spans="1:7" ht="15">
      <c r="A8" s="543" t="s">
        <v>300</v>
      </c>
      <c r="B8" s="544">
        <v>80.8</v>
      </c>
      <c r="C8" s="544">
        <v>19.2</v>
      </c>
      <c r="D8" s="544">
        <v>427</v>
      </c>
      <c r="E8"/>
      <c r="F8"/>
      <c r="G8" s="545"/>
    </row>
    <row r="9" spans="1:7" ht="15">
      <c r="A9" s="543" t="s">
        <v>301</v>
      </c>
      <c r="B9" s="544">
        <v>75.6</v>
      </c>
      <c r="C9" s="544">
        <v>24.4</v>
      </c>
      <c r="D9" s="544">
        <v>918</v>
      </c>
      <c r="E9"/>
      <c r="F9"/>
      <c r="G9" s="330"/>
    </row>
    <row r="10" spans="1:7" ht="15">
      <c r="A10" s="543" t="s">
        <v>302</v>
      </c>
      <c r="B10" s="544">
        <v>69.3</v>
      </c>
      <c r="C10" s="544">
        <v>30.7</v>
      </c>
      <c r="D10" s="544">
        <v>1568</v>
      </c>
      <c r="E10"/>
      <c r="F10"/>
      <c r="G10" s="330"/>
    </row>
    <row r="11" spans="1:7" ht="15">
      <c r="A11" s="546" t="s">
        <v>374</v>
      </c>
      <c r="B11" s="544">
        <v>89</v>
      </c>
      <c r="C11" s="544">
        <v>11</v>
      </c>
      <c r="D11" s="544">
        <v>353</v>
      </c>
      <c r="E11"/>
      <c r="F11"/>
      <c r="G11"/>
    </row>
    <row r="12" spans="1:7" ht="15">
      <c r="A12" s="547"/>
      <c r="B12" s="548"/>
      <c r="C12" s="547"/>
      <c r="D12" s="549" t="s">
        <v>293</v>
      </c>
      <c r="E12"/>
      <c r="F12"/>
      <c r="G12"/>
    </row>
    <row r="13" spans="1:7" ht="15">
      <c r="A13"/>
      <c r="B13"/>
      <c r="C13"/>
      <c r="D13"/>
      <c r="E13" s="329"/>
      <c r="F13"/>
      <c r="G13"/>
    </row>
    <row r="14" spans="1:7" ht="15">
      <c r="A14"/>
      <c r="B14"/>
      <c r="C14"/>
      <c r="D14"/>
      <c r="E14" s="329"/>
      <c r="F14"/>
      <c r="G14"/>
    </row>
    <row r="15" spans="1:7" ht="15">
      <c r="A15"/>
      <c r="B15"/>
      <c r="C15"/>
      <c r="D15"/>
      <c r="E15" s="329"/>
      <c r="F15"/>
      <c r="G15"/>
    </row>
    <row r="16" spans="1:7" ht="14.25">
      <c r="A16" s="550"/>
      <c r="B16" s="551"/>
      <c r="C16" s="551"/>
      <c r="D16" s="551"/>
      <c r="E16" s="551"/>
      <c r="F16" s="551"/>
      <c r="G16" s="551"/>
    </row>
    <row r="17" spans="1:7" ht="15">
      <c r="A17" t="s">
        <v>297</v>
      </c>
      <c r="B17"/>
      <c r="C17"/>
      <c r="D17"/>
      <c r="E17"/>
      <c r="F17"/>
      <c r="G17"/>
    </row>
    <row r="18" spans="1:7" ht="15">
      <c r="A18"/>
      <c r="B18" s="325" t="s">
        <v>375</v>
      </c>
      <c r="C18" s="325" t="s">
        <v>299</v>
      </c>
      <c r="D18" s="325" t="s">
        <v>300</v>
      </c>
      <c r="E18" s="325" t="s">
        <v>301</v>
      </c>
      <c r="F18" s="325" t="s">
        <v>302</v>
      </c>
      <c r="G18"/>
    </row>
    <row r="19" spans="1:7" ht="15">
      <c r="A19">
        <v>2010</v>
      </c>
      <c r="B19" s="552">
        <v>0.015261044176706828</v>
      </c>
      <c r="C19" s="552">
        <v>0.278714859437751</v>
      </c>
      <c r="D19" s="552">
        <v>0.4927710843373494</v>
      </c>
      <c r="E19" s="552">
        <v>0.15622489959839359</v>
      </c>
      <c r="F19" s="552">
        <v>0.0570281124497992</v>
      </c>
      <c r="G19" s="552"/>
    </row>
    <row r="20" spans="1:7" ht="15">
      <c r="A20">
        <v>2011</v>
      </c>
      <c r="B20" s="552">
        <v>0.02794903411426223</v>
      </c>
      <c r="C20" s="552">
        <v>0.3173037402383888</v>
      </c>
      <c r="D20" s="552">
        <v>0.47102342786683105</v>
      </c>
      <c r="E20" s="552">
        <v>0.13070283600493218</v>
      </c>
      <c r="F20" s="552">
        <v>0.0530209617755857</v>
      </c>
      <c r="G20" s="552"/>
    </row>
    <row r="21" spans="1:7" ht="15">
      <c r="A21">
        <v>2012</v>
      </c>
      <c r="B21" s="552">
        <v>0.04406779661016949</v>
      </c>
      <c r="C21" s="552">
        <v>0.3902542372881356</v>
      </c>
      <c r="D21" s="552">
        <v>0.4207627118644068</v>
      </c>
      <c r="E21" s="552">
        <v>0.1059322033898305</v>
      </c>
      <c r="F21" s="552">
        <v>0.03898305084745763</v>
      </c>
      <c r="G21" s="552"/>
    </row>
    <row r="22" spans="1:7" ht="15">
      <c r="A22">
        <v>2013</v>
      </c>
      <c r="B22" s="552">
        <v>0.04516403919897742</v>
      </c>
      <c r="C22" s="552">
        <v>0.46484874307626756</v>
      </c>
      <c r="D22" s="552">
        <v>0.35790370685982104</v>
      </c>
      <c r="E22" s="552">
        <v>0.09842351938645079</v>
      </c>
      <c r="F22" s="552">
        <v>0.03365999147848317</v>
      </c>
      <c r="G22" s="552"/>
    </row>
    <row r="23" spans="1:7" ht="15">
      <c r="A23">
        <v>2014</v>
      </c>
      <c r="B23" s="552">
        <v>0.0676754939050021</v>
      </c>
      <c r="C23" s="552">
        <v>0.5216477511559479</v>
      </c>
      <c r="D23" s="552">
        <v>0.29508196721311475</v>
      </c>
      <c r="E23" s="552">
        <v>0.0891130727196301</v>
      </c>
      <c r="F23" s="552">
        <v>0.02648171500630517</v>
      </c>
      <c r="G23" s="552"/>
    </row>
    <row r="24" spans="1:7" ht="15">
      <c r="A24">
        <v>2015</v>
      </c>
      <c r="B24" s="552">
        <v>0.07753796962430055</v>
      </c>
      <c r="C24" s="552">
        <v>0.5535571542765787</v>
      </c>
      <c r="D24" s="552">
        <v>0.26578737010391684</v>
      </c>
      <c r="E24" s="552">
        <v>0.07873701039168665</v>
      </c>
      <c r="F24" s="552">
        <v>0.024380495603517186</v>
      </c>
      <c r="G24" s="552"/>
    </row>
  </sheetData>
  <sheetProtection/>
  <mergeCells count="3">
    <mergeCell ref="A3:A5"/>
    <mergeCell ref="B3:C4"/>
    <mergeCell ref="D3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2.77734375" style="465" customWidth="1"/>
    <col min="2" max="2" width="8.77734375" style="463" bestFit="1" customWidth="1"/>
    <col min="3" max="3" width="13.21484375" style="463" bestFit="1" customWidth="1"/>
    <col min="4" max="4" width="8.77734375" style="463" customWidth="1"/>
    <col min="5" max="5" width="9.77734375" style="463" customWidth="1"/>
    <col min="6" max="16384" width="8.77734375" style="464" customWidth="1"/>
  </cols>
  <sheetData>
    <row r="1" ht="15">
      <c r="A1" s="475" t="s">
        <v>376</v>
      </c>
    </row>
    <row r="3" spans="2:5" ht="15">
      <c r="B3" s="466" t="s">
        <v>47</v>
      </c>
      <c r="C3" s="466" t="s">
        <v>303</v>
      </c>
      <c r="D3" s="466" t="s">
        <v>41</v>
      </c>
      <c r="E3" s="466" t="s">
        <v>40</v>
      </c>
    </row>
    <row r="4" spans="1:5" ht="15" hidden="1">
      <c r="A4" s="465">
        <v>1970</v>
      </c>
      <c r="B4" s="467">
        <v>105.83</v>
      </c>
      <c r="C4" s="467">
        <v>24.81</v>
      </c>
      <c r="D4" s="467">
        <v>118.01</v>
      </c>
      <c r="E4" s="467">
        <v>97.7</v>
      </c>
    </row>
    <row r="5" spans="2:5" ht="15" hidden="1">
      <c r="B5" s="467">
        <v>116.84</v>
      </c>
      <c r="C5" s="467">
        <v>34.41</v>
      </c>
      <c r="D5" s="467">
        <v>83.13</v>
      </c>
      <c r="E5" s="467">
        <v>99.96</v>
      </c>
    </row>
    <row r="6" spans="2:5" ht="15" hidden="1">
      <c r="B6" s="467">
        <v>118.15</v>
      </c>
      <c r="C6" s="467">
        <v>30.87</v>
      </c>
      <c r="D6" s="467">
        <v>62.34</v>
      </c>
      <c r="E6" s="467">
        <v>95.95</v>
      </c>
    </row>
    <row r="7" spans="2:5" ht="15" hidden="1">
      <c r="B7" s="467">
        <v>114.36</v>
      </c>
      <c r="C7" s="467">
        <v>27.93</v>
      </c>
      <c r="D7" s="467">
        <v>60.97</v>
      </c>
      <c r="E7" s="467">
        <v>89.3</v>
      </c>
    </row>
    <row r="8" spans="2:5" ht="15" hidden="1">
      <c r="B8" s="467">
        <v>107.39</v>
      </c>
      <c r="C8" s="467">
        <v>57.11</v>
      </c>
      <c r="D8" s="467">
        <v>60.67</v>
      </c>
      <c r="E8" s="467">
        <v>105.16</v>
      </c>
    </row>
    <row r="9" spans="1:5" ht="15" hidden="1">
      <c r="A9" s="465">
        <v>1975</v>
      </c>
      <c r="B9" s="467">
        <v>128</v>
      </c>
      <c r="C9" s="467">
        <v>57.16</v>
      </c>
      <c r="D9" s="467">
        <v>66.67</v>
      </c>
      <c r="E9" s="467">
        <v>111.01</v>
      </c>
    </row>
    <row r="10" spans="2:9" ht="15" hidden="1">
      <c r="B10" s="467">
        <v>138.11</v>
      </c>
      <c r="C10" s="467">
        <v>57.06</v>
      </c>
      <c r="D10" s="467">
        <v>84.63</v>
      </c>
      <c r="E10" s="467">
        <v>111.87</v>
      </c>
      <c r="I10" s="468"/>
    </row>
    <row r="11" spans="2:5" ht="15" hidden="1">
      <c r="B11" s="467">
        <v>145.35</v>
      </c>
      <c r="C11" s="467">
        <v>63.8</v>
      </c>
      <c r="D11" s="467">
        <v>101.86</v>
      </c>
      <c r="E11" s="467">
        <v>113.63</v>
      </c>
    </row>
    <row r="12" spans="2:5" ht="15" hidden="1">
      <c r="B12" s="467">
        <v>141.08</v>
      </c>
      <c r="C12" s="467">
        <v>53.49</v>
      </c>
      <c r="D12" s="467">
        <v>112.47</v>
      </c>
      <c r="E12" s="467">
        <v>111.8</v>
      </c>
    </row>
    <row r="13" spans="2:5" ht="15" hidden="1">
      <c r="B13" s="467">
        <v>143.93</v>
      </c>
      <c r="C13" s="467">
        <v>58.24</v>
      </c>
      <c r="D13" s="467">
        <v>112.44</v>
      </c>
      <c r="E13" s="467">
        <v>108.89</v>
      </c>
    </row>
    <row r="14" spans="1:5" ht="15" hidden="1">
      <c r="A14" s="465">
        <v>1980</v>
      </c>
      <c r="B14" s="467">
        <v>155.38</v>
      </c>
      <c r="C14" s="467">
        <v>68.71</v>
      </c>
      <c r="D14" s="467">
        <v>127.36</v>
      </c>
      <c r="E14" s="467">
        <v>111.82</v>
      </c>
    </row>
    <row r="15" spans="2:5" ht="15" hidden="1">
      <c r="B15" s="467">
        <v>161.41</v>
      </c>
      <c r="C15" s="467">
        <v>74</v>
      </c>
      <c r="D15" s="467">
        <v>138.78</v>
      </c>
      <c r="E15" s="467">
        <v>116.41</v>
      </c>
    </row>
    <row r="16" spans="2:5" ht="15" hidden="1">
      <c r="B16" s="467">
        <v>178.26</v>
      </c>
      <c r="C16" s="467">
        <v>72.71</v>
      </c>
      <c r="D16" s="467">
        <v>137.2</v>
      </c>
      <c r="E16" s="467">
        <v>118.61</v>
      </c>
    </row>
    <row r="17" spans="2:5" ht="15" hidden="1">
      <c r="B17" s="467">
        <v>175.49</v>
      </c>
      <c r="C17" s="467">
        <v>76.17</v>
      </c>
      <c r="D17" s="467">
        <v>132.78</v>
      </c>
      <c r="E17" s="467">
        <v>113.29</v>
      </c>
    </row>
    <row r="18" spans="2:5" ht="15" hidden="1">
      <c r="B18" s="467">
        <v>167.14</v>
      </c>
      <c r="C18" s="467">
        <v>86.17</v>
      </c>
      <c r="D18" s="467">
        <v>130.52</v>
      </c>
      <c r="E18" s="467">
        <v>107.59</v>
      </c>
    </row>
    <row r="19" spans="1:5" ht="15" hidden="1">
      <c r="A19" s="465">
        <v>1985</v>
      </c>
      <c r="B19" s="467">
        <v>163.74</v>
      </c>
      <c r="C19" s="467">
        <v>82.37</v>
      </c>
      <c r="D19" s="467">
        <v>131.35</v>
      </c>
      <c r="E19" s="467">
        <v>105.4</v>
      </c>
    </row>
    <row r="20" spans="2:5" ht="15" hidden="1">
      <c r="B20" s="467">
        <v>149.07</v>
      </c>
      <c r="C20" s="467">
        <v>37.97</v>
      </c>
      <c r="D20" s="467">
        <v>109.79</v>
      </c>
      <c r="E20" s="467">
        <v>102.01</v>
      </c>
    </row>
    <row r="21" spans="2:5" ht="15" hidden="1">
      <c r="B21" s="467">
        <v>135.82</v>
      </c>
      <c r="C21" s="467">
        <v>38.59</v>
      </c>
      <c r="D21" s="467">
        <v>98.24</v>
      </c>
      <c r="E21" s="467">
        <v>94.1</v>
      </c>
    </row>
    <row r="22" spans="2:5" ht="15" hidden="1">
      <c r="B22" s="467">
        <v>113.76</v>
      </c>
      <c r="C22" s="467">
        <v>26.86</v>
      </c>
      <c r="D22" s="467">
        <v>88.18</v>
      </c>
      <c r="E22" s="467">
        <v>93.53</v>
      </c>
    </row>
    <row r="23" spans="2:5" ht="15" hidden="1">
      <c r="B23" s="467">
        <v>103.21</v>
      </c>
      <c r="C23" s="467">
        <v>27.16</v>
      </c>
      <c r="D23" s="467">
        <v>79.14</v>
      </c>
      <c r="E23" s="467">
        <v>93.06</v>
      </c>
    </row>
    <row r="24" spans="1:25" ht="15" customHeight="1">
      <c r="A24" s="465">
        <v>1990</v>
      </c>
      <c r="B24" s="474">
        <v>99.12817235628407</v>
      </c>
      <c r="C24" s="467">
        <v>25.850994853445414</v>
      </c>
      <c r="D24" s="467">
        <v>72.42484112016001</v>
      </c>
      <c r="E24" s="467">
        <v>84.14449140065426</v>
      </c>
      <c r="Q24" s="469"/>
      <c r="R24" s="469"/>
      <c r="S24" s="469"/>
      <c r="T24" s="469"/>
      <c r="V24" s="470"/>
      <c r="W24" s="470"/>
      <c r="X24" s="470"/>
      <c r="Y24" s="470"/>
    </row>
    <row r="25" spans="2:25" ht="15">
      <c r="B25" s="467">
        <v>91.67504750170708</v>
      </c>
      <c r="C25" s="467">
        <v>21.31969246922</v>
      </c>
      <c r="D25" s="467">
        <v>68.64898247425101</v>
      </c>
      <c r="E25" s="467">
        <v>81.61799705879358</v>
      </c>
      <c r="Q25" s="469"/>
      <c r="R25" s="469"/>
      <c r="S25" s="469"/>
      <c r="T25" s="469"/>
      <c r="V25" s="470"/>
      <c r="W25" s="470"/>
      <c r="X25" s="470"/>
      <c r="Y25" s="470"/>
    </row>
    <row r="26" spans="2:25" ht="15">
      <c r="B26" s="467">
        <v>90.15292436152752</v>
      </c>
      <c r="C26" s="467">
        <v>19.911265096320065</v>
      </c>
      <c r="D26" s="467">
        <v>67.02297255962891</v>
      </c>
      <c r="E26" s="467">
        <v>83.65283768216064</v>
      </c>
      <c r="Q26" s="469"/>
      <c r="R26" s="469"/>
      <c r="S26" s="469"/>
      <c r="T26" s="469"/>
      <c r="V26" s="470"/>
      <c r="W26" s="470"/>
      <c r="X26" s="470"/>
      <c r="Y26" s="470"/>
    </row>
    <row r="27" spans="2:25" ht="15">
      <c r="B27" s="467">
        <v>82.52737363798947</v>
      </c>
      <c r="C27" s="467">
        <v>20.695602923539752</v>
      </c>
      <c r="D27" s="467">
        <v>62.916583852343656</v>
      </c>
      <c r="E27" s="467">
        <v>85.45891058931036</v>
      </c>
      <c r="Q27" s="469"/>
      <c r="R27" s="469"/>
      <c r="S27" s="469"/>
      <c r="T27" s="469"/>
      <c r="V27" s="470"/>
      <c r="W27" s="470"/>
      <c r="X27" s="470"/>
      <c r="Y27" s="470"/>
    </row>
    <row r="28" spans="2:25" ht="15">
      <c r="B28" s="467">
        <v>80.59876032050843</v>
      </c>
      <c r="C28" s="467">
        <v>22.135077598168603</v>
      </c>
      <c r="D28" s="467">
        <v>60.92888535923079</v>
      </c>
      <c r="E28" s="467">
        <v>81.40945091498533</v>
      </c>
      <c r="Q28" s="469"/>
      <c r="R28" s="469"/>
      <c r="S28" s="469"/>
      <c r="T28" s="469"/>
      <c r="V28" s="470"/>
      <c r="W28" s="470"/>
      <c r="X28" s="470"/>
      <c r="Y28" s="470"/>
    </row>
    <row r="29" spans="1:25" ht="15">
      <c r="A29" s="465">
        <v>1995</v>
      </c>
      <c r="B29" s="467">
        <v>73.83002727099945</v>
      </c>
      <c r="C29" s="467">
        <v>25.24079978149186</v>
      </c>
      <c r="D29" s="467">
        <v>55.57639756663028</v>
      </c>
      <c r="E29" s="467">
        <v>78.75427058850642</v>
      </c>
      <c r="Q29" s="469"/>
      <c r="R29" s="469"/>
      <c r="S29" s="469"/>
      <c r="T29" s="469"/>
      <c r="V29" s="470"/>
      <c r="W29" s="470"/>
      <c r="X29" s="470"/>
      <c r="Y29" s="470"/>
    </row>
    <row r="30" spans="2:25" ht="15">
      <c r="B30" s="467">
        <v>67.4829196910474</v>
      </c>
      <c r="C30" s="467">
        <v>26.786005080247065</v>
      </c>
      <c r="D30" s="467">
        <v>40.80560833963165</v>
      </c>
      <c r="E30" s="467">
        <v>73.06429871065188</v>
      </c>
      <c r="Q30" s="469"/>
      <c r="R30" s="469"/>
      <c r="S30" s="469"/>
      <c r="T30" s="469"/>
      <c r="V30" s="470"/>
      <c r="W30" s="470"/>
      <c r="X30" s="470"/>
      <c r="Y30" s="470"/>
    </row>
    <row r="31" spans="2:25" ht="15">
      <c r="B31" s="467">
        <v>64.64160923437858</v>
      </c>
      <c r="C31" s="467">
        <v>25.134935073547677</v>
      </c>
      <c r="D31" s="467">
        <v>41.452164583198936</v>
      </c>
      <c r="E31" s="467">
        <v>67.57980275788258</v>
      </c>
      <c r="Q31" s="469"/>
      <c r="R31" s="469"/>
      <c r="S31" s="469"/>
      <c r="T31" s="469"/>
      <c r="V31" s="470"/>
      <c r="W31" s="470"/>
      <c r="X31" s="470"/>
      <c r="Y31" s="470"/>
    </row>
    <row r="32" spans="2:25" ht="15">
      <c r="B32" s="467">
        <v>65.36193579542463</v>
      </c>
      <c r="C32" s="467">
        <v>20.703364847267657</v>
      </c>
      <c r="D32" s="467">
        <v>43.122454133049516</v>
      </c>
      <c r="E32" s="467">
        <v>66.15959898750859</v>
      </c>
      <c r="Q32" s="469"/>
      <c r="R32" s="469"/>
      <c r="S32" s="469"/>
      <c r="T32" s="469"/>
      <c r="V32" s="470"/>
      <c r="W32" s="470"/>
      <c r="X32" s="470"/>
      <c r="Y32" s="470"/>
    </row>
    <row r="33" spans="2:25" ht="15">
      <c r="B33" s="467">
        <v>63.827595009014914</v>
      </c>
      <c r="C33" s="467">
        <v>23.497213327339637</v>
      </c>
      <c r="D33" s="467">
        <v>42.52076048597642</v>
      </c>
      <c r="E33" s="467">
        <v>65.98260884968383</v>
      </c>
      <c r="Q33" s="469"/>
      <c r="R33" s="469"/>
      <c r="S33" s="469"/>
      <c r="T33" s="469"/>
      <c r="V33" s="470"/>
      <c r="W33" s="470"/>
      <c r="X33" s="470"/>
      <c r="Y33" s="470"/>
    </row>
    <row r="34" spans="1:25" ht="15">
      <c r="A34" s="465">
        <v>2000</v>
      </c>
      <c r="B34" s="467">
        <v>62.65413168257765</v>
      </c>
      <c r="C34" s="467">
        <v>33.34022604418044</v>
      </c>
      <c r="D34" s="467">
        <v>45.35207036881478</v>
      </c>
      <c r="E34" s="467">
        <v>59.959580057558604</v>
      </c>
      <c r="Q34" s="469"/>
      <c r="R34" s="469"/>
      <c r="S34" s="469"/>
      <c r="T34" s="469"/>
      <c r="V34" s="470"/>
      <c r="W34" s="470"/>
      <c r="X34" s="470"/>
      <c r="Y34" s="470"/>
    </row>
    <row r="35" spans="2:25" ht="15">
      <c r="B35" s="467">
        <v>67.22</v>
      </c>
      <c r="C35" s="467">
        <v>32.99</v>
      </c>
      <c r="D35" s="467">
        <v>61.48</v>
      </c>
      <c r="E35" s="467">
        <v>55.51</v>
      </c>
      <c r="Q35" s="469"/>
      <c r="R35" s="469"/>
      <c r="S35" s="469"/>
      <c r="T35" s="469"/>
      <c r="V35" s="470"/>
      <c r="W35" s="470"/>
      <c r="X35" s="470"/>
      <c r="Y35" s="470"/>
    </row>
    <row r="36" spans="2:25" ht="15">
      <c r="B36" s="467">
        <v>69.6</v>
      </c>
      <c r="C36" s="467">
        <v>35</v>
      </c>
      <c r="D36" s="467">
        <v>60.4</v>
      </c>
      <c r="E36" s="467">
        <v>55.1</v>
      </c>
      <c r="Q36" s="469"/>
      <c r="R36" s="469"/>
      <c r="S36" s="469"/>
      <c r="T36" s="469"/>
      <c r="V36" s="470"/>
      <c r="W36" s="470"/>
      <c r="X36" s="470"/>
      <c r="Y36" s="470"/>
    </row>
    <row r="37" spans="2:25" ht="15">
      <c r="B37" s="467">
        <v>62.7</v>
      </c>
      <c r="C37" s="467">
        <v>39.3</v>
      </c>
      <c r="D37" s="467">
        <v>60.9</v>
      </c>
      <c r="E37" s="467">
        <v>51.9</v>
      </c>
      <c r="Q37" s="469"/>
      <c r="R37" s="469"/>
      <c r="S37" s="469"/>
      <c r="T37" s="469"/>
      <c r="V37" s="470"/>
      <c r="W37" s="470"/>
      <c r="X37" s="470"/>
      <c r="Y37" s="470"/>
    </row>
    <row r="38" spans="2:25" ht="15">
      <c r="B38" s="467">
        <v>67</v>
      </c>
      <c r="C38" s="467">
        <v>38.5</v>
      </c>
      <c r="D38" s="467">
        <v>65.1</v>
      </c>
      <c r="E38" s="467">
        <v>54.8</v>
      </c>
      <c r="Q38" s="469"/>
      <c r="R38" s="469"/>
      <c r="S38" s="469"/>
      <c r="T38" s="469"/>
      <c r="V38" s="470"/>
      <c r="W38" s="470"/>
      <c r="X38" s="470"/>
      <c r="Y38" s="470"/>
    </row>
    <row r="39" spans="1:25" ht="15">
      <c r="A39" s="465">
        <v>2005</v>
      </c>
      <c r="B39" s="471">
        <v>75.3</v>
      </c>
      <c r="C39" s="471">
        <v>49.7</v>
      </c>
      <c r="D39" s="471">
        <v>94.3</v>
      </c>
      <c r="E39" s="471">
        <v>69.8</v>
      </c>
      <c r="Q39" s="469"/>
      <c r="R39" s="469"/>
      <c r="S39" s="469"/>
      <c r="T39" s="469"/>
      <c r="V39" s="470"/>
      <c r="W39" s="470"/>
      <c r="X39" s="470"/>
      <c r="Y39" s="470"/>
    </row>
    <row r="40" spans="2:25" ht="15">
      <c r="B40" s="471">
        <v>70.3</v>
      </c>
      <c r="C40" s="471">
        <v>61.5</v>
      </c>
      <c r="D40" s="471">
        <v>113.3</v>
      </c>
      <c r="E40" s="471">
        <v>90.2</v>
      </c>
      <c r="Q40" s="469"/>
      <c r="R40" s="469"/>
      <c r="S40" s="469"/>
      <c r="T40" s="469"/>
      <c r="V40" s="470"/>
      <c r="W40" s="470"/>
      <c r="X40" s="470"/>
      <c r="Y40" s="470"/>
    </row>
    <row r="41" spans="2:25" ht="15">
      <c r="B41" s="472">
        <v>78.4</v>
      </c>
      <c r="C41" s="472">
        <v>62</v>
      </c>
      <c r="D41" s="472">
        <v>88.9</v>
      </c>
      <c r="E41" s="472">
        <v>89.6</v>
      </c>
      <c r="Q41" s="469"/>
      <c r="R41" s="469"/>
      <c r="S41" s="469"/>
      <c r="T41" s="469"/>
      <c r="V41" s="470"/>
      <c r="W41" s="470"/>
      <c r="X41" s="470"/>
      <c r="Y41" s="470"/>
    </row>
    <row r="42" spans="2:25" ht="15">
      <c r="B42" s="472">
        <v>96.9</v>
      </c>
      <c r="C42" s="472">
        <v>87.7</v>
      </c>
      <c r="D42" s="472">
        <v>129.5</v>
      </c>
      <c r="E42" s="472">
        <v>107.1</v>
      </c>
      <c r="Q42" s="469"/>
      <c r="R42" s="469"/>
      <c r="S42" s="469"/>
      <c r="T42" s="469"/>
      <c r="V42" s="470"/>
      <c r="W42" s="470"/>
      <c r="X42" s="470"/>
      <c r="Y42" s="470"/>
    </row>
    <row r="43" spans="2:25" ht="15">
      <c r="B43" s="472">
        <v>89.8</v>
      </c>
      <c r="C43" s="472">
        <v>83.8</v>
      </c>
      <c r="D43" s="472">
        <v>107.9</v>
      </c>
      <c r="E43" s="472">
        <v>113.3</v>
      </c>
      <c r="Q43" s="469"/>
      <c r="R43" s="469"/>
      <c r="S43" s="469"/>
      <c r="T43" s="469"/>
      <c r="V43" s="470"/>
      <c r="W43" s="470"/>
      <c r="X43" s="470"/>
      <c r="Y43" s="470"/>
    </row>
    <row r="44" spans="1:25" ht="15">
      <c r="A44" s="465">
        <v>2010</v>
      </c>
      <c r="B44" s="472">
        <v>100</v>
      </c>
      <c r="C44" s="472">
        <v>100</v>
      </c>
      <c r="D44" s="472">
        <v>100</v>
      </c>
      <c r="E44" s="472">
        <v>100</v>
      </c>
      <c r="Q44" s="469"/>
      <c r="R44" s="469"/>
      <c r="S44" s="469"/>
      <c r="T44" s="469"/>
      <c r="V44" s="470"/>
      <c r="W44" s="470"/>
      <c r="X44" s="470"/>
      <c r="Y44" s="470"/>
    </row>
    <row r="45" spans="2:25" ht="15">
      <c r="B45" s="472">
        <v>108.2</v>
      </c>
      <c r="C45" s="472">
        <v>118.94</v>
      </c>
      <c r="D45" s="472">
        <v>119.74</v>
      </c>
      <c r="E45" s="472">
        <v>101.08</v>
      </c>
      <c r="Q45" s="469"/>
      <c r="R45" s="469"/>
      <c r="S45" s="469"/>
      <c r="T45" s="469"/>
      <c r="V45" s="470"/>
      <c r="W45" s="470"/>
      <c r="X45" s="470"/>
      <c r="Y45" s="470"/>
    </row>
    <row r="46" spans="2:25" ht="15">
      <c r="B46" s="472">
        <v>104.19</v>
      </c>
      <c r="C46" s="472">
        <v>124.36</v>
      </c>
      <c r="D46" s="472">
        <v>128.57</v>
      </c>
      <c r="E46" s="472">
        <v>104.3</v>
      </c>
      <c r="Q46" s="469"/>
      <c r="R46" s="469"/>
      <c r="S46" s="469"/>
      <c r="T46" s="469"/>
      <c r="V46" s="470"/>
      <c r="W46" s="470"/>
      <c r="X46" s="470"/>
      <c r="Y46" s="470"/>
    </row>
    <row r="47" spans="2:25" ht="15">
      <c r="B47" s="472">
        <v>107.39</v>
      </c>
      <c r="C47" s="472">
        <v>118.19</v>
      </c>
      <c r="D47" s="472">
        <v>139.45</v>
      </c>
      <c r="E47" s="472">
        <v>107.5</v>
      </c>
      <c r="Q47" s="469"/>
      <c r="R47" s="469"/>
      <c r="S47" s="469"/>
      <c r="T47" s="469"/>
      <c r="V47" s="470"/>
      <c r="W47" s="470"/>
      <c r="X47" s="470"/>
      <c r="Y47" s="470"/>
    </row>
    <row r="48" spans="2:25" ht="15">
      <c r="B48" s="472">
        <v>105.54</v>
      </c>
      <c r="C48" s="472">
        <v>103.67</v>
      </c>
      <c r="D48" s="472">
        <v>123.5</v>
      </c>
      <c r="E48" s="472">
        <v>111.47</v>
      </c>
      <c r="Q48" s="469"/>
      <c r="R48" s="469"/>
      <c r="S48" s="469"/>
      <c r="T48" s="469"/>
      <c r="V48" s="470"/>
      <c r="W48" s="470"/>
      <c r="X48" s="470"/>
      <c r="Y48" s="470"/>
    </row>
    <row r="49" spans="2:5" ht="15">
      <c r="B49" s="472">
        <v>93.4</v>
      </c>
      <c r="C49" s="472">
        <v>70.7</v>
      </c>
      <c r="D49" s="472">
        <v>110.4</v>
      </c>
      <c r="E49" s="472">
        <v>112.31</v>
      </c>
    </row>
    <row r="50" spans="1:5" ht="15">
      <c r="A50" s="465">
        <v>2016</v>
      </c>
      <c r="B50" s="472">
        <v>86.1</v>
      </c>
      <c r="C50" s="472">
        <v>69.47</v>
      </c>
      <c r="D50" s="472">
        <v>91.67</v>
      </c>
      <c r="E50" s="472">
        <v>107.86</v>
      </c>
    </row>
    <row r="51" spans="2:5" ht="15">
      <c r="B51" s="473"/>
      <c r="C51" s="473"/>
      <c r="D51" s="473"/>
      <c r="E51" s="47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8.77734375" defaultRowHeight="15"/>
  <cols>
    <col min="1" max="1" width="8.77734375" style="477" customWidth="1"/>
    <col min="2" max="5" width="8.77734375" style="476" customWidth="1"/>
    <col min="6" max="6" width="8.77734375" style="464" customWidth="1"/>
    <col min="7" max="16384" width="8.77734375" style="476" customWidth="1"/>
  </cols>
  <sheetData>
    <row r="1" ht="15">
      <c r="A1" s="475" t="s">
        <v>377</v>
      </c>
    </row>
    <row r="2" spans="2:5" ht="15">
      <c r="B2" s="478"/>
      <c r="C2" s="478"/>
      <c r="D2" s="478"/>
      <c r="E2" s="478"/>
    </row>
    <row r="3" spans="1:5" ht="15">
      <c r="A3" s="479" t="s">
        <v>304</v>
      </c>
      <c r="B3" s="480"/>
      <c r="C3" s="481"/>
      <c r="D3" s="481"/>
      <c r="E3" s="481"/>
    </row>
    <row r="4" spans="1:5" s="477" customFormat="1" ht="26.25">
      <c r="A4" s="482"/>
      <c r="B4" s="483" t="s">
        <v>305</v>
      </c>
      <c r="C4" s="483" t="s">
        <v>306</v>
      </c>
      <c r="D4" s="483" t="s">
        <v>307</v>
      </c>
      <c r="E4" s="483" t="s">
        <v>308</v>
      </c>
    </row>
    <row r="5" spans="1:5" ht="15">
      <c r="A5" s="484">
        <v>1996</v>
      </c>
      <c r="B5" s="485">
        <v>59.3</v>
      </c>
      <c r="C5" s="485">
        <v>57.1</v>
      </c>
      <c r="D5" s="485">
        <v>82.3</v>
      </c>
      <c r="E5" s="485">
        <v>46</v>
      </c>
    </row>
    <row r="6" spans="1:5" ht="15">
      <c r="A6" s="484"/>
      <c r="B6" s="485">
        <v>58.8</v>
      </c>
      <c r="C6" s="485">
        <v>55.5</v>
      </c>
      <c r="D6" s="485">
        <v>76.7</v>
      </c>
      <c r="E6" s="485">
        <v>41.4</v>
      </c>
    </row>
    <row r="7" spans="1:5" ht="15">
      <c r="A7" s="486"/>
      <c r="B7" s="485">
        <v>58.7</v>
      </c>
      <c r="C7" s="485">
        <v>53</v>
      </c>
      <c r="D7" s="485">
        <v>72.4</v>
      </c>
      <c r="E7" s="485">
        <v>31.7</v>
      </c>
    </row>
    <row r="8" spans="1:5" ht="15">
      <c r="A8" s="487"/>
      <c r="B8" s="485">
        <v>59.3</v>
      </c>
      <c r="C8" s="485">
        <v>52.5</v>
      </c>
      <c r="D8" s="485">
        <v>71</v>
      </c>
      <c r="E8" s="485">
        <v>35.6</v>
      </c>
    </row>
    <row r="9" spans="1:5" ht="15">
      <c r="A9" s="487">
        <v>2000</v>
      </c>
      <c r="B9" s="485">
        <v>59.1</v>
      </c>
      <c r="C9" s="485">
        <v>50.3</v>
      </c>
      <c r="D9" s="485">
        <v>68.1</v>
      </c>
      <c r="E9" s="485">
        <v>53.4</v>
      </c>
    </row>
    <row r="10" spans="1:5" ht="15">
      <c r="A10" s="487"/>
      <c r="B10" s="485">
        <v>61.2</v>
      </c>
      <c r="C10" s="485">
        <v>51.3</v>
      </c>
      <c r="D10" s="485">
        <v>66.9</v>
      </c>
      <c r="E10" s="485">
        <v>49.6</v>
      </c>
    </row>
    <row r="11" spans="2:5" ht="15">
      <c r="B11" s="485">
        <v>63.1</v>
      </c>
      <c r="C11" s="485">
        <v>53.4</v>
      </c>
      <c r="D11" s="485">
        <v>65.7</v>
      </c>
      <c r="E11" s="485">
        <v>43.9</v>
      </c>
    </row>
    <row r="12" spans="2:5" ht="15">
      <c r="B12" s="485">
        <v>62.8</v>
      </c>
      <c r="C12" s="485">
        <v>53.3</v>
      </c>
      <c r="D12" s="485">
        <v>64.8</v>
      </c>
      <c r="E12" s="485">
        <v>47.4</v>
      </c>
    </row>
    <row r="13" spans="2:5" ht="15">
      <c r="B13" s="485">
        <v>64.6</v>
      </c>
      <c r="C13" s="485">
        <v>55.6</v>
      </c>
      <c r="D13" s="485">
        <v>67.1</v>
      </c>
      <c r="E13" s="485">
        <v>54.7</v>
      </c>
    </row>
    <row r="14" spans="1:5" ht="15">
      <c r="A14" s="477">
        <v>2005</v>
      </c>
      <c r="B14" s="488">
        <v>69.2</v>
      </c>
      <c r="C14" s="488">
        <v>61.9</v>
      </c>
      <c r="D14" s="488">
        <v>72.2</v>
      </c>
      <c r="E14" s="488">
        <v>72.4</v>
      </c>
    </row>
    <row r="15" spans="2:5" ht="15">
      <c r="B15" s="488">
        <v>72.4</v>
      </c>
      <c r="C15" s="488">
        <v>78.9</v>
      </c>
      <c r="D15" s="488">
        <v>85.5</v>
      </c>
      <c r="E15" s="488">
        <v>79.9</v>
      </c>
    </row>
    <row r="16" spans="2:5" ht="15">
      <c r="B16" s="488">
        <v>75.7</v>
      </c>
      <c r="C16" s="488">
        <v>82.9</v>
      </c>
      <c r="D16" s="488">
        <v>90</v>
      </c>
      <c r="E16" s="488">
        <v>77.6</v>
      </c>
    </row>
    <row r="17" spans="2:5" ht="15">
      <c r="B17" s="488">
        <v>87.5</v>
      </c>
      <c r="C17" s="488">
        <v>96.3</v>
      </c>
      <c r="D17" s="488">
        <v>101.1</v>
      </c>
      <c r="E17" s="488">
        <v>112.7</v>
      </c>
    </row>
    <row r="18" spans="2:5" ht="15">
      <c r="B18" s="488">
        <v>101.5</v>
      </c>
      <c r="C18" s="488">
        <v>107.6</v>
      </c>
      <c r="D18" s="488">
        <v>104.1</v>
      </c>
      <c r="E18" s="488">
        <v>78.1</v>
      </c>
    </row>
    <row r="19" spans="1:5" ht="15">
      <c r="A19" s="477">
        <v>2010</v>
      </c>
      <c r="B19" s="488">
        <v>100</v>
      </c>
      <c r="C19" s="488">
        <v>100</v>
      </c>
      <c r="D19" s="488">
        <v>100</v>
      </c>
      <c r="E19" s="488">
        <v>100</v>
      </c>
    </row>
    <row r="20" spans="2:8" ht="15">
      <c r="B20" s="488">
        <v>102.8</v>
      </c>
      <c r="C20" s="488">
        <v>108.8</v>
      </c>
      <c r="D20" s="488">
        <v>105.2</v>
      </c>
      <c r="E20" s="488">
        <v>124.2</v>
      </c>
      <c r="F20" s="469"/>
      <c r="G20" s="489"/>
      <c r="H20" s="489"/>
    </row>
    <row r="21" spans="2:8" ht="15">
      <c r="B21" s="488">
        <v>104.8</v>
      </c>
      <c r="C21" s="488">
        <v>118.3</v>
      </c>
      <c r="D21" s="488">
        <v>109.4</v>
      </c>
      <c r="E21" s="488">
        <v>125.9</v>
      </c>
      <c r="F21" s="469"/>
      <c r="G21" s="489"/>
      <c r="H21" s="489"/>
    </row>
    <row r="22" spans="2:8" ht="15">
      <c r="B22" s="488">
        <v>104.4</v>
      </c>
      <c r="C22" s="488">
        <v>125</v>
      </c>
      <c r="D22" s="488">
        <v>115.4</v>
      </c>
      <c r="E22" s="488">
        <v>123.9</v>
      </c>
      <c r="F22" s="469"/>
      <c r="G22" s="489"/>
      <c r="H22" s="489"/>
    </row>
    <row r="23" spans="2:8" ht="15">
      <c r="B23" s="488">
        <v>105.6</v>
      </c>
      <c r="C23" s="488">
        <v>128.7</v>
      </c>
      <c r="D23" s="488">
        <v>119.7</v>
      </c>
      <c r="E23" s="488">
        <v>108.1</v>
      </c>
      <c r="F23" s="469"/>
      <c r="G23" s="489"/>
      <c r="H23" s="489"/>
    </row>
    <row r="24" spans="2:8" ht="15">
      <c r="B24" s="488">
        <v>105.2</v>
      </c>
      <c r="C24" s="488">
        <v>122.3</v>
      </c>
      <c r="D24" s="488">
        <v>118.7</v>
      </c>
      <c r="E24" s="488">
        <v>75.8</v>
      </c>
      <c r="F24" s="469"/>
      <c r="G24" s="489"/>
      <c r="H24" s="489"/>
    </row>
    <row r="25" spans="1:5" ht="15">
      <c r="A25" s="477">
        <v>2016</v>
      </c>
      <c r="B25" s="488">
        <v>103.2</v>
      </c>
      <c r="C25" s="488">
        <v>113.1</v>
      </c>
      <c r="D25" s="488">
        <v>116.4</v>
      </c>
      <c r="E25" s="488">
        <v>66.5</v>
      </c>
    </row>
    <row r="27" ht="15">
      <c r="A27" s="573" t="s">
        <v>309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">
      <pane ySplit="4" topLeftCell="A89" activePane="bottomLeft" state="frozen"/>
      <selection pane="topLeft" activeCell="A1" sqref="A1"/>
      <selection pane="bottomLeft" activeCell="A1" sqref="A1"/>
    </sheetView>
  </sheetViews>
  <sheetFormatPr defaultColWidth="8.77734375" defaultRowHeight="15"/>
  <cols>
    <col min="1" max="1" width="6.21484375" style="514" customWidth="1"/>
    <col min="2" max="2" width="6.10546875" style="476" customWidth="1"/>
    <col min="3" max="3" width="7.99609375" style="502" hidden="1" customWidth="1"/>
    <col min="4" max="4" width="11.77734375" style="502" hidden="1" customWidth="1"/>
    <col min="5" max="5" width="10.21484375" style="502" customWidth="1"/>
    <col min="6" max="6" width="11.4453125" style="502" customWidth="1"/>
    <col min="7" max="7" width="9.99609375" style="502" customWidth="1"/>
    <col min="8" max="8" width="11.77734375" style="502" customWidth="1"/>
    <col min="9" max="9" width="7.77734375" style="476" customWidth="1"/>
    <col min="10" max="16384" width="8.77734375" style="476" customWidth="1"/>
  </cols>
  <sheetData>
    <row r="1" spans="1:9" ht="15">
      <c r="A1" s="515" t="s">
        <v>378</v>
      </c>
      <c r="B1" s="491"/>
      <c r="C1" s="492"/>
      <c r="D1" s="492"/>
      <c r="E1" s="492"/>
      <c r="F1" s="492"/>
      <c r="G1" s="492"/>
      <c r="H1" s="492"/>
      <c r="I1" s="493"/>
    </row>
    <row r="2" spans="1:9" ht="12.75">
      <c r="A2" s="490"/>
      <c r="B2" s="491"/>
      <c r="C2" s="492"/>
      <c r="D2" s="492"/>
      <c r="E2" s="492"/>
      <c r="F2" s="492"/>
      <c r="G2" s="492"/>
      <c r="H2" s="492"/>
      <c r="I2" s="493"/>
    </row>
    <row r="3" spans="1:9" ht="12.75">
      <c r="A3" s="494" t="s">
        <v>278</v>
      </c>
      <c r="B3" s="495" t="s">
        <v>310</v>
      </c>
      <c r="C3" s="496" t="s">
        <v>311</v>
      </c>
      <c r="D3" s="496" t="s">
        <v>311</v>
      </c>
      <c r="E3" s="496" t="s">
        <v>312</v>
      </c>
      <c r="F3" s="496" t="s">
        <v>313</v>
      </c>
      <c r="G3" s="496" t="s">
        <v>314</v>
      </c>
      <c r="H3" s="496" t="s">
        <v>314</v>
      </c>
      <c r="I3" s="497" t="s">
        <v>93</v>
      </c>
    </row>
    <row r="4" spans="1:9" ht="12.75">
      <c r="A4" s="494"/>
      <c r="B4" s="495"/>
      <c r="C4" s="496" t="s">
        <v>315</v>
      </c>
      <c r="D4" s="496" t="s">
        <v>316</v>
      </c>
      <c r="E4" s="496" t="s">
        <v>315</v>
      </c>
      <c r="F4" s="496" t="s">
        <v>317</v>
      </c>
      <c r="G4" s="496" t="s">
        <v>315</v>
      </c>
      <c r="H4" s="496" t="s">
        <v>317</v>
      </c>
      <c r="I4" s="497" t="s">
        <v>318</v>
      </c>
    </row>
    <row r="5" spans="1:9" s="502" customFormat="1" ht="11.25">
      <c r="A5" s="498">
        <v>1990</v>
      </c>
      <c r="B5" s="499">
        <v>1</v>
      </c>
      <c r="C5" s="500">
        <v>67.56653055107485</v>
      </c>
      <c r="D5" s="500">
        <v>24.97874101647709</v>
      </c>
      <c r="E5" s="500">
        <v>63.2923292216843</v>
      </c>
      <c r="F5" s="500">
        <v>25.760875795824333</v>
      </c>
      <c r="G5" s="500">
        <v>62.90126183201066</v>
      </c>
      <c r="H5" s="500">
        <v>26.124403228478688</v>
      </c>
      <c r="I5" s="501">
        <v>60.51812882280592</v>
      </c>
    </row>
    <row r="6" spans="1:9" s="502" customFormat="1" ht="11.25">
      <c r="A6" s="498">
        <v>1990</v>
      </c>
      <c r="B6" s="499">
        <v>2</v>
      </c>
      <c r="C6" s="500">
        <v>71.1077644688849</v>
      </c>
      <c r="D6" s="500">
        <v>25.462663535922754</v>
      </c>
      <c r="E6" s="500">
        <v>66.43700263408103</v>
      </c>
      <c r="F6" s="500">
        <v>26.22853903308459</v>
      </c>
      <c r="G6" s="500">
        <v>63.10382617460204</v>
      </c>
      <c r="H6" s="500">
        <v>19.48128377287714</v>
      </c>
      <c r="I6" s="501">
        <v>61.80290857814368</v>
      </c>
    </row>
    <row r="7" spans="1:9" s="502" customFormat="1" ht="11.25">
      <c r="A7" s="498">
        <v>1990</v>
      </c>
      <c r="B7" s="499">
        <v>3</v>
      </c>
      <c r="C7" s="500">
        <v>73.70973745523224</v>
      </c>
      <c r="D7" s="500">
        <v>28.77256877782765</v>
      </c>
      <c r="E7" s="500">
        <v>69.10549788565086</v>
      </c>
      <c r="F7" s="500">
        <v>29.46399041967605</v>
      </c>
      <c r="G7" s="500">
        <v>63.12365307511397</v>
      </c>
      <c r="H7" s="500">
        <v>20.522651460318357</v>
      </c>
      <c r="I7" s="501">
        <v>63.6370014140337</v>
      </c>
    </row>
    <row r="8" spans="1:9" s="502" customFormat="1" ht="11.25">
      <c r="A8" s="498">
        <v>1990</v>
      </c>
      <c r="B8" s="499">
        <v>4</v>
      </c>
      <c r="C8" s="500">
        <v>74.57065319487383</v>
      </c>
      <c r="D8" s="500">
        <v>29.737689634393007</v>
      </c>
      <c r="E8" s="500">
        <v>69.93796567962617</v>
      </c>
      <c r="F8" s="500">
        <v>30.372732192662905</v>
      </c>
      <c r="G8" s="500">
        <v>69.78701294036532</v>
      </c>
      <c r="H8" s="500">
        <v>26.531245241817107</v>
      </c>
      <c r="I8" s="501">
        <v>64.037702886336</v>
      </c>
    </row>
    <row r="9" spans="1:9" s="502" customFormat="1" ht="11.25">
      <c r="A9" s="498">
        <v>1991</v>
      </c>
      <c r="B9" s="499">
        <v>1</v>
      </c>
      <c r="C9" s="500">
        <v>68.0653260896218</v>
      </c>
      <c r="D9" s="500">
        <v>24.795990768883872</v>
      </c>
      <c r="E9" s="500">
        <v>63.43551740811931</v>
      </c>
      <c r="F9" s="500">
        <v>25.34667285875421</v>
      </c>
      <c r="G9" s="500">
        <v>64.65925538560896</v>
      </c>
      <c r="H9" s="500">
        <v>22.77682310602596</v>
      </c>
      <c r="I9" s="501">
        <v>65.37347166761207</v>
      </c>
    </row>
    <row r="10" spans="1:9" s="502" customFormat="1" ht="11.25">
      <c r="A10" s="498">
        <v>1991</v>
      </c>
      <c r="B10" s="499">
        <v>2</v>
      </c>
      <c r="C10" s="500">
        <v>75.17083899077056</v>
      </c>
      <c r="D10" s="500">
        <v>24.914224328107696</v>
      </c>
      <c r="E10" s="500">
        <v>69.80617079234057</v>
      </c>
      <c r="F10" s="500">
        <v>25.538842972807522</v>
      </c>
      <c r="G10" s="500">
        <v>65.83178280308117</v>
      </c>
      <c r="H10" s="500">
        <v>22.969846934122746</v>
      </c>
      <c r="I10" s="501">
        <v>66.17371044567003</v>
      </c>
    </row>
    <row r="11" spans="1:9" s="502" customFormat="1" ht="11.25">
      <c r="A11" s="498">
        <v>1991</v>
      </c>
      <c r="B11" s="499">
        <v>3</v>
      </c>
      <c r="C11" s="500">
        <v>75.15039748108688</v>
      </c>
      <c r="D11" s="500">
        <v>25.36369465286567</v>
      </c>
      <c r="E11" s="500">
        <v>69.86463536936331</v>
      </c>
      <c r="F11" s="500">
        <v>25.995796148335444</v>
      </c>
      <c r="G11" s="500">
        <v>66.03220897950725</v>
      </c>
      <c r="H11" s="500">
        <v>23.5470250005313</v>
      </c>
      <c r="I11" s="501">
        <v>66.9723669960183</v>
      </c>
    </row>
    <row r="12" spans="1:9" s="502" customFormat="1" ht="11.25">
      <c r="A12" s="498">
        <v>1991</v>
      </c>
      <c r="B12" s="499">
        <v>4</v>
      </c>
      <c r="C12" s="500">
        <v>72.89932471732243</v>
      </c>
      <c r="D12" s="500">
        <v>23.858318874866246</v>
      </c>
      <c r="E12" s="500">
        <v>67.70524167708639</v>
      </c>
      <c r="F12" s="500">
        <v>24.518041270498124</v>
      </c>
      <c r="G12" s="500">
        <v>66.78458430407773</v>
      </c>
      <c r="H12" s="500">
        <v>24.532811174877942</v>
      </c>
      <c r="I12" s="501">
        <v>67.70524536139972</v>
      </c>
    </row>
    <row r="13" spans="1:9" s="502" customFormat="1" ht="11.25">
      <c r="A13" s="498">
        <v>1992</v>
      </c>
      <c r="B13" s="499">
        <v>1</v>
      </c>
      <c r="C13" s="500">
        <v>70.71054469382932</v>
      </c>
      <c r="D13" s="500">
        <v>21.4334940727125</v>
      </c>
      <c r="E13" s="500">
        <v>65.16328150193786</v>
      </c>
      <c r="F13" s="500">
        <v>22.198801912015632</v>
      </c>
      <c r="G13" s="500">
        <v>63.98363502352156</v>
      </c>
      <c r="H13" s="500">
        <v>21.99406987857148</v>
      </c>
      <c r="I13" s="501">
        <v>68.3820688168917</v>
      </c>
    </row>
    <row r="14" spans="1:9" s="502" customFormat="1" ht="11.25">
      <c r="A14" s="498">
        <v>1992</v>
      </c>
      <c r="B14" s="499">
        <v>2</v>
      </c>
      <c r="C14" s="500">
        <v>74.94883591471385</v>
      </c>
      <c r="D14" s="500">
        <v>23.225090397042965</v>
      </c>
      <c r="E14" s="500">
        <v>68.40066421919232</v>
      </c>
      <c r="F14" s="500">
        <v>24.037530718849872</v>
      </c>
      <c r="G14" s="500">
        <v>65.77847659371973</v>
      </c>
      <c r="H14" s="500">
        <v>22.636436032140956</v>
      </c>
      <c r="I14" s="501">
        <v>68.51785315487697</v>
      </c>
    </row>
    <row r="15" spans="1:9" s="502" customFormat="1" ht="11.25">
      <c r="A15" s="498">
        <v>1992</v>
      </c>
      <c r="B15" s="499">
        <v>3</v>
      </c>
      <c r="C15" s="500">
        <v>73.18652264043351</v>
      </c>
      <c r="D15" s="500">
        <v>21.58546008910805</v>
      </c>
      <c r="E15" s="500">
        <v>66.85049206701373</v>
      </c>
      <c r="F15" s="500">
        <v>22.59590564280442</v>
      </c>
      <c r="G15" s="500">
        <v>65.27380649288847</v>
      </c>
      <c r="H15" s="500">
        <v>22.083360796726552</v>
      </c>
      <c r="I15" s="501">
        <v>68.2867075297494</v>
      </c>
    </row>
    <row r="16" spans="1:9" s="502" customFormat="1" ht="11.25">
      <c r="A16" s="498">
        <v>1992</v>
      </c>
      <c r="B16" s="499">
        <v>4</v>
      </c>
      <c r="C16" s="500">
        <v>74.57696793096115</v>
      </c>
      <c r="D16" s="500">
        <v>23.178740081452247</v>
      </c>
      <c r="E16" s="500">
        <v>68.44397769673202</v>
      </c>
      <c r="F16" s="500">
        <v>24.29998021883693</v>
      </c>
      <c r="G16" s="500">
        <v>67.63204518345344</v>
      </c>
      <c r="H16" s="500">
        <v>24.430469372756697</v>
      </c>
      <c r="I16" s="501">
        <v>68.97124956096852</v>
      </c>
    </row>
    <row r="17" spans="1:9" s="502" customFormat="1" ht="11.25">
      <c r="A17" s="498">
        <v>1993</v>
      </c>
      <c r="B17" s="499">
        <v>1</v>
      </c>
      <c r="C17" s="500">
        <v>74.21872963905629</v>
      </c>
      <c r="D17" s="500">
        <v>22.158538326351145</v>
      </c>
      <c r="E17" s="500">
        <v>68.16986747995142</v>
      </c>
      <c r="F17" s="500">
        <v>24.585697807974658</v>
      </c>
      <c r="G17" s="500">
        <v>68.16034920747447</v>
      </c>
      <c r="H17" s="500">
        <v>25.38523269603888</v>
      </c>
      <c r="I17" s="501">
        <v>70.04072096914203</v>
      </c>
    </row>
    <row r="18" spans="1:9" s="502" customFormat="1" ht="11.25">
      <c r="A18" s="498">
        <v>1993</v>
      </c>
      <c r="B18" s="499">
        <v>2</v>
      </c>
      <c r="C18" s="500">
        <v>79.11348321514544</v>
      </c>
      <c r="D18" s="500">
        <v>23.477853404591258</v>
      </c>
      <c r="E18" s="500">
        <v>72.14947010226078</v>
      </c>
      <c r="F18" s="500">
        <v>24.462470220826148</v>
      </c>
      <c r="G18" s="500">
        <v>70.90674984876044</v>
      </c>
      <c r="H18" s="500">
        <v>24.304740342497258</v>
      </c>
      <c r="I18" s="501">
        <v>69.73948193292414</v>
      </c>
    </row>
    <row r="19" spans="1:9" s="502" customFormat="1" ht="11.25">
      <c r="A19" s="498">
        <v>1993</v>
      </c>
      <c r="B19" s="499">
        <v>3</v>
      </c>
      <c r="C19" s="500">
        <v>77.55825079998296</v>
      </c>
      <c r="D19" s="500">
        <v>22.610907466694226</v>
      </c>
      <c r="E19" s="500">
        <v>70.7986301368227</v>
      </c>
      <c r="F19" s="500">
        <v>23.698880001702523</v>
      </c>
      <c r="G19" s="500">
        <v>69.95663400103366</v>
      </c>
      <c r="H19" s="500">
        <v>23.869171355008174</v>
      </c>
      <c r="I19" s="501">
        <v>70.4674651240914</v>
      </c>
    </row>
    <row r="20" spans="1:9" s="502" customFormat="1" ht="11.25">
      <c r="A20" s="498">
        <v>1993</v>
      </c>
      <c r="B20" s="499">
        <v>4</v>
      </c>
      <c r="C20" s="500">
        <v>77.09828965919209</v>
      </c>
      <c r="D20" s="500">
        <v>21.28875465592494</v>
      </c>
      <c r="E20" s="500">
        <v>70.2543005271482</v>
      </c>
      <c r="F20" s="500">
        <v>22.26646738907407</v>
      </c>
      <c r="G20" s="500">
        <v>70.92177748920192</v>
      </c>
      <c r="H20" s="500">
        <v>23.704833236879992</v>
      </c>
      <c r="I20" s="501">
        <v>70.91380830238026</v>
      </c>
    </row>
    <row r="21" spans="1:9" s="502" customFormat="1" ht="11.25">
      <c r="A21" s="498">
        <v>1994</v>
      </c>
      <c r="B21" s="499">
        <v>1</v>
      </c>
      <c r="C21" s="500">
        <v>78.45150196396519</v>
      </c>
      <c r="D21" s="500">
        <v>20.098679634420183</v>
      </c>
      <c r="E21" s="500">
        <v>71.20433677117099</v>
      </c>
      <c r="F21" s="500">
        <v>20.727643452965797</v>
      </c>
      <c r="G21" s="500">
        <v>71.98819466443305</v>
      </c>
      <c r="H21" s="500">
        <v>22.26250292061068</v>
      </c>
      <c r="I21" s="501">
        <v>71.01627367048232</v>
      </c>
    </row>
    <row r="22" spans="1:9" s="502" customFormat="1" ht="11.25">
      <c r="A22" s="498">
        <v>1994</v>
      </c>
      <c r="B22" s="499">
        <v>2</v>
      </c>
      <c r="C22" s="500">
        <v>80.19859170829632</v>
      </c>
      <c r="D22" s="500">
        <v>21.431813908658633</v>
      </c>
      <c r="E22" s="500">
        <v>72.69675045220025</v>
      </c>
      <c r="F22" s="500">
        <v>21.855646747986093</v>
      </c>
      <c r="G22" s="500">
        <v>72.72500597482207</v>
      </c>
      <c r="H22" s="500">
        <v>22.759823471884676</v>
      </c>
      <c r="I22" s="501">
        <v>70.78262280856775</v>
      </c>
    </row>
    <row r="23" spans="1:9" s="502" customFormat="1" ht="11.25">
      <c r="A23" s="498">
        <v>1994</v>
      </c>
      <c r="B23" s="499">
        <v>3</v>
      </c>
      <c r="C23" s="500">
        <v>81.46046408301758</v>
      </c>
      <c r="D23" s="500">
        <v>22.506767523428397</v>
      </c>
      <c r="E23" s="500">
        <v>73.95820824187479</v>
      </c>
      <c r="F23" s="500">
        <v>22.930623785639856</v>
      </c>
      <c r="G23" s="500">
        <v>73.16700988574672</v>
      </c>
      <c r="H23" s="500">
        <v>23.128423374671872</v>
      </c>
      <c r="I23" s="501">
        <v>70.7787112628132</v>
      </c>
    </row>
    <row r="24" spans="1:9" s="502" customFormat="1" ht="11.25">
      <c r="A24" s="498">
        <v>1994</v>
      </c>
      <c r="B24" s="499">
        <v>4</v>
      </c>
      <c r="C24" s="500">
        <v>79.82112218952922</v>
      </c>
      <c r="D24" s="500">
        <v>20.831976973104123</v>
      </c>
      <c r="E24" s="500">
        <v>72.27874976506534</v>
      </c>
      <c r="F24" s="500">
        <v>21.1102932987301</v>
      </c>
      <c r="G24" s="500">
        <v>71.99579483401229</v>
      </c>
      <c r="H24" s="500">
        <v>21.458188705762566</v>
      </c>
      <c r="I24" s="501">
        <v>71.86067851038602</v>
      </c>
    </row>
    <row r="25" spans="1:9" s="502" customFormat="1" ht="11.25">
      <c r="A25" s="498">
        <v>1995</v>
      </c>
      <c r="B25" s="499">
        <v>1</v>
      </c>
      <c r="C25" s="500">
        <v>81.91896419027194</v>
      </c>
      <c r="D25" s="500">
        <v>19.45395742500317</v>
      </c>
      <c r="E25" s="500">
        <v>73.93060178720222</v>
      </c>
      <c r="F25" s="500">
        <v>19.36123122183347</v>
      </c>
      <c r="G25" s="500">
        <v>74.89495430016711</v>
      </c>
      <c r="H25" s="500">
        <v>20.18185811988532</v>
      </c>
      <c r="I25" s="501">
        <v>71.89625411994746</v>
      </c>
    </row>
    <row r="26" spans="1:9" s="502" customFormat="1" ht="11.25">
      <c r="A26" s="498">
        <v>1995</v>
      </c>
      <c r="B26" s="499">
        <v>2</v>
      </c>
      <c r="C26" s="500">
        <v>83.17809009727384</v>
      </c>
      <c r="D26" s="500">
        <v>20.93247822439134</v>
      </c>
      <c r="E26" s="500">
        <v>75.07089345632438</v>
      </c>
      <c r="F26" s="500">
        <v>20.679559440924393</v>
      </c>
      <c r="G26" s="500">
        <v>75.56753397658674</v>
      </c>
      <c r="H26" s="500">
        <v>21.107222111150318</v>
      </c>
      <c r="I26" s="501">
        <v>72.48703746722533</v>
      </c>
    </row>
    <row r="27" spans="1:9" s="502" customFormat="1" ht="11.25">
      <c r="A27" s="498">
        <v>1995</v>
      </c>
      <c r="B27" s="499">
        <v>3</v>
      </c>
      <c r="C27" s="500">
        <v>82.10870512422682</v>
      </c>
      <c r="D27" s="500">
        <v>20.40968257964249</v>
      </c>
      <c r="E27" s="500">
        <v>73.95030752699884</v>
      </c>
      <c r="F27" s="500">
        <v>20.06746791532923</v>
      </c>
      <c r="G27" s="500">
        <v>74.18757636092269</v>
      </c>
      <c r="H27" s="500">
        <v>20.259108127344653</v>
      </c>
      <c r="I27" s="501">
        <v>73.05356142516341</v>
      </c>
    </row>
    <row r="28" spans="1:9" s="502" customFormat="1" ht="11.25">
      <c r="A28" s="498">
        <v>1995</v>
      </c>
      <c r="B28" s="499">
        <v>4</v>
      </c>
      <c r="C28" s="500">
        <v>80.77772028185004</v>
      </c>
      <c r="D28" s="500">
        <v>18.43534911050609</v>
      </c>
      <c r="E28" s="500">
        <v>72.46329654043855</v>
      </c>
      <c r="F28" s="500">
        <v>17.88436611406274</v>
      </c>
      <c r="G28" s="500">
        <v>73.3575148461417</v>
      </c>
      <c r="H28" s="500">
        <v>18.656645559897267</v>
      </c>
      <c r="I28" s="501">
        <v>73.80748032003575</v>
      </c>
    </row>
    <row r="29" spans="1:9" s="502" customFormat="1" ht="11.25">
      <c r="A29" s="498">
        <v>1996</v>
      </c>
      <c r="B29" s="499">
        <v>1</v>
      </c>
      <c r="C29" s="500">
        <v>80.8230397278691</v>
      </c>
      <c r="D29" s="500">
        <v>16.37272827774593</v>
      </c>
      <c r="E29" s="500">
        <v>73.50309928945514</v>
      </c>
      <c r="F29" s="500">
        <v>16.600499456732575</v>
      </c>
      <c r="G29" s="500">
        <v>75.24487889347066</v>
      </c>
      <c r="H29" s="500">
        <v>18.08771127246891</v>
      </c>
      <c r="I29" s="501">
        <v>74.63630857790278</v>
      </c>
    </row>
    <row r="30" spans="1:9" s="502" customFormat="1" ht="11.25">
      <c r="A30" s="498">
        <v>1996</v>
      </c>
      <c r="B30" s="499">
        <v>2</v>
      </c>
      <c r="C30" s="500">
        <v>79.16559344211989</v>
      </c>
      <c r="D30" s="500">
        <v>15.835753589187568</v>
      </c>
      <c r="E30" s="500">
        <v>72.47733700386901</v>
      </c>
      <c r="F30" s="500">
        <v>16.494478780085554</v>
      </c>
      <c r="G30" s="500">
        <v>73.8870089123907</v>
      </c>
      <c r="H30" s="500">
        <v>17.69335862751989</v>
      </c>
      <c r="I30" s="501">
        <v>75.90418689140938</v>
      </c>
    </row>
    <row r="31" spans="1:9" s="502" customFormat="1" ht="11.25">
      <c r="A31" s="498">
        <v>1996</v>
      </c>
      <c r="B31" s="499">
        <v>3</v>
      </c>
      <c r="C31" s="500">
        <v>80.44089412119285</v>
      </c>
      <c r="D31" s="500">
        <v>17.164279027055223</v>
      </c>
      <c r="E31" s="500">
        <v>74.02013377213656</v>
      </c>
      <c r="F31" s="500">
        <v>18.029704860352126</v>
      </c>
      <c r="G31" s="500">
        <v>75.01668473169055</v>
      </c>
      <c r="H31" s="500">
        <v>18.868905668397606</v>
      </c>
      <c r="I31" s="501">
        <v>76.26303428979956</v>
      </c>
    </row>
    <row r="32" spans="1:9" s="502" customFormat="1" ht="11.25">
      <c r="A32" s="498">
        <v>1996</v>
      </c>
      <c r="B32" s="499">
        <v>4</v>
      </c>
      <c r="C32" s="500">
        <v>84.87389947484824</v>
      </c>
      <c r="D32" s="500">
        <v>19.849047823659827</v>
      </c>
      <c r="E32" s="500">
        <v>78.31288058595365</v>
      </c>
      <c r="F32" s="500">
        <v>20.587271653369008</v>
      </c>
      <c r="G32" s="500">
        <v>80.4227155548858</v>
      </c>
      <c r="H32" s="500">
        <v>22.382597061714996</v>
      </c>
      <c r="I32" s="501">
        <v>76.3092859729625</v>
      </c>
    </row>
    <row r="33" spans="1:9" s="502" customFormat="1" ht="11.25">
      <c r="A33" s="498">
        <v>1997</v>
      </c>
      <c r="B33" s="499">
        <v>1</v>
      </c>
      <c r="C33" s="500">
        <v>84.75476615054691</v>
      </c>
      <c r="D33" s="500">
        <v>17.820477888474635</v>
      </c>
      <c r="E33" s="500">
        <v>78.27459237291977</v>
      </c>
      <c r="F33" s="500">
        <v>18.5935817305776</v>
      </c>
      <c r="G33" s="500">
        <v>79.79908365706665</v>
      </c>
      <c r="H33" s="500">
        <v>19.883535894086492</v>
      </c>
      <c r="I33" s="501">
        <v>76.74691303038529</v>
      </c>
    </row>
    <row r="34" spans="1:9" s="502" customFormat="1" ht="11.25">
      <c r="A34" s="498">
        <v>1997</v>
      </c>
      <c r="B34" s="499">
        <v>2</v>
      </c>
      <c r="C34" s="500">
        <v>84.52398470361332</v>
      </c>
      <c r="D34" s="500">
        <v>17.70367415260658</v>
      </c>
      <c r="E34" s="500">
        <v>77.41996259142087</v>
      </c>
      <c r="F34" s="500">
        <v>17.92919866410475</v>
      </c>
      <c r="G34" s="500">
        <v>78.55192215874825</v>
      </c>
      <c r="H34" s="500">
        <v>18.89201484780849</v>
      </c>
      <c r="I34" s="501">
        <v>76.85786887725396</v>
      </c>
    </row>
    <row r="35" spans="1:9" s="502" customFormat="1" ht="11.25">
      <c r="A35" s="498">
        <v>1997</v>
      </c>
      <c r="B35" s="499">
        <v>3</v>
      </c>
      <c r="C35" s="500">
        <v>88.50780867043136</v>
      </c>
      <c r="D35" s="500">
        <v>17.74922207627142</v>
      </c>
      <c r="E35" s="500">
        <v>81.48216358581756</v>
      </c>
      <c r="F35" s="500">
        <v>17.923692971770606</v>
      </c>
      <c r="G35" s="500">
        <v>81.99281010922984</v>
      </c>
      <c r="H35" s="500">
        <v>18.357742516671035</v>
      </c>
      <c r="I35" s="501">
        <v>78.33207153298524</v>
      </c>
    </row>
    <row r="36" spans="1:9" s="502" customFormat="1" ht="11.25">
      <c r="A36" s="498">
        <v>1997</v>
      </c>
      <c r="B36" s="499">
        <v>4</v>
      </c>
      <c r="C36" s="500">
        <v>90.16674739633409</v>
      </c>
      <c r="D36" s="500">
        <v>18.250347931699626</v>
      </c>
      <c r="E36" s="500">
        <v>82.83548493963997</v>
      </c>
      <c r="F36" s="500">
        <v>18.258993288370256</v>
      </c>
      <c r="G36" s="500">
        <v>83.05161885640572</v>
      </c>
      <c r="H36" s="500">
        <v>18.440545778453483</v>
      </c>
      <c r="I36" s="501">
        <v>77.11268511702673</v>
      </c>
    </row>
    <row r="37" spans="1:9" s="502" customFormat="1" ht="11.25">
      <c r="A37" s="498">
        <v>1998</v>
      </c>
      <c r="B37" s="499">
        <v>1</v>
      </c>
      <c r="C37" s="500">
        <v>88.2607306132287</v>
      </c>
      <c r="D37" s="500">
        <v>17.110243157205794</v>
      </c>
      <c r="E37" s="500">
        <v>80.53518359010548</v>
      </c>
      <c r="F37" s="500">
        <v>16.73296894076027</v>
      </c>
      <c r="G37" s="500">
        <v>80.80527763142443</v>
      </c>
      <c r="H37" s="500">
        <v>16.96447811903366</v>
      </c>
      <c r="I37" s="501">
        <v>77.75069711812235</v>
      </c>
    </row>
    <row r="38" spans="1:9" s="502" customFormat="1" ht="11.25">
      <c r="A38" s="498">
        <v>1998</v>
      </c>
      <c r="B38" s="499">
        <v>2</v>
      </c>
      <c r="C38" s="500">
        <v>92.94842859590295</v>
      </c>
      <c r="D38" s="500">
        <v>15.80979953675013</v>
      </c>
      <c r="E38" s="500">
        <v>84.42886986423241</v>
      </c>
      <c r="F38" s="500">
        <v>15.330065711739019</v>
      </c>
      <c r="G38" s="500">
        <v>85.71387118122647</v>
      </c>
      <c r="H38" s="500">
        <v>15.137315514189911</v>
      </c>
      <c r="I38" s="501">
        <v>77.820931914627</v>
      </c>
    </row>
    <row r="39" spans="1:9" s="502" customFormat="1" ht="11.25">
      <c r="A39" s="498">
        <v>1998</v>
      </c>
      <c r="B39" s="499">
        <v>3</v>
      </c>
      <c r="C39" s="500">
        <v>92.79728071192461</v>
      </c>
      <c r="D39" s="500">
        <v>15.735098048316656</v>
      </c>
      <c r="E39" s="500">
        <v>84.7221841611567</v>
      </c>
      <c r="F39" s="500">
        <v>15.636673448068825</v>
      </c>
      <c r="G39" s="500">
        <v>85.72354748541726</v>
      </c>
      <c r="H39" s="500">
        <v>15.200181742621913</v>
      </c>
      <c r="I39" s="501">
        <v>77.89380548523424</v>
      </c>
    </row>
    <row r="40" spans="1:9" s="502" customFormat="1" ht="11.25">
      <c r="A40" s="498">
        <v>1998</v>
      </c>
      <c r="B40" s="499">
        <v>4</v>
      </c>
      <c r="C40" s="500">
        <v>89.83446712268733</v>
      </c>
      <c r="D40" s="500">
        <v>14.293759097344616</v>
      </c>
      <c r="E40" s="500">
        <v>81.86310941536891</v>
      </c>
      <c r="F40" s="500">
        <v>14.15915041838198</v>
      </c>
      <c r="G40" s="500">
        <v>82.92315276219962</v>
      </c>
      <c r="H40" s="500">
        <v>13.793183072452319</v>
      </c>
      <c r="I40" s="501">
        <v>79.2420425552775</v>
      </c>
    </row>
    <row r="41" spans="1:9" s="502" customFormat="1" ht="11.25">
      <c r="A41" s="498">
        <v>1999</v>
      </c>
      <c r="B41" s="499">
        <v>1</v>
      </c>
      <c r="C41" s="500">
        <v>89.61567321374079</v>
      </c>
      <c r="D41" s="500">
        <v>12.641340509610405</v>
      </c>
      <c r="E41" s="500">
        <v>80.85751044046019</v>
      </c>
      <c r="F41" s="500">
        <v>12.00254936683754</v>
      </c>
      <c r="G41" s="500">
        <v>83.23616693262757</v>
      </c>
      <c r="H41" s="500">
        <v>11.92690304729865</v>
      </c>
      <c r="I41" s="501">
        <v>79.31648276576388</v>
      </c>
    </row>
    <row r="42" spans="1:9" s="502" customFormat="1" ht="11.25">
      <c r="A42" s="503">
        <v>1999</v>
      </c>
      <c r="B42" s="499">
        <v>2</v>
      </c>
      <c r="C42" s="500">
        <v>98.33788467568563</v>
      </c>
      <c r="D42" s="500">
        <v>16.662855179622966</v>
      </c>
      <c r="E42" s="500">
        <v>88.7389985275864</v>
      </c>
      <c r="F42" s="500">
        <v>15.678462366019478</v>
      </c>
      <c r="G42" s="500">
        <v>92.56672337361542</v>
      </c>
      <c r="H42" s="500">
        <v>15.133455185955746</v>
      </c>
      <c r="I42" s="501">
        <v>78.89804313215029</v>
      </c>
    </row>
    <row r="43" spans="1:9" s="502" customFormat="1" ht="11.25">
      <c r="A43" s="504">
        <v>1999</v>
      </c>
      <c r="B43" s="505">
        <v>3</v>
      </c>
      <c r="C43" s="500">
        <v>101.06158765418132</v>
      </c>
      <c r="D43" s="500">
        <v>18.66542617362268</v>
      </c>
      <c r="E43" s="500">
        <v>92.06210994481582</v>
      </c>
      <c r="F43" s="500">
        <v>18.236677471431214</v>
      </c>
      <c r="G43" s="500">
        <v>95.08033100677754</v>
      </c>
      <c r="H43" s="500">
        <v>20.796434574613944</v>
      </c>
      <c r="I43" s="501">
        <v>78.52307539261518</v>
      </c>
    </row>
    <row r="44" spans="1:9" s="502" customFormat="1" ht="11.25">
      <c r="A44" s="504">
        <v>1999</v>
      </c>
      <c r="B44" s="505">
        <v>4</v>
      </c>
      <c r="C44" s="500">
        <v>102.66371177154312</v>
      </c>
      <c r="D44" s="500">
        <v>24.83567181533906</v>
      </c>
      <c r="E44" s="500">
        <v>94.30608248761615</v>
      </c>
      <c r="F44" s="500">
        <v>20.269263113832064</v>
      </c>
      <c r="G44" s="500">
        <v>96.87309888196981</v>
      </c>
      <c r="H44" s="500">
        <v>22.455039449618347</v>
      </c>
      <c r="I44" s="501">
        <v>78.69057651689107</v>
      </c>
    </row>
    <row r="45" spans="1:9" s="502" customFormat="1" ht="11.25">
      <c r="A45" s="506">
        <v>2000</v>
      </c>
      <c r="B45" s="507">
        <v>1</v>
      </c>
      <c r="C45" s="500">
        <v>102.110054341925</v>
      </c>
      <c r="D45" s="500">
        <v>25.266581440728196</v>
      </c>
      <c r="E45" s="500">
        <v>95.53873920846398</v>
      </c>
      <c r="F45" s="500">
        <v>22.181319761168027</v>
      </c>
      <c r="G45" s="500">
        <v>98.21485928505136</v>
      </c>
      <c r="H45" s="500">
        <v>24.46082297773075</v>
      </c>
      <c r="I45" s="501">
        <v>79.84195796592864</v>
      </c>
    </row>
    <row r="46" spans="1:9" s="502" customFormat="1" ht="11.25">
      <c r="A46" s="506">
        <v>2000</v>
      </c>
      <c r="B46" s="507">
        <v>2</v>
      </c>
      <c r="C46" s="500">
        <v>106.538925378577</v>
      </c>
      <c r="D46" s="500">
        <v>27.340967066549897</v>
      </c>
      <c r="E46" s="500">
        <v>101.12548856749409</v>
      </c>
      <c r="F46" s="500">
        <v>25.31248384768434</v>
      </c>
      <c r="G46" s="500">
        <v>101.44490208048518</v>
      </c>
      <c r="H46" s="500">
        <v>25.586266858819567</v>
      </c>
      <c r="I46" s="501">
        <v>80.35560683176796</v>
      </c>
    </row>
    <row r="47" spans="1:9" s="502" customFormat="1" ht="11.25">
      <c r="A47" s="508">
        <v>2000</v>
      </c>
      <c r="B47" s="509">
        <v>3</v>
      </c>
      <c r="C47" s="500">
        <v>107.44942244655336</v>
      </c>
      <c r="D47" s="500">
        <v>28.434967395294493</v>
      </c>
      <c r="E47" s="500">
        <v>101.19199603179555</v>
      </c>
      <c r="F47" s="500">
        <v>25.669482106450346</v>
      </c>
      <c r="G47" s="500">
        <v>101.61713780008057</v>
      </c>
      <c r="H47" s="500">
        <v>26.028582435001745</v>
      </c>
      <c r="I47" s="501">
        <v>80.75737529114727</v>
      </c>
    </row>
    <row r="48" spans="1:9" s="502" customFormat="1" ht="11.25">
      <c r="A48" s="510">
        <v>2000</v>
      </c>
      <c r="B48" s="509">
        <v>4</v>
      </c>
      <c r="C48" s="500">
        <v>105.97544715119139</v>
      </c>
      <c r="D48" s="500">
        <v>27.229974221313597</v>
      </c>
      <c r="E48" s="500">
        <v>99.52570011467246</v>
      </c>
      <c r="F48" s="500">
        <v>24.310267762326767</v>
      </c>
      <c r="G48" s="500">
        <v>103.15058991332984</v>
      </c>
      <c r="H48" s="500">
        <v>27.39080550930863</v>
      </c>
      <c r="I48" s="501">
        <v>80.83004347015581</v>
      </c>
    </row>
    <row r="49" spans="1:9" s="502" customFormat="1" ht="11.25">
      <c r="A49" s="510">
        <v>2001</v>
      </c>
      <c r="B49" s="507">
        <v>1</v>
      </c>
      <c r="C49" s="500">
        <v>100.19982789573685</v>
      </c>
      <c r="D49" s="500">
        <v>23.738350485385077</v>
      </c>
      <c r="E49" s="500">
        <v>94.78731446129612</v>
      </c>
      <c r="F49" s="500">
        <v>20.846666127754148</v>
      </c>
      <c r="G49" s="500">
        <v>99.59935777485398</v>
      </c>
      <c r="H49" s="500">
        <v>25.35640379424685</v>
      </c>
      <c r="I49" s="501">
        <v>80.49248689055368</v>
      </c>
    </row>
    <row r="50" spans="1:9" s="502" customFormat="1" ht="11.25">
      <c r="A50" s="510">
        <v>2001</v>
      </c>
      <c r="B50" s="507">
        <v>2</v>
      </c>
      <c r="C50" s="500">
        <v>98.49998205685505</v>
      </c>
      <c r="D50" s="500">
        <v>25.518686857574906</v>
      </c>
      <c r="E50" s="500">
        <v>95.35662685783299</v>
      </c>
      <c r="F50" s="500">
        <v>24.888988236006632</v>
      </c>
      <c r="G50" s="500">
        <v>95.4835070807102</v>
      </c>
      <c r="H50" s="500">
        <v>25.048611742206965</v>
      </c>
      <c r="I50" s="501">
        <v>81.44163920120951</v>
      </c>
    </row>
    <row r="51" spans="1:9" s="502" customFormat="1" ht="11.25">
      <c r="A51" s="510">
        <v>2001</v>
      </c>
      <c r="B51" s="509">
        <v>3</v>
      </c>
      <c r="C51" s="500">
        <v>99.26968782504304</v>
      </c>
      <c r="D51" s="500">
        <v>24.351502630959867</v>
      </c>
      <c r="E51" s="500">
        <v>94.86007393125134</v>
      </c>
      <c r="F51" s="500">
        <v>24.28982848759015</v>
      </c>
      <c r="G51" s="500">
        <v>95.50878807950002</v>
      </c>
      <c r="H51" s="500">
        <v>24.844109563625423</v>
      </c>
      <c r="I51" s="501">
        <v>81.18624637500051</v>
      </c>
    </row>
    <row r="52" spans="1:9" s="502" customFormat="1" ht="11.25">
      <c r="A52" s="510">
        <v>2001</v>
      </c>
      <c r="B52" s="509">
        <v>4</v>
      </c>
      <c r="C52" s="500">
        <v>94.80391606474679</v>
      </c>
      <c r="D52" s="500">
        <v>20.878948295267698</v>
      </c>
      <c r="E52" s="500">
        <v>88.07449996125784</v>
      </c>
      <c r="F52" s="500">
        <v>18.828481585672026</v>
      </c>
      <c r="G52" s="500">
        <v>92.9418931623251</v>
      </c>
      <c r="H52" s="500">
        <v>22.969032513425535</v>
      </c>
      <c r="I52" s="501">
        <v>81.63164899975875</v>
      </c>
    </row>
    <row r="53" spans="1:9" s="502" customFormat="1" ht="11.25">
      <c r="A53" s="511">
        <v>2002</v>
      </c>
      <c r="B53" s="507">
        <v>1</v>
      </c>
      <c r="C53" s="500">
        <v>92.24520225571781</v>
      </c>
      <c r="D53" s="500">
        <v>19.19131463896387</v>
      </c>
      <c r="E53" s="500">
        <v>85.61547068032993</v>
      </c>
      <c r="F53" s="500">
        <v>17.191942906244115</v>
      </c>
      <c r="G53" s="500">
        <v>90.66978039693598</v>
      </c>
      <c r="H53" s="500">
        <v>21.492966078548296</v>
      </c>
      <c r="I53" s="501">
        <v>82.30599692638998</v>
      </c>
    </row>
    <row r="54" spans="1:9" s="502" customFormat="1" ht="11.25">
      <c r="A54" s="511">
        <v>2002</v>
      </c>
      <c r="B54" s="512">
        <v>2</v>
      </c>
      <c r="C54" s="500">
        <v>94.01092031345134</v>
      </c>
      <c r="D54" s="500">
        <v>20.897803783294307</v>
      </c>
      <c r="E54" s="500">
        <v>90.28567756029307</v>
      </c>
      <c r="F54" s="500">
        <v>21.358596586905275</v>
      </c>
      <c r="G54" s="500">
        <v>92.3803698559476</v>
      </c>
      <c r="H54" s="500">
        <v>23.138479635814043</v>
      </c>
      <c r="I54" s="501">
        <v>82.58969604217768</v>
      </c>
    </row>
    <row r="55" spans="1:9" s="502" customFormat="1" ht="11.25">
      <c r="A55" s="511">
        <v>2002</v>
      </c>
      <c r="B55" s="509">
        <v>3</v>
      </c>
      <c r="C55" s="500">
        <v>92.68224146954807</v>
      </c>
      <c r="D55" s="500">
        <v>20.224737290839276</v>
      </c>
      <c r="E55" s="500">
        <v>88.72153037706298</v>
      </c>
      <c r="F55" s="500">
        <v>20.460336674930698</v>
      </c>
      <c r="G55" s="500">
        <v>90.59976445428795</v>
      </c>
      <c r="H55" s="500">
        <v>22.058237307793753</v>
      </c>
      <c r="I55" s="501">
        <v>83.23421198081377</v>
      </c>
    </row>
    <row r="56" spans="1:9" s="502" customFormat="1" ht="11.25">
      <c r="A56" s="511">
        <v>2002</v>
      </c>
      <c r="B56" s="509">
        <v>4</v>
      </c>
      <c r="C56" s="500">
        <v>92.45139107450262</v>
      </c>
      <c r="D56" s="500">
        <v>20.38846367765527</v>
      </c>
      <c r="E56" s="500">
        <v>88.4393796140627</v>
      </c>
      <c r="F56" s="500">
        <v>20.56155873475463</v>
      </c>
      <c r="G56" s="500">
        <v>90.15483292700875</v>
      </c>
      <c r="H56" s="500">
        <v>22.018300991223892</v>
      </c>
      <c r="I56" s="501">
        <v>83.74851450777179</v>
      </c>
    </row>
    <row r="57" spans="1:9" s="502" customFormat="1" ht="11.25">
      <c r="A57" s="511">
        <v>2003</v>
      </c>
      <c r="B57" s="507">
        <v>1</v>
      </c>
      <c r="C57" s="500">
        <v>94.34186865090666</v>
      </c>
      <c r="D57" s="500">
        <v>22.434365146868114</v>
      </c>
      <c r="E57" s="500">
        <v>90.92087969471851</v>
      </c>
      <c r="F57" s="500">
        <v>23.0738989527655</v>
      </c>
      <c r="G57" s="500">
        <v>93.02640753957793</v>
      </c>
      <c r="H57" s="500">
        <v>24.875251105215607</v>
      </c>
      <c r="I57" s="501">
        <v>84.38105774779099</v>
      </c>
    </row>
    <row r="58" spans="1:9" s="502" customFormat="1" ht="11.25">
      <c r="A58" s="511">
        <v>2003</v>
      </c>
      <c r="B58" s="512">
        <v>2</v>
      </c>
      <c r="C58" s="500">
        <v>94.87423891689188</v>
      </c>
      <c r="D58" s="500">
        <v>23.044170020651148</v>
      </c>
      <c r="E58" s="500">
        <v>89.99303378367915</v>
      </c>
      <c r="F58" s="500">
        <v>22.432269595248837</v>
      </c>
      <c r="G58" s="500">
        <v>92.86108651731827</v>
      </c>
      <c r="H58" s="500">
        <v>24.878781611169018</v>
      </c>
      <c r="I58" s="501">
        <v>84.61025274063206</v>
      </c>
    </row>
    <row r="59" spans="1:9" s="502" customFormat="1" ht="11.25">
      <c r="A59" s="511">
        <v>2003</v>
      </c>
      <c r="B59" s="513">
        <v>3</v>
      </c>
      <c r="C59" s="500">
        <v>93.78546655025967</v>
      </c>
      <c r="D59" s="500">
        <v>22.38622115474933</v>
      </c>
      <c r="E59" s="500">
        <v>88.7387677397824</v>
      </c>
      <c r="F59" s="500">
        <v>21.621986978221837</v>
      </c>
      <c r="G59" s="500">
        <v>90.75431023285569</v>
      </c>
      <c r="H59" s="500">
        <v>23.339511515120854</v>
      </c>
      <c r="I59" s="501">
        <v>85.00606358940442</v>
      </c>
    </row>
    <row r="60" spans="1:9" s="502" customFormat="1" ht="11.25">
      <c r="A60" s="511">
        <v>2003</v>
      </c>
      <c r="B60" s="513">
        <v>4</v>
      </c>
      <c r="C60" s="500">
        <v>93.37288754558037</v>
      </c>
      <c r="D60" s="500">
        <v>21.00582871847435</v>
      </c>
      <c r="E60" s="500">
        <v>88.36043805406952</v>
      </c>
      <c r="F60" s="500">
        <v>20.33711110498357</v>
      </c>
      <c r="G60" s="500">
        <v>90.22797345718082</v>
      </c>
      <c r="H60" s="500">
        <v>21.932863809097398</v>
      </c>
      <c r="I60" s="501">
        <v>85.85290167255594</v>
      </c>
    </row>
    <row r="61" spans="1:9" ht="12.75">
      <c r="A61" s="511">
        <v>2004</v>
      </c>
      <c r="B61" s="507">
        <v>1</v>
      </c>
      <c r="C61" s="500">
        <v>93.39083365760246</v>
      </c>
      <c r="D61" s="500">
        <v>21.106958775340182</v>
      </c>
      <c r="E61" s="500">
        <v>89.0564506600019</v>
      </c>
      <c r="F61" s="500">
        <v>21.01671755813288</v>
      </c>
      <c r="G61" s="500">
        <v>90.89410498993273</v>
      </c>
      <c r="H61" s="500">
        <v>22.57523452149193</v>
      </c>
      <c r="I61" s="501">
        <v>85.97917324633512</v>
      </c>
    </row>
    <row r="62" spans="1:9" ht="12.75">
      <c r="A62" s="511">
        <v>2004</v>
      </c>
      <c r="B62" s="512">
        <v>2</v>
      </c>
      <c r="C62" s="500">
        <v>96.06640818986052</v>
      </c>
      <c r="D62" s="500">
        <v>27.587588211428404</v>
      </c>
      <c r="E62" s="500">
        <v>92.21347738010677</v>
      </c>
      <c r="F62" s="500">
        <v>24.313718602446148</v>
      </c>
      <c r="G62" s="500">
        <v>93.69330951201219</v>
      </c>
      <c r="H62" s="500">
        <v>25.567358776366028</v>
      </c>
      <c r="I62" s="501">
        <v>86.94679882440177</v>
      </c>
    </row>
    <row r="63" spans="1:9" ht="12.75">
      <c r="A63" s="511">
        <v>2004</v>
      </c>
      <c r="B63" s="513">
        <v>3</v>
      </c>
      <c r="C63" s="500">
        <v>97.85363249062591</v>
      </c>
      <c r="D63" s="500">
        <v>29.31333825090578</v>
      </c>
      <c r="E63" s="500">
        <v>92.70906971146535</v>
      </c>
      <c r="F63" s="500">
        <v>24.932224070052143</v>
      </c>
      <c r="G63" s="500">
        <v>94.10310491146058</v>
      </c>
      <c r="H63" s="500">
        <v>26.123837720459047</v>
      </c>
      <c r="I63" s="501">
        <v>87.27661013658816</v>
      </c>
    </row>
    <row r="64" spans="1:9" ht="12.75">
      <c r="A64" s="511">
        <v>2004</v>
      </c>
      <c r="B64" s="513">
        <v>4</v>
      </c>
      <c r="C64" s="500">
        <v>100.58488207469229</v>
      </c>
      <c r="D64" s="500">
        <v>32.04026019139755</v>
      </c>
      <c r="E64" s="500">
        <v>94.65987375771242</v>
      </c>
      <c r="F64" s="500">
        <v>26.99802254224612</v>
      </c>
      <c r="G64" s="500">
        <v>97.69629836545452</v>
      </c>
      <c r="H64" s="500">
        <v>29.579552077667298</v>
      </c>
      <c r="I64" s="501">
        <v>87.93236601996308</v>
      </c>
    </row>
    <row r="65" spans="1:9" ht="12.75">
      <c r="A65" s="511">
        <v>2005</v>
      </c>
      <c r="B65" s="507">
        <v>1</v>
      </c>
      <c r="C65" s="500">
        <v>99.09386166369171</v>
      </c>
      <c r="D65" s="500">
        <v>31.026883997649858</v>
      </c>
      <c r="E65" s="500">
        <v>90.68827559094727</v>
      </c>
      <c r="F65" s="500">
        <v>23.869902640149906</v>
      </c>
      <c r="G65" s="500">
        <v>96.02288003747358</v>
      </c>
      <c r="H65" s="500">
        <v>28.408466394867837</v>
      </c>
      <c r="I65" s="501">
        <v>88.35394227593528</v>
      </c>
    </row>
    <row r="66" spans="1:9" ht="12.75">
      <c r="A66" s="511">
        <v>2005</v>
      </c>
      <c r="B66" s="512">
        <v>2</v>
      </c>
      <c r="C66" s="500">
        <v>98.65095123970033</v>
      </c>
      <c r="D66" s="500">
        <v>31.40045752733249</v>
      </c>
      <c r="E66" s="500">
        <v>94.99087522658421</v>
      </c>
      <c r="F66" s="500">
        <v>28.287477723321054</v>
      </c>
      <c r="G66" s="500">
        <v>99.70731464185985</v>
      </c>
      <c r="H66" s="500">
        <v>32.304634323082624</v>
      </c>
      <c r="I66" s="501">
        <v>89.61562514674362</v>
      </c>
    </row>
    <row r="67" spans="1:9" ht="12.75">
      <c r="A67" s="511">
        <v>2005</v>
      </c>
      <c r="B67" s="513">
        <v>3</v>
      </c>
      <c r="C67" s="500"/>
      <c r="D67" s="500"/>
      <c r="E67" s="500">
        <v>101.99603160704547</v>
      </c>
      <c r="F67" s="500">
        <v>34.09815034634102</v>
      </c>
      <c r="G67" s="500">
        <v>106.06572661064004</v>
      </c>
      <c r="H67" s="500">
        <v>37.556085514381515</v>
      </c>
      <c r="I67" s="501">
        <v>89.35968576157578</v>
      </c>
    </row>
    <row r="68" spans="1:9" ht="12.75">
      <c r="A68" s="511">
        <v>2005</v>
      </c>
      <c r="B68" s="513">
        <v>4</v>
      </c>
      <c r="C68" s="500"/>
      <c r="D68" s="500"/>
      <c r="E68" s="500">
        <v>100.57407029005705</v>
      </c>
      <c r="F68" s="500">
        <v>33.30013786526432</v>
      </c>
      <c r="G68" s="500">
        <v>104.88570936596935</v>
      </c>
      <c r="H68" s="500">
        <v>36.97276769816633</v>
      </c>
      <c r="I68" s="501">
        <v>90.0662895238203</v>
      </c>
    </row>
    <row r="69" spans="1:9" ht="12.75">
      <c r="A69" s="511">
        <v>2006</v>
      </c>
      <c r="B69" s="507">
        <v>1</v>
      </c>
      <c r="E69" s="500">
        <v>98.26127257814365</v>
      </c>
      <c r="F69" s="500">
        <v>31.767212520008332</v>
      </c>
      <c r="G69" s="500">
        <v>102.94073033547878</v>
      </c>
      <c r="H69" s="500">
        <v>35.74972976029354</v>
      </c>
      <c r="I69" s="501">
        <v>90.82248885221931</v>
      </c>
    </row>
    <row r="70" spans="1:9" ht="12.75">
      <c r="A70" s="511">
        <v>2006</v>
      </c>
      <c r="B70" s="512">
        <v>2</v>
      </c>
      <c r="E70" s="500">
        <v>103.83591959448066</v>
      </c>
      <c r="F70" s="500">
        <v>36.991196272579025</v>
      </c>
      <c r="G70" s="500">
        <v>106.80307572240812</v>
      </c>
      <c r="H70" s="500">
        <v>39.516435530389614</v>
      </c>
      <c r="I70" s="501">
        <v>91.67026886111023</v>
      </c>
    </row>
    <row r="71" spans="1:9" ht="12.75">
      <c r="A71" s="511">
        <v>2006</v>
      </c>
      <c r="B71" s="513">
        <v>3</v>
      </c>
      <c r="E71" s="500">
        <v>102.3383377487573</v>
      </c>
      <c r="F71" s="500">
        <v>36.14364890622859</v>
      </c>
      <c r="G71" s="500">
        <v>105.4719535170332</v>
      </c>
      <c r="H71" s="500">
        <v>38.81055594305916</v>
      </c>
      <c r="I71" s="501">
        <v>92.43847621625918</v>
      </c>
    </row>
    <row r="72" spans="1:9" ht="12.75">
      <c r="A72" s="511">
        <v>2006</v>
      </c>
      <c r="B72" s="513">
        <v>4</v>
      </c>
      <c r="E72" s="500">
        <v>92.7239127335914</v>
      </c>
      <c r="F72" s="500">
        <v>27.828733066417215</v>
      </c>
      <c r="G72" s="500">
        <v>98.84482341415777</v>
      </c>
      <c r="H72" s="500">
        <v>33.03801875200561</v>
      </c>
      <c r="I72" s="501">
        <v>93.01448151186764</v>
      </c>
    </row>
    <row r="73" spans="1:9" ht="12.75">
      <c r="A73" s="511">
        <v>2007</v>
      </c>
      <c r="B73" s="507">
        <v>1</v>
      </c>
      <c r="E73" s="500">
        <v>93.06450241073334</v>
      </c>
      <c r="F73" s="500">
        <v>27.57647086184289</v>
      </c>
      <c r="G73" s="500">
        <v>97.44597647917766</v>
      </c>
      <c r="H73" s="500">
        <v>31.30538496264655</v>
      </c>
      <c r="I73" s="501">
        <v>93.6518913323225</v>
      </c>
    </row>
    <row r="74" spans="1:9" ht="12.75">
      <c r="A74" s="511">
        <v>2007</v>
      </c>
      <c r="B74" s="512">
        <v>2</v>
      </c>
      <c r="E74" s="500">
        <v>100.59987980039973</v>
      </c>
      <c r="F74" s="500">
        <v>34.129630015907814</v>
      </c>
      <c r="G74" s="500">
        <v>102.28595096603219</v>
      </c>
      <c r="H74" s="500">
        <v>35.5645841994248</v>
      </c>
      <c r="I74" s="501">
        <v>93.90667283841489</v>
      </c>
    </row>
    <row r="75" spans="1:9" ht="12.75">
      <c r="A75" s="511">
        <v>2007</v>
      </c>
      <c r="B75" s="513">
        <v>3</v>
      </c>
      <c r="E75" s="500">
        <v>100.82874546357705</v>
      </c>
      <c r="F75" s="500">
        <v>34.710337227419664</v>
      </c>
      <c r="G75" s="500">
        <v>101.98781804420307</v>
      </c>
      <c r="H75" s="500">
        <v>35.69678197688864</v>
      </c>
      <c r="I75" s="501">
        <v>94.61587522623883</v>
      </c>
    </row>
    <row r="76" spans="1:9" ht="12.75">
      <c r="A76" s="511">
        <v>2007</v>
      </c>
      <c r="B76" s="513">
        <v>4</v>
      </c>
      <c r="E76" s="500">
        <v>105.05902148174135</v>
      </c>
      <c r="F76" s="500">
        <v>36.488254020315495</v>
      </c>
      <c r="G76" s="500">
        <v>108.87807545589835</v>
      </c>
      <c r="H76" s="500">
        <v>39.73851272172572</v>
      </c>
      <c r="I76" s="501">
        <v>95.13699879393101</v>
      </c>
    </row>
    <row r="77" spans="1:9" ht="12.75">
      <c r="A77" s="511">
        <v>2008</v>
      </c>
      <c r="B77" s="507">
        <v>1</v>
      </c>
      <c r="E77" s="500">
        <v>108.77305252131706</v>
      </c>
      <c r="F77" s="500">
        <v>40.17567577955469</v>
      </c>
      <c r="G77" s="500">
        <v>114.71521022036406</v>
      </c>
      <c r="H77" s="500">
        <v>45.2328312681053</v>
      </c>
      <c r="I77" s="501">
        <v>96.09304042731459</v>
      </c>
    </row>
    <row r="78" spans="1:9" ht="12.75">
      <c r="A78" s="511">
        <v>2008</v>
      </c>
      <c r="B78" s="512">
        <v>2</v>
      </c>
      <c r="E78" s="500">
        <v>116.75013872816078</v>
      </c>
      <c r="F78" s="500">
        <v>47.14677769140007</v>
      </c>
      <c r="G78" s="500">
        <v>128.36500419054664</v>
      </c>
      <c r="H78" s="500">
        <v>57.031769574281654</v>
      </c>
      <c r="I78" s="501">
        <v>96.42815094389698</v>
      </c>
    </row>
    <row r="79" spans="1:9" ht="12.75">
      <c r="A79" s="511">
        <v>2008</v>
      </c>
      <c r="B79" s="513">
        <v>3</v>
      </c>
      <c r="E79" s="500">
        <v>117.69958903829169</v>
      </c>
      <c r="F79" s="500">
        <v>48.48510539681716</v>
      </c>
      <c r="G79" s="500">
        <v>130.31539184032036</v>
      </c>
      <c r="H79" s="500">
        <v>59.22195884535218</v>
      </c>
      <c r="I79" s="501">
        <v>97.4175024202482</v>
      </c>
    </row>
    <row r="80" spans="1:9" ht="12.75">
      <c r="A80" s="511">
        <v>2008</v>
      </c>
      <c r="B80" s="513">
        <v>4</v>
      </c>
      <c r="E80" s="500">
        <v>98.40483611593451</v>
      </c>
      <c r="F80" s="500">
        <v>32.30575515805041</v>
      </c>
      <c r="G80" s="500">
        <v>111.18706778046547</v>
      </c>
      <c r="H80" s="500">
        <v>43.26069108784586</v>
      </c>
      <c r="I80" s="501">
        <v>98.10493448336474</v>
      </c>
    </row>
    <row r="81" spans="1:9" ht="12.75">
      <c r="A81" s="511">
        <v>2009</v>
      </c>
      <c r="B81" s="507">
        <v>1</v>
      </c>
      <c r="E81" s="500">
        <v>90.28673635233885</v>
      </c>
      <c r="F81" s="500">
        <v>25.15756247100242</v>
      </c>
      <c r="G81" s="500">
        <v>101.53478481765075</v>
      </c>
      <c r="H81" s="500">
        <v>34.938474179969276</v>
      </c>
      <c r="I81" s="501">
        <v>98.12072468128935</v>
      </c>
    </row>
    <row r="82" spans="1:9" ht="12.75">
      <c r="A82" s="511">
        <v>2009</v>
      </c>
      <c r="B82" s="512">
        <v>2</v>
      </c>
      <c r="E82" s="500">
        <v>99.2740339099399</v>
      </c>
      <c r="F82" s="500">
        <v>31.130377887993404</v>
      </c>
      <c r="G82" s="500">
        <v>104.99145775071756</v>
      </c>
      <c r="H82" s="500">
        <v>36.102050793017455</v>
      </c>
      <c r="I82" s="501">
        <v>98.17941593376486</v>
      </c>
    </row>
    <row r="83" spans="1:9" ht="12.75">
      <c r="A83" s="511">
        <v>2009</v>
      </c>
      <c r="B83" s="513">
        <v>3</v>
      </c>
      <c r="E83" s="500">
        <v>105.48659038672213</v>
      </c>
      <c r="F83" s="500">
        <v>36.143683464692764</v>
      </c>
      <c r="G83" s="500">
        <v>106.29043927606764</v>
      </c>
      <c r="H83" s="500">
        <v>36.84268249890626</v>
      </c>
      <c r="I83" s="501">
        <v>98.6918491582707</v>
      </c>
    </row>
    <row r="84" spans="1:9" ht="12.75">
      <c r="A84" s="511">
        <v>2009</v>
      </c>
      <c r="B84" s="513">
        <v>4</v>
      </c>
      <c r="E84" s="500">
        <v>108.15039333870382</v>
      </c>
      <c r="F84" s="500">
        <v>37.247052359648336</v>
      </c>
      <c r="G84" s="500">
        <v>109.28050432603852</v>
      </c>
      <c r="H84" s="500">
        <v>38.22975756602636</v>
      </c>
      <c r="I84" s="501">
        <v>98.93168580371959</v>
      </c>
    </row>
    <row r="85" spans="1:9" ht="12.75">
      <c r="A85" s="511">
        <v>2010</v>
      </c>
      <c r="B85" s="507">
        <v>1</v>
      </c>
      <c r="E85" s="500">
        <v>113.27977083033028</v>
      </c>
      <c r="F85" s="500">
        <v>40.013243911208654</v>
      </c>
      <c r="G85" s="500">
        <v>114.71734047608277</v>
      </c>
      <c r="H85" s="500">
        <v>41.23670743950865</v>
      </c>
      <c r="I85" s="501">
        <v>99.63636593955752</v>
      </c>
    </row>
    <row r="86" spans="1:9" ht="12.75">
      <c r="A86" s="511">
        <v>2010</v>
      </c>
      <c r="B86" s="512">
        <v>2</v>
      </c>
      <c r="E86" s="500">
        <v>119.39678597579872</v>
      </c>
      <c r="F86" s="500">
        <v>44.50284371979909</v>
      </c>
      <c r="G86" s="500">
        <v>121.1187116479232</v>
      </c>
      <c r="H86" s="500">
        <v>45.9683123769263</v>
      </c>
      <c r="I86" s="501">
        <v>100.13755174077123</v>
      </c>
    </row>
    <row r="87" spans="1:9" ht="12.75">
      <c r="A87" s="511">
        <v>2010</v>
      </c>
      <c r="B87" s="513">
        <v>3</v>
      </c>
      <c r="E87" s="500">
        <v>116.2493018337732</v>
      </c>
      <c r="F87" s="500">
        <v>41.62819213669769</v>
      </c>
      <c r="G87" s="500">
        <v>118.75248158699326</v>
      </c>
      <c r="H87" s="500">
        <v>43.75855788411902</v>
      </c>
      <c r="I87" s="501">
        <v>99.79516794508264</v>
      </c>
    </row>
    <row r="88" spans="1:9" ht="12.75">
      <c r="A88" s="511">
        <v>2010</v>
      </c>
      <c r="B88" s="513">
        <v>4</v>
      </c>
      <c r="E88" s="500">
        <v>118.66526891751421</v>
      </c>
      <c r="F88" s="500">
        <v>43.048288532232306</v>
      </c>
      <c r="G88" s="500">
        <v>122.41883330780033</v>
      </c>
      <c r="H88" s="500">
        <v>46.24281141758218</v>
      </c>
      <c r="I88" s="501">
        <v>100.4255362615859</v>
      </c>
    </row>
    <row r="89" spans="1:9" ht="12.75">
      <c r="A89" s="511">
        <v>2011</v>
      </c>
      <c r="B89" s="507">
        <v>1</v>
      </c>
      <c r="E89" s="500">
        <v>126.3389803769019</v>
      </c>
      <c r="F89" s="500">
        <v>47.665258859382185</v>
      </c>
      <c r="G89" s="500">
        <v>131.50796762602909</v>
      </c>
      <c r="H89" s="500">
        <v>51.97274823365484</v>
      </c>
      <c r="I89" s="501">
        <v>102.31315412511968</v>
      </c>
    </row>
    <row r="90" spans="1:9" ht="12.75">
      <c r="A90" s="511">
        <v>2011</v>
      </c>
      <c r="B90" s="512">
        <v>2</v>
      </c>
      <c r="E90" s="500">
        <v>133.55591964128013</v>
      </c>
      <c r="F90" s="500">
        <v>54.250029552868426</v>
      </c>
      <c r="G90" s="500">
        <v>138.5630855006191</v>
      </c>
      <c r="H90" s="500">
        <v>58.422667768984226</v>
      </c>
      <c r="I90" s="501">
        <v>101.58367076137036</v>
      </c>
    </row>
    <row r="91" spans="1:9" ht="12.75">
      <c r="A91" s="511">
        <v>2011</v>
      </c>
      <c r="B91" s="513">
        <v>3</v>
      </c>
      <c r="E91" s="500">
        <v>132.7487390968545</v>
      </c>
      <c r="F91" s="500">
        <v>53.668699256141394</v>
      </c>
      <c r="G91" s="500">
        <v>137.0805683508277</v>
      </c>
      <c r="H91" s="500">
        <v>57.27855696778569</v>
      </c>
      <c r="I91" s="501">
        <v>101.74654664656137</v>
      </c>
    </row>
    <row r="92" spans="1:9" ht="12.75">
      <c r="A92" s="511">
        <v>2011</v>
      </c>
      <c r="B92" s="513">
        <v>4</v>
      </c>
      <c r="E92" s="500">
        <v>129.95549437742483</v>
      </c>
      <c r="F92" s="500">
        <v>51.70490572844974</v>
      </c>
      <c r="G92" s="500">
        <v>136.79806033918686</v>
      </c>
      <c r="H92" s="500">
        <v>57.407044029918076</v>
      </c>
      <c r="I92" s="501">
        <v>102.4008274479218</v>
      </c>
    </row>
    <row r="93" spans="1:9" ht="12.75">
      <c r="A93" s="511">
        <v>2012</v>
      </c>
      <c r="B93" s="507">
        <v>1</v>
      </c>
      <c r="E93" s="500">
        <v>131.70398831752556</v>
      </c>
      <c r="F93" s="500">
        <v>53.23450477646448</v>
      </c>
      <c r="G93" s="500">
        <v>139.45307851943267</v>
      </c>
      <c r="H93" s="500">
        <v>59.69207994472042</v>
      </c>
      <c r="I93" s="501">
        <v>102.53222060964724</v>
      </c>
    </row>
    <row r="94" spans="1:9" ht="12.75">
      <c r="A94" s="511">
        <v>2012</v>
      </c>
      <c r="B94" s="512">
        <v>2</v>
      </c>
      <c r="E94" s="500">
        <v>133.16101904749607</v>
      </c>
      <c r="F94" s="500">
        <v>54.64819338421806</v>
      </c>
      <c r="G94" s="500">
        <v>139.05098963481214</v>
      </c>
      <c r="H94" s="500">
        <v>59.55650220698142</v>
      </c>
      <c r="I94" s="501">
        <v>102.89541393476809</v>
      </c>
    </row>
    <row r="95" spans="1:9" ht="12.75">
      <c r="A95" s="511">
        <v>2012</v>
      </c>
      <c r="B95" s="513">
        <v>3</v>
      </c>
      <c r="E95" s="500">
        <v>129.39453798487497</v>
      </c>
      <c r="F95" s="500">
        <v>52.195419127386536</v>
      </c>
      <c r="G95" s="500">
        <v>134.39560893542995</v>
      </c>
      <c r="H95" s="500">
        <v>56.36297825284904</v>
      </c>
      <c r="I95" s="501">
        <v>104.16411550212024</v>
      </c>
    </row>
    <row r="96" spans="1:9" ht="12.75">
      <c r="A96" s="511">
        <v>2012</v>
      </c>
      <c r="B96" s="513">
        <v>4</v>
      </c>
      <c r="E96" s="500">
        <v>128.65392473492926</v>
      </c>
      <c r="F96" s="500">
        <v>51.872539885356396</v>
      </c>
      <c r="G96" s="500">
        <v>134.89516361928307</v>
      </c>
      <c r="H96" s="500">
        <v>57.07357228898455</v>
      </c>
      <c r="I96" s="501">
        <v>104.71807028888568</v>
      </c>
    </row>
    <row r="97" spans="1:9" ht="12.75">
      <c r="A97" s="511">
        <v>2013</v>
      </c>
      <c r="B97" s="507">
        <v>1</v>
      </c>
      <c r="E97" s="500">
        <v>128.60347023196604</v>
      </c>
      <c r="F97" s="500">
        <v>52.0097221549776</v>
      </c>
      <c r="G97" s="500">
        <v>135.7886521729983</v>
      </c>
      <c r="H97" s="500">
        <v>57.99737377250448</v>
      </c>
      <c r="I97" s="501">
        <v>105.05832470121817</v>
      </c>
    </row>
    <row r="98" spans="1:9" ht="12.75">
      <c r="A98" s="511">
        <v>2013</v>
      </c>
      <c r="B98" s="512">
        <v>2</v>
      </c>
      <c r="E98" s="500">
        <v>127.86111803731556</v>
      </c>
      <c r="F98" s="500">
        <v>51.47698741804967</v>
      </c>
      <c r="G98" s="500">
        <v>132.57164756314094</v>
      </c>
      <c r="H98" s="500">
        <v>55.40242868957081</v>
      </c>
      <c r="I98" s="501">
        <v>105.22217131513148</v>
      </c>
    </row>
    <row r="99" spans="1:9" ht="12.75">
      <c r="A99" s="511">
        <v>2013</v>
      </c>
      <c r="B99" s="513">
        <v>3</v>
      </c>
      <c r="E99" s="500">
        <v>128.572509771738</v>
      </c>
      <c r="F99" s="500">
        <v>52.4660050024554</v>
      </c>
      <c r="G99" s="500">
        <v>133.22063458688302</v>
      </c>
      <c r="H99" s="500">
        <v>56.339442348409584</v>
      </c>
      <c r="I99" s="501">
        <v>105.98460373988388</v>
      </c>
    </row>
    <row r="100" spans="1:9" ht="12.75">
      <c r="A100" s="511">
        <v>2013</v>
      </c>
      <c r="B100" s="513">
        <v>4</v>
      </c>
      <c r="E100" s="500">
        <v>123.34053770169567</v>
      </c>
      <c r="F100" s="500">
        <v>48.083084991222876</v>
      </c>
      <c r="G100" s="500">
        <v>130.52213471321878</v>
      </c>
      <c r="H100" s="500">
        <v>54.06774916749214</v>
      </c>
      <c r="I100" s="501">
        <v>105.94015028215952</v>
      </c>
    </row>
    <row r="101" spans="1:9" ht="12.75">
      <c r="A101" s="511">
        <v>2014</v>
      </c>
      <c r="B101" s="507">
        <v>1</v>
      </c>
      <c r="E101" s="500">
        <v>121.29759754967814</v>
      </c>
      <c r="F101" s="500">
        <v>46.70068957878067</v>
      </c>
      <c r="G101" s="500">
        <v>128.4960452037235</v>
      </c>
      <c r="H101" s="500">
        <v>52.69939595715181</v>
      </c>
      <c r="I101" s="501">
        <v>106.56365606394456</v>
      </c>
    </row>
    <row r="102" spans="1:9" ht="12.75">
      <c r="A102" s="511">
        <v>2014</v>
      </c>
      <c r="B102" s="512">
        <v>2</v>
      </c>
      <c r="E102" s="500">
        <v>120.22590007589258</v>
      </c>
      <c r="F102" s="500">
        <v>46.29287328275007</v>
      </c>
      <c r="G102" s="500">
        <v>126.2938173269246</v>
      </c>
      <c r="H102" s="500">
        <v>51.34947099194341</v>
      </c>
      <c r="I102" s="501">
        <v>107.52313734816256</v>
      </c>
    </row>
    <row r="103" spans="1:9" ht="12.75">
      <c r="A103" s="511">
        <v>2014</v>
      </c>
      <c r="B103" s="513">
        <v>3</v>
      </c>
      <c r="E103" s="500">
        <v>120.26556957378705</v>
      </c>
      <c r="F103" s="500">
        <v>46.459524740630926</v>
      </c>
      <c r="G103" s="500">
        <v>124.52973121223201</v>
      </c>
      <c r="H103" s="500">
        <v>50.0129927726684</v>
      </c>
      <c r="I103" s="501">
        <v>107.79032336775568</v>
      </c>
    </row>
    <row r="104" spans="1:9" ht="12.75">
      <c r="A104" s="511">
        <v>2014</v>
      </c>
      <c r="B104" s="513">
        <v>4</v>
      </c>
      <c r="E104" s="500">
        <v>113.55652950151756</v>
      </c>
      <c r="F104" s="500">
        <v>40.61092436502027</v>
      </c>
      <c r="G104" s="500">
        <v>118.27043020217565</v>
      </c>
      <c r="H104" s="500">
        <v>44.53917494890201</v>
      </c>
      <c r="I104" s="501">
        <v>107.27604269773931</v>
      </c>
    </row>
    <row r="105" spans="1:9" ht="12.75">
      <c r="A105" s="511">
        <v>2015</v>
      </c>
      <c r="B105" s="507">
        <v>1</v>
      </c>
      <c r="E105" s="500">
        <v>101.44786000029828</v>
      </c>
      <c r="F105" s="500">
        <v>30.552553354077517</v>
      </c>
      <c r="G105" s="500">
        <v>108.27306852203688</v>
      </c>
      <c r="H105" s="500">
        <v>36.240227122193026</v>
      </c>
      <c r="I105" s="501">
        <v>107.34</v>
      </c>
    </row>
    <row r="106" spans="1:9" ht="12.75">
      <c r="A106" s="511">
        <v>2015</v>
      </c>
      <c r="B106" s="512">
        <v>2</v>
      </c>
      <c r="E106" s="500">
        <v>105.98448287952662</v>
      </c>
      <c r="F106" s="500">
        <v>34.86592403045138</v>
      </c>
      <c r="G106" s="500">
        <v>111.09086375265034</v>
      </c>
      <c r="H106" s="500">
        <v>39.12124142472116</v>
      </c>
      <c r="I106" s="501">
        <v>108.41</v>
      </c>
    </row>
    <row r="107" spans="1:9" ht="12.75">
      <c r="A107" s="511">
        <v>2015</v>
      </c>
      <c r="B107" s="513">
        <v>3</v>
      </c>
      <c r="E107" s="500">
        <v>105.62358343518996</v>
      </c>
      <c r="F107" s="500">
        <v>34.387075352246455</v>
      </c>
      <c r="G107" s="500">
        <v>104.96561778394462</v>
      </c>
      <c r="H107" s="500">
        <v>33.838770642875325</v>
      </c>
      <c r="I107" s="501">
        <v>108.05</v>
      </c>
    </row>
    <row r="108" spans="1:9" ht="12.75">
      <c r="A108" s="511">
        <v>2015</v>
      </c>
      <c r="B108" s="513">
        <v>4</v>
      </c>
      <c r="E108" s="500">
        <v>98.96476781191808</v>
      </c>
      <c r="F108" s="500">
        <v>28.673759041185605</v>
      </c>
      <c r="G108" s="500">
        <v>101.67522867929202</v>
      </c>
      <c r="H108" s="500">
        <v>30.932476430663876</v>
      </c>
      <c r="I108" s="501">
        <v>107.72</v>
      </c>
    </row>
    <row r="109" spans="1:9" ht="12.75">
      <c r="A109" s="511">
        <v>2016</v>
      </c>
      <c r="B109" s="507">
        <v>1</v>
      </c>
      <c r="E109" s="500">
        <v>93.48767175466959</v>
      </c>
      <c r="F109" s="500">
        <v>24.59600939673376</v>
      </c>
      <c r="G109" s="500">
        <v>93.81601469128891</v>
      </c>
      <c r="H109" s="500">
        <v>24.869628510583226</v>
      </c>
      <c r="I109" s="501">
        <v>108.70302545776605</v>
      </c>
    </row>
    <row r="110" spans="1:9" ht="12.75">
      <c r="A110" s="511">
        <v>2016</v>
      </c>
      <c r="B110" s="512">
        <v>2</v>
      </c>
      <c r="E110" s="500">
        <v>98.99274075417954</v>
      </c>
      <c r="F110" s="500">
        <v>29.677021057399227</v>
      </c>
      <c r="G110" s="500">
        <v>99.60975428826633</v>
      </c>
      <c r="H110" s="500">
        <v>30.191199002471553</v>
      </c>
      <c r="I110" s="501">
        <v>109.71860816333127</v>
      </c>
    </row>
    <row r="111" spans="1:9" ht="12.75">
      <c r="A111" s="511">
        <v>2016</v>
      </c>
      <c r="B111" s="513">
        <v>3</v>
      </c>
      <c r="E111" s="500">
        <v>100.7168520537866</v>
      </c>
      <c r="F111" s="500">
        <v>31.17873865338114</v>
      </c>
      <c r="G111" s="500">
        <v>102.12584277676396</v>
      </c>
      <c r="H111" s="500">
        <v>32.352897589195614</v>
      </c>
      <c r="I111" s="501">
        <v>109.85371441379412</v>
      </c>
    </row>
    <row r="112" spans="1:9" ht="12.75">
      <c r="A112" s="511">
        <v>2016</v>
      </c>
      <c r="B112" s="513">
        <v>4</v>
      </c>
      <c r="E112" s="500">
        <v>103.41477809386856</v>
      </c>
      <c r="F112" s="500">
        <v>33.8411787925985</v>
      </c>
      <c r="G112" s="500">
        <v>105.71803344518946</v>
      </c>
      <c r="H112" s="500">
        <v>35.76055825203259</v>
      </c>
      <c r="I112" s="501">
        <v>110.72302758452392</v>
      </c>
    </row>
    <row r="113" ht="12.75">
      <c r="C113" s="476"/>
    </row>
    <row r="114" ht="12.75">
      <c r="A114" s="502" t="s">
        <v>319</v>
      </c>
    </row>
    <row r="115" spans="1:3" ht="12.75">
      <c r="A115" s="502" t="s">
        <v>320</v>
      </c>
      <c r="C115" s="476"/>
    </row>
  </sheetData>
  <sheetProtection/>
  <printOptions/>
  <pageMargins left="0.35433070866141736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77734375" style="464" customWidth="1"/>
    <col min="2" max="2" width="40.4453125" style="464" bestFit="1" customWidth="1"/>
    <col min="3" max="3" width="22.21484375" style="531" bestFit="1" customWidth="1"/>
    <col min="4" max="16384" width="8.77734375" style="464" customWidth="1"/>
  </cols>
  <sheetData>
    <row r="1" spans="1:12" ht="15">
      <c r="A1" s="516" t="s">
        <v>379</v>
      </c>
      <c r="B1" s="517"/>
      <c r="C1" s="518"/>
      <c r="D1" s="517"/>
      <c r="E1" s="517"/>
      <c r="F1" s="517"/>
      <c r="G1" s="517"/>
      <c r="H1" s="517"/>
      <c r="I1" s="517"/>
      <c r="J1" s="517"/>
      <c r="K1" s="517"/>
      <c r="L1" s="519"/>
    </row>
    <row r="2" spans="1:12" ht="15">
      <c r="A2" s="516"/>
      <c r="B2" s="517"/>
      <c r="C2" s="520"/>
      <c r="D2" s="517"/>
      <c r="E2" s="517"/>
      <c r="F2" s="517"/>
      <c r="G2" s="517"/>
      <c r="H2" s="517"/>
      <c r="I2" s="517"/>
      <c r="J2" s="517"/>
      <c r="K2" s="517"/>
      <c r="L2" s="519"/>
    </row>
    <row r="3" spans="1:3" s="521" customFormat="1" ht="15">
      <c r="A3" s="480" t="s">
        <v>321</v>
      </c>
      <c r="B3" s="532" t="s">
        <v>322</v>
      </c>
      <c r="C3" s="532" t="s">
        <v>323</v>
      </c>
    </row>
    <row r="4" spans="1:3" s="521" customFormat="1" ht="15">
      <c r="A4" s="533" t="s">
        <v>324</v>
      </c>
      <c r="B4" s="536">
        <v>0.09666666666666666</v>
      </c>
      <c r="C4" s="537">
        <v>17.4</v>
      </c>
    </row>
    <row r="5" spans="1:3" s="521" customFormat="1" ht="15">
      <c r="A5" s="533">
        <v>2</v>
      </c>
      <c r="B5" s="536">
        <v>0.0777479892761394</v>
      </c>
      <c r="C5" s="537">
        <v>20.3</v>
      </c>
    </row>
    <row r="6" spans="1:3" s="521" customFormat="1" ht="15">
      <c r="A6" s="533">
        <v>3</v>
      </c>
      <c r="B6" s="536">
        <v>0.06915584415584416</v>
      </c>
      <c r="C6" s="537">
        <v>21.3</v>
      </c>
    </row>
    <row r="7" spans="1:3" s="521" customFormat="1" ht="15">
      <c r="A7" s="533">
        <v>4</v>
      </c>
      <c r="B7" s="536">
        <v>0.05915721231766612</v>
      </c>
      <c r="C7" s="537">
        <v>21.9</v>
      </c>
    </row>
    <row r="8" spans="1:3" s="521" customFormat="1" ht="15">
      <c r="A8" s="533">
        <v>5</v>
      </c>
      <c r="B8" s="536">
        <v>0.04886486486486487</v>
      </c>
      <c r="C8" s="537">
        <v>22.6</v>
      </c>
    </row>
    <row r="9" spans="1:3" s="521" customFormat="1" ht="15">
      <c r="A9" s="533">
        <v>6</v>
      </c>
      <c r="B9" s="536">
        <v>0.041988950276243095</v>
      </c>
      <c r="C9" s="537">
        <v>22.8</v>
      </c>
    </row>
    <row r="10" spans="1:3" s="521" customFormat="1" ht="15">
      <c r="A10" s="533">
        <v>7</v>
      </c>
      <c r="B10" s="536">
        <v>0.04070856753534321</v>
      </c>
      <c r="C10" s="537">
        <v>23.9</v>
      </c>
    </row>
    <row r="11" spans="1:5" s="521" customFormat="1" ht="15">
      <c r="A11" s="533">
        <v>8</v>
      </c>
      <c r="B11" s="536">
        <v>0.03732245391356905</v>
      </c>
      <c r="C11" s="537">
        <v>24.7</v>
      </c>
      <c r="E11" s="522"/>
    </row>
    <row r="12" spans="1:5" s="521" customFormat="1" ht="15">
      <c r="A12" s="533">
        <v>9</v>
      </c>
      <c r="B12" s="536">
        <v>0.033461538461538466</v>
      </c>
      <c r="C12" s="537">
        <v>26.1</v>
      </c>
      <c r="E12" s="522"/>
    </row>
    <row r="13" spans="1:5" s="521" customFormat="1" ht="15">
      <c r="A13" s="533" t="s">
        <v>325</v>
      </c>
      <c r="B13" s="536">
        <v>0.028076042950184826</v>
      </c>
      <c r="C13" s="537">
        <v>31.9</v>
      </c>
      <c r="D13" s="523"/>
      <c r="E13" s="524"/>
    </row>
    <row r="14" spans="1:5" s="521" customFormat="1" ht="15">
      <c r="A14" s="533"/>
      <c r="B14" s="536"/>
      <c r="C14" s="538"/>
      <c r="E14" s="522"/>
    </row>
    <row r="15" spans="1:5" s="521" customFormat="1" ht="15">
      <c r="A15" s="533" t="s">
        <v>326</v>
      </c>
      <c r="B15" s="536">
        <v>0.044053696350917</v>
      </c>
      <c r="C15" s="537">
        <v>23.3</v>
      </c>
      <c r="E15" s="522"/>
    </row>
    <row r="16" spans="1:5" s="521" customFormat="1" ht="15">
      <c r="A16" s="533"/>
      <c r="B16" s="525"/>
      <c r="C16" s="535"/>
      <c r="E16" s="522"/>
    </row>
    <row r="17" spans="1:5" s="521" customFormat="1" ht="15">
      <c r="A17" s="533"/>
      <c r="B17" s="525"/>
      <c r="C17" s="535"/>
      <c r="E17" s="522"/>
    </row>
    <row r="18" spans="1:5" s="521" customFormat="1" ht="15">
      <c r="A18" s="534" t="s">
        <v>380</v>
      </c>
      <c r="B18" s="525"/>
      <c r="C18" s="535"/>
      <c r="E18" s="522"/>
    </row>
    <row r="19" spans="1:5" s="521" customFormat="1" ht="15">
      <c r="A19" s="527"/>
      <c r="B19" s="525"/>
      <c r="C19" s="526"/>
      <c r="E19" s="522"/>
    </row>
    <row r="20" spans="3:5" s="521" customFormat="1" ht="15">
      <c r="C20" s="528"/>
      <c r="E20" s="522"/>
    </row>
    <row r="21" spans="3:5" s="529" customFormat="1" ht="15">
      <c r="C21" s="528"/>
      <c r="E21" s="5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3359375" defaultRowHeight="15"/>
  <cols>
    <col min="1" max="1" width="10.21484375" style="10" customWidth="1"/>
    <col min="2" max="2" width="20.3359375" style="10" customWidth="1"/>
    <col min="3" max="3" width="10.10546875" style="10" customWidth="1"/>
    <col min="4" max="4" width="10.5546875" style="10" customWidth="1"/>
    <col min="5" max="5" width="14.77734375" style="10" bestFit="1" customWidth="1"/>
    <col min="6" max="6" width="18.77734375" style="10" customWidth="1"/>
    <col min="7" max="7" width="21.6640625" style="10" bestFit="1" customWidth="1"/>
    <col min="8" max="16384" width="9.3359375" style="10" customWidth="1"/>
  </cols>
  <sheetData>
    <row r="1" spans="1:7" s="37" customFormat="1" ht="15">
      <c r="A1" s="14" t="s">
        <v>334</v>
      </c>
      <c r="B1" s="10"/>
      <c r="C1" s="10"/>
      <c r="D1" s="10"/>
      <c r="E1" s="10"/>
      <c r="F1" s="10"/>
      <c r="G1" s="10"/>
    </row>
    <row r="2" spans="1:7" ht="15">
      <c r="A2" s="26"/>
      <c r="B2" s="26"/>
      <c r="C2" s="26"/>
      <c r="D2" s="26"/>
      <c r="E2" s="26"/>
      <c r="F2" s="26"/>
      <c r="G2" s="26" t="s">
        <v>112</v>
      </c>
    </row>
    <row r="3" spans="1:7" ht="27">
      <c r="A3" s="26"/>
      <c r="B3" s="26" t="s">
        <v>37</v>
      </c>
      <c r="C3" s="26" t="s">
        <v>40</v>
      </c>
      <c r="D3" s="26" t="s">
        <v>41</v>
      </c>
      <c r="E3" s="26" t="s">
        <v>36</v>
      </c>
      <c r="F3" s="165" t="s">
        <v>46</v>
      </c>
      <c r="G3" s="159" t="s">
        <v>42</v>
      </c>
    </row>
    <row r="4" spans="1:9" ht="15" hidden="1">
      <c r="A4" s="166">
        <v>2000</v>
      </c>
      <c r="B4" s="34">
        <v>0</v>
      </c>
      <c r="C4" s="34">
        <v>2.63325</v>
      </c>
      <c r="D4" s="34">
        <v>0.87775</v>
      </c>
      <c r="E4" s="34">
        <v>0.038</v>
      </c>
      <c r="F4" s="34">
        <v>0.266</v>
      </c>
      <c r="G4" s="34">
        <v>3.815</v>
      </c>
      <c r="H4" s="16"/>
      <c r="I4" s="15"/>
    </row>
    <row r="5" spans="1:8" ht="15" hidden="1">
      <c r="A5" s="166">
        <v>2001</v>
      </c>
      <c r="B5" s="34">
        <v>0.084</v>
      </c>
      <c r="C5" s="34">
        <v>2.54475</v>
      </c>
      <c r="D5" s="34">
        <v>0.84825</v>
      </c>
      <c r="E5" s="34">
        <v>0.087</v>
      </c>
      <c r="F5" s="34">
        <v>0.383</v>
      </c>
      <c r="G5" s="34">
        <v>3.9470000000000005</v>
      </c>
      <c r="H5" s="16"/>
    </row>
    <row r="6" spans="1:8" ht="15" hidden="1">
      <c r="A6" s="166">
        <v>2002</v>
      </c>
      <c r="B6" s="34">
        <v>0.211</v>
      </c>
      <c r="C6" s="34">
        <v>2.48925</v>
      </c>
      <c r="D6" s="34">
        <v>0.82975</v>
      </c>
      <c r="E6" s="34">
        <v>0.047</v>
      </c>
      <c r="F6" s="34">
        <v>0.333</v>
      </c>
      <c r="G6" s="34">
        <v>3.9100000000000006</v>
      </c>
      <c r="H6" s="16"/>
    </row>
    <row r="7" spans="1:8" ht="15" hidden="1">
      <c r="A7" s="166">
        <v>2003</v>
      </c>
      <c r="B7" s="34">
        <v>0.043</v>
      </c>
      <c r="C7" s="34">
        <v>2.47875</v>
      </c>
      <c r="D7" s="34">
        <v>0.82625</v>
      </c>
      <c r="E7" s="34">
        <v>0.018</v>
      </c>
      <c r="F7" s="34">
        <v>0.369</v>
      </c>
      <c r="G7" s="34">
        <v>3.7349999999999994</v>
      </c>
      <c r="H7" s="16"/>
    </row>
    <row r="8" spans="1:8" ht="15">
      <c r="A8" s="166">
        <v>2004</v>
      </c>
      <c r="B8" s="34">
        <v>2.553</v>
      </c>
      <c r="C8" s="34">
        <v>2.30775</v>
      </c>
      <c r="D8" s="34">
        <v>0.76925</v>
      </c>
      <c r="E8" s="34">
        <v>0.046</v>
      </c>
      <c r="F8" s="34">
        <v>0.31</v>
      </c>
      <c r="G8" s="34">
        <v>5.985999999999999</v>
      </c>
      <c r="H8" s="16"/>
    </row>
    <row r="9" spans="1:8" ht="15">
      <c r="A9" s="166">
        <v>2005</v>
      </c>
      <c r="B9" s="34">
        <v>4.14</v>
      </c>
      <c r="C9" s="34">
        <v>2.87925</v>
      </c>
      <c r="D9" s="34">
        <v>0.95975</v>
      </c>
      <c r="E9" s="34">
        <v>0.028</v>
      </c>
      <c r="F9" s="34">
        <v>0.287</v>
      </c>
      <c r="G9" s="34">
        <v>8.294</v>
      </c>
      <c r="H9" s="16"/>
    </row>
    <row r="10" spans="1:8" ht="15">
      <c r="A10" s="166">
        <v>2006</v>
      </c>
      <c r="B10" s="34">
        <v>5.23</v>
      </c>
      <c r="C10" s="34">
        <v>3.818</v>
      </c>
      <c r="D10" s="34">
        <v>1.284</v>
      </c>
      <c r="E10" s="34">
        <v>0.04</v>
      </c>
      <c r="F10" s="34">
        <v>0.336</v>
      </c>
      <c r="G10" s="34">
        <v>10.708</v>
      </c>
      <c r="H10" s="16"/>
    </row>
    <row r="11" spans="1:8" ht="15">
      <c r="A11" s="166">
        <v>2007</v>
      </c>
      <c r="B11" s="34">
        <v>5.507</v>
      </c>
      <c r="C11" s="34">
        <v>5.5</v>
      </c>
      <c r="D11" s="34">
        <v>1.607</v>
      </c>
      <c r="E11" s="34">
        <v>0.056</v>
      </c>
      <c r="F11" s="34">
        <v>0.314</v>
      </c>
      <c r="G11" s="34">
        <v>12.983999999999998</v>
      </c>
      <c r="H11" s="16"/>
    </row>
    <row r="12" spans="1:8" ht="15">
      <c r="A12" s="166">
        <v>2008</v>
      </c>
      <c r="B12" s="34">
        <v>5.251</v>
      </c>
      <c r="C12" s="34">
        <v>5.974</v>
      </c>
      <c r="D12" s="34">
        <v>1.78</v>
      </c>
      <c r="E12" s="34">
        <v>0.077</v>
      </c>
      <c r="F12" s="34">
        <v>0.385</v>
      </c>
      <c r="G12" s="34">
        <v>13.467</v>
      </c>
      <c r="H12" s="16"/>
    </row>
    <row r="13" spans="1:8" ht="15">
      <c r="A13" s="166">
        <v>2009</v>
      </c>
      <c r="B13" s="34">
        <v>5.335</v>
      </c>
      <c r="C13" s="34">
        <v>6.783</v>
      </c>
      <c r="D13" s="34">
        <v>1.907</v>
      </c>
      <c r="E13" s="34">
        <v>0.075</v>
      </c>
      <c r="F13" s="34">
        <v>0.372</v>
      </c>
      <c r="G13" s="34">
        <v>14.472</v>
      </c>
      <c r="H13" s="16"/>
    </row>
    <row r="14" spans="1:8" ht="15">
      <c r="A14" s="166">
        <v>2010</v>
      </c>
      <c r="B14" s="34">
        <v>5.504</v>
      </c>
      <c r="C14" s="34">
        <v>6.997</v>
      </c>
      <c r="D14" s="34">
        <v>1.692</v>
      </c>
      <c r="E14" s="34">
        <v>0.076</v>
      </c>
      <c r="F14" s="34">
        <v>0.435</v>
      </c>
      <c r="G14" s="34">
        <v>14.704</v>
      </c>
      <c r="H14" s="16"/>
    </row>
    <row r="15" spans="1:8" ht="15">
      <c r="A15" s="166">
        <v>2011</v>
      </c>
      <c r="B15" s="34">
        <v>8.409</v>
      </c>
      <c r="C15" s="34">
        <v>7.239</v>
      </c>
      <c r="D15" s="34">
        <v>1.876</v>
      </c>
      <c r="E15" s="34">
        <v>0.069</v>
      </c>
      <c r="F15" s="34">
        <v>0.353</v>
      </c>
      <c r="G15" s="34">
        <v>17.946</v>
      </c>
      <c r="H15" s="16"/>
    </row>
    <row r="16" spans="1:8" ht="15">
      <c r="A16" s="166">
        <v>2012</v>
      </c>
      <c r="B16" s="34">
        <v>11.79</v>
      </c>
      <c r="C16" s="34">
        <v>9.564</v>
      </c>
      <c r="D16" s="34">
        <v>1.968</v>
      </c>
      <c r="E16" s="34">
        <v>0.053</v>
      </c>
      <c r="F16" s="34">
        <v>0.434</v>
      </c>
      <c r="G16" s="34">
        <v>23.809</v>
      </c>
      <c r="H16" s="16"/>
    </row>
    <row r="17" spans="1:8" ht="15">
      <c r="A17" s="166">
        <v>2013</v>
      </c>
      <c r="B17" s="34">
        <v>12.37</v>
      </c>
      <c r="C17" s="34">
        <v>9.021</v>
      </c>
      <c r="D17" s="34">
        <v>1.657</v>
      </c>
      <c r="E17" s="34">
        <v>0.018</v>
      </c>
      <c r="F17" s="34">
        <v>0.362</v>
      </c>
      <c r="G17" s="34">
        <v>23.427999999999997</v>
      </c>
      <c r="H17" s="16"/>
    </row>
    <row r="18" spans="1:8" ht="15">
      <c r="A18" s="166">
        <v>2014</v>
      </c>
      <c r="B18" s="34">
        <v>12.437</v>
      </c>
      <c r="C18" s="26">
        <v>9.924</v>
      </c>
      <c r="D18" s="26">
        <v>1.264</v>
      </c>
      <c r="E18" s="26">
        <v>0.023</v>
      </c>
      <c r="F18" s="26">
        <v>0.365</v>
      </c>
      <c r="G18" s="34">
        <v>24.012999999999995</v>
      </c>
      <c r="H18" s="16"/>
    </row>
    <row r="19" spans="1:8" ht="15">
      <c r="A19" s="166">
        <v>2015</v>
      </c>
      <c r="B19" s="34">
        <v>9.719</v>
      </c>
      <c r="C19" s="26">
        <v>9.699</v>
      </c>
      <c r="D19" s="26">
        <v>1.693</v>
      </c>
      <c r="E19" s="26">
        <v>0.016</v>
      </c>
      <c r="F19" s="26">
        <v>0.313</v>
      </c>
      <c r="G19" s="34">
        <v>21.439999999999998</v>
      </c>
      <c r="H19" s="16"/>
    </row>
    <row r="20" spans="1:8" ht="15">
      <c r="A20" s="166" t="s">
        <v>331</v>
      </c>
      <c r="B20" s="34">
        <v>6.32</v>
      </c>
      <c r="C20" s="26">
        <v>9.933</v>
      </c>
      <c r="D20" s="26">
        <v>1.955</v>
      </c>
      <c r="E20" s="26">
        <v>0.005</v>
      </c>
      <c r="F20" s="26">
        <v>0.348</v>
      </c>
      <c r="G20" s="34">
        <v>18.560999999999996</v>
      </c>
      <c r="H20" s="16"/>
    </row>
    <row r="21" spans="1:9" ht="15">
      <c r="A21" s="166"/>
      <c r="B21" s="34"/>
      <c r="C21" s="34"/>
      <c r="D21" s="34"/>
      <c r="E21" s="26"/>
      <c r="F21" s="26"/>
      <c r="G21" s="34"/>
      <c r="I21" s="16"/>
    </row>
    <row r="22" spans="1:9" ht="15">
      <c r="A22" s="33" t="s">
        <v>45</v>
      </c>
      <c r="B22" s="26"/>
      <c r="C22" s="26"/>
      <c r="D22" s="26"/>
      <c r="E22" s="26"/>
      <c r="F22" s="26"/>
      <c r="G22" s="36"/>
      <c r="H22" s="38"/>
      <c r="I22" s="16"/>
    </row>
    <row r="23" spans="1:9" ht="15">
      <c r="A23" s="37"/>
      <c r="B23" s="37"/>
      <c r="I23" s="16"/>
    </row>
  </sheetData>
  <sheetProtection/>
  <conditionalFormatting sqref="B4:F20">
    <cfRule type="cellIs" priority="1" dxfId="3" operator="less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2" width="8.77734375" style="37" customWidth="1"/>
    <col min="3" max="3" width="8.88671875" style="37" customWidth="1"/>
    <col min="4" max="5" width="8.77734375" style="37" customWidth="1"/>
    <col min="6" max="6" width="10.21484375" style="37" customWidth="1"/>
    <col min="7" max="19" width="8.77734375" style="37" customWidth="1"/>
    <col min="20" max="20" width="7.77734375" style="37" bestFit="1" customWidth="1"/>
    <col min="21" max="16384" width="8.77734375" style="37" customWidth="1"/>
  </cols>
  <sheetData>
    <row r="1" spans="1:11" ht="15">
      <c r="A1" s="24" t="s">
        <v>335</v>
      </c>
      <c r="K1" s="37" t="s">
        <v>113</v>
      </c>
    </row>
    <row r="2" spans="1:7" ht="15">
      <c r="A2" s="35"/>
      <c r="B2" s="33"/>
      <c r="C2" s="33"/>
      <c r="D2" s="33"/>
      <c r="E2" s="33"/>
      <c r="F2" s="33"/>
      <c r="G2" s="54" t="s">
        <v>51</v>
      </c>
    </row>
    <row r="3" spans="1:7" ht="27">
      <c r="A3" s="82"/>
      <c r="B3" s="83" t="s">
        <v>47</v>
      </c>
      <c r="C3" s="83" t="s">
        <v>48</v>
      </c>
      <c r="D3" s="83" t="s">
        <v>49</v>
      </c>
      <c r="E3" s="83" t="s">
        <v>50</v>
      </c>
      <c r="F3" s="83" t="s">
        <v>114</v>
      </c>
      <c r="G3" s="83" t="s">
        <v>42</v>
      </c>
    </row>
    <row r="4" spans="1:7" ht="15" hidden="1">
      <c r="A4" s="84">
        <v>1970</v>
      </c>
      <c r="B4" s="85">
        <v>92792</v>
      </c>
      <c r="C4" s="85">
        <v>166</v>
      </c>
      <c r="D4" s="85">
        <v>10461</v>
      </c>
      <c r="E4" s="85">
        <v>7388</v>
      </c>
      <c r="F4" s="85"/>
      <c r="G4" s="85">
        <f aca="true" t="shared" si="0" ref="G4:G23">SUM(B4:F4)</f>
        <v>110807</v>
      </c>
    </row>
    <row r="5" spans="1:7" ht="15" hidden="1">
      <c r="A5" s="84">
        <v>1971</v>
      </c>
      <c r="B5" s="85">
        <v>94178</v>
      </c>
      <c r="C5" s="85">
        <v>227</v>
      </c>
      <c r="D5" s="85">
        <v>17384</v>
      </c>
      <c r="E5" s="85">
        <v>7661</v>
      </c>
      <c r="F5" s="85"/>
      <c r="G5" s="85">
        <f t="shared" si="0"/>
        <v>119450</v>
      </c>
    </row>
    <row r="6" spans="1:7" ht="15" hidden="1">
      <c r="A6" s="84">
        <v>1972</v>
      </c>
      <c r="B6" s="85">
        <v>76484</v>
      </c>
      <c r="C6" s="85">
        <v>358</v>
      </c>
      <c r="D6" s="85">
        <v>25084</v>
      </c>
      <c r="E6" s="85">
        <v>8163</v>
      </c>
      <c r="F6" s="85"/>
      <c r="G6" s="85">
        <f t="shared" si="0"/>
        <v>110089</v>
      </c>
    </row>
    <row r="7" spans="1:7" ht="15" hidden="1">
      <c r="A7" s="84">
        <v>1973</v>
      </c>
      <c r="B7" s="85">
        <v>82636</v>
      </c>
      <c r="C7" s="85">
        <v>400</v>
      </c>
      <c r="D7" s="85">
        <v>27235</v>
      </c>
      <c r="E7" s="85">
        <v>7793</v>
      </c>
      <c r="F7" s="85"/>
      <c r="G7" s="85">
        <f t="shared" si="0"/>
        <v>118064</v>
      </c>
    </row>
    <row r="8" spans="1:7" ht="15" hidden="1">
      <c r="A8" s="84">
        <v>1974</v>
      </c>
      <c r="B8" s="85">
        <v>68630</v>
      </c>
      <c r="C8" s="85">
        <v>438</v>
      </c>
      <c r="D8" s="85">
        <v>32847</v>
      </c>
      <c r="E8" s="85">
        <v>9322</v>
      </c>
      <c r="F8" s="85"/>
      <c r="G8" s="85">
        <f t="shared" si="0"/>
        <v>111237</v>
      </c>
    </row>
    <row r="9" spans="1:7" ht="15" hidden="1">
      <c r="A9" s="84">
        <v>1975</v>
      </c>
      <c r="B9" s="85">
        <v>79172</v>
      </c>
      <c r="C9" s="85">
        <v>1675</v>
      </c>
      <c r="D9" s="85">
        <v>34203</v>
      </c>
      <c r="E9" s="85">
        <v>8446</v>
      </c>
      <c r="F9" s="85"/>
      <c r="G9" s="85">
        <f t="shared" si="0"/>
        <v>123496</v>
      </c>
    </row>
    <row r="10" spans="1:7" ht="15" hidden="1">
      <c r="A10" s="84">
        <v>1976</v>
      </c>
      <c r="B10" s="85">
        <v>75988</v>
      </c>
      <c r="C10" s="85">
        <v>13114</v>
      </c>
      <c r="D10" s="85">
        <v>36221</v>
      </c>
      <c r="E10" s="85">
        <v>9951</v>
      </c>
      <c r="F10" s="85"/>
      <c r="G10" s="85">
        <f t="shared" si="0"/>
        <v>135274</v>
      </c>
    </row>
    <row r="11" spans="1:7" ht="15" hidden="1">
      <c r="A11" s="84">
        <v>1977</v>
      </c>
      <c r="B11" s="85">
        <v>74769</v>
      </c>
      <c r="C11" s="85">
        <v>41186</v>
      </c>
      <c r="D11" s="85">
        <v>37845</v>
      </c>
      <c r="E11" s="85">
        <v>10973</v>
      </c>
      <c r="F11" s="85"/>
      <c r="G11" s="85">
        <f t="shared" si="0"/>
        <v>164773</v>
      </c>
    </row>
    <row r="12" spans="1:7" ht="15" hidden="1">
      <c r="A12" s="84">
        <v>1978</v>
      </c>
      <c r="B12" s="85">
        <v>75479</v>
      </c>
      <c r="C12" s="85">
        <v>58184</v>
      </c>
      <c r="D12" s="85">
        <v>36241</v>
      </c>
      <c r="E12" s="85">
        <v>10308</v>
      </c>
      <c r="F12" s="85"/>
      <c r="G12" s="85">
        <f t="shared" si="0"/>
        <v>180212</v>
      </c>
    </row>
    <row r="13" spans="1:7" ht="15" hidden="1">
      <c r="A13" s="84">
        <v>1979</v>
      </c>
      <c r="B13" s="85">
        <v>74028</v>
      </c>
      <c r="C13" s="85">
        <v>83966</v>
      </c>
      <c r="D13" s="85">
        <v>36596</v>
      </c>
      <c r="E13" s="85">
        <v>10598</v>
      </c>
      <c r="F13" s="85"/>
      <c r="G13" s="85">
        <f t="shared" si="0"/>
        <v>205188</v>
      </c>
    </row>
    <row r="14" spans="1:7" ht="15" hidden="1">
      <c r="A14" s="84">
        <v>1980</v>
      </c>
      <c r="B14" s="85">
        <v>78502</v>
      </c>
      <c r="C14" s="85">
        <v>86911</v>
      </c>
      <c r="D14" s="85">
        <v>34790</v>
      </c>
      <c r="E14" s="85">
        <v>10247</v>
      </c>
      <c r="F14" s="85"/>
      <c r="G14" s="85">
        <f t="shared" si="0"/>
        <v>210450</v>
      </c>
    </row>
    <row r="15" spans="1:7" ht="15" hidden="1">
      <c r="A15" s="84">
        <v>1981</v>
      </c>
      <c r="B15" s="85">
        <v>78008</v>
      </c>
      <c r="C15" s="85">
        <v>96941</v>
      </c>
      <c r="D15" s="85">
        <v>34712</v>
      </c>
      <c r="E15" s="85">
        <v>10562</v>
      </c>
      <c r="F15" s="85"/>
      <c r="G15" s="85">
        <f t="shared" si="0"/>
        <v>220223</v>
      </c>
    </row>
    <row r="16" spans="1:7" ht="15" hidden="1">
      <c r="A16" s="84">
        <v>1982</v>
      </c>
      <c r="B16" s="85">
        <v>76069</v>
      </c>
      <c r="C16" s="85">
        <v>112519</v>
      </c>
      <c r="D16" s="85">
        <v>35281</v>
      </c>
      <c r="E16" s="85">
        <v>12274</v>
      </c>
      <c r="F16" s="85"/>
      <c r="G16" s="85">
        <f t="shared" si="0"/>
        <v>236143</v>
      </c>
    </row>
    <row r="17" spans="1:7" ht="15" hidden="1">
      <c r="A17" s="84">
        <v>1983</v>
      </c>
      <c r="B17" s="85">
        <v>72696</v>
      </c>
      <c r="C17" s="85">
        <v>125482</v>
      </c>
      <c r="D17" s="85">
        <v>36379</v>
      </c>
      <c r="E17" s="85">
        <v>13866</v>
      </c>
      <c r="F17" s="85"/>
      <c r="G17" s="85">
        <f t="shared" si="0"/>
        <v>248423</v>
      </c>
    </row>
    <row r="18" spans="1:7" ht="15" hidden="1">
      <c r="A18" s="84">
        <v>1984</v>
      </c>
      <c r="B18" s="85">
        <v>30719</v>
      </c>
      <c r="C18" s="85">
        <v>137646</v>
      </c>
      <c r="D18" s="85">
        <v>35563</v>
      </c>
      <c r="E18" s="85">
        <v>14845</v>
      </c>
      <c r="F18" s="85"/>
      <c r="G18" s="85">
        <f t="shared" si="0"/>
        <v>218773</v>
      </c>
    </row>
    <row r="19" spans="1:7" ht="15" hidden="1">
      <c r="A19" s="84">
        <v>1985</v>
      </c>
      <c r="B19" s="85">
        <v>56572</v>
      </c>
      <c r="C19" s="85">
        <v>139404</v>
      </c>
      <c r="D19" s="85">
        <v>39679</v>
      </c>
      <c r="E19" s="85">
        <v>16851</v>
      </c>
      <c r="F19" s="85"/>
      <c r="G19" s="85">
        <f t="shared" si="0"/>
        <v>252506</v>
      </c>
    </row>
    <row r="20" spans="1:7" ht="15" hidden="1">
      <c r="A20" s="84">
        <v>1986</v>
      </c>
      <c r="B20" s="85">
        <v>65592</v>
      </c>
      <c r="C20" s="85">
        <v>139084</v>
      </c>
      <c r="D20" s="85">
        <v>41717</v>
      </c>
      <c r="E20" s="85">
        <v>15839</v>
      </c>
      <c r="F20" s="85"/>
      <c r="G20" s="85">
        <f t="shared" si="0"/>
        <v>262232</v>
      </c>
    </row>
    <row r="21" spans="1:7" ht="15" hidden="1">
      <c r="A21" s="84">
        <v>1987</v>
      </c>
      <c r="B21" s="85">
        <v>63189</v>
      </c>
      <c r="C21" s="85">
        <v>135071</v>
      </c>
      <c r="D21" s="85">
        <v>43674</v>
      </c>
      <c r="E21" s="85">
        <v>14797</v>
      </c>
      <c r="F21" s="85"/>
      <c r="G21" s="85">
        <f t="shared" si="0"/>
        <v>256731</v>
      </c>
    </row>
    <row r="22" spans="1:20" ht="15" hidden="1">
      <c r="A22" s="84">
        <v>1988</v>
      </c>
      <c r="B22" s="85">
        <v>63303</v>
      </c>
      <c r="C22" s="85">
        <v>125469</v>
      </c>
      <c r="D22" s="85">
        <v>42059</v>
      </c>
      <c r="E22" s="85">
        <v>16990</v>
      </c>
      <c r="F22" s="85"/>
      <c r="G22" s="85">
        <f t="shared" si="0"/>
        <v>247821</v>
      </c>
      <c r="T22" s="39"/>
    </row>
    <row r="23" spans="1:20" ht="15" hidden="1">
      <c r="A23" s="84">
        <v>1989</v>
      </c>
      <c r="B23" s="85">
        <v>60882</v>
      </c>
      <c r="C23" s="85">
        <v>100373</v>
      </c>
      <c r="D23" s="85">
        <v>41188</v>
      </c>
      <c r="E23" s="85">
        <v>18150</v>
      </c>
      <c r="F23" s="85">
        <v>670.1</v>
      </c>
      <c r="G23" s="85">
        <f t="shared" si="0"/>
        <v>221263.1</v>
      </c>
      <c r="T23" s="39"/>
    </row>
    <row r="24" spans="1:20" ht="15">
      <c r="A24" s="84">
        <v>1990</v>
      </c>
      <c r="B24" s="85">
        <v>56443</v>
      </c>
      <c r="C24" s="85">
        <v>100104</v>
      </c>
      <c r="D24" s="85">
        <v>45480</v>
      </c>
      <c r="E24" s="85">
        <v>16706</v>
      </c>
      <c r="F24" s="85">
        <v>654.2</v>
      </c>
      <c r="G24" s="85">
        <v>219387.2</v>
      </c>
      <c r="T24" s="39"/>
    </row>
    <row r="25" spans="1:20" ht="15">
      <c r="A25" s="84">
        <v>1991</v>
      </c>
      <c r="B25" s="85">
        <v>57555</v>
      </c>
      <c r="C25" s="85">
        <v>99890</v>
      </c>
      <c r="D25" s="85">
        <v>50638</v>
      </c>
      <c r="E25" s="85">
        <v>17830</v>
      </c>
      <c r="F25" s="85">
        <v>698.1</v>
      </c>
      <c r="G25" s="85">
        <v>226611.1</v>
      </c>
      <c r="T25" s="39"/>
    </row>
    <row r="26" spans="1:20" ht="15">
      <c r="A26" s="84">
        <v>1992</v>
      </c>
      <c r="B26" s="85">
        <v>51514</v>
      </c>
      <c r="C26" s="85">
        <v>103734</v>
      </c>
      <c r="D26" s="85">
        <v>51494</v>
      </c>
      <c r="E26" s="85">
        <v>18924</v>
      </c>
      <c r="F26" s="85">
        <v>824.2000000000002</v>
      </c>
      <c r="G26" s="85">
        <v>226490.2</v>
      </c>
      <c r="T26" s="39"/>
    </row>
    <row r="27" spans="1:20" ht="15">
      <c r="A27" s="84">
        <v>1993</v>
      </c>
      <c r="B27" s="85">
        <v>41588</v>
      </c>
      <c r="C27" s="85">
        <v>109613</v>
      </c>
      <c r="D27" s="85">
        <v>60542</v>
      </c>
      <c r="E27" s="85">
        <v>21969</v>
      </c>
      <c r="F27" s="85">
        <v>1170.4</v>
      </c>
      <c r="G27" s="85">
        <v>234882.4</v>
      </c>
      <c r="T27" s="39"/>
    </row>
    <row r="28" spans="1:20" ht="15">
      <c r="A28" s="84">
        <v>1994</v>
      </c>
      <c r="B28" s="85">
        <v>29704</v>
      </c>
      <c r="C28" s="85">
        <v>138937</v>
      </c>
      <c r="D28" s="85">
        <v>64636</v>
      </c>
      <c r="E28" s="85">
        <v>21670</v>
      </c>
      <c r="F28" s="85">
        <v>1608.1999999999998</v>
      </c>
      <c r="G28" s="85">
        <v>256555.2</v>
      </c>
      <c r="T28" s="39"/>
    </row>
    <row r="29" spans="1:20" ht="15">
      <c r="A29" s="84">
        <v>1995</v>
      </c>
      <c r="B29" s="85">
        <v>32751</v>
      </c>
      <c r="C29" s="85">
        <v>142746</v>
      </c>
      <c r="D29" s="85">
        <v>70807</v>
      </c>
      <c r="E29" s="85">
        <v>21735</v>
      </c>
      <c r="F29" s="85">
        <v>1723.8</v>
      </c>
      <c r="G29" s="85">
        <v>269762.8</v>
      </c>
      <c r="T29" s="39"/>
    </row>
    <row r="30" spans="1:20" ht="15">
      <c r="A30" s="84">
        <v>1996</v>
      </c>
      <c r="B30" s="85">
        <v>31135.3959448148</v>
      </c>
      <c r="C30" s="85">
        <v>142078.93931701273</v>
      </c>
      <c r="D30" s="85">
        <v>84180.4815133276</v>
      </c>
      <c r="E30" s="85">
        <v>22393.91190780488</v>
      </c>
      <c r="F30" s="85">
        <v>1771.8700000000003</v>
      </c>
      <c r="G30" s="85">
        <v>281560.59868296003</v>
      </c>
      <c r="T30" s="39"/>
    </row>
    <row r="31" spans="1:20" ht="15">
      <c r="A31" s="84">
        <v>1997</v>
      </c>
      <c r="B31" s="85">
        <v>30303.42098461587</v>
      </c>
      <c r="C31" s="85">
        <v>140442.62081922012</v>
      </c>
      <c r="D31" s="85">
        <v>85887.44625967326</v>
      </c>
      <c r="E31" s="85">
        <v>23536.598713836443</v>
      </c>
      <c r="F31" s="85">
        <v>1913.18</v>
      </c>
      <c r="G31" s="85">
        <v>282083.2667773457</v>
      </c>
      <c r="T31" s="39"/>
    </row>
    <row r="32" spans="1:20" ht="15">
      <c r="A32" s="84">
        <v>1998</v>
      </c>
      <c r="B32" s="85">
        <v>25757.14160411158</v>
      </c>
      <c r="C32" s="85">
        <v>145262.73418497024</v>
      </c>
      <c r="D32" s="85">
        <v>90185.64058469476</v>
      </c>
      <c r="E32" s="85">
        <v>23951.839750126623</v>
      </c>
      <c r="F32" s="85">
        <v>2077.0299999999997</v>
      </c>
      <c r="G32" s="85">
        <v>287234.38612390327</v>
      </c>
      <c r="T32" s="39"/>
    </row>
    <row r="33" spans="1:20" ht="15">
      <c r="A33" s="84">
        <v>1999</v>
      </c>
      <c r="B33" s="85">
        <v>23219.264289125702</v>
      </c>
      <c r="C33" s="85">
        <v>150160.43019878978</v>
      </c>
      <c r="D33" s="85">
        <v>99108.77042132415</v>
      </c>
      <c r="E33" s="85">
        <v>22942.975297270877</v>
      </c>
      <c r="F33" s="85">
        <v>2225.2920000000004</v>
      </c>
      <c r="G33" s="85">
        <v>297656.73220651055</v>
      </c>
      <c r="T33" s="39"/>
    </row>
    <row r="34" spans="1:20" ht="15">
      <c r="A34" s="84">
        <v>2000</v>
      </c>
      <c r="B34" s="85">
        <v>19551.477860062172</v>
      </c>
      <c r="C34" s="85">
        <v>138282.08159866135</v>
      </c>
      <c r="D34" s="85">
        <v>108396.9045571797</v>
      </c>
      <c r="E34" s="85">
        <v>20153.939326008298</v>
      </c>
      <c r="F34" s="85">
        <v>2306.345</v>
      </c>
      <c r="G34" s="85">
        <v>288690.74834191153</v>
      </c>
      <c r="S34" s="39"/>
      <c r="T34" s="39"/>
    </row>
    <row r="35" spans="1:20" ht="15">
      <c r="A35" s="86">
        <v>2001</v>
      </c>
      <c r="B35" s="85">
        <v>19968.764452869003</v>
      </c>
      <c r="C35" s="85">
        <v>127828.2933734297</v>
      </c>
      <c r="D35" s="85">
        <v>105869.56147893379</v>
      </c>
      <c r="E35" s="85">
        <v>21228.009029217428</v>
      </c>
      <c r="F35" s="85">
        <v>2532.91</v>
      </c>
      <c r="G35" s="85">
        <v>277427.53833444987</v>
      </c>
      <c r="S35" s="39"/>
      <c r="T35" s="39"/>
    </row>
    <row r="36" spans="1:20" ht="15">
      <c r="A36" s="84">
        <v>2002</v>
      </c>
      <c r="B36" s="85">
        <v>18807.575473964425</v>
      </c>
      <c r="C36" s="85">
        <v>127036.89223354255</v>
      </c>
      <c r="D36" s="85">
        <v>103646.17368873602</v>
      </c>
      <c r="E36" s="85">
        <v>20620.028984060144</v>
      </c>
      <c r="F36" s="85">
        <v>2754.959</v>
      </c>
      <c r="G36" s="85">
        <v>272865.6293803031</v>
      </c>
      <c r="S36" s="39"/>
      <c r="T36" s="39"/>
    </row>
    <row r="37" spans="1:20" ht="15">
      <c r="A37" s="86">
        <v>2003</v>
      </c>
      <c r="B37" s="85">
        <v>17635.82519196181</v>
      </c>
      <c r="C37" s="85">
        <v>116242.07812072495</v>
      </c>
      <c r="D37" s="85">
        <v>102996.21668099742</v>
      </c>
      <c r="E37" s="85">
        <v>20429.534413955404</v>
      </c>
      <c r="F37" s="85">
        <v>3007.78</v>
      </c>
      <c r="G37" s="85">
        <v>260311.43440763958</v>
      </c>
      <c r="S37" s="39"/>
      <c r="T37" s="39"/>
    </row>
    <row r="38" spans="1:20" ht="15">
      <c r="A38" s="86">
        <v>2004</v>
      </c>
      <c r="B38" s="85">
        <v>15593.690949162308</v>
      </c>
      <c r="C38" s="85">
        <v>104547.29031474632</v>
      </c>
      <c r="D38" s="85">
        <v>96410.75864587341</v>
      </c>
      <c r="E38" s="85">
        <v>18747.28593333683</v>
      </c>
      <c r="F38" s="85">
        <v>3080.0913919999994</v>
      </c>
      <c r="G38" s="85">
        <v>238379.11723511887</v>
      </c>
      <c r="S38" s="39"/>
      <c r="T38" s="39"/>
    </row>
    <row r="39" spans="1:20" ht="15">
      <c r="A39" s="86">
        <v>2005</v>
      </c>
      <c r="B39" s="85">
        <v>12713.832193573875</v>
      </c>
      <c r="C39" s="85">
        <v>92882.77723641865</v>
      </c>
      <c r="D39" s="85">
        <v>88219.18790425276</v>
      </c>
      <c r="E39" s="85">
        <v>19045.118530477415</v>
      </c>
      <c r="F39" s="85">
        <v>3681.2240359988014</v>
      </c>
      <c r="G39" s="85">
        <v>216542.13990072152</v>
      </c>
      <c r="S39" s="39"/>
      <c r="T39" s="39"/>
    </row>
    <row r="40" spans="1:20" ht="15">
      <c r="A40" s="86">
        <v>2006</v>
      </c>
      <c r="B40" s="85">
        <v>11417.929463273484</v>
      </c>
      <c r="C40" s="85">
        <v>83957.94820283563</v>
      </c>
      <c r="D40" s="85">
        <v>80011.86586414445</v>
      </c>
      <c r="E40" s="85">
        <v>17890.260064771577</v>
      </c>
      <c r="F40" s="85">
        <v>3969.3325727441897</v>
      </c>
      <c r="G40" s="85">
        <v>197247.33616776933</v>
      </c>
      <c r="S40" s="39"/>
      <c r="T40" s="39"/>
    </row>
    <row r="41" spans="1:20" ht="15">
      <c r="A41" s="86">
        <v>2007</v>
      </c>
      <c r="B41" s="85">
        <v>10696.584279539542</v>
      </c>
      <c r="C41" s="85">
        <v>83911.53984091127</v>
      </c>
      <c r="D41" s="85">
        <v>72124.61678539912</v>
      </c>
      <c r="E41" s="85">
        <v>14927.94843284788</v>
      </c>
      <c r="F41" s="85">
        <v>4309.752656775961</v>
      </c>
      <c r="G41" s="85">
        <v>185970.44199547378</v>
      </c>
      <c r="S41" s="39"/>
      <c r="T41" s="39"/>
    </row>
    <row r="42" spans="1:20" ht="15">
      <c r="A42" s="86">
        <v>2008</v>
      </c>
      <c r="B42" s="85">
        <v>11305.201221221192</v>
      </c>
      <c r="C42" s="85">
        <v>78714.83892994287</v>
      </c>
      <c r="D42" s="85">
        <v>69523.8034180836</v>
      </c>
      <c r="E42" s="85">
        <v>12965.45074003388</v>
      </c>
      <c r="F42" s="85">
        <v>5040.017155761801</v>
      </c>
      <c r="G42" s="85">
        <v>177549.3114650433</v>
      </c>
      <c r="S42" s="39"/>
      <c r="T42" s="39"/>
    </row>
    <row r="43" spans="1:20" ht="15">
      <c r="A43" s="86">
        <v>2009</v>
      </c>
      <c r="B43" s="85">
        <v>11038.669754670154</v>
      </c>
      <c r="C43" s="85">
        <v>74738.54997137454</v>
      </c>
      <c r="D43" s="85">
        <v>58474.96730973481</v>
      </c>
      <c r="E43" s="85">
        <v>16479.25065569146</v>
      </c>
      <c r="F43" s="85">
        <v>5408.137912414638</v>
      </c>
      <c r="G43" s="85">
        <v>166139.5756038856</v>
      </c>
      <c r="S43" s="39"/>
      <c r="T43" s="39"/>
    </row>
    <row r="44" spans="1:20" ht="15">
      <c r="A44" s="86">
        <v>2010</v>
      </c>
      <c r="B44" s="85">
        <v>11425.174563493993</v>
      </c>
      <c r="C44" s="85">
        <v>68982.81907378312</v>
      </c>
      <c r="D44" s="85">
        <v>55317.60065629812</v>
      </c>
      <c r="E44" s="85">
        <v>15122.828048791458</v>
      </c>
      <c r="F44" s="85">
        <v>6057.975964043283</v>
      </c>
      <c r="G44" s="85">
        <v>156906.39830640994</v>
      </c>
      <c r="S44" s="39"/>
      <c r="T44" s="39"/>
    </row>
    <row r="45" spans="1:20" ht="15">
      <c r="A45" s="86">
        <v>2011</v>
      </c>
      <c r="B45" s="85">
        <v>11532.006272389952</v>
      </c>
      <c r="C45" s="85">
        <v>56902.135365934715</v>
      </c>
      <c r="D45" s="85">
        <v>44026.49146251853</v>
      </c>
      <c r="E45" s="85">
        <v>17509.1156288083</v>
      </c>
      <c r="F45" s="85">
        <v>6239.004623273666</v>
      </c>
      <c r="G45" s="85">
        <v>136208.75335292518</v>
      </c>
      <c r="S45" s="39"/>
      <c r="T45" s="39"/>
    </row>
    <row r="46" spans="1:20" ht="15">
      <c r="A46" s="86">
        <v>2012</v>
      </c>
      <c r="B46" s="85">
        <v>10582.837805703231</v>
      </c>
      <c r="C46" s="85">
        <v>48755.8169700594</v>
      </c>
      <c r="D46" s="85">
        <v>37443.7611517884</v>
      </c>
      <c r="E46" s="85">
        <v>17485.917613955826</v>
      </c>
      <c r="F46" s="85">
        <v>7009.915536519657</v>
      </c>
      <c r="G46" s="85">
        <v>121278.2490780265</v>
      </c>
      <c r="S46" s="39"/>
      <c r="T46" s="39"/>
    </row>
    <row r="47" spans="1:20" ht="15">
      <c r="A47" s="86">
        <v>2013</v>
      </c>
      <c r="B47" s="85">
        <v>7973.297598817829</v>
      </c>
      <c r="C47" s="85">
        <v>44468.476620439455</v>
      </c>
      <c r="D47" s="85">
        <v>35330.447837846456</v>
      </c>
      <c r="E47" s="85">
        <v>18462.15157368386</v>
      </c>
      <c r="F47" s="85">
        <v>7684.957158683565</v>
      </c>
      <c r="G47" s="85">
        <v>113919.33078947116</v>
      </c>
      <c r="S47" s="39"/>
      <c r="T47" s="39"/>
    </row>
    <row r="48" spans="1:20" ht="15">
      <c r="A48" s="86">
        <v>2014</v>
      </c>
      <c r="B48" s="85">
        <v>7289.086460881302</v>
      </c>
      <c r="C48" s="85">
        <v>43705.45635584642</v>
      </c>
      <c r="D48" s="85">
        <v>35761.45359275332</v>
      </c>
      <c r="E48" s="85">
        <v>17453.385831763433</v>
      </c>
      <c r="F48" s="85">
        <v>8324.16586994774</v>
      </c>
      <c r="G48" s="85">
        <v>112533.54811119221</v>
      </c>
      <c r="S48" s="39"/>
      <c r="T48" s="39"/>
    </row>
    <row r="49" spans="1:20" ht="15">
      <c r="A49" s="86">
        <v>2015</v>
      </c>
      <c r="B49" s="85">
        <v>5384.200551007978</v>
      </c>
      <c r="C49" s="85">
        <v>49543.629547747296</v>
      </c>
      <c r="D49" s="85">
        <v>38847.02674129001</v>
      </c>
      <c r="E49" s="85">
        <v>20136.55595659282</v>
      </c>
      <c r="F49" s="85">
        <v>9761.474217207982</v>
      </c>
      <c r="G49" s="85">
        <v>123672.88701384608</v>
      </c>
      <c r="S49" s="39"/>
      <c r="T49" s="39"/>
    </row>
    <row r="50" spans="1:7" ht="15">
      <c r="A50" s="86">
        <v>2016</v>
      </c>
      <c r="B50" s="85">
        <v>2632.917680655971</v>
      </c>
      <c r="C50" s="85">
        <v>51951.687015025265</v>
      </c>
      <c r="D50" s="85">
        <v>39789.37540595533</v>
      </c>
      <c r="E50" s="85">
        <v>19986.693628989196</v>
      </c>
      <c r="F50" s="85">
        <v>10774.071700265238</v>
      </c>
      <c r="G50" s="85">
        <v>125134.74543089101</v>
      </c>
    </row>
    <row r="51" spans="2:7" ht="15">
      <c r="B51" s="40"/>
      <c r="C51" s="40"/>
      <c r="D51" s="40"/>
      <c r="E51" s="40"/>
      <c r="F51" s="40"/>
      <c r="G51" s="40"/>
    </row>
    <row r="53" spans="2:7" ht="15">
      <c r="B53" s="40"/>
      <c r="C53" s="40"/>
      <c r="D53" s="40"/>
      <c r="E53" s="40"/>
      <c r="F53" s="40"/>
      <c r="G53" s="40"/>
    </row>
    <row r="54" spans="2:7" ht="15">
      <c r="B54" s="40"/>
      <c r="C54" s="40"/>
      <c r="D54" s="40"/>
      <c r="E54" s="40"/>
      <c r="F54" s="40"/>
      <c r="G54" s="40"/>
    </row>
    <row r="55" ht="15">
      <c r="F55" s="41"/>
    </row>
    <row r="56" ht="15">
      <c r="F56" s="41"/>
    </row>
    <row r="57" ht="15">
      <c r="F57" s="40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G4:G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6.77734375" style="37" customWidth="1"/>
    <col min="2" max="21" width="8.77734375" style="37" hidden="1" customWidth="1"/>
    <col min="22" max="47" width="7.6640625" style="37" customWidth="1"/>
    <col min="48" max="16384" width="8.77734375" style="37" customWidth="1"/>
  </cols>
  <sheetData>
    <row r="1" spans="1:48" ht="15">
      <c r="A1" s="18" t="s">
        <v>336</v>
      </c>
      <c r="AU1" s="47"/>
      <c r="AV1" s="47" t="s">
        <v>59</v>
      </c>
    </row>
    <row r="2" spans="7:12" ht="15">
      <c r="G2" s="39"/>
      <c r="H2" s="41"/>
      <c r="I2" s="41"/>
      <c r="J2" s="41"/>
      <c r="K2" s="41"/>
      <c r="L2" s="41"/>
    </row>
    <row r="3" spans="2:48" s="33" customFormat="1" ht="13.5">
      <c r="B3" s="33">
        <v>1970</v>
      </c>
      <c r="C3" s="33">
        <f>B3+1</f>
        <v>1971</v>
      </c>
      <c r="D3" s="33">
        <f aca="true" t="shared" si="0" ref="D3:AV3">C3+1</f>
        <v>1972</v>
      </c>
      <c r="E3" s="33">
        <f t="shared" si="0"/>
        <v>1973</v>
      </c>
      <c r="F3" s="33">
        <f t="shared" si="0"/>
        <v>1974</v>
      </c>
      <c r="G3" s="33">
        <f t="shared" si="0"/>
        <v>1975</v>
      </c>
      <c r="H3" s="33">
        <f t="shared" si="0"/>
        <v>1976</v>
      </c>
      <c r="I3" s="33">
        <f t="shared" si="0"/>
        <v>1977</v>
      </c>
      <c r="J3" s="33">
        <f t="shared" si="0"/>
        <v>1978</v>
      </c>
      <c r="K3" s="33">
        <f t="shared" si="0"/>
        <v>1979</v>
      </c>
      <c r="L3" s="35">
        <f t="shared" si="0"/>
        <v>1980</v>
      </c>
      <c r="M3" s="33">
        <f t="shared" si="0"/>
        <v>1981</v>
      </c>
      <c r="N3" s="33">
        <f t="shared" si="0"/>
        <v>1982</v>
      </c>
      <c r="O3" s="33">
        <f t="shared" si="0"/>
        <v>1983</v>
      </c>
      <c r="P3" s="33">
        <f t="shared" si="0"/>
        <v>1984</v>
      </c>
      <c r="Q3" s="33">
        <f t="shared" si="0"/>
        <v>1985</v>
      </c>
      <c r="R3" s="33">
        <f t="shared" si="0"/>
        <v>1986</v>
      </c>
      <c r="S3" s="33">
        <f t="shared" si="0"/>
        <v>1987</v>
      </c>
      <c r="T3" s="33">
        <f t="shared" si="0"/>
        <v>1988</v>
      </c>
      <c r="U3" s="33">
        <f t="shared" si="0"/>
        <v>1989</v>
      </c>
      <c r="V3" s="33">
        <f t="shared" si="0"/>
        <v>1990</v>
      </c>
      <c r="W3" s="33">
        <f t="shared" si="0"/>
        <v>1991</v>
      </c>
      <c r="X3" s="33">
        <f t="shared" si="0"/>
        <v>1992</v>
      </c>
      <c r="Y3" s="33">
        <f t="shared" si="0"/>
        <v>1993</v>
      </c>
      <c r="Z3" s="33">
        <f t="shared" si="0"/>
        <v>1994</v>
      </c>
      <c r="AA3" s="33">
        <f t="shared" si="0"/>
        <v>1995</v>
      </c>
      <c r="AB3" s="33">
        <f t="shared" si="0"/>
        <v>1996</v>
      </c>
      <c r="AC3" s="33">
        <f t="shared" si="0"/>
        <v>1997</v>
      </c>
      <c r="AD3" s="33">
        <f t="shared" si="0"/>
        <v>1998</v>
      </c>
      <c r="AE3" s="33">
        <f t="shared" si="0"/>
        <v>1999</v>
      </c>
      <c r="AF3" s="33">
        <f t="shared" si="0"/>
        <v>2000</v>
      </c>
      <c r="AG3" s="33">
        <f t="shared" si="0"/>
        <v>2001</v>
      </c>
      <c r="AH3" s="33">
        <f t="shared" si="0"/>
        <v>2002</v>
      </c>
      <c r="AI3" s="33">
        <f t="shared" si="0"/>
        <v>2003</v>
      </c>
      <c r="AJ3" s="33">
        <f t="shared" si="0"/>
        <v>2004</v>
      </c>
      <c r="AK3" s="33">
        <f t="shared" si="0"/>
        <v>2005</v>
      </c>
      <c r="AL3" s="33">
        <f t="shared" si="0"/>
        <v>2006</v>
      </c>
      <c r="AM3" s="33">
        <f t="shared" si="0"/>
        <v>2007</v>
      </c>
      <c r="AN3" s="33">
        <f t="shared" si="0"/>
        <v>2008</v>
      </c>
      <c r="AO3" s="33">
        <f t="shared" si="0"/>
        <v>2009</v>
      </c>
      <c r="AP3" s="33">
        <f t="shared" si="0"/>
        <v>2010</v>
      </c>
      <c r="AQ3" s="33">
        <f t="shared" si="0"/>
        <v>2011</v>
      </c>
      <c r="AR3" s="33">
        <f t="shared" si="0"/>
        <v>2012</v>
      </c>
      <c r="AS3" s="33">
        <f t="shared" si="0"/>
        <v>2013</v>
      </c>
      <c r="AT3" s="33">
        <v>2014</v>
      </c>
      <c r="AU3" s="33">
        <f t="shared" si="0"/>
        <v>2015</v>
      </c>
      <c r="AV3" s="33">
        <f t="shared" si="0"/>
        <v>2016</v>
      </c>
    </row>
    <row r="4" spans="1:48" s="33" customFormat="1" ht="13.5">
      <c r="A4" s="33" t="s">
        <v>47</v>
      </c>
      <c r="B4" s="42">
        <v>99</v>
      </c>
      <c r="C4" s="42">
        <v>87.7</v>
      </c>
      <c r="D4" s="42">
        <v>76.8</v>
      </c>
      <c r="E4" s="42">
        <v>83.2</v>
      </c>
      <c r="F4" s="42">
        <v>73.3</v>
      </c>
      <c r="G4" s="42">
        <v>73.7</v>
      </c>
      <c r="H4" s="42">
        <v>75</v>
      </c>
      <c r="I4" s="42">
        <v>75.3</v>
      </c>
      <c r="J4" s="42">
        <v>73.3</v>
      </c>
      <c r="K4" s="42">
        <v>78.8</v>
      </c>
      <c r="L4" s="43">
        <v>73.3</v>
      </c>
      <c r="M4" s="42">
        <v>72.9</v>
      </c>
      <c r="N4" s="42">
        <v>68</v>
      </c>
      <c r="O4" s="42">
        <v>68.6</v>
      </c>
      <c r="P4" s="42">
        <v>48.7</v>
      </c>
      <c r="Q4" s="42">
        <v>64.8</v>
      </c>
      <c r="R4" s="42">
        <v>70</v>
      </c>
      <c r="S4" s="42">
        <v>71.7</v>
      </c>
      <c r="T4" s="42">
        <v>70</v>
      </c>
      <c r="U4" s="42">
        <v>67</v>
      </c>
      <c r="V4" s="42">
        <v>66.9</v>
      </c>
      <c r="W4" s="42">
        <v>67.1</v>
      </c>
      <c r="X4" s="42">
        <v>63</v>
      </c>
      <c r="Y4" s="42">
        <v>55</v>
      </c>
      <c r="Z4" s="42">
        <v>51.3</v>
      </c>
      <c r="AA4" s="42">
        <v>48.9</v>
      </c>
      <c r="AB4" s="42">
        <v>45.73770492706514</v>
      </c>
      <c r="AC4" s="42">
        <v>40.79185050619574</v>
      </c>
      <c r="AD4" s="42">
        <v>40.970061473383225</v>
      </c>
      <c r="AE4" s="42">
        <v>35.99270056609852</v>
      </c>
      <c r="AF4" s="42">
        <v>38.54085970135618</v>
      </c>
      <c r="AG4" s="42">
        <v>40.77786342650635</v>
      </c>
      <c r="AH4" s="42">
        <v>37.69938242691099</v>
      </c>
      <c r="AI4" s="42">
        <v>40.48152850716084</v>
      </c>
      <c r="AJ4" s="42">
        <v>39.065088202632836</v>
      </c>
      <c r="AK4" s="42">
        <v>39.8590476472387</v>
      </c>
      <c r="AL4" s="42">
        <v>43.35764316011061</v>
      </c>
      <c r="AM4" s="42">
        <v>40.96079146681456</v>
      </c>
      <c r="AN4" s="42">
        <v>38.16039530501158</v>
      </c>
      <c r="AO4" s="42">
        <v>31.1955976091694</v>
      </c>
      <c r="AP4" s="42">
        <v>32.61605963354769</v>
      </c>
      <c r="AQ4" s="42">
        <v>32.24651640430129</v>
      </c>
      <c r="AR4" s="42">
        <v>40.91946004441343</v>
      </c>
      <c r="AS4" s="42">
        <v>39.04035026507608</v>
      </c>
      <c r="AT4" s="42">
        <v>31.510970273569356</v>
      </c>
      <c r="AU4" s="42">
        <v>25.117915981546528</v>
      </c>
      <c r="AV4" s="42">
        <v>12.443641976328902</v>
      </c>
    </row>
    <row r="5" spans="1:48" s="33" customFormat="1" ht="13.5">
      <c r="A5" s="33" t="s">
        <v>53</v>
      </c>
      <c r="B5" s="42">
        <v>92.36569763661247</v>
      </c>
      <c r="C5" s="42">
        <v>93.5425144313208</v>
      </c>
      <c r="D5" s="42">
        <v>100.21158012260338</v>
      </c>
      <c r="E5" s="42">
        <v>101.50060801073725</v>
      </c>
      <c r="F5" s="42">
        <v>94.32747738323208</v>
      </c>
      <c r="G5" s="42">
        <v>84.96259930050964</v>
      </c>
      <c r="H5" s="42">
        <v>83.48017227561232</v>
      </c>
      <c r="I5" s="42">
        <v>85.1101023951123</v>
      </c>
      <c r="J5" s="42">
        <v>87.17703464065266</v>
      </c>
      <c r="K5" s="42">
        <v>87.68059444593514</v>
      </c>
      <c r="L5" s="43">
        <v>76.1966227052406</v>
      </c>
      <c r="M5" s="42">
        <v>69.53873003114074</v>
      </c>
      <c r="N5" s="42">
        <v>70.67130492102439</v>
      </c>
      <c r="O5" s="42">
        <v>67.22806889997884</v>
      </c>
      <c r="P5" s="42">
        <v>84.65146035749682</v>
      </c>
      <c r="Q5" s="42">
        <v>72.17877108863567</v>
      </c>
      <c r="R5" s="42">
        <v>71.14826260685099</v>
      </c>
      <c r="S5" s="42">
        <v>69.43140031555528</v>
      </c>
      <c r="T5" s="42">
        <v>74.04182610519958</v>
      </c>
      <c r="U5" s="42">
        <v>75.39925768344736</v>
      </c>
      <c r="V5" s="42">
        <v>77.15871063164536</v>
      </c>
      <c r="W5" s="42">
        <v>77.13738440780338</v>
      </c>
      <c r="X5" s="42">
        <v>77.4924152034486</v>
      </c>
      <c r="Y5" s="42">
        <v>78.12613535135978</v>
      </c>
      <c r="Z5" s="42">
        <v>76.66754333235951</v>
      </c>
      <c r="AA5" s="42">
        <v>75.42139058081236</v>
      </c>
      <c r="AB5" s="42">
        <v>77.81897785742505</v>
      </c>
      <c r="AC5" s="42">
        <v>75.48327441329846</v>
      </c>
      <c r="AD5" s="42">
        <v>75.35685361173802</v>
      </c>
      <c r="AE5" s="42">
        <v>76.432514941828</v>
      </c>
      <c r="AF5" s="42">
        <v>76.72011660141104</v>
      </c>
      <c r="AG5" s="42">
        <v>75.86300444221402</v>
      </c>
      <c r="AH5" s="42">
        <v>73.48034035100737</v>
      </c>
      <c r="AI5" s="42">
        <v>73.01712273441782</v>
      </c>
      <c r="AJ5" s="42">
        <v>75.05632016894499</v>
      </c>
      <c r="AK5" s="42">
        <v>78.21722375681958</v>
      </c>
      <c r="AL5" s="42">
        <v>77.36527789771984</v>
      </c>
      <c r="AM5" s="42">
        <v>76.31010750367936</v>
      </c>
      <c r="AN5" s="42">
        <v>74.375731609396</v>
      </c>
      <c r="AO5" s="42">
        <v>70.85531822037049</v>
      </c>
      <c r="AP5" s="42">
        <v>70.23474182993654</v>
      </c>
      <c r="AQ5" s="42">
        <v>67.81936455483758</v>
      </c>
      <c r="AR5" s="42">
        <v>66.99971022788249</v>
      </c>
      <c r="AS5" s="42">
        <v>65.79044921864512</v>
      </c>
      <c r="AT5" s="42">
        <v>66.01469040088325</v>
      </c>
      <c r="AU5" s="42">
        <v>67.25759346632576</v>
      </c>
      <c r="AV5" s="42">
        <v>68.02556240446528</v>
      </c>
    </row>
    <row r="6" spans="1:48" s="33" customFormat="1" ht="13.5">
      <c r="A6" s="33" t="s">
        <v>41</v>
      </c>
      <c r="B6" s="42">
        <v>11.304557179707652</v>
      </c>
      <c r="C6" s="42">
        <v>18.231900257953566</v>
      </c>
      <c r="D6" s="42">
        <v>25.864832330180565</v>
      </c>
      <c r="E6" s="42">
        <v>27.98409286328461</v>
      </c>
      <c r="F6" s="42">
        <v>33.472570937231296</v>
      </c>
      <c r="G6" s="42">
        <v>35.06018916595013</v>
      </c>
      <c r="H6" s="42">
        <v>37.20214961306964</v>
      </c>
      <c r="I6" s="42">
        <v>39.540670679277724</v>
      </c>
      <c r="J6" s="42">
        <v>41.014789337919176</v>
      </c>
      <c r="K6" s="42">
        <v>44.81487532244196</v>
      </c>
      <c r="L6" s="43">
        <v>44.80232158211522</v>
      </c>
      <c r="M6" s="42">
        <v>45.40963026655202</v>
      </c>
      <c r="N6" s="42">
        <v>45.182803095442814</v>
      </c>
      <c r="O6" s="42">
        <v>47.09802235597592</v>
      </c>
      <c r="P6" s="42">
        <v>48.186586414445394</v>
      </c>
      <c r="Q6" s="42">
        <v>51.82295786758384</v>
      </c>
      <c r="R6" s="42">
        <v>52.684780739466895</v>
      </c>
      <c r="S6" s="42">
        <v>54.11100601891659</v>
      </c>
      <c r="T6" s="42">
        <v>51.351676698194325</v>
      </c>
      <c r="U6" s="42">
        <v>49.11324161650902</v>
      </c>
      <c r="V6" s="42">
        <v>51.172055030094576</v>
      </c>
      <c r="W6" s="42">
        <v>55.36225279449698</v>
      </c>
      <c r="X6" s="42">
        <v>55.069561478933785</v>
      </c>
      <c r="Y6" s="42">
        <v>62.948409286328456</v>
      </c>
      <c r="Z6" s="42">
        <v>64.85674978503869</v>
      </c>
      <c r="AA6" s="42">
        <v>69.2225279449699</v>
      </c>
      <c r="AB6" s="42">
        <v>80.98379027527085</v>
      </c>
      <c r="AC6" s="42">
        <v>83.53418549647463</v>
      </c>
      <c r="AD6" s="42">
        <v>87.31607910576096</v>
      </c>
      <c r="AE6" s="42">
        <v>92.51134995700772</v>
      </c>
      <c r="AF6" s="42">
        <v>95.86775580395528</v>
      </c>
      <c r="AG6" s="42">
        <v>95.56001719690455</v>
      </c>
      <c r="AH6" s="42">
        <v>94.32768701633705</v>
      </c>
      <c r="AI6" s="42">
        <v>94.6359415305245</v>
      </c>
      <c r="AJ6" s="42">
        <v>96.63990870879122</v>
      </c>
      <c r="AK6" s="42">
        <v>94.28582733929062</v>
      </c>
      <c r="AL6" s="42">
        <v>89.39197952954133</v>
      </c>
      <c r="AM6" s="42">
        <v>90.19172857239454</v>
      </c>
      <c r="AN6" s="42">
        <v>93.10893466169067</v>
      </c>
      <c r="AO6" s="42">
        <v>86.18756607791562</v>
      </c>
      <c r="AP6" s="42">
        <v>93.5460713119252</v>
      </c>
      <c r="AQ6" s="42">
        <v>77.64766910068283</v>
      </c>
      <c r="AR6" s="42">
        <v>73.26543564074599</v>
      </c>
      <c r="AS6" s="42">
        <v>72.61182445471292</v>
      </c>
      <c r="AT6" s="42">
        <v>66.13263907867778</v>
      </c>
      <c r="AU6" s="42">
        <v>68.1070958465576</v>
      </c>
      <c r="AV6" s="42">
        <v>76.67767490272556</v>
      </c>
    </row>
    <row r="7" spans="1:48" s="33" customFormat="1" ht="13.5">
      <c r="A7" s="33" t="s">
        <v>50</v>
      </c>
      <c r="B7" s="42">
        <v>7.390283748925193</v>
      </c>
      <c r="C7" s="42">
        <v>7.662089423903698</v>
      </c>
      <c r="D7" s="42">
        <v>8.164840928632847</v>
      </c>
      <c r="E7" s="42">
        <v>7.793104041272571</v>
      </c>
      <c r="F7" s="42">
        <v>9.322106620808254</v>
      </c>
      <c r="G7" s="42">
        <v>8.445795356835768</v>
      </c>
      <c r="H7" s="42">
        <v>9.95140154772141</v>
      </c>
      <c r="I7" s="42">
        <v>10.976973344797937</v>
      </c>
      <c r="J7" s="42">
        <v>10.30720550300946</v>
      </c>
      <c r="K7" s="42">
        <v>10.59878761822872</v>
      </c>
      <c r="L7" s="43">
        <v>10.248263112639725</v>
      </c>
      <c r="M7" s="42">
        <v>10.556870163370593</v>
      </c>
      <c r="N7" s="42">
        <v>12.271917454858126</v>
      </c>
      <c r="O7" s="42">
        <v>13.862347377472055</v>
      </c>
      <c r="P7" s="42">
        <v>14.844368013757524</v>
      </c>
      <c r="Q7" s="42">
        <v>16.851934651762683</v>
      </c>
      <c r="R7" s="42">
        <v>16.216870163370594</v>
      </c>
      <c r="S7" s="42">
        <v>15.80139294926913</v>
      </c>
      <c r="T7" s="42">
        <v>18.096139294926914</v>
      </c>
      <c r="U7" s="42">
        <v>19.235184866723987</v>
      </c>
      <c r="V7" s="42">
        <v>17.735408426483236</v>
      </c>
      <c r="W7" s="42">
        <v>19.239372312983665</v>
      </c>
      <c r="X7" s="42">
        <v>20.355331040412725</v>
      </c>
      <c r="Y7" s="42">
        <v>23.487222699914014</v>
      </c>
      <c r="Z7" s="42">
        <v>23.040756663800515</v>
      </c>
      <c r="AA7" s="42">
        <v>23.12024935511608</v>
      </c>
      <c r="AB7" s="42">
        <v>23.834600130969108</v>
      </c>
      <c r="AC7" s="42">
        <v>24.961706194489928</v>
      </c>
      <c r="AD7" s="42">
        <v>25.023894780221205</v>
      </c>
      <c r="AE7" s="42">
        <v>24.167738839833216</v>
      </c>
      <c r="AF7" s="42">
        <v>21.372683951975624</v>
      </c>
      <c r="AG7" s="42">
        <v>22.122162081667984</v>
      </c>
      <c r="AH7" s="42">
        <v>21.343502758780694</v>
      </c>
      <c r="AI7" s="42">
        <v>20.615287810344054</v>
      </c>
      <c r="AJ7" s="42">
        <v>19.391282091186305</v>
      </c>
      <c r="AK7" s="42">
        <v>19.760585942343276</v>
      </c>
      <c r="AL7" s="42">
        <v>18.53660367182231</v>
      </c>
      <c r="AM7" s="42">
        <v>15.376316812039626</v>
      </c>
      <c r="AN7" s="42">
        <v>13.913181484489327</v>
      </c>
      <c r="AO7" s="42">
        <v>16.72523597554802</v>
      </c>
      <c r="AP7" s="42">
        <v>15.351839953980114</v>
      </c>
      <c r="AQ7" s="42">
        <v>18.044102455811377</v>
      </c>
      <c r="AR7" s="42">
        <v>18.50603248248549</v>
      </c>
      <c r="AS7" s="42">
        <v>19.702984753950414</v>
      </c>
      <c r="AT7" s="42">
        <v>19.217770041006773</v>
      </c>
      <c r="AU7" s="42">
        <v>21.936936083291016</v>
      </c>
      <c r="AV7" s="42">
        <v>21.495357086598826</v>
      </c>
    </row>
    <row r="8" spans="1:48" s="33" customFormat="1" ht="13.5">
      <c r="A8" s="33" t="s">
        <v>114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3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0.64734089441178</v>
      </c>
      <c r="U8" s="42">
        <v>0.6701</v>
      </c>
      <c r="V8" s="42">
        <v>0.6541999999999999</v>
      </c>
      <c r="W8" s="42">
        <v>0.6980999999999999</v>
      </c>
      <c r="X8" s="42">
        <v>0.824</v>
      </c>
      <c r="Y8" s="42">
        <v>1.1703</v>
      </c>
      <c r="Z8" s="42">
        <v>1.608</v>
      </c>
      <c r="AA8" s="42">
        <v>1.7236999999999998</v>
      </c>
      <c r="AB8" s="42">
        <v>1.7718700000000003</v>
      </c>
      <c r="AC8" s="42">
        <v>1.91318</v>
      </c>
      <c r="AD8" s="42">
        <v>2.0770299999999997</v>
      </c>
      <c r="AE8" s="42">
        <v>2.2252920000000005</v>
      </c>
      <c r="AF8" s="42">
        <v>2.306345</v>
      </c>
      <c r="AG8" s="42">
        <v>2.5329099999999998</v>
      </c>
      <c r="AH8" s="42">
        <v>2.754959</v>
      </c>
      <c r="AI8" s="42">
        <v>3.1182100000000004</v>
      </c>
      <c r="AJ8" s="42">
        <v>3.48167</v>
      </c>
      <c r="AK8" s="42">
        <v>4.16801641067913</v>
      </c>
      <c r="AL8" s="42">
        <v>4.422662615290774</v>
      </c>
      <c r="AM8" s="42">
        <v>4.654120970039591</v>
      </c>
      <c r="AN8" s="42">
        <v>6.014912259416432</v>
      </c>
      <c r="AO8" s="42">
        <v>6.67031796175298</v>
      </c>
      <c r="AP8" s="42">
        <v>7.796969337514182</v>
      </c>
      <c r="AQ8" s="42">
        <v>7.909094174838411</v>
      </c>
      <c r="AR8" s="42">
        <v>8.428994541601352</v>
      </c>
      <c r="AS8" s="42">
        <v>9.64085874150407</v>
      </c>
      <c r="AT8" s="42">
        <v>11.165960166529958</v>
      </c>
      <c r="AU8" s="42">
        <v>13.107989584576659</v>
      </c>
      <c r="AV8" s="42">
        <v>14.179549553488394</v>
      </c>
    </row>
    <row r="9" spans="1:48" s="33" customFormat="1" ht="14.25" thickBot="1">
      <c r="A9" s="44" t="s">
        <v>42</v>
      </c>
      <c r="B9" s="45">
        <f aca="true" t="shared" si="1" ref="B9:U9">SUM(B4:B8)</f>
        <v>210.0605385652453</v>
      </c>
      <c r="C9" s="45">
        <f t="shared" si="1"/>
        <v>207.13650411317803</v>
      </c>
      <c r="D9" s="45">
        <f t="shared" si="1"/>
        <v>211.04125338141682</v>
      </c>
      <c r="E9" s="45">
        <f t="shared" si="1"/>
        <v>220.47780491529443</v>
      </c>
      <c r="F9" s="45">
        <f t="shared" si="1"/>
        <v>210.42215494127163</v>
      </c>
      <c r="G9" s="45">
        <f t="shared" si="1"/>
        <v>202.16858382329553</v>
      </c>
      <c r="H9" s="45">
        <f t="shared" si="1"/>
        <v>205.6337234364034</v>
      </c>
      <c r="I9" s="45">
        <f t="shared" si="1"/>
        <v>210.92774641918794</v>
      </c>
      <c r="J9" s="45">
        <f t="shared" si="1"/>
        <v>211.79902948158133</v>
      </c>
      <c r="K9" s="45">
        <f t="shared" si="1"/>
        <v>221.89425738660583</v>
      </c>
      <c r="L9" s="46">
        <f t="shared" si="1"/>
        <v>204.54720739999556</v>
      </c>
      <c r="M9" s="45">
        <f t="shared" si="1"/>
        <v>198.40523046106338</v>
      </c>
      <c r="N9" s="45">
        <f t="shared" si="1"/>
        <v>196.1260254713253</v>
      </c>
      <c r="O9" s="45">
        <f t="shared" si="1"/>
        <v>196.7884386334268</v>
      </c>
      <c r="P9" s="45">
        <f t="shared" si="1"/>
        <v>196.38241478569975</v>
      </c>
      <c r="Q9" s="45">
        <f t="shared" si="1"/>
        <v>205.6536636079822</v>
      </c>
      <c r="R9" s="45">
        <f t="shared" si="1"/>
        <v>210.0499135096885</v>
      </c>
      <c r="S9" s="45">
        <f t="shared" si="1"/>
        <v>211.043799283741</v>
      </c>
      <c r="T9" s="45">
        <f t="shared" si="1"/>
        <v>214.13698299273258</v>
      </c>
      <c r="U9" s="45">
        <f t="shared" si="1"/>
        <v>211.41778416668035</v>
      </c>
      <c r="V9" s="45">
        <v>213.6203740882232</v>
      </c>
      <c r="W9" s="45">
        <v>219.53710951528404</v>
      </c>
      <c r="X9" s="45">
        <v>216.74130772279514</v>
      </c>
      <c r="Y9" s="45">
        <v>220.73206733760225</v>
      </c>
      <c r="Z9" s="45">
        <v>217.47304978119874</v>
      </c>
      <c r="AA9" s="45">
        <v>218.38786788089834</v>
      </c>
      <c r="AB9" s="45">
        <v>230.14694319073016</v>
      </c>
      <c r="AC9" s="45">
        <v>226.68419661045877</v>
      </c>
      <c r="AD9" s="45">
        <v>230.74391897110343</v>
      </c>
      <c r="AE9" s="45">
        <v>231.32959630476745</v>
      </c>
      <c r="AF9" s="45">
        <v>234.80776105869813</v>
      </c>
      <c r="AG9" s="45">
        <v>236.85595714729288</v>
      </c>
      <c r="AH9" s="45">
        <v>229.6058715530361</v>
      </c>
      <c r="AI9" s="45">
        <v>231.86809058244725</v>
      </c>
      <c r="AJ9" s="45">
        <v>233.63426917155536</v>
      </c>
      <c r="AK9" s="45">
        <v>236.29070109637132</v>
      </c>
      <c r="AL9" s="45">
        <v>233.07416687448486</v>
      </c>
      <c r="AM9" s="45">
        <v>227.4930653249677</v>
      </c>
      <c r="AN9" s="45">
        <v>225.57315532000402</v>
      </c>
      <c r="AO9" s="45">
        <v>211.6340358447565</v>
      </c>
      <c r="AP9" s="45">
        <v>219.54568206690374</v>
      </c>
      <c r="AQ9" s="45">
        <v>203.66674669047148</v>
      </c>
      <c r="AR9" s="45">
        <v>208.11963293712876</v>
      </c>
      <c r="AS9" s="45">
        <v>206.7864674338886</v>
      </c>
      <c r="AT9" s="45">
        <v>194.04202996066712</v>
      </c>
      <c r="AU9" s="45">
        <v>195.5275309622976</v>
      </c>
      <c r="AV9" s="45">
        <v>192.82178592360697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51"/>
  <sheetViews>
    <sheetView zoomScalePageLayoutView="0" workbookViewId="0" topLeftCell="A1">
      <selection activeCell="A1" sqref="A1"/>
    </sheetView>
  </sheetViews>
  <sheetFormatPr defaultColWidth="9.88671875" defaultRowHeight="15"/>
  <cols>
    <col min="1" max="1" width="16.88671875" style="37" customWidth="1"/>
    <col min="2" max="2" width="8.4453125" style="37" customWidth="1"/>
    <col min="3" max="3" width="10.99609375" style="37" bestFit="1" customWidth="1"/>
    <col min="4" max="4" width="9.3359375" style="37" bestFit="1" customWidth="1"/>
    <col min="5" max="5" width="7.88671875" style="37" bestFit="1" customWidth="1"/>
    <col min="6" max="6" width="7.3359375" style="37" bestFit="1" customWidth="1"/>
    <col min="7" max="16384" width="9.88671875" style="37" customWidth="1"/>
  </cols>
  <sheetData>
    <row r="1" ht="15">
      <c r="A1" s="31" t="s">
        <v>337</v>
      </c>
    </row>
    <row r="3" spans="1:6" ht="15">
      <c r="A3" s="33" t="s">
        <v>54</v>
      </c>
      <c r="B3" s="33"/>
      <c r="C3" s="33"/>
      <c r="D3" s="33"/>
      <c r="E3" s="33"/>
      <c r="F3" s="33"/>
    </row>
    <row r="4" spans="1:6" ht="15">
      <c r="A4" s="33"/>
      <c r="B4" s="33"/>
      <c r="C4" s="33"/>
      <c r="D4" s="33"/>
      <c r="E4" s="33"/>
      <c r="F4" s="33"/>
    </row>
    <row r="5" spans="1:6" ht="15">
      <c r="A5" s="33"/>
      <c r="B5" s="167" t="s">
        <v>55</v>
      </c>
      <c r="C5" s="33" t="s">
        <v>56</v>
      </c>
      <c r="D5" s="167" t="s">
        <v>57</v>
      </c>
      <c r="E5" s="167" t="s">
        <v>58</v>
      </c>
      <c r="F5" s="33" t="s">
        <v>42</v>
      </c>
    </row>
    <row r="6" spans="1:7" ht="15" hidden="1">
      <c r="A6" s="33">
        <v>1980</v>
      </c>
      <c r="B6" s="87">
        <v>39841</v>
      </c>
      <c r="C6" s="87">
        <v>18721</v>
      </c>
      <c r="D6" s="87">
        <v>35541</v>
      </c>
      <c r="E6" s="87">
        <v>48291</v>
      </c>
      <c r="F6" s="87">
        <v>142394</v>
      </c>
      <c r="G6" s="39"/>
    </row>
    <row r="7" spans="1:7" ht="15" hidden="1">
      <c r="A7" s="33"/>
      <c r="B7" s="87">
        <v>39674</v>
      </c>
      <c r="C7" s="87">
        <v>18592</v>
      </c>
      <c r="D7" s="87">
        <v>34304</v>
      </c>
      <c r="E7" s="87">
        <v>45776</v>
      </c>
      <c r="F7" s="87">
        <v>138346</v>
      </c>
      <c r="G7" s="39"/>
    </row>
    <row r="8" spans="1:7" ht="15" hidden="1">
      <c r="A8" s="33"/>
      <c r="B8" s="87">
        <v>39218</v>
      </c>
      <c r="C8" s="87">
        <v>18464</v>
      </c>
      <c r="D8" s="87">
        <v>35037</v>
      </c>
      <c r="E8" s="87">
        <v>44007</v>
      </c>
      <c r="F8" s="87">
        <v>136726</v>
      </c>
      <c r="G8" s="39"/>
    </row>
    <row r="9" spans="1:7" ht="15" hidden="1">
      <c r="A9" s="33"/>
      <c r="B9" s="87">
        <v>39014</v>
      </c>
      <c r="C9" s="87">
        <v>18847</v>
      </c>
      <c r="D9" s="87">
        <v>36059</v>
      </c>
      <c r="E9" s="87">
        <v>42191</v>
      </c>
      <c r="F9" s="87">
        <v>136111</v>
      </c>
      <c r="G9" s="39"/>
    </row>
    <row r="10" spans="1:7" ht="15" hidden="1">
      <c r="A10" s="33"/>
      <c r="B10" s="87">
        <v>37896</v>
      </c>
      <c r="C10" s="87">
        <v>18938</v>
      </c>
      <c r="D10" s="87">
        <v>37782</v>
      </c>
      <c r="E10" s="87">
        <v>41138</v>
      </c>
      <c r="F10" s="87">
        <v>135754</v>
      </c>
      <c r="G10" s="39"/>
    </row>
    <row r="11" spans="1:7" ht="15" hidden="1">
      <c r="A11" s="33">
        <v>1985</v>
      </c>
      <c r="B11" s="87">
        <v>42062</v>
      </c>
      <c r="C11" s="87">
        <v>19603</v>
      </c>
      <c r="D11" s="87">
        <v>38500</v>
      </c>
      <c r="E11" s="87">
        <v>41702</v>
      </c>
      <c r="F11" s="87">
        <v>141867</v>
      </c>
      <c r="G11" s="39"/>
    </row>
    <row r="12" spans="1:7" ht="15" hidden="1">
      <c r="A12" s="33"/>
      <c r="B12" s="87">
        <v>43700</v>
      </c>
      <c r="C12" s="87">
        <v>20135</v>
      </c>
      <c r="D12" s="87">
        <v>40954</v>
      </c>
      <c r="E12" s="87">
        <v>40931</v>
      </c>
      <c r="F12" s="87">
        <v>145720</v>
      </c>
      <c r="G12" s="39"/>
    </row>
    <row r="13" spans="1:7" ht="15" hidden="1">
      <c r="A13" s="33"/>
      <c r="B13" s="87">
        <v>43460</v>
      </c>
      <c r="C13" s="87">
        <v>19790</v>
      </c>
      <c r="D13" s="87">
        <v>42672</v>
      </c>
      <c r="E13" s="87">
        <v>40211</v>
      </c>
      <c r="F13" s="87">
        <v>146133</v>
      </c>
      <c r="G13" s="39"/>
    </row>
    <row r="14" spans="1:7" ht="15" hidden="1">
      <c r="A14" s="33"/>
      <c r="B14" s="87">
        <v>42367</v>
      </c>
      <c r="C14" s="87">
        <v>20050</v>
      </c>
      <c r="D14" s="87">
        <v>45345</v>
      </c>
      <c r="E14" s="87">
        <v>40807</v>
      </c>
      <c r="F14" s="87">
        <v>148569</v>
      </c>
      <c r="G14" s="39"/>
    </row>
    <row r="15" spans="1:7" ht="15" hidden="1">
      <c r="A15" s="33"/>
      <c r="B15" s="87">
        <v>40258.1</v>
      </c>
      <c r="C15" s="87">
        <v>19075.3</v>
      </c>
      <c r="D15" s="87">
        <v>47442</v>
      </c>
      <c r="E15" s="87">
        <v>39404.8</v>
      </c>
      <c r="F15" s="87">
        <v>146180.2</v>
      </c>
      <c r="G15" s="39"/>
    </row>
    <row r="16" spans="1:7" ht="15">
      <c r="A16" s="33">
        <v>1990</v>
      </c>
      <c r="B16" s="87">
        <v>40755.5</v>
      </c>
      <c r="C16" s="87">
        <v>19217.6</v>
      </c>
      <c r="D16" s="87">
        <v>48635</v>
      </c>
      <c r="E16" s="87">
        <v>38659.6</v>
      </c>
      <c r="F16" s="87">
        <v>147267.7</v>
      </c>
      <c r="G16" s="39"/>
    </row>
    <row r="17" spans="1:7" ht="15">
      <c r="A17" s="33"/>
      <c r="B17" s="87">
        <v>44767.7</v>
      </c>
      <c r="C17" s="87">
        <v>20820.1</v>
      </c>
      <c r="D17" s="87">
        <v>47973</v>
      </c>
      <c r="E17" s="87">
        <v>38256.7</v>
      </c>
      <c r="F17" s="87">
        <v>151817.5</v>
      </c>
      <c r="G17" s="39"/>
    </row>
    <row r="18" spans="1:7" ht="15">
      <c r="A18" s="33"/>
      <c r="B18" s="87">
        <v>44066.3</v>
      </c>
      <c r="C18" s="87">
        <v>20959.2</v>
      </c>
      <c r="D18" s="87">
        <v>49355</v>
      </c>
      <c r="E18" s="87">
        <v>36710.6</v>
      </c>
      <c r="F18" s="87">
        <v>151091.1</v>
      </c>
      <c r="G18" s="39"/>
    </row>
    <row r="19" spans="1:7" ht="15">
      <c r="A19" s="33"/>
      <c r="B19" s="87">
        <v>45548.6</v>
      </c>
      <c r="C19" s="87">
        <v>20734.5</v>
      </c>
      <c r="D19" s="87">
        <v>50024</v>
      </c>
      <c r="E19" s="87">
        <v>36439.8</v>
      </c>
      <c r="F19" s="87">
        <v>152746.90000000002</v>
      </c>
      <c r="G19" s="39"/>
    </row>
    <row r="20" spans="1:7" ht="15">
      <c r="A20" s="33"/>
      <c r="B20" s="87">
        <v>43946.6</v>
      </c>
      <c r="C20" s="87">
        <v>20637</v>
      </c>
      <c r="D20" s="87">
        <v>50253</v>
      </c>
      <c r="E20" s="87">
        <v>37711.3</v>
      </c>
      <c r="F20" s="87">
        <v>152547.90000000002</v>
      </c>
      <c r="G20" s="39"/>
    </row>
    <row r="21" spans="1:7" ht="15">
      <c r="A21" s="33">
        <v>1995</v>
      </c>
      <c r="B21" s="87">
        <v>42690.7</v>
      </c>
      <c r="C21" s="87">
        <v>21178.8</v>
      </c>
      <c r="D21" s="87">
        <v>50238</v>
      </c>
      <c r="E21" s="87">
        <v>36276.45706792777</v>
      </c>
      <c r="F21" s="87">
        <v>150383.95706792775</v>
      </c>
      <c r="G21" s="39"/>
    </row>
    <row r="22" spans="1:7" ht="15">
      <c r="A22" s="33"/>
      <c r="B22" s="87">
        <v>48119.884822210006</v>
      </c>
      <c r="C22" s="87">
        <v>22107.76030642246</v>
      </c>
      <c r="D22" s="87">
        <v>52321.37919752126</v>
      </c>
      <c r="E22" s="87">
        <v>34470.202969592305</v>
      </c>
      <c r="F22" s="87">
        <v>157019.227295746</v>
      </c>
      <c r="G22" s="39"/>
    </row>
    <row r="23" spans="1:7" ht="15">
      <c r="A23" s="33"/>
      <c r="B23" s="87">
        <v>44775.38917440739</v>
      </c>
      <c r="C23" s="87">
        <v>21466.985460859127</v>
      </c>
      <c r="D23" s="87">
        <v>53082.53050643056</v>
      </c>
      <c r="E23" s="87">
        <v>34577.48016981717</v>
      </c>
      <c r="F23" s="87">
        <v>153902.38531151426</v>
      </c>
      <c r="G23" s="39"/>
    </row>
    <row r="24" spans="1:7" ht="15">
      <c r="A24" s="33"/>
      <c r="B24" s="87">
        <v>46125.89328913811</v>
      </c>
      <c r="C24" s="87">
        <v>21511.116280644594</v>
      </c>
      <c r="D24" s="87">
        <v>53771.98647377509</v>
      </c>
      <c r="E24" s="87">
        <v>34512.154836337075</v>
      </c>
      <c r="F24" s="87">
        <v>155921.15087989488</v>
      </c>
      <c r="G24" s="39"/>
    </row>
    <row r="25" spans="1:7" ht="15">
      <c r="A25" s="33"/>
      <c r="B25" s="87">
        <v>46120.82947953974</v>
      </c>
      <c r="C25" s="87">
        <v>21337.894681423357</v>
      </c>
      <c r="D25" s="87">
        <v>54853.097034458326</v>
      </c>
      <c r="E25" s="87">
        <v>34221.86582631139</v>
      </c>
      <c r="F25" s="87">
        <v>156533.6870217328</v>
      </c>
      <c r="G25" s="39"/>
    </row>
    <row r="26" spans="1:7" ht="15">
      <c r="A26" s="33">
        <v>2000</v>
      </c>
      <c r="B26" s="87">
        <v>46851.176314595155</v>
      </c>
      <c r="C26" s="87">
        <v>21546.887392493703</v>
      </c>
      <c r="D26" s="87">
        <v>55461.11688674631</v>
      </c>
      <c r="E26" s="87">
        <v>35506.16217802622</v>
      </c>
      <c r="F26" s="87">
        <v>159365.3427718614</v>
      </c>
      <c r="G26" s="39"/>
    </row>
    <row r="27" spans="1:7" ht="15">
      <c r="A27" s="33"/>
      <c r="B27" s="87">
        <v>48178.32886498228</v>
      </c>
      <c r="C27" s="87">
        <v>22167.481145857953</v>
      </c>
      <c r="D27" s="87">
        <v>55137.28144272942</v>
      </c>
      <c r="E27" s="87">
        <v>35442.63928193977</v>
      </c>
      <c r="F27" s="87">
        <v>160925.73073550942</v>
      </c>
      <c r="G27" s="39"/>
    </row>
    <row r="28" spans="1:7" ht="15">
      <c r="A28" s="33"/>
      <c r="B28" s="87">
        <v>47470.611193426965</v>
      </c>
      <c r="C28" s="87">
        <v>19556.324515323813</v>
      </c>
      <c r="D28" s="87">
        <v>55684.8459003931</v>
      </c>
      <c r="E28" s="87">
        <v>33763.88760962835</v>
      </c>
      <c r="F28" s="87">
        <v>156475.66921877224</v>
      </c>
      <c r="G28" s="39"/>
    </row>
    <row r="29" spans="1:7" ht="15">
      <c r="A29" s="33"/>
      <c r="B29" s="87">
        <v>48293.02611200006</v>
      </c>
      <c r="C29" s="87">
        <v>19414.130598007934</v>
      </c>
      <c r="D29" s="87">
        <v>56365.78750860763</v>
      </c>
      <c r="E29" s="87">
        <v>34074.19348748801</v>
      </c>
      <c r="F29" s="87">
        <v>158147.13770610362</v>
      </c>
      <c r="G29" s="39"/>
    </row>
    <row r="30" spans="1:7" ht="15">
      <c r="A30" s="33"/>
      <c r="B30" s="87">
        <v>49332.80872634858</v>
      </c>
      <c r="C30" s="87">
        <v>20316.838530341338</v>
      </c>
      <c r="D30" s="87">
        <v>57374.14120908907</v>
      </c>
      <c r="E30" s="87">
        <v>32912.437611279856</v>
      </c>
      <c r="F30" s="87">
        <v>159936.22607705885</v>
      </c>
      <c r="G30" s="39"/>
    </row>
    <row r="31" spans="1:7" ht="15">
      <c r="A31" s="33">
        <v>2005</v>
      </c>
      <c r="B31" s="87">
        <v>47805.4219113215</v>
      </c>
      <c r="C31" s="87">
        <v>20774.421650995817</v>
      </c>
      <c r="D31" s="87">
        <v>58793.16713745425</v>
      </c>
      <c r="E31" s="87">
        <v>32303.189892445414</v>
      </c>
      <c r="F31" s="87">
        <v>159676.20059221698</v>
      </c>
      <c r="G31" s="39"/>
    </row>
    <row r="32" spans="1:7" ht="15">
      <c r="A32" s="33"/>
      <c r="B32" s="87">
        <v>46575.14685078588</v>
      </c>
      <c r="C32" s="87">
        <v>19522.885102906555</v>
      </c>
      <c r="D32" s="87">
        <v>59501.446458742415</v>
      </c>
      <c r="E32" s="87">
        <v>31442.2018433102</v>
      </c>
      <c r="F32" s="87">
        <v>157041.68025574504</v>
      </c>
      <c r="G32" s="39"/>
    </row>
    <row r="33" spans="1:7" ht="15">
      <c r="A33" s="33"/>
      <c r="B33" s="87">
        <v>44932.424115963644</v>
      </c>
      <c r="C33" s="87">
        <v>19015.785852915462</v>
      </c>
      <c r="D33" s="87">
        <v>59770.92934999582</v>
      </c>
      <c r="E33" s="87">
        <v>30540.28267870397</v>
      </c>
      <c r="F33" s="87">
        <v>154259.4219975789</v>
      </c>
      <c r="G33" s="39"/>
    </row>
    <row r="34" spans="1:7" ht="15">
      <c r="A34" s="33"/>
      <c r="B34" s="87">
        <v>45997.92573007898</v>
      </c>
      <c r="C34" s="87">
        <v>20545.39343782775</v>
      </c>
      <c r="D34" s="87">
        <v>57393.311905099545</v>
      </c>
      <c r="E34" s="87">
        <v>30219.599863619296</v>
      </c>
      <c r="F34" s="87">
        <v>154156.2309366256</v>
      </c>
      <c r="G34" s="39"/>
    </row>
    <row r="35" spans="1:7" ht="15">
      <c r="A35" s="33"/>
      <c r="B35" s="87">
        <v>44684.75508643368</v>
      </c>
      <c r="C35" s="87">
        <v>18475.29424749644</v>
      </c>
      <c r="D35" s="87">
        <v>55393.51548769676</v>
      </c>
      <c r="E35" s="87">
        <v>25687.284656385735</v>
      </c>
      <c r="F35" s="87">
        <v>144240.84947801262</v>
      </c>
      <c r="G35" s="39"/>
    </row>
    <row r="36" spans="1:7" ht="15">
      <c r="A36" s="33">
        <v>2010</v>
      </c>
      <c r="B36" s="87">
        <v>49410.35015450149</v>
      </c>
      <c r="C36" s="87">
        <v>19438.629319919266</v>
      </c>
      <c r="D36" s="87">
        <v>54635.93927106133</v>
      </c>
      <c r="E36" s="87">
        <v>27010.806079137845</v>
      </c>
      <c r="F36" s="87">
        <v>150495.72482461992</v>
      </c>
      <c r="G36" s="39"/>
    </row>
    <row r="37" spans="1:7" ht="15">
      <c r="A37" s="33"/>
      <c r="B37" s="87">
        <v>40882.66976983387</v>
      </c>
      <c r="C37" s="87">
        <v>17957.03652631221</v>
      </c>
      <c r="D37" s="87">
        <v>54493.13096632351</v>
      </c>
      <c r="E37" s="87">
        <v>25254.27672345795</v>
      </c>
      <c r="F37" s="87">
        <v>138587.11398592754</v>
      </c>
      <c r="G37" s="39"/>
    </row>
    <row r="38" spans="1:6" ht="15">
      <c r="A38" s="33"/>
      <c r="B38" s="87">
        <v>44441.0029444122</v>
      </c>
      <c r="C38" s="87">
        <v>19236.622824848186</v>
      </c>
      <c r="D38" s="87">
        <v>53776.46787472199</v>
      </c>
      <c r="E38" s="87">
        <v>24875.65764746447</v>
      </c>
      <c r="F38" s="87">
        <v>142329.75129144685</v>
      </c>
    </row>
    <row r="39" spans="1:6" ht="15">
      <c r="A39" s="33"/>
      <c r="B39" s="87">
        <v>44890.58700251765</v>
      </c>
      <c r="C39" s="87">
        <v>19719.244935587834</v>
      </c>
      <c r="D39" s="87">
        <v>53489.714851169934</v>
      </c>
      <c r="E39" s="87">
        <v>24889.310290445803</v>
      </c>
      <c r="F39" s="87">
        <v>142988.85707972123</v>
      </c>
    </row>
    <row r="40" spans="1:6" ht="15">
      <c r="A40" s="33"/>
      <c r="B40" s="87">
        <v>38680.042790994456</v>
      </c>
      <c r="C40" s="87">
        <v>18481.117079516975</v>
      </c>
      <c r="D40" s="87">
        <v>54145.817504376384</v>
      </c>
      <c r="E40" s="87">
        <v>24301.948223853047</v>
      </c>
      <c r="F40" s="87">
        <v>135608.92559874087</v>
      </c>
    </row>
    <row r="41" spans="1:6" ht="15">
      <c r="A41" s="33"/>
      <c r="B41" s="87">
        <v>40045.88764133275</v>
      </c>
      <c r="C41" s="87">
        <v>19343.739530937888</v>
      </c>
      <c r="D41" s="87">
        <v>54749.04640730646</v>
      </c>
      <c r="E41" s="87">
        <v>24361.551832965928</v>
      </c>
      <c r="F41" s="87">
        <v>138500.22541254302</v>
      </c>
    </row>
    <row r="42" spans="1:6" ht="15">
      <c r="A42" s="33">
        <v>2016</v>
      </c>
      <c r="B42" s="87">
        <v>41294.817149709495</v>
      </c>
      <c r="C42" s="87">
        <v>19875.239640741762</v>
      </c>
      <c r="D42" s="87">
        <v>55767.18826055381</v>
      </c>
      <c r="E42" s="87">
        <v>23730.39806103476</v>
      </c>
      <c r="F42" s="87">
        <v>140667.64311203983</v>
      </c>
    </row>
    <row r="43" spans="1:6" ht="15">
      <c r="A43" s="35"/>
      <c r="B43" s="33"/>
      <c r="C43" s="33"/>
      <c r="D43" s="33"/>
      <c r="E43" s="33"/>
      <c r="F43" s="33"/>
    </row>
    <row r="44" spans="1:6" ht="15">
      <c r="A44" s="88" t="s">
        <v>60</v>
      </c>
      <c r="B44" s="33"/>
      <c r="C44" s="33"/>
      <c r="D44" s="33"/>
      <c r="E44" s="33"/>
      <c r="F44" s="33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  <row r="113" ht="15">
      <c r="A113" s="24"/>
    </row>
    <row r="114" ht="15">
      <c r="A114" s="24"/>
    </row>
    <row r="115" ht="15">
      <c r="A115" s="24"/>
    </row>
    <row r="116" ht="15">
      <c r="A116" s="24"/>
    </row>
    <row r="117" ht="15">
      <c r="A117" s="24"/>
    </row>
    <row r="118" ht="15">
      <c r="A118" s="24"/>
    </row>
    <row r="119" ht="15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15">
      <c r="A130" s="24"/>
    </row>
    <row r="131" ht="15">
      <c r="A131" s="24"/>
    </row>
    <row r="132" ht="15">
      <c r="A132" s="24"/>
    </row>
    <row r="133" ht="15">
      <c r="A133" s="24"/>
    </row>
    <row r="134" ht="15">
      <c r="A134" s="24"/>
    </row>
    <row r="135" ht="15">
      <c r="A135" s="24"/>
    </row>
    <row r="136" ht="15">
      <c r="A136" s="24"/>
    </row>
    <row r="137" ht="15">
      <c r="A137" s="24"/>
    </row>
    <row r="138" ht="15">
      <c r="A138" s="24"/>
    </row>
    <row r="139" ht="15">
      <c r="A139" s="24"/>
    </row>
    <row r="140" ht="15">
      <c r="A140" s="24"/>
    </row>
    <row r="141" ht="15">
      <c r="A141" s="24"/>
    </row>
    <row r="142" ht="15">
      <c r="A142" s="24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  <row r="176" ht="15">
      <c r="A176" s="24"/>
    </row>
    <row r="177" ht="15">
      <c r="A177" s="24"/>
    </row>
    <row r="178" ht="15">
      <c r="A178" s="24"/>
    </row>
    <row r="179" ht="15">
      <c r="A179" s="24"/>
    </row>
    <row r="180" ht="15">
      <c r="A180" s="24"/>
    </row>
    <row r="181" ht="15">
      <c r="A181" s="24"/>
    </row>
    <row r="182" ht="15">
      <c r="A182" s="24"/>
    </row>
    <row r="183" ht="15">
      <c r="A183" s="24"/>
    </row>
    <row r="184" ht="15">
      <c r="A184" s="24"/>
    </row>
    <row r="185" ht="15">
      <c r="A185" s="24"/>
    </row>
    <row r="186" ht="15">
      <c r="A186" s="24"/>
    </row>
    <row r="187" ht="15">
      <c r="A187" s="24"/>
    </row>
    <row r="188" ht="15">
      <c r="A188" s="24"/>
    </row>
    <row r="189" ht="15">
      <c r="A189" s="24"/>
    </row>
    <row r="190" ht="15">
      <c r="A190" s="24"/>
    </row>
    <row r="191" ht="15">
      <c r="A191" s="24"/>
    </row>
    <row r="192" ht="15">
      <c r="A192" s="24"/>
    </row>
    <row r="193" ht="15">
      <c r="A193" s="24"/>
    </row>
    <row r="194" ht="15">
      <c r="A194" s="24"/>
    </row>
    <row r="195" ht="15">
      <c r="A195" s="24"/>
    </row>
    <row r="196" ht="15">
      <c r="A196" s="24"/>
    </row>
    <row r="197" ht="15">
      <c r="A197" s="24"/>
    </row>
    <row r="198" ht="15">
      <c r="A198" s="24"/>
    </row>
    <row r="199" ht="15">
      <c r="A199" s="24"/>
    </row>
    <row r="200" ht="15">
      <c r="A200" s="24"/>
    </row>
    <row r="201" ht="15">
      <c r="A201" s="24"/>
    </row>
    <row r="202" ht="15">
      <c r="A202" s="24"/>
    </row>
    <row r="203" ht="15">
      <c r="A203" s="24"/>
    </row>
    <row r="204" ht="15">
      <c r="A204" s="24"/>
    </row>
    <row r="205" ht="15">
      <c r="A205" s="24"/>
    </row>
    <row r="206" ht="15">
      <c r="A206" s="24"/>
    </row>
    <row r="207" ht="15">
      <c r="A207" s="24"/>
    </row>
    <row r="208" ht="15">
      <c r="A208" s="24"/>
    </row>
    <row r="209" ht="15">
      <c r="A209" s="24"/>
    </row>
    <row r="210" ht="15">
      <c r="A210" s="24"/>
    </row>
    <row r="211" ht="15">
      <c r="A211" s="24"/>
    </row>
    <row r="212" ht="15">
      <c r="A212" s="24"/>
    </row>
    <row r="213" ht="15">
      <c r="A213" s="24"/>
    </row>
    <row r="214" ht="15">
      <c r="A214" s="24"/>
    </row>
    <row r="215" ht="15">
      <c r="A215" s="24"/>
    </row>
    <row r="216" ht="15">
      <c r="A216" s="24"/>
    </row>
    <row r="217" ht="15">
      <c r="A217" s="24"/>
    </row>
    <row r="218" ht="15">
      <c r="A218" s="24"/>
    </row>
    <row r="219" ht="15">
      <c r="A219" s="24"/>
    </row>
    <row r="220" ht="15">
      <c r="A220" s="24"/>
    </row>
    <row r="221" ht="15">
      <c r="A221" s="24"/>
    </row>
    <row r="222" ht="15">
      <c r="A222" s="24"/>
    </row>
    <row r="223" ht="15">
      <c r="A223" s="24"/>
    </row>
    <row r="224" ht="15">
      <c r="A224" s="24"/>
    </row>
    <row r="225" ht="15">
      <c r="A225" s="24"/>
    </row>
    <row r="226" ht="15">
      <c r="A226" s="24"/>
    </row>
    <row r="227" ht="15">
      <c r="A227" s="24"/>
    </row>
    <row r="228" ht="15">
      <c r="A228" s="24"/>
    </row>
    <row r="229" ht="15">
      <c r="A229" s="24"/>
    </row>
    <row r="230" ht="15">
      <c r="A230" s="24"/>
    </row>
    <row r="231" ht="15">
      <c r="A231" s="24"/>
    </row>
    <row r="232" ht="15">
      <c r="A232" s="24"/>
    </row>
    <row r="233" ht="15">
      <c r="A233" s="24"/>
    </row>
    <row r="234" ht="15">
      <c r="A234" s="24"/>
    </row>
    <row r="235" ht="15">
      <c r="A235" s="24"/>
    </row>
    <row r="236" ht="15">
      <c r="A236" s="24"/>
    </row>
    <row r="237" ht="15">
      <c r="A237" s="24"/>
    </row>
    <row r="238" ht="15">
      <c r="A238" s="24"/>
    </row>
    <row r="239" ht="15">
      <c r="A239" s="24"/>
    </row>
    <row r="240" ht="15">
      <c r="A240" s="24"/>
    </row>
    <row r="241" ht="15">
      <c r="A241" s="24"/>
    </row>
    <row r="242" ht="15">
      <c r="A242" s="24"/>
    </row>
    <row r="243" ht="15">
      <c r="A243" s="24"/>
    </row>
    <row r="244" ht="15">
      <c r="A244" s="24"/>
    </row>
    <row r="245" ht="15">
      <c r="A245" s="24"/>
    </row>
    <row r="246" ht="15">
      <c r="A246" s="24"/>
    </row>
    <row r="247" ht="15">
      <c r="A247" s="24"/>
    </row>
    <row r="248" ht="15">
      <c r="A248" s="24"/>
    </row>
    <row r="249" ht="15">
      <c r="A249" s="24"/>
    </row>
    <row r="250" ht="15">
      <c r="A250" s="24"/>
    </row>
    <row r="251" ht="15">
      <c r="A251" s="24"/>
    </row>
    <row r="252" ht="15">
      <c r="A252" s="24"/>
    </row>
    <row r="253" ht="15">
      <c r="A253" s="24"/>
    </row>
    <row r="254" ht="15">
      <c r="A254" s="24"/>
    </row>
    <row r="255" ht="15">
      <c r="A255" s="24"/>
    </row>
    <row r="256" ht="15">
      <c r="A256" s="24"/>
    </row>
    <row r="257" ht="15">
      <c r="A257" s="24"/>
    </row>
    <row r="258" ht="15">
      <c r="A258" s="24"/>
    </row>
    <row r="259" ht="15">
      <c r="A259" s="24"/>
    </row>
    <row r="260" ht="15">
      <c r="A260" s="24"/>
    </row>
    <row r="261" ht="15">
      <c r="A261" s="24"/>
    </row>
    <row r="262" ht="15">
      <c r="A262" s="24"/>
    </row>
    <row r="263" ht="15">
      <c r="A263" s="24"/>
    </row>
    <row r="264" ht="15">
      <c r="A264" s="24"/>
    </row>
    <row r="265" ht="15">
      <c r="A265" s="24"/>
    </row>
    <row r="266" ht="15">
      <c r="A266" s="24"/>
    </row>
    <row r="267" ht="15">
      <c r="A267" s="24"/>
    </row>
    <row r="268" ht="15">
      <c r="A268" s="24"/>
    </row>
    <row r="269" ht="15">
      <c r="A269" s="24"/>
    </row>
    <row r="270" ht="15">
      <c r="A270" s="24"/>
    </row>
    <row r="271" ht="15">
      <c r="A271" s="24"/>
    </row>
    <row r="272" ht="15">
      <c r="A272" s="24"/>
    </row>
    <row r="273" ht="15">
      <c r="A273" s="24"/>
    </row>
    <row r="274" ht="15">
      <c r="A274" s="24"/>
    </row>
    <row r="275" ht="15">
      <c r="A275" s="24"/>
    </row>
    <row r="276" ht="15">
      <c r="A276" s="24"/>
    </row>
    <row r="277" ht="15">
      <c r="A277" s="24"/>
    </row>
    <row r="278" ht="15">
      <c r="A278" s="24"/>
    </row>
    <row r="279" ht="15">
      <c r="A279" s="24"/>
    </row>
    <row r="280" ht="15">
      <c r="A280" s="24"/>
    </row>
    <row r="281" ht="15">
      <c r="A281" s="24"/>
    </row>
    <row r="282" ht="15">
      <c r="A282" s="24"/>
    </row>
    <row r="283" ht="15">
      <c r="A283" s="24"/>
    </row>
    <row r="284" ht="15">
      <c r="A284" s="24"/>
    </row>
    <row r="285" ht="15">
      <c r="A285" s="24"/>
    </row>
    <row r="286" ht="15">
      <c r="A286" s="24"/>
    </row>
    <row r="287" ht="15">
      <c r="A287" s="24"/>
    </row>
    <row r="288" ht="15">
      <c r="A288" s="24"/>
    </row>
    <row r="289" ht="15">
      <c r="A289" s="24"/>
    </row>
    <row r="290" ht="15">
      <c r="A290" s="24"/>
    </row>
    <row r="291" ht="15">
      <c r="A291" s="24"/>
    </row>
    <row r="292" ht="15">
      <c r="A292" s="24"/>
    </row>
    <row r="293" ht="15">
      <c r="A293" s="24"/>
    </row>
    <row r="294" ht="15">
      <c r="A294" s="24"/>
    </row>
    <row r="295" ht="15">
      <c r="A295" s="24"/>
    </row>
    <row r="296" ht="15">
      <c r="A296" s="24"/>
    </row>
    <row r="297" ht="15">
      <c r="A297" s="24"/>
    </row>
    <row r="298" ht="15">
      <c r="A298" s="24"/>
    </row>
    <row r="299" ht="15">
      <c r="A299" s="24"/>
    </row>
    <row r="300" ht="15">
      <c r="A300" s="24"/>
    </row>
    <row r="301" ht="15">
      <c r="A301" s="24"/>
    </row>
    <row r="302" ht="15">
      <c r="A302" s="24"/>
    </row>
    <row r="303" ht="15">
      <c r="A303" s="24"/>
    </row>
    <row r="304" ht="15">
      <c r="A304" s="24"/>
    </row>
    <row r="305" ht="15">
      <c r="A305" s="24"/>
    </row>
    <row r="306" ht="15">
      <c r="A306" s="24"/>
    </row>
    <row r="307" ht="15">
      <c r="A307" s="24"/>
    </row>
    <row r="308" ht="15">
      <c r="A308" s="24"/>
    </row>
    <row r="309" ht="15">
      <c r="A309" s="24"/>
    </row>
    <row r="310" ht="15">
      <c r="A310" s="24"/>
    </row>
    <row r="311" ht="15">
      <c r="A311" s="24"/>
    </row>
    <row r="312" ht="15">
      <c r="A312" s="24"/>
    </row>
    <row r="313" ht="15">
      <c r="A313" s="24"/>
    </row>
    <row r="314" ht="15">
      <c r="A314" s="24"/>
    </row>
    <row r="315" ht="15">
      <c r="A315" s="24"/>
    </row>
    <row r="316" ht="15">
      <c r="A316" s="24"/>
    </row>
    <row r="317" ht="15">
      <c r="A317" s="24"/>
    </row>
    <row r="318" ht="15">
      <c r="A318" s="24"/>
    </row>
    <row r="319" ht="15">
      <c r="A319" s="24"/>
    </row>
    <row r="320" ht="15">
      <c r="A320" s="24"/>
    </row>
    <row r="321" ht="15">
      <c r="A321" s="24"/>
    </row>
    <row r="322" ht="15">
      <c r="A322" s="24"/>
    </row>
    <row r="323" ht="15">
      <c r="A323" s="24"/>
    </row>
    <row r="324" ht="15">
      <c r="A324" s="24"/>
    </row>
    <row r="325" ht="15">
      <c r="A325" s="24"/>
    </row>
    <row r="326" ht="15">
      <c r="A326" s="24"/>
    </row>
    <row r="327" ht="15">
      <c r="A327" s="24"/>
    </row>
    <row r="328" ht="15">
      <c r="A328" s="24"/>
    </row>
    <row r="329" ht="15">
      <c r="A329" s="24"/>
    </row>
    <row r="330" ht="15">
      <c r="A330" s="24"/>
    </row>
    <row r="331" ht="15">
      <c r="A331" s="24"/>
    </row>
    <row r="332" ht="15">
      <c r="A332" s="24"/>
    </row>
    <row r="333" ht="15">
      <c r="A333" s="24"/>
    </row>
    <row r="334" ht="15">
      <c r="A334" s="24"/>
    </row>
    <row r="335" ht="15">
      <c r="A335" s="24"/>
    </row>
    <row r="336" ht="15">
      <c r="A336" s="24"/>
    </row>
    <row r="337" ht="15">
      <c r="A337" s="24"/>
    </row>
    <row r="338" ht="15">
      <c r="A338" s="24"/>
    </row>
    <row r="339" ht="15">
      <c r="A339" s="24"/>
    </row>
    <row r="340" ht="15">
      <c r="A340" s="24"/>
    </row>
    <row r="341" ht="15">
      <c r="A341" s="24"/>
    </row>
    <row r="342" ht="15">
      <c r="A342" s="24"/>
    </row>
    <row r="343" ht="15">
      <c r="A343" s="24"/>
    </row>
    <row r="344" ht="15">
      <c r="A344" s="24"/>
    </row>
    <row r="345" ht="15">
      <c r="A345" s="24"/>
    </row>
    <row r="346" ht="15">
      <c r="A346" s="24"/>
    </row>
    <row r="347" ht="15">
      <c r="A347" s="24"/>
    </row>
    <row r="348" ht="15">
      <c r="A348" s="24"/>
    </row>
    <row r="349" ht="15">
      <c r="A349" s="24"/>
    </row>
    <row r="350" ht="15">
      <c r="A350" s="24"/>
    </row>
    <row r="351" ht="15">
      <c r="A351" s="24"/>
    </row>
    <row r="352" ht="15">
      <c r="A352" s="24"/>
    </row>
    <row r="353" ht="15">
      <c r="A353" s="24"/>
    </row>
    <row r="354" ht="15">
      <c r="A354" s="24"/>
    </row>
    <row r="355" ht="15">
      <c r="A355" s="24"/>
    </row>
    <row r="356" ht="15">
      <c r="A356" s="24"/>
    </row>
    <row r="357" ht="15">
      <c r="A357" s="24"/>
    </row>
    <row r="358" ht="15">
      <c r="A358" s="24"/>
    </row>
    <row r="359" ht="15">
      <c r="A359" s="24"/>
    </row>
    <row r="360" ht="15">
      <c r="A360" s="24"/>
    </row>
    <row r="361" ht="15">
      <c r="A361" s="24"/>
    </row>
    <row r="362" ht="15">
      <c r="A362" s="24"/>
    </row>
    <row r="363" ht="15">
      <c r="A363" s="24"/>
    </row>
    <row r="364" ht="15">
      <c r="A364" s="24"/>
    </row>
    <row r="365" ht="15">
      <c r="A365" s="24"/>
    </row>
    <row r="366" ht="15">
      <c r="A366" s="24"/>
    </row>
    <row r="367" ht="15">
      <c r="A367" s="24"/>
    </row>
    <row r="368" ht="15">
      <c r="A368" s="24"/>
    </row>
    <row r="369" ht="15">
      <c r="A369" s="24"/>
    </row>
    <row r="370" ht="15">
      <c r="A370" s="24"/>
    </row>
    <row r="371" ht="15">
      <c r="A371" s="24"/>
    </row>
    <row r="372" ht="15">
      <c r="A372" s="24"/>
    </row>
    <row r="373" ht="15">
      <c r="A373" s="24"/>
    </row>
    <row r="374" ht="15">
      <c r="A374" s="24"/>
    </row>
    <row r="375" ht="15">
      <c r="A375" s="24"/>
    </row>
    <row r="376" ht="15">
      <c r="A376" s="24"/>
    </row>
    <row r="377" ht="15">
      <c r="A377" s="24"/>
    </row>
    <row r="378" ht="15">
      <c r="A378" s="24"/>
    </row>
    <row r="379" ht="15">
      <c r="A379" s="24"/>
    </row>
    <row r="380" ht="15">
      <c r="A380" s="24"/>
    </row>
    <row r="381" ht="15">
      <c r="A381" s="24"/>
    </row>
    <row r="382" ht="15">
      <c r="A382" s="24"/>
    </row>
    <row r="383" ht="15">
      <c r="A383" s="24"/>
    </row>
    <row r="384" ht="15">
      <c r="A384" s="24"/>
    </row>
    <row r="385" ht="15">
      <c r="A385" s="24"/>
    </row>
    <row r="386" ht="15">
      <c r="A386" s="24"/>
    </row>
    <row r="387" ht="15">
      <c r="A387" s="24"/>
    </row>
    <row r="388" ht="15">
      <c r="A388" s="24"/>
    </row>
    <row r="389" ht="15">
      <c r="A389" s="24"/>
    </row>
    <row r="390" ht="15">
      <c r="A390" s="24"/>
    </row>
    <row r="391" ht="15">
      <c r="A391" s="24"/>
    </row>
    <row r="392" ht="15">
      <c r="A392" s="24"/>
    </row>
    <row r="393" ht="15">
      <c r="A393" s="24"/>
    </row>
    <row r="394" ht="15">
      <c r="A394" s="24"/>
    </row>
    <row r="395" ht="15">
      <c r="A395" s="24"/>
    </row>
    <row r="396" ht="15">
      <c r="A396" s="24"/>
    </row>
    <row r="397" ht="15">
      <c r="A397" s="24"/>
    </row>
    <row r="398" ht="15">
      <c r="A398" s="24"/>
    </row>
    <row r="399" ht="15">
      <c r="A399" s="24"/>
    </row>
    <row r="400" ht="15">
      <c r="A400" s="24"/>
    </row>
    <row r="401" ht="15">
      <c r="A401" s="24"/>
    </row>
    <row r="402" ht="15">
      <c r="A402" s="24"/>
    </row>
    <row r="403" ht="15">
      <c r="A403" s="24"/>
    </row>
    <row r="404" ht="15">
      <c r="A404" s="24"/>
    </row>
    <row r="405" ht="15">
      <c r="A405" s="24"/>
    </row>
    <row r="406" ht="15">
      <c r="A406" s="24"/>
    </row>
    <row r="407" ht="15">
      <c r="A407" s="24"/>
    </row>
    <row r="408" ht="15">
      <c r="A408" s="24"/>
    </row>
    <row r="409" ht="15">
      <c r="A409" s="24"/>
    </row>
    <row r="410" ht="15">
      <c r="A410" s="24"/>
    </row>
    <row r="411" ht="15">
      <c r="A411" s="24"/>
    </row>
    <row r="412" ht="15">
      <c r="A412" s="24"/>
    </row>
    <row r="413" ht="15">
      <c r="A413" s="24"/>
    </row>
    <row r="414" ht="15">
      <c r="A414" s="24"/>
    </row>
    <row r="415" ht="15">
      <c r="A415" s="24"/>
    </row>
    <row r="416" ht="15">
      <c r="A416" s="24"/>
    </row>
    <row r="417" ht="15">
      <c r="A417" s="24"/>
    </row>
    <row r="418" ht="15">
      <c r="A418" s="24"/>
    </row>
    <row r="419" ht="15">
      <c r="A419" s="24"/>
    </row>
    <row r="420" ht="15">
      <c r="A420" s="24"/>
    </row>
    <row r="421" ht="15">
      <c r="A421" s="24"/>
    </row>
    <row r="422" ht="15">
      <c r="A422" s="24"/>
    </row>
    <row r="423" ht="15">
      <c r="A423" s="24"/>
    </row>
    <row r="424" ht="15">
      <c r="A424" s="24"/>
    </row>
    <row r="425" ht="15">
      <c r="A425" s="24"/>
    </row>
    <row r="426" ht="15">
      <c r="A426" s="24"/>
    </row>
    <row r="427" ht="15">
      <c r="A427" s="24"/>
    </row>
    <row r="428" ht="15">
      <c r="A428" s="24"/>
    </row>
    <row r="429" ht="15">
      <c r="A429" s="24"/>
    </row>
    <row r="430" ht="15">
      <c r="A430" s="24"/>
    </row>
    <row r="431" ht="15">
      <c r="A431" s="24"/>
    </row>
    <row r="432" ht="15">
      <c r="A432" s="24"/>
    </row>
    <row r="433" ht="15">
      <c r="A433" s="24"/>
    </row>
    <row r="434" ht="15">
      <c r="A434" s="24"/>
    </row>
    <row r="435" ht="15">
      <c r="A435" s="24"/>
    </row>
    <row r="436" ht="15">
      <c r="A436" s="24"/>
    </row>
    <row r="437" ht="15">
      <c r="A437" s="24"/>
    </row>
    <row r="438" ht="15">
      <c r="A438" s="24"/>
    </row>
    <row r="439" ht="15">
      <c r="A439" s="24"/>
    </row>
    <row r="440" ht="15">
      <c r="A440" s="24"/>
    </row>
    <row r="441" ht="15">
      <c r="A441" s="24"/>
    </row>
    <row r="442" ht="15">
      <c r="A442" s="24"/>
    </row>
    <row r="443" ht="15">
      <c r="A443" s="24"/>
    </row>
    <row r="444" ht="15">
      <c r="A444" s="24"/>
    </row>
    <row r="445" ht="15">
      <c r="A445" s="24"/>
    </row>
    <row r="446" ht="15">
      <c r="A446" s="24"/>
    </row>
    <row r="447" ht="15">
      <c r="A447" s="24"/>
    </row>
    <row r="448" ht="15">
      <c r="A448" s="24"/>
    </row>
    <row r="449" ht="15">
      <c r="A449" s="24"/>
    </row>
    <row r="450" ht="15">
      <c r="A450" s="24"/>
    </row>
    <row r="451" ht="15">
      <c r="A451" s="24"/>
    </row>
    <row r="452" ht="15">
      <c r="A452" s="24"/>
    </row>
    <row r="453" ht="15">
      <c r="A453" s="24"/>
    </row>
    <row r="454" ht="15">
      <c r="A454" s="24"/>
    </row>
    <row r="455" ht="15">
      <c r="A455" s="24"/>
    </row>
    <row r="456" ht="15">
      <c r="A456" s="24"/>
    </row>
    <row r="457" ht="15">
      <c r="A457" s="24"/>
    </row>
    <row r="458" ht="15">
      <c r="A458" s="24"/>
    </row>
    <row r="459" ht="15">
      <c r="A459" s="24"/>
    </row>
    <row r="460" ht="15">
      <c r="A460" s="24"/>
    </row>
    <row r="461" ht="15">
      <c r="A461" s="24"/>
    </row>
    <row r="462" ht="15">
      <c r="A462" s="24"/>
    </row>
    <row r="463" ht="15">
      <c r="A463" s="24"/>
    </row>
    <row r="464" ht="15">
      <c r="A464" s="24"/>
    </row>
    <row r="465" ht="15">
      <c r="A465" s="24"/>
    </row>
    <row r="466" ht="15">
      <c r="A466" s="24"/>
    </row>
    <row r="467" ht="15">
      <c r="A467" s="24"/>
    </row>
    <row r="468" ht="15">
      <c r="A468" s="24"/>
    </row>
    <row r="469" ht="15">
      <c r="A469" s="24"/>
    </row>
    <row r="470" ht="15">
      <c r="A470" s="24"/>
    </row>
    <row r="471" ht="15">
      <c r="A471" s="24"/>
    </row>
    <row r="472" ht="15">
      <c r="A472" s="24"/>
    </row>
    <row r="473" ht="15">
      <c r="A473" s="24"/>
    </row>
    <row r="474" ht="15">
      <c r="A474" s="24"/>
    </row>
    <row r="475" ht="15">
      <c r="A475" s="24"/>
    </row>
    <row r="476" ht="15">
      <c r="A476" s="24"/>
    </row>
    <row r="477" ht="15">
      <c r="A477" s="24"/>
    </row>
    <row r="478" ht="15">
      <c r="A478" s="24"/>
    </row>
    <row r="479" ht="15">
      <c r="A479" s="24"/>
    </row>
    <row r="480" ht="15">
      <c r="A480" s="24"/>
    </row>
    <row r="481" ht="15">
      <c r="A481" s="24"/>
    </row>
    <row r="482" ht="15">
      <c r="A482" s="24"/>
    </row>
    <row r="483" ht="15">
      <c r="A483" s="24"/>
    </row>
    <row r="484" ht="15">
      <c r="A484" s="24"/>
    </row>
    <row r="485" ht="15">
      <c r="A485" s="24"/>
    </row>
    <row r="486" ht="15">
      <c r="A486" s="24"/>
    </row>
    <row r="487" ht="15">
      <c r="A487" s="24"/>
    </row>
    <row r="488" ht="15">
      <c r="A488" s="24"/>
    </row>
    <row r="489" ht="15">
      <c r="A489" s="24"/>
    </row>
    <row r="490" ht="15">
      <c r="A490" s="24"/>
    </row>
    <row r="491" ht="15">
      <c r="A491" s="24"/>
    </row>
    <row r="492" ht="15">
      <c r="A492" s="24"/>
    </row>
    <row r="493" ht="15">
      <c r="A493" s="24"/>
    </row>
    <row r="494" ht="15">
      <c r="A494" s="24"/>
    </row>
    <row r="495" ht="15">
      <c r="A495" s="24"/>
    </row>
    <row r="496" ht="15">
      <c r="A496" s="24"/>
    </row>
    <row r="497" ht="15">
      <c r="A497" s="24"/>
    </row>
    <row r="498" ht="15">
      <c r="A498" s="24"/>
    </row>
    <row r="499" ht="15">
      <c r="A499" s="24"/>
    </row>
    <row r="500" ht="15">
      <c r="A500" s="24"/>
    </row>
    <row r="501" ht="15">
      <c r="A501" s="24"/>
    </row>
    <row r="502" ht="15">
      <c r="A502" s="24"/>
    </row>
    <row r="503" ht="15">
      <c r="A503" s="24"/>
    </row>
    <row r="504" ht="15">
      <c r="A504" s="24"/>
    </row>
    <row r="505" ht="15">
      <c r="A505" s="24"/>
    </row>
    <row r="506" ht="15">
      <c r="A506" s="24"/>
    </row>
    <row r="507" ht="15">
      <c r="A507" s="24"/>
    </row>
    <row r="508" ht="15">
      <c r="A508" s="24"/>
    </row>
    <row r="509" ht="15">
      <c r="A509" s="24"/>
    </row>
    <row r="510" ht="15">
      <c r="A510" s="24"/>
    </row>
    <row r="511" ht="15">
      <c r="A511" s="24"/>
    </row>
    <row r="512" ht="15">
      <c r="A512" s="24"/>
    </row>
    <row r="513" ht="15">
      <c r="A513" s="24"/>
    </row>
    <row r="514" ht="15">
      <c r="A514" s="24"/>
    </row>
    <row r="515" ht="15">
      <c r="A515" s="24"/>
    </row>
    <row r="516" ht="15">
      <c r="A516" s="24"/>
    </row>
    <row r="517" ht="15">
      <c r="A517" s="24"/>
    </row>
    <row r="518" ht="15">
      <c r="A518" s="24"/>
    </row>
    <row r="519" ht="15">
      <c r="A519" s="24"/>
    </row>
    <row r="520" ht="15">
      <c r="A520" s="24"/>
    </row>
    <row r="521" ht="15">
      <c r="A521" s="24"/>
    </row>
    <row r="522" ht="15">
      <c r="A522" s="24"/>
    </row>
    <row r="523" ht="15">
      <c r="A523" s="24"/>
    </row>
    <row r="524" ht="15">
      <c r="A524" s="24"/>
    </row>
    <row r="525" ht="15">
      <c r="A525" s="24"/>
    </row>
    <row r="526" ht="15">
      <c r="A526" s="24"/>
    </row>
    <row r="527" ht="15">
      <c r="A527" s="24"/>
    </row>
    <row r="528" ht="15">
      <c r="A528" s="24"/>
    </row>
    <row r="529" ht="15">
      <c r="A529" s="24"/>
    </row>
    <row r="530" ht="15">
      <c r="A530" s="24"/>
    </row>
    <row r="531" ht="15">
      <c r="A531" s="24"/>
    </row>
    <row r="532" ht="15">
      <c r="A532" s="24"/>
    </row>
    <row r="533" ht="15">
      <c r="A533" s="24"/>
    </row>
    <row r="534" ht="15">
      <c r="A534" s="24"/>
    </row>
    <row r="535" ht="15">
      <c r="A535" s="24"/>
    </row>
    <row r="536" ht="15">
      <c r="A536" s="24"/>
    </row>
    <row r="537" ht="15">
      <c r="A537" s="24"/>
    </row>
    <row r="538" ht="15">
      <c r="A538" s="24"/>
    </row>
    <row r="539" ht="15">
      <c r="A539" s="24"/>
    </row>
    <row r="540" ht="15">
      <c r="A540" s="24"/>
    </row>
    <row r="541" ht="15">
      <c r="A541" s="24"/>
    </row>
    <row r="542" ht="15">
      <c r="A542" s="24"/>
    </row>
    <row r="543" ht="15">
      <c r="A543" s="24"/>
    </row>
    <row r="544" ht="15">
      <c r="A544" s="24"/>
    </row>
    <row r="545" ht="15">
      <c r="A545" s="24"/>
    </row>
    <row r="546" ht="15">
      <c r="A546" s="24"/>
    </row>
    <row r="547" ht="15">
      <c r="A547" s="24"/>
    </row>
    <row r="548" ht="15">
      <c r="A548" s="24"/>
    </row>
    <row r="549" ht="15">
      <c r="A549" s="24"/>
    </row>
    <row r="550" ht="15">
      <c r="A550" s="24"/>
    </row>
    <row r="551" ht="15">
      <c r="A551" s="24"/>
    </row>
    <row r="552" ht="15">
      <c r="A552" s="24"/>
    </row>
    <row r="553" ht="15">
      <c r="A553" s="24"/>
    </row>
    <row r="554" ht="15">
      <c r="A554" s="24"/>
    </row>
    <row r="555" ht="15">
      <c r="A555" s="24"/>
    </row>
    <row r="556" ht="15">
      <c r="A556" s="24"/>
    </row>
    <row r="557" ht="15">
      <c r="A557" s="24"/>
    </row>
    <row r="558" ht="15">
      <c r="A558" s="24"/>
    </row>
    <row r="559" ht="15">
      <c r="A559" s="24"/>
    </row>
    <row r="560" ht="15">
      <c r="A560" s="24"/>
    </row>
    <row r="561" ht="15">
      <c r="A561" s="24"/>
    </row>
    <row r="562" ht="15">
      <c r="A562" s="24"/>
    </row>
    <row r="563" ht="15">
      <c r="A563" s="24"/>
    </row>
    <row r="564" ht="15">
      <c r="A564" s="24"/>
    </row>
    <row r="565" ht="15">
      <c r="A565" s="24"/>
    </row>
    <row r="566" ht="15">
      <c r="A566" s="24"/>
    </row>
    <row r="567" ht="15">
      <c r="A567" s="24"/>
    </row>
    <row r="568" ht="15">
      <c r="A568" s="24"/>
    </row>
    <row r="569" ht="15">
      <c r="A569" s="24"/>
    </row>
    <row r="570" ht="15">
      <c r="A570" s="24"/>
    </row>
    <row r="571" ht="15">
      <c r="A571" s="24"/>
    </row>
    <row r="572" ht="15">
      <c r="A572" s="24"/>
    </row>
    <row r="573" ht="15">
      <c r="A573" s="24"/>
    </row>
    <row r="574" ht="15">
      <c r="A574" s="24"/>
    </row>
    <row r="575" ht="15">
      <c r="A575" s="24"/>
    </row>
    <row r="576" ht="15">
      <c r="A576" s="24"/>
    </row>
    <row r="577" ht="15">
      <c r="A577" s="24"/>
    </row>
    <row r="578" ht="15">
      <c r="A578" s="24"/>
    </row>
    <row r="579" ht="15">
      <c r="A579" s="24"/>
    </row>
    <row r="580" ht="15">
      <c r="A580" s="24"/>
    </row>
    <row r="581" ht="15">
      <c r="A581" s="24"/>
    </row>
    <row r="582" ht="15">
      <c r="A582" s="24"/>
    </row>
    <row r="583" ht="15">
      <c r="A583" s="24"/>
    </row>
    <row r="584" ht="15">
      <c r="A584" s="24"/>
    </row>
    <row r="585" ht="15">
      <c r="A585" s="24"/>
    </row>
    <row r="586" ht="15">
      <c r="A586" s="24"/>
    </row>
    <row r="587" ht="15">
      <c r="A587" s="24"/>
    </row>
    <row r="588" ht="15">
      <c r="A588" s="24"/>
    </row>
    <row r="589" ht="15">
      <c r="A589" s="24"/>
    </row>
    <row r="590" ht="15">
      <c r="A590" s="24"/>
    </row>
    <row r="591" ht="15">
      <c r="A591" s="24"/>
    </row>
    <row r="592" ht="15">
      <c r="A592" s="24"/>
    </row>
    <row r="593" ht="15">
      <c r="A593" s="24"/>
    </row>
    <row r="594" ht="15">
      <c r="A594" s="24"/>
    </row>
    <row r="595" ht="15">
      <c r="A595" s="24"/>
    </row>
    <row r="596" ht="15">
      <c r="A596" s="24"/>
    </row>
    <row r="597" ht="15">
      <c r="A597" s="24"/>
    </row>
    <row r="598" ht="15">
      <c r="A598" s="24"/>
    </row>
    <row r="599" ht="15">
      <c r="A599" s="24"/>
    </row>
    <row r="600" ht="15">
      <c r="A600" s="24"/>
    </row>
    <row r="601" ht="15">
      <c r="A601" s="24"/>
    </row>
    <row r="602" ht="15">
      <c r="A602" s="24"/>
    </row>
    <row r="603" ht="15">
      <c r="A603" s="24"/>
    </row>
    <row r="604" ht="15">
      <c r="A604" s="24"/>
    </row>
    <row r="605" ht="15">
      <c r="A605" s="24"/>
    </row>
    <row r="606" ht="15">
      <c r="A606" s="24"/>
    </row>
    <row r="607" ht="15">
      <c r="A607" s="24"/>
    </row>
    <row r="608" ht="15">
      <c r="A608" s="24"/>
    </row>
    <row r="609" ht="15">
      <c r="A609" s="24"/>
    </row>
    <row r="610" ht="15">
      <c r="A610" s="24"/>
    </row>
    <row r="611" ht="15">
      <c r="A611" s="24"/>
    </row>
    <row r="612" ht="15">
      <c r="A612" s="24"/>
    </row>
    <row r="613" ht="15">
      <c r="A613" s="24"/>
    </row>
    <row r="614" ht="15">
      <c r="A614" s="24"/>
    </row>
    <row r="615" ht="15">
      <c r="A615" s="24"/>
    </row>
    <row r="616" ht="15">
      <c r="A616" s="24"/>
    </row>
    <row r="617" ht="15">
      <c r="A617" s="24"/>
    </row>
    <row r="618" ht="15">
      <c r="A618" s="24"/>
    </row>
    <row r="619" ht="15">
      <c r="A619" s="24"/>
    </row>
    <row r="620" ht="15">
      <c r="A620" s="24"/>
    </row>
    <row r="621" ht="15">
      <c r="A621" s="24"/>
    </row>
    <row r="622" ht="15">
      <c r="A622" s="24"/>
    </row>
    <row r="623" ht="15">
      <c r="A623" s="24"/>
    </row>
    <row r="624" ht="15">
      <c r="A624" s="24"/>
    </row>
    <row r="625" ht="15">
      <c r="A625" s="24"/>
    </row>
    <row r="626" ht="15">
      <c r="A626" s="24"/>
    </row>
    <row r="627" ht="15">
      <c r="A627" s="24"/>
    </row>
    <row r="628" ht="15">
      <c r="A628" s="24"/>
    </row>
    <row r="629" ht="15">
      <c r="A629" s="24"/>
    </row>
    <row r="630" ht="15">
      <c r="A630" s="24"/>
    </row>
    <row r="631" ht="15">
      <c r="A631" s="24"/>
    </row>
    <row r="632" ht="15">
      <c r="A632" s="24"/>
    </row>
    <row r="633" ht="15">
      <c r="A633" s="24"/>
    </row>
    <row r="634" ht="15">
      <c r="A634" s="24"/>
    </row>
    <row r="635" ht="15">
      <c r="A635" s="24"/>
    </row>
    <row r="636" ht="15">
      <c r="A636" s="24"/>
    </row>
    <row r="637" ht="15">
      <c r="A637" s="24"/>
    </row>
    <row r="638" ht="15">
      <c r="A638" s="24"/>
    </row>
    <row r="639" ht="15">
      <c r="A639" s="24"/>
    </row>
    <row r="640" ht="15">
      <c r="A640" s="24"/>
    </row>
    <row r="641" ht="15">
      <c r="A641" s="24"/>
    </row>
    <row r="642" ht="15">
      <c r="A642" s="24"/>
    </row>
    <row r="643" ht="15">
      <c r="A643" s="24"/>
    </row>
    <row r="644" ht="15">
      <c r="A644" s="24"/>
    </row>
    <row r="645" ht="15">
      <c r="A645" s="24"/>
    </row>
    <row r="646" ht="15">
      <c r="A646" s="24"/>
    </row>
    <row r="647" ht="15">
      <c r="A647" s="24"/>
    </row>
    <row r="648" ht="15">
      <c r="A648" s="24"/>
    </row>
    <row r="649" ht="15">
      <c r="A649" s="24"/>
    </row>
    <row r="650" ht="15">
      <c r="A650" s="24"/>
    </row>
    <row r="651" ht="15">
      <c r="A651" s="24"/>
    </row>
    <row r="652" ht="15">
      <c r="A652" s="24"/>
    </row>
    <row r="653" ht="15">
      <c r="A653" s="24"/>
    </row>
    <row r="654" ht="15">
      <c r="A654" s="24"/>
    </row>
    <row r="655" ht="15">
      <c r="A655" s="24"/>
    </row>
    <row r="656" ht="15">
      <c r="A656" s="24"/>
    </row>
    <row r="657" ht="15">
      <c r="A657" s="24"/>
    </row>
    <row r="658" ht="15">
      <c r="A658" s="24"/>
    </row>
    <row r="659" ht="15">
      <c r="A659" s="24"/>
    </row>
    <row r="660" ht="15">
      <c r="A660" s="24"/>
    </row>
    <row r="661" ht="15">
      <c r="A661" s="24"/>
    </row>
    <row r="662" ht="15">
      <c r="A662" s="24"/>
    </row>
    <row r="663" ht="15">
      <c r="A663" s="24"/>
    </row>
    <row r="664" ht="15">
      <c r="A664" s="24"/>
    </row>
    <row r="665" ht="15">
      <c r="A665" s="24"/>
    </row>
    <row r="666" ht="15">
      <c r="A666" s="24"/>
    </row>
    <row r="667" ht="15">
      <c r="A667" s="24"/>
    </row>
    <row r="668" ht="15">
      <c r="A668" s="24"/>
    </row>
    <row r="669" ht="15">
      <c r="A669" s="24"/>
    </row>
    <row r="670" ht="15">
      <c r="A670" s="24"/>
    </row>
    <row r="671" ht="15">
      <c r="A671" s="24"/>
    </row>
    <row r="672" ht="15">
      <c r="A672" s="24"/>
    </row>
    <row r="673" ht="15">
      <c r="A673" s="24"/>
    </row>
    <row r="674" ht="15">
      <c r="A674" s="24"/>
    </row>
    <row r="675" ht="15">
      <c r="A675" s="24"/>
    </row>
    <row r="676" ht="15">
      <c r="A676" s="24"/>
    </row>
    <row r="677" ht="15">
      <c r="A677" s="24"/>
    </row>
    <row r="678" ht="15">
      <c r="A678" s="24"/>
    </row>
    <row r="679" ht="15">
      <c r="A679" s="24"/>
    </row>
    <row r="680" ht="15">
      <c r="A680" s="24"/>
    </row>
    <row r="681" ht="15">
      <c r="A681" s="24"/>
    </row>
    <row r="682" ht="15">
      <c r="A682" s="24"/>
    </row>
    <row r="683" ht="15">
      <c r="A683" s="24"/>
    </row>
    <row r="684" ht="15">
      <c r="A684" s="24"/>
    </row>
    <row r="685" ht="15">
      <c r="A685" s="24"/>
    </row>
    <row r="686" ht="15">
      <c r="A686" s="24"/>
    </row>
    <row r="687" ht="15">
      <c r="A687" s="24"/>
    </row>
    <row r="688" ht="15">
      <c r="A688" s="24"/>
    </row>
    <row r="689" ht="15">
      <c r="A689" s="24"/>
    </row>
    <row r="690" ht="15">
      <c r="A690" s="24"/>
    </row>
    <row r="691" ht="15">
      <c r="A691" s="24"/>
    </row>
    <row r="692" ht="15">
      <c r="A692" s="24"/>
    </row>
    <row r="693" ht="15">
      <c r="A693" s="24"/>
    </row>
    <row r="694" ht="15">
      <c r="A694" s="24"/>
    </row>
    <row r="695" ht="15">
      <c r="A695" s="24"/>
    </row>
    <row r="696" ht="15">
      <c r="A696" s="24"/>
    </row>
    <row r="697" ht="15">
      <c r="A697" s="24"/>
    </row>
    <row r="698" ht="15">
      <c r="A698" s="24"/>
    </row>
    <row r="699" ht="15">
      <c r="A699" s="24"/>
    </row>
    <row r="700" ht="15">
      <c r="A700" s="24"/>
    </row>
    <row r="701" ht="15">
      <c r="A701" s="24"/>
    </row>
    <row r="702" ht="15">
      <c r="A702" s="24"/>
    </row>
    <row r="703" ht="15">
      <c r="A703" s="24"/>
    </row>
    <row r="704" ht="15">
      <c r="A704" s="24"/>
    </row>
    <row r="705" ht="15">
      <c r="A705" s="24"/>
    </row>
    <row r="706" ht="15">
      <c r="A706" s="24"/>
    </row>
    <row r="707" ht="15">
      <c r="A707" s="24"/>
    </row>
    <row r="708" ht="15">
      <c r="A708" s="24"/>
    </row>
    <row r="709" ht="15">
      <c r="A709" s="24"/>
    </row>
    <row r="710" ht="15">
      <c r="A710" s="24"/>
    </row>
    <row r="711" ht="15">
      <c r="A711" s="24"/>
    </row>
    <row r="712" ht="15">
      <c r="A712" s="24"/>
    </row>
    <row r="713" ht="15">
      <c r="A713" s="24"/>
    </row>
    <row r="714" ht="15">
      <c r="A714" s="24"/>
    </row>
    <row r="715" ht="15">
      <c r="A715" s="24"/>
    </row>
    <row r="716" ht="15">
      <c r="A716" s="24"/>
    </row>
    <row r="717" ht="15">
      <c r="A717" s="24"/>
    </row>
    <row r="718" ht="15">
      <c r="A718" s="24"/>
    </row>
    <row r="719" ht="15">
      <c r="A719" s="24"/>
    </row>
    <row r="720" ht="15">
      <c r="A720" s="24"/>
    </row>
    <row r="721" ht="15">
      <c r="A721" s="24"/>
    </row>
    <row r="722" ht="15">
      <c r="A722" s="24"/>
    </row>
    <row r="723" ht="15">
      <c r="A723" s="24"/>
    </row>
    <row r="724" ht="15">
      <c r="A724" s="24"/>
    </row>
    <row r="725" ht="15">
      <c r="A725" s="24"/>
    </row>
    <row r="726" ht="15">
      <c r="A726" s="24"/>
    </row>
    <row r="727" ht="15">
      <c r="A727" s="24"/>
    </row>
    <row r="728" ht="15">
      <c r="A728" s="24"/>
    </row>
    <row r="729" ht="15">
      <c r="A729" s="24"/>
    </row>
    <row r="730" ht="15">
      <c r="A730" s="24"/>
    </row>
    <row r="731" ht="15">
      <c r="A731" s="24"/>
    </row>
    <row r="732" ht="15">
      <c r="A732" s="24"/>
    </row>
    <row r="733" ht="15">
      <c r="A733" s="24"/>
    </row>
    <row r="734" ht="15">
      <c r="A734" s="24"/>
    </row>
    <row r="735" ht="15">
      <c r="A735" s="24"/>
    </row>
    <row r="736" ht="15">
      <c r="A736" s="24"/>
    </row>
    <row r="737" ht="15">
      <c r="A737" s="24"/>
    </row>
    <row r="738" ht="15">
      <c r="A738" s="24"/>
    </row>
    <row r="739" ht="15">
      <c r="A739" s="24"/>
    </row>
    <row r="740" ht="15">
      <c r="A740" s="24"/>
    </row>
    <row r="741" ht="15">
      <c r="A741" s="24"/>
    </row>
    <row r="742" ht="15">
      <c r="A742" s="24"/>
    </row>
    <row r="743" ht="15">
      <c r="A743" s="24"/>
    </row>
    <row r="744" ht="15">
      <c r="A744" s="24"/>
    </row>
    <row r="745" ht="15">
      <c r="A745" s="24"/>
    </row>
    <row r="746" ht="15">
      <c r="A746" s="24"/>
    </row>
    <row r="747" ht="15">
      <c r="A747" s="24"/>
    </row>
    <row r="748" ht="15">
      <c r="A748" s="24"/>
    </row>
    <row r="749" ht="15">
      <c r="A749" s="24"/>
    </row>
    <row r="750" ht="15">
      <c r="A750" s="24"/>
    </row>
    <row r="751" ht="15">
      <c r="A751" s="24"/>
    </row>
    <row r="752" ht="15">
      <c r="A752" s="24"/>
    </row>
    <row r="753" ht="15">
      <c r="A753" s="24"/>
    </row>
    <row r="754" ht="15">
      <c r="A754" s="24"/>
    </row>
    <row r="755" ht="15">
      <c r="A755" s="24"/>
    </row>
    <row r="756" ht="15">
      <c r="A756" s="24"/>
    </row>
    <row r="757" ht="15">
      <c r="A757" s="24"/>
    </row>
    <row r="758" ht="15">
      <c r="A758" s="24"/>
    </row>
    <row r="759" ht="15">
      <c r="A759" s="24"/>
    </row>
    <row r="760" ht="15">
      <c r="A760" s="24"/>
    </row>
    <row r="761" ht="15">
      <c r="A761" s="24"/>
    </row>
    <row r="762" ht="15">
      <c r="A762" s="24"/>
    </row>
    <row r="763" ht="15">
      <c r="A763" s="24"/>
    </row>
    <row r="764" ht="15">
      <c r="A764" s="24"/>
    </row>
    <row r="765" ht="15">
      <c r="A765" s="24"/>
    </row>
    <row r="766" ht="15">
      <c r="A766" s="24"/>
    </row>
    <row r="767" ht="15">
      <c r="A767" s="24"/>
    </row>
    <row r="768" ht="15">
      <c r="A768" s="24"/>
    </row>
    <row r="769" ht="15">
      <c r="A769" s="24"/>
    </row>
    <row r="770" ht="15">
      <c r="A770" s="24"/>
    </row>
    <row r="771" ht="15">
      <c r="A771" s="24"/>
    </row>
    <row r="772" ht="15">
      <c r="A772" s="24"/>
    </row>
    <row r="773" ht="15">
      <c r="A773" s="24"/>
    </row>
    <row r="774" ht="15">
      <c r="A774" s="24"/>
    </row>
    <row r="775" ht="15">
      <c r="A775" s="24"/>
    </row>
    <row r="776" ht="15">
      <c r="A776" s="24"/>
    </row>
    <row r="777" ht="15">
      <c r="A777" s="24"/>
    </row>
    <row r="778" ht="15">
      <c r="A778" s="24"/>
    </row>
    <row r="779" ht="15">
      <c r="A779" s="24"/>
    </row>
    <row r="780" ht="15">
      <c r="A780" s="24"/>
    </row>
    <row r="781" ht="15">
      <c r="A781" s="24"/>
    </row>
    <row r="782" ht="15">
      <c r="A782" s="24"/>
    </row>
    <row r="783" ht="15">
      <c r="A783" s="24"/>
    </row>
    <row r="784" ht="15">
      <c r="A784" s="24"/>
    </row>
    <row r="785" ht="15">
      <c r="A785" s="24"/>
    </row>
    <row r="786" ht="15">
      <c r="A786" s="24"/>
    </row>
    <row r="787" ht="15">
      <c r="A787" s="24"/>
    </row>
    <row r="788" ht="15">
      <c r="A788" s="24"/>
    </row>
    <row r="789" ht="15">
      <c r="A789" s="24"/>
    </row>
    <row r="790" ht="15">
      <c r="A790" s="24"/>
    </row>
    <row r="791" ht="15">
      <c r="A791" s="24"/>
    </row>
    <row r="792" ht="15">
      <c r="A792" s="24"/>
    </row>
    <row r="793" ht="15">
      <c r="A793" s="24"/>
    </row>
    <row r="794" ht="15">
      <c r="A794" s="24"/>
    </row>
    <row r="795" ht="15">
      <c r="A795" s="24"/>
    </row>
    <row r="796" ht="15">
      <c r="A796" s="24"/>
    </row>
    <row r="797" ht="15">
      <c r="A797" s="24"/>
    </row>
    <row r="798" ht="15">
      <c r="A798" s="24"/>
    </row>
    <row r="799" ht="15">
      <c r="A799" s="24"/>
    </row>
    <row r="800" ht="15">
      <c r="A800" s="24"/>
    </row>
    <row r="801" ht="15">
      <c r="A801" s="24"/>
    </row>
    <row r="802" ht="15">
      <c r="A802" s="24"/>
    </row>
    <row r="803" ht="15">
      <c r="A803" s="24"/>
    </row>
    <row r="804" ht="15">
      <c r="A804" s="24"/>
    </row>
    <row r="805" ht="15">
      <c r="A805" s="24"/>
    </row>
    <row r="806" ht="15">
      <c r="A806" s="24"/>
    </row>
    <row r="807" ht="15">
      <c r="A807" s="24"/>
    </row>
    <row r="808" ht="15">
      <c r="A808" s="24"/>
    </row>
    <row r="809" ht="15">
      <c r="A809" s="24"/>
    </row>
    <row r="810" ht="15">
      <c r="A810" s="24"/>
    </row>
    <row r="811" ht="15">
      <c r="A811" s="24"/>
    </row>
    <row r="812" ht="15">
      <c r="A812" s="24"/>
    </row>
    <row r="813" ht="15">
      <c r="A813" s="24"/>
    </row>
    <row r="814" ht="15">
      <c r="A814" s="24"/>
    </row>
    <row r="815" ht="15">
      <c r="A815" s="24"/>
    </row>
    <row r="816" ht="15">
      <c r="A816" s="24"/>
    </row>
    <row r="817" ht="15">
      <c r="A817" s="24"/>
    </row>
    <row r="818" ht="15">
      <c r="A818" s="24"/>
    </row>
    <row r="819" ht="15">
      <c r="A819" s="24"/>
    </row>
    <row r="820" ht="15">
      <c r="A820" s="24"/>
    </row>
    <row r="821" ht="15">
      <c r="A821" s="24"/>
    </row>
    <row r="822" ht="15">
      <c r="A822" s="24"/>
    </row>
    <row r="823" ht="15">
      <c r="A823" s="24"/>
    </row>
    <row r="824" ht="15">
      <c r="A824" s="24"/>
    </row>
    <row r="825" ht="15">
      <c r="A825" s="24"/>
    </row>
    <row r="826" ht="15">
      <c r="A826" s="24"/>
    </row>
    <row r="827" ht="15">
      <c r="A827" s="24"/>
    </row>
    <row r="828" ht="15">
      <c r="A828" s="24"/>
    </row>
    <row r="829" ht="15">
      <c r="A829" s="24"/>
    </row>
    <row r="830" ht="15">
      <c r="A830" s="24"/>
    </row>
    <row r="831" ht="15">
      <c r="A831" s="24"/>
    </row>
    <row r="832" ht="15">
      <c r="A832" s="24"/>
    </row>
    <row r="833" ht="15">
      <c r="A833" s="24"/>
    </row>
    <row r="834" ht="15">
      <c r="A834" s="24"/>
    </row>
    <row r="835" ht="15">
      <c r="A835" s="24"/>
    </row>
    <row r="836" ht="15">
      <c r="A836" s="24"/>
    </row>
    <row r="837" ht="15">
      <c r="A837" s="24"/>
    </row>
    <row r="838" ht="15">
      <c r="A838" s="24"/>
    </row>
    <row r="839" ht="15">
      <c r="A839" s="24"/>
    </row>
    <row r="840" ht="15">
      <c r="A840" s="24"/>
    </row>
    <row r="841" ht="15">
      <c r="A841" s="24"/>
    </row>
    <row r="842" ht="15">
      <c r="A842" s="24"/>
    </row>
    <row r="843" ht="15">
      <c r="A843" s="24"/>
    </row>
    <row r="844" ht="15">
      <c r="A844" s="24"/>
    </row>
    <row r="845" ht="15">
      <c r="A845" s="24"/>
    </row>
    <row r="846" ht="15">
      <c r="A846" s="24"/>
    </row>
    <row r="847" ht="15">
      <c r="A847" s="24"/>
    </row>
    <row r="848" ht="15">
      <c r="A848" s="24"/>
    </row>
    <row r="849" ht="15">
      <c r="A849" s="24"/>
    </row>
    <row r="850" ht="15">
      <c r="A850" s="24"/>
    </row>
    <row r="851" ht="15">
      <c r="A851" s="24"/>
    </row>
    <row r="852" ht="15">
      <c r="A852" s="24"/>
    </row>
    <row r="853" ht="15">
      <c r="A853" s="24"/>
    </row>
    <row r="854" ht="15">
      <c r="A854" s="24"/>
    </row>
    <row r="855" ht="15">
      <c r="A855" s="24"/>
    </row>
    <row r="856" ht="15">
      <c r="A856" s="24"/>
    </row>
    <row r="857" ht="15">
      <c r="A857" s="24"/>
    </row>
    <row r="858" ht="15">
      <c r="A858" s="24"/>
    </row>
    <row r="859" ht="15">
      <c r="A859" s="24"/>
    </row>
    <row r="860" ht="15">
      <c r="A860" s="24"/>
    </row>
    <row r="861" ht="15">
      <c r="A861" s="24"/>
    </row>
    <row r="862" ht="15">
      <c r="A862" s="24"/>
    </row>
    <row r="863" ht="15">
      <c r="A863" s="24"/>
    </row>
    <row r="864" ht="15">
      <c r="A864" s="24"/>
    </row>
    <row r="865" ht="15">
      <c r="A865" s="24"/>
    </row>
    <row r="866" ht="15">
      <c r="A866" s="24"/>
    </row>
    <row r="867" ht="15">
      <c r="A867" s="24"/>
    </row>
    <row r="868" ht="15">
      <c r="A868" s="24"/>
    </row>
    <row r="869" ht="15">
      <c r="A869" s="24"/>
    </row>
    <row r="870" ht="15">
      <c r="A870" s="24"/>
    </row>
    <row r="871" ht="15">
      <c r="A871" s="24"/>
    </row>
    <row r="872" ht="15">
      <c r="A872" s="24"/>
    </row>
    <row r="873" ht="15">
      <c r="A873" s="24"/>
    </row>
    <row r="874" ht="15">
      <c r="A874" s="24"/>
    </row>
    <row r="875" ht="15">
      <c r="A875" s="24"/>
    </row>
    <row r="876" ht="15">
      <c r="A876" s="24"/>
    </row>
    <row r="877" ht="15">
      <c r="A877" s="24"/>
    </row>
    <row r="878" ht="15">
      <c r="A878" s="24"/>
    </row>
    <row r="879" ht="15">
      <c r="A879" s="24"/>
    </row>
    <row r="880" ht="15">
      <c r="A880" s="24"/>
    </row>
    <row r="881" ht="15">
      <c r="A881" s="24"/>
    </row>
    <row r="882" ht="15">
      <c r="A882" s="24"/>
    </row>
    <row r="883" ht="15">
      <c r="A883" s="24"/>
    </row>
    <row r="884" ht="15">
      <c r="A884" s="24"/>
    </row>
    <row r="885" ht="15">
      <c r="A885" s="24"/>
    </row>
    <row r="886" ht="15">
      <c r="A886" s="24"/>
    </row>
    <row r="887" ht="15">
      <c r="A887" s="24"/>
    </row>
    <row r="888" ht="15">
      <c r="A888" s="24"/>
    </row>
    <row r="889" ht="15">
      <c r="A889" s="24"/>
    </row>
    <row r="890" ht="15">
      <c r="A890" s="24"/>
    </row>
    <row r="891" ht="15">
      <c r="A891" s="24"/>
    </row>
    <row r="892" ht="15">
      <c r="A892" s="24"/>
    </row>
    <row r="893" ht="15">
      <c r="A893" s="24"/>
    </row>
    <row r="894" ht="15">
      <c r="A894" s="24"/>
    </row>
    <row r="895" ht="15">
      <c r="A895" s="24"/>
    </row>
    <row r="896" ht="15">
      <c r="A896" s="24"/>
    </row>
    <row r="897" ht="15">
      <c r="A897" s="24"/>
    </row>
    <row r="898" ht="15">
      <c r="A898" s="24"/>
    </row>
    <row r="899" ht="15">
      <c r="A899" s="24"/>
    </row>
    <row r="900" ht="15">
      <c r="A900" s="24"/>
    </row>
    <row r="901" ht="15">
      <c r="A901" s="24"/>
    </row>
    <row r="902" ht="15">
      <c r="A902" s="24"/>
    </row>
    <row r="903" ht="15">
      <c r="A903" s="24"/>
    </row>
    <row r="904" ht="15">
      <c r="A904" s="24"/>
    </row>
    <row r="905" ht="15">
      <c r="A905" s="24"/>
    </row>
    <row r="906" ht="15">
      <c r="A906" s="24"/>
    </row>
    <row r="907" ht="15">
      <c r="A907" s="24"/>
    </row>
    <row r="908" ht="15">
      <c r="A908" s="24"/>
    </row>
    <row r="909" ht="15">
      <c r="A909" s="24"/>
    </row>
    <row r="910" ht="15">
      <c r="A910" s="24"/>
    </row>
    <row r="911" ht="15">
      <c r="A911" s="24"/>
    </row>
    <row r="912" ht="15">
      <c r="A912" s="24"/>
    </row>
    <row r="913" ht="15">
      <c r="A913" s="24"/>
    </row>
    <row r="914" ht="15">
      <c r="A914" s="24"/>
    </row>
    <row r="915" ht="15">
      <c r="A915" s="24"/>
    </row>
    <row r="916" ht="15">
      <c r="A916" s="24"/>
    </row>
    <row r="917" ht="15">
      <c r="A917" s="24"/>
    </row>
    <row r="918" ht="15">
      <c r="A918" s="24"/>
    </row>
    <row r="919" ht="15">
      <c r="A919" s="24"/>
    </row>
    <row r="920" ht="15">
      <c r="A920" s="24"/>
    </row>
    <row r="921" ht="15">
      <c r="A921" s="24"/>
    </row>
    <row r="922" ht="15">
      <c r="A922" s="24"/>
    </row>
    <row r="923" ht="15">
      <c r="A923" s="24"/>
    </row>
    <row r="924" ht="15">
      <c r="A924" s="24"/>
    </row>
    <row r="925" ht="15">
      <c r="A925" s="24"/>
    </row>
    <row r="926" ht="15">
      <c r="A926" s="24"/>
    </row>
    <row r="927" ht="15">
      <c r="A927" s="24"/>
    </row>
    <row r="928" ht="15">
      <c r="A928" s="24"/>
    </row>
    <row r="929" ht="15">
      <c r="A929" s="24"/>
    </row>
    <row r="930" ht="15">
      <c r="A930" s="24"/>
    </row>
    <row r="931" ht="15">
      <c r="A931" s="24"/>
    </row>
    <row r="932" ht="15">
      <c r="A932" s="24"/>
    </row>
    <row r="933" ht="15">
      <c r="A933" s="24"/>
    </row>
    <row r="934" ht="15">
      <c r="A934" s="24"/>
    </row>
    <row r="935" ht="15">
      <c r="A935" s="24"/>
    </row>
    <row r="936" ht="15">
      <c r="A936" s="24"/>
    </row>
    <row r="937" ht="15">
      <c r="A937" s="24"/>
    </row>
    <row r="938" ht="15">
      <c r="A938" s="24"/>
    </row>
    <row r="939" ht="15">
      <c r="A939" s="24"/>
    </row>
    <row r="940" ht="15">
      <c r="A940" s="24"/>
    </row>
    <row r="941" ht="15">
      <c r="A941" s="24"/>
    </row>
    <row r="942" ht="15">
      <c r="A942" s="24"/>
    </row>
    <row r="943" ht="15">
      <c r="A943" s="24"/>
    </row>
    <row r="944" ht="15">
      <c r="A944" s="24"/>
    </row>
    <row r="945" ht="15">
      <c r="A945" s="24"/>
    </row>
    <row r="946" ht="15">
      <c r="A946" s="24"/>
    </row>
    <row r="947" ht="15">
      <c r="A947" s="24"/>
    </row>
    <row r="948" ht="15">
      <c r="A948" s="24"/>
    </row>
    <row r="949" ht="15">
      <c r="A949" s="24"/>
    </row>
    <row r="950" ht="15">
      <c r="A950" s="24"/>
    </row>
    <row r="951" ht="15">
      <c r="A951" s="24"/>
    </row>
    <row r="952" ht="15">
      <c r="A952" s="24"/>
    </row>
    <row r="953" ht="15">
      <c r="A953" s="24"/>
    </row>
    <row r="954" ht="15">
      <c r="A954" s="24"/>
    </row>
    <row r="955" ht="15">
      <c r="A955" s="24"/>
    </row>
    <row r="956" ht="15">
      <c r="A956" s="24"/>
    </row>
    <row r="957" ht="15">
      <c r="A957" s="24"/>
    </row>
    <row r="958" ht="15">
      <c r="A958" s="24"/>
    </row>
    <row r="959" ht="15">
      <c r="A959" s="24"/>
    </row>
    <row r="960" ht="15">
      <c r="A960" s="24"/>
    </row>
    <row r="961" ht="15">
      <c r="A961" s="24"/>
    </row>
    <row r="962" ht="15">
      <c r="A962" s="24"/>
    </row>
    <row r="963" ht="15">
      <c r="A963" s="24"/>
    </row>
    <row r="964" ht="15">
      <c r="A964" s="24"/>
    </row>
    <row r="965" ht="15">
      <c r="A965" s="24"/>
    </row>
    <row r="966" ht="15">
      <c r="A966" s="24"/>
    </row>
    <row r="967" ht="15">
      <c r="A967" s="24"/>
    </row>
    <row r="968" ht="15">
      <c r="A968" s="24"/>
    </row>
    <row r="969" ht="15">
      <c r="A969" s="24"/>
    </row>
    <row r="970" ht="15">
      <c r="A970" s="24"/>
    </row>
    <row r="971" ht="15">
      <c r="A971" s="24"/>
    </row>
    <row r="972" ht="15">
      <c r="A972" s="24"/>
    </row>
    <row r="973" ht="15">
      <c r="A973" s="24"/>
    </row>
    <row r="974" ht="15">
      <c r="A974" s="24"/>
    </row>
    <row r="975" ht="15">
      <c r="A975" s="24"/>
    </row>
    <row r="976" ht="15">
      <c r="A976" s="24"/>
    </row>
    <row r="977" ht="15">
      <c r="A977" s="24"/>
    </row>
    <row r="978" ht="15">
      <c r="A978" s="24"/>
    </row>
    <row r="979" ht="15">
      <c r="A979" s="24"/>
    </row>
    <row r="980" ht="15">
      <c r="A980" s="24"/>
    </row>
    <row r="981" ht="15">
      <c r="A981" s="24"/>
    </row>
    <row r="982" ht="15">
      <c r="A982" s="24"/>
    </row>
    <row r="983" ht="15">
      <c r="A983" s="24"/>
    </row>
    <row r="984" ht="15">
      <c r="A984" s="24"/>
    </row>
    <row r="985" ht="15">
      <c r="A985" s="24"/>
    </row>
    <row r="986" ht="15">
      <c r="A986" s="24"/>
    </row>
    <row r="987" ht="15">
      <c r="A987" s="24"/>
    </row>
    <row r="988" ht="15">
      <c r="A988" s="24"/>
    </row>
    <row r="989" ht="15">
      <c r="A989" s="24"/>
    </row>
    <row r="990" ht="15">
      <c r="A990" s="24"/>
    </row>
    <row r="991" ht="15">
      <c r="A991" s="24"/>
    </row>
    <row r="992" ht="15">
      <c r="A992" s="24"/>
    </row>
    <row r="993" ht="15">
      <c r="A993" s="24"/>
    </row>
    <row r="994" ht="15">
      <c r="A994" s="24"/>
    </row>
    <row r="995" ht="15">
      <c r="A995" s="24"/>
    </row>
    <row r="996" ht="15">
      <c r="A996" s="24"/>
    </row>
    <row r="997" ht="15">
      <c r="A997" s="24"/>
    </row>
    <row r="998" ht="15">
      <c r="A998" s="24"/>
    </row>
    <row r="999" ht="15">
      <c r="A999" s="24"/>
    </row>
    <row r="1000" ht="15">
      <c r="A1000" s="24"/>
    </row>
    <row r="1001" ht="15">
      <c r="A1001" s="24"/>
    </row>
    <row r="1002" ht="15">
      <c r="A1002" s="24"/>
    </row>
    <row r="1003" ht="15">
      <c r="A1003" s="24"/>
    </row>
    <row r="1004" ht="15">
      <c r="A1004" s="24"/>
    </row>
    <row r="1005" ht="15">
      <c r="A1005" s="24"/>
    </row>
    <row r="1006" ht="15">
      <c r="A1006" s="24"/>
    </row>
    <row r="1007" ht="15">
      <c r="A1007" s="24"/>
    </row>
    <row r="1008" ht="15">
      <c r="A1008" s="24"/>
    </row>
    <row r="1009" ht="15">
      <c r="A1009" s="24"/>
    </row>
    <row r="1010" ht="15">
      <c r="A1010" s="24"/>
    </row>
    <row r="1011" ht="15">
      <c r="A1011" s="24"/>
    </row>
    <row r="1012" ht="15">
      <c r="A1012" s="24"/>
    </row>
    <row r="1013" ht="15">
      <c r="A1013" s="24"/>
    </row>
    <row r="1014" ht="15">
      <c r="A1014" s="24"/>
    </row>
    <row r="1015" ht="15">
      <c r="A1015" s="24"/>
    </row>
    <row r="1016" ht="15">
      <c r="A1016" s="24"/>
    </row>
    <row r="1017" ht="15">
      <c r="A1017" s="24"/>
    </row>
    <row r="1018" ht="15">
      <c r="A1018" s="24"/>
    </row>
    <row r="1019" ht="15">
      <c r="A1019" s="24"/>
    </row>
    <row r="1020" ht="15">
      <c r="A1020" s="24"/>
    </row>
    <row r="1021" ht="15">
      <c r="A1021" s="24"/>
    </row>
    <row r="1022" ht="15">
      <c r="A1022" s="24"/>
    </row>
    <row r="1023" ht="15">
      <c r="A1023" s="24"/>
    </row>
    <row r="1024" ht="15">
      <c r="A1024" s="24"/>
    </row>
    <row r="1025" ht="15">
      <c r="A1025" s="24"/>
    </row>
    <row r="1026" ht="15">
      <c r="A1026" s="24"/>
    </row>
    <row r="1027" ht="15">
      <c r="A1027" s="24"/>
    </row>
    <row r="1028" ht="15">
      <c r="A1028" s="24"/>
    </row>
    <row r="1029" ht="15">
      <c r="A1029" s="24"/>
    </row>
    <row r="1030" ht="15">
      <c r="A1030" s="24"/>
    </row>
    <row r="1031" ht="15">
      <c r="A1031" s="24"/>
    </row>
    <row r="1032" ht="15">
      <c r="A1032" s="24"/>
    </row>
    <row r="1033" ht="15">
      <c r="A1033" s="24"/>
    </row>
    <row r="1034" ht="15">
      <c r="A1034" s="24"/>
    </row>
    <row r="1035" ht="15">
      <c r="A1035" s="24"/>
    </row>
    <row r="1036" ht="15">
      <c r="A1036" s="24"/>
    </row>
    <row r="1037" ht="15">
      <c r="A1037" s="24"/>
    </row>
    <row r="1038" ht="15">
      <c r="A1038" s="24"/>
    </row>
    <row r="1039" ht="15">
      <c r="A1039" s="24"/>
    </row>
    <row r="1040" ht="15">
      <c r="A1040" s="24"/>
    </row>
    <row r="1041" ht="15">
      <c r="A1041" s="24"/>
    </row>
    <row r="1042" ht="15">
      <c r="A1042" s="24"/>
    </row>
    <row r="1043" ht="15">
      <c r="A1043" s="24"/>
    </row>
    <row r="1044" ht="15">
      <c r="A1044" s="24"/>
    </row>
    <row r="1045" ht="15">
      <c r="A1045" s="24"/>
    </row>
    <row r="1046" ht="15">
      <c r="A1046" s="24"/>
    </row>
    <row r="1047" ht="15">
      <c r="A1047" s="24"/>
    </row>
    <row r="1048" ht="15">
      <c r="A1048" s="24"/>
    </row>
    <row r="1049" ht="15">
      <c r="A1049" s="24"/>
    </row>
    <row r="1050" ht="15">
      <c r="A1050" s="24"/>
    </row>
    <row r="1051" ht="15">
      <c r="A1051" s="24"/>
    </row>
    <row r="1052" ht="15">
      <c r="A1052" s="24"/>
    </row>
    <row r="1053" ht="15">
      <c r="A1053" s="24"/>
    </row>
    <row r="1054" ht="15">
      <c r="A1054" s="24"/>
    </row>
    <row r="1055" ht="15">
      <c r="A1055" s="24"/>
    </row>
    <row r="1056" ht="15">
      <c r="A1056" s="24"/>
    </row>
    <row r="1057" ht="15">
      <c r="A1057" s="24"/>
    </row>
    <row r="1058" ht="15">
      <c r="A1058" s="24"/>
    </row>
    <row r="1059" ht="15">
      <c r="A1059" s="24"/>
    </row>
    <row r="1060" ht="15">
      <c r="A1060" s="24"/>
    </row>
    <row r="1061" ht="15">
      <c r="A1061" s="24"/>
    </row>
    <row r="1062" ht="15">
      <c r="A1062" s="24"/>
    </row>
    <row r="1063" ht="15">
      <c r="A1063" s="24"/>
    </row>
    <row r="1064" ht="15">
      <c r="A1064" s="24"/>
    </row>
    <row r="1065" ht="15">
      <c r="A1065" s="24"/>
    </row>
    <row r="1066" ht="15">
      <c r="A1066" s="24"/>
    </row>
    <row r="1067" ht="15">
      <c r="A1067" s="24"/>
    </row>
    <row r="1068" ht="15">
      <c r="A1068" s="24"/>
    </row>
    <row r="1069" ht="15">
      <c r="A1069" s="24"/>
    </row>
    <row r="1070" ht="15">
      <c r="A1070" s="24"/>
    </row>
    <row r="1071" ht="15">
      <c r="A1071" s="24"/>
    </row>
    <row r="1072" ht="15">
      <c r="A1072" s="24"/>
    </row>
    <row r="1073" ht="15">
      <c r="A1073" s="24"/>
    </row>
    <row r="1074" ht="15">
      <c r="A1074" s="24"/>
    </row>
    <row r="1075" ht="15">
      <c r="A1075" s="24"/>
    </row>
    <row r="1076" ht="15">
      <c r="A1076" s="24"/>
    </row>
    <row r="1077" ht="15">
      <c r="A1077" s="24"/>
    </row>
    <row r="1078" ht="15">
      <c r="A1078" s="24"/>
    </row>
    <row r="1079" ht="15">
      <c r="A1079" s="24"/>
    </row>
    <row r="1080" ht="15">
      <c r="A1080" s="24"/>
    </row>
    <row r="1081" ht="15">
      <c r="A1081" s="24"/>
    </row>
    <row r="1082" ht="15">
      <c r="A1082" s="24"/>
    </row>
    <row r="1083" ht="15">
      <c r="A1083" s="24"/>
    </row>
    <row r="1084" ht="15">
      <c r="A1084" s="24"/>
    </row>
    <row r="1085" ht="15">
      <c r="A1085" s="24"/>
    </row>
    <row r="1086" ht="15">
      <c r="A1086" s="24"/>
    </row>
    <row r="1087" ht="15">
      <c r="A1087" s="24"/>
    </row>
    <row r="1088" ht="15">
      <c r="A1088" s="24"/>
    </row>
    <row r="1089" ht="15">
      <c r="A1089" s="24"/>
    </row>
    <row r="1090" ht="15">
      <c r="A1090" s="24"/>
    </row>
    <row r="1091" ht="15">
      <c r="A1091" s="24"/>
    </row>
    <row r="1092" ht="15">
      <c r="A1092" s="24"/>
    </row>
    <row r="1093" ht="15">
      <c r="A1093" s="24"/>
    </row>
    <row r="1094" ht="15">
      <c r="A1094" s="24"/>
    </row>
    <row r="1095" ht="15">
      <c r="A1095" s="24"/>
    </row>
    <row r="1096" ht="15">
      <c r="A1096" s="24"/>
    </row>
    <row r="1097" ht="15">
      <c r="A1097" s="24"/>
    </row>
    <row r="1098" ht="15">
      <c r="A1098" s="24"/>
    </row>
    <row r="1099" ht="15">
      <c r="A1099" s="24"/>
    </row>
    <row r="1100" ht="15">
      <c r="A1100" s="24"/>
    </row>
    <row r="1101" ht="15">
      <c r="A1101" s="24"/>
    </row>
    <row r="1102" ht="15">
      <c r="A1102" s="24"/>
    </row>
    <row r="1103" ht="15">
      <c r="A1103" s="24"/>
    </row>
    <row r="1104" ht="15">
      <c r="A1104" s="24"/>
    </row>
    <row r="1105" ht="15">
      <c r="A1105" s="24"/>
    </row>
    <row r="1106" ht="15">
      <c r="A1106" s="24"/>
    </row>
    <row r="1107" ht="15">
      <c r="A1107" s="24"/>
    </row>
    <row r="1108" ht="15">
      <c r="A1108" s="24"/>
    </row>
    <row r="1109" ht="15">
      <c r="A1109" s="24"/>
    </row>
    <row r="1110" ht="15">
      <c r="A1110" s="24"/>
    </row>
    <row r="1111" ht="15">
      <c r="A1111" s="24"/>
    </row>
    <row r="1112" ht="15">
      <c r="A1112" s="24"/>
    </row>
    <row r="1113" ht="15">
      <c r="A1113" s="24"/>
    </row>
    <row r="1114" ht="15">
      <c r="A1114" s="24"/>
    </row>
    <row r="1115" ht="15">
      <c r="A1115" s="24"/>
    </row>
    <row r="1116" ht="15">
      <c r="A1116" s="24"/>
    </row>
    <row r="1117" ht="15">
      <c r="A1117" s="24"/>
    </row>
    <row r="1118" ht="15">
      <c r="A1118" s="24"/>
    </row>
    <row r="1119" ht="15">
      <c r="A1119" s="24"/>
    </row>
    <row r="1120" ht="15">
      <c r="A1120" s="24"/>
    </row>
    <row r="1121" ht="15">
      <c r="A1121" s="24"/>
    </row>
    <row r="1122" ht="15">
      <c r="A1122" s="24"/>
    </row>
    <row r="1123" ht="15">
      <c r="A1123" s="24"/>
    </row>
    <row r="1124" ht="15">
      <c r="A1124" s="24"/>
    </row>
    <row r="1125" ht="15">
      <c r="A1125" s="24"/>
    </row>
    <row r="1126" ht="15">
      <c r="A1126" s="24"/>
    </row>
    <row r="1127" ht="15">
      <c r="A1127" s="24"/>
    </row>
    <row r="1128" ht="15">
      <c r="A1128" s="24"/>
    </row>
    <row r="1129" ht="15">
      <c r="A1129" s="24"/>
    </row>
    <row r="1130" ht="15">
      <c r="A1130" s="24"/>
    </row>
    <row r="1131" ht="15">
      <c r="A1131" s="24"/>
    </row>
    <row r="1132" ht="15">
      <c r="A1132" s="24"/>
    </row>
    <row r="1133" ht="15">
      <c r="A1133" s="24"/>
    </row>
    <row r="1134" ht="15">
      <c r="A1134" s="24"/>
    </row>
    <row r="1135" ht="15">
      <c r="A1135" s="24"/>
    </row>
    <row r="1136" ht="15">
      <c r="A1136" s="24"/>
    </row>
    <row r="1137" ht="15">
      <c r="A1137" s="24"/>
    </row>
    <row r="1138" ht="15">
      <c r="A1138" s="24"/>
    </row>
    <row r="1139" ht="15">
      <c r="A1139" s="24"/>
    </row>
    <row r="1140" ht="15">
      <c r="A1140" s="24"/>
    </row>
    <row r="1141" ht="15">
      <c r="A1141" s="24"/>
    </row>
    <row r="1142" ht="15">
      <c r="A1142" s="24"/>
    </row>
    <row r="1143" ht="15">
      <c r="A1143" s="24"/>
    </row>
    <row r="1144" ht="15">
      <c r="A1144" s="24"/>
    </row>
    <row r="1145" ht="15">
      <c r="A1145" s="24"/>
    </row>
    <row r="1146" ht="15">
      <c r="A1146" s="24"/>
    </row>
    <row r="1147" ht="15">
      <c r="A1147" s="24"/>
    </row>
    <row r="1148" ht="15">
      <c r="A1148" s="24"/>
    </row>
    <row r="1149" ht="15">
      <c r="A1149" s="24"/>
    </row>
    <row r="1150" ht="15">
      <c r="A1150" s="24"/>
    </row>
    <row r="1151" ht="15">
      <c r="A1151" s="24"/>
    </row>
    <row r="1152" ht="15">
      <c r="A1152" s="24"/>
    </row>
    <row r="1153" ht="15">
      <c r="A1153" s="24"/>
    </row>
    <row r="1154" ht="15">
      <c r="A1154" s="24"/>
    </row>
    <row r="1155" ht="15">
      <c r="A1155" s="24"/>
    </row>
    <row r="1156" ht="15">
      <c r="A1156" s="24"/>
    </row>
    <row r="1157" ht="15">
      <c r="A1157" s="24"/>
    </row>
    <row r="1158" ht="15">
      <c r="A1158" s="24"/>
    </row>
    <row r="1159" ht="15">
      <c r="A1159" s="24"/>
    </row>
    <row r="1160" ht="15">
      <c r="A1160" s="24"/>
    </row>
    <row r="1161" ht="15">
      <c r="A1161" s="24"/>
    </row>
    <row r="1162" ht="15">
      <c r="A1162" s="24"/>
    </row>
    <row r="1163" ht="15">
      <c r="A1163" s="24"/>
    </row>
    <row r="1164" ht="15">
      <c r="A1164" s="24"/>
    </row>
    <row r="1165" ht="15">
      <c r="A1165" s="24"/>
    </row>
    <row r="1166" ht="15">
      <c r="A1166" s="24"/>
    </row>
    <row r="1167" ht="15">
      <c r="A1167" s="24"/>
    </row>
    <row r="1168" ht="15">
      <c r="A1168" s="24"/>
    </row>
    <row r="1169" ht="15">
      <c r="A1169" s="24"/>
    </row>
    <row r="1170" ht="15">
      <c r="A1170" s="24"/>
    </row>
    <row r="1171" ht="15">
      <c r="A1171" s="24"/>
    </row>
    <row r="1172" ht="15">
      <c r="A1172" s="24"/>
    </row>
    <row r="1173" ht="15">
      <c r="A1173" s="24"/>
    </row>
    <row r="1174" ht="15">
      <c r="A1174" s="24"/>
    </row>
    <row r="1175" ht="15">
      <c r="A1175" s="24"/>
    </row>
    <row r="1176" ht="15">
      <c r="A1176" s="24"/>
    </row>
    <row r="1177" ht="15">
      <c r="A1177" s="24"/>
    </row>
    <row r="1178" ht="15">
      <c r="A1178" s="24"/>
    </row>
    <row r="1179" ht="15">
      <c r="A1179" s="24"/>
    </row>
    <row r="1180" ht="15">
      <c r="A1180" s="24"/>
    </row>
    <row r="1181" ht="15">
      <c r="A1181" s="24"/>
    </row>
    <row r="1182" ht="15">
      <c r="A1182" s="24"/>
    </row>
    <row r="1183" ht="15">
      <c r="A1183" s="24"/>
    </row>
    <row r="1184" ht="15">
      <c r="A1184" s="24"/>
    </row>
    <row r="1185" ht="15">
      <c r="A1185" s="24"/>
    </row>
    <row r="1186" ht="15">
      <c r="A1186" s="24"/>
    </row>
    <row r="1187" ht="15">
      <c r="A1187" s="24"/>
    </row>
    <row r="1188" ht="15">
      <c r="A1188" s="24"/>
    </row>
    <row r="1189" ht="15">
      <c r="A1189" s="24"/>
    </row>
    <row r="1190" ht="15">
      <c r="A1190" s="24"/>
    </row>
    <row r="1191" ht="15">
      <c r="A1191" s="24"/>
    </row>
    <row r="1192" ht="15">
      <c r="A1192" s="24"/>
    </row>
    <row r="1193" ht="15">
      <c r="A1193" s="24"/>
    </row>
    <row r="1194" ht="15">
      <c r="A1194" s="24"/>
    </row>
    <row r="1195" ht="15">
      <c r="A1195" s="24"/>
    </row>
    <row r="1196" ht="15">
      <c r="A1196" s="24"/>
    </row>
    <row r="1197" ht="15">
      <c r="A1197" s="24"/>
    </row>
    <row r="1198" ht="15">
      <c r="A1198" s="24"/>
    </row>
    <row r="1199" ht="15">
      <c r="A1199" s="24"/>
    </row>
    <row r="1200" ht="15">
      <c r="A1200" s="24"/>
    </row>
    <row r="1201" ht="15">
      <c r="A1201" s="24"/>
    </row>
    <row r="1202" ht="15">
      <c r="A1202" s="24"/>
    </row>
    <row r="1203" ht="15">
      <c r="A1203" s="24"/>
    </row>
    <row r="1204" ht="15">
      <c r="A1204" s="24"/>
    </row>
    <row r="1205" ht="15">
      <c r="A1205" s="24"/>
    </row>
    <row r="1206" ht="15">
      <c r="A1206" s="24"/>
    </row>
    <row r="1207" ht="15">
      <c r="A1207" s="24"/>
    </row>
    <row r="1208" ht="15">
      <c r="A1208" s="24"/>
    </row>
    <row r="1209" ht="15">
      <c r="A1209" s="24"/>
    </row>
    <row r="1210" ht="15">
      <c r="A1210" s="24"/>
    </row>
    <row r="1211" ht="15">
      <c r="A1211" s="24"/>
    </row>
    <row r="1212" ht="15">
      <c r="A1212" s="24"/>
    </row>
    <row r="1213" ht="15">
      <c r="A1213" s="24"/>
    </row>
    <row r="1214" ht="15">
      <c r="A1214" s="24"/>
    </row>
    <row r="1215" ht="15">
      <c r="A1215" s="24"/>
    </row>
    <row r="1216" ht="15">
      <c r="A1216" s="24"/>
    </row>
    <row r="1217" ht="15">
      <c r="A1217" s="24"/>
    </row>
    <row r="1218" ht="15">
      <c r="A1218" s="24"/>
    </row>
    <row r="1219" ht="15">
      <c r="A1219" s="24"/>
    </row>
    <row r="1220" ht="15">
      <c r="A1220" s="24"/>
    </row>
    <row r="1221" ht="15">
      <c r="A1221" s="24"/>
    </row>
    <row r="1222" ht="15">
      <c r="A1222" s="24"/>
    </row>
    <row r="1223" ht="15">
      <c r="A1223" s="24"/>
    </row>
    <row r="1224" ht="15">
      <c r="A1224" s="24"/>
    </row>
    <row r="1225" ht="15">
      <c r="A1225" s="24"/>
    </row>
    <row r="1226" ht="15">
      <c r="A1226" s="24"/>
    </row>
    <row r="1227" ht="15">
      <c r="A1227" s="24"/>
    </row>
    <row r="1228" ht="15">
      <c r="A1228" s="24"/>
    </row>
    <row r="1229" ht="15">
      <c r="A1229" s="24"/>
    </row>
    <row r="1230" ht="15">
      <c r="A1230" s="24"/>
    </row>
    <row r="1231" ht="15">
      <c r="A1231" s="24"/>
    </row>
    <row r="1232" ht="15">
      <c r="A1232" s="24"/>
    </row>
    <row r="1233" ht="15">
      <c r="A1233" s="24"/>
    </row>
    <row r="1234" ht="15">
      <c r="A1234" s="24"/>
    </row>
    <row r="1235" ht="15">
      <c r="A1235" s="24"/>
    </row>
    <row r="1236" ht="15">
      <c r="A1236" s="24"/>
    </row>
    <row r="1237" ht="15">
      <c r="A1237" s="24"/>
    </row>
    <row r="1238" ht="15">
      <c r="A1238" s="24"/>
    </row>
    <row r="1239" ht="15">
      <c r="A1239" s="24"/>
    </row>
    <row r="1240" ht="15">
      <c r="A1240" s="24"/>
    </row>
    <row r="1241" ht="15">
      <c r="A1241" s="24"/>
    </row>
    <row r="1242" ht="15">
      <c r="A1242" s="24"/>
    </row>
    <row r="1243" ht="15">
      <c r="A1243" s="24"/>
    </row>
    <row r="1244" ht="15">
      <c r="A1244" s="24"/>
    </row>
    <row r="1245" ht="15">
      <c r="A1245" s="24"/>
    </row>
    <row r="1246" ht="15">
      <c r="A1246" s="24"/>
    </row>
    <row r="1247" ht="15">
      <c r="A1247" s="24"/>
    </row>
    <row r="1248" ht="15">
      <c r="A1248" s="24"/>
    </row>
    <row r="1249" ht="15">
      <c r="A1249" s="24"/>
    </row>
    <row r="1250" ht="15">
      <c r="A1250" s="24"/>
    </row>
    <row r="1251" ht="15">
      <c r="A1251" s="24"/>
    </row>
    <row r="1252" ht="15">
      <c r="A1252" s="24"/>
    </row>
    <row r="1253" ht="15">
      <c r="A1253" s="24"/>
    </row>
    <row r="1254" ht="15">
      <c r="A1254" s="24"/>
    </row>
    <row r="1255" ht="15">
      <c r="A1255" s="24"/>
    </row>
    <row r="1256" ht="15">
      <c r="A1256" s="24"/>
    </row>
    <row r="1257" ht="15">
      <c r="A1257" s="24"/>
    </row>
    <row r="1258" ht="15">
      <c r="A1258" s="24"/>
    </row>
    <row r="1259" ht="15">
      <c r="A1259" s="24"/>
    </row>
    <row r="1260" ht="15">
      <c r="A1260" s="24"/>
    </row>
    <row r="1261" ht="15">
      <c r="A1261" s="24"/>
    </row>
    <row r="1262" ht="15">
      <c r="A1262" s="24"/>
    </row>
    <row r="1263" ht="15">
      <c r="A1263" s="24"/>
    </row>
    <row r="1264" ht="15">
      <c r="A1264" s="24"/>
    </row>
    <row r="1265" ht="15">
      <c r="A1265" s="24"/>
    </row>
    <row r="1266" ht="15">
      <c r="A1266" s="24"/>
    </row>
    <row r="1267" ht="15">
      <c r="A1267" s="24"/>
    </row>
    <row r="1268" ht="15">
      <c r="A1268" s="24"/>
    </row>
    <row r="1269" ht="15">
      <c r="A1269" s="24"/>
    </row>
    <row r="1270" ht="15">
      <c r="A1270" s="24"/>
    </row>
    <row r="1271" ht="15">
      <c r="A1271" s="24"/>
    </row>
    <row r="1272" ht="15">
      <c r="A1272" s="24"/>
    </row>
    <row r="1273" ht="15">
      <c r="A1273" s="24"/>
    </row>
    <row r="1274" ht="15">
      <c r="A1274" s="24"/>
    </row>
    <row r="1275" ht="15">
      <c r="A1275" s="24"/>
    </row>
    <row r="1276" ht="15">
      <c r="A1276" s="24"/>
    </row>
    <row r="1277" ht="15">
      <c r="A1277" s="24"/>
    </row>
    <row r="1278" ht="15">
      <c r="A1278" s="24"/>
    </row>
    <row r="1279" ht="15">
      <c r="A1279" s="24"/>
    </row>
    <row r="1280" ht="15">
      <c r="A1280" s="24"/>
    </row>
    <row r="1281" ht="15">
      <c r="A1281" s="24"/>
    </row>
    <row r="1282" ht="15">
      <c r="A1282" s="24"/>
    </row>
    <row r="1283" ht="15">
      <c r="A1283" s="24"/>
    </row>
    <row r="1284" ht="15">
      <c r="A1284" s="24"/>
    </row>
    <row r="1285" ht="15">
      <c r="A1285" s="24"/>
    </row>
    <row r="1286" ht="15">
      <c r="A1286" s="24"/>
    </row>
    <row r="1287" ht="15">
      <c r="A1287" s="24"/>
    </row>
    <row r="1288" ht="15">
      <c r="A1288" s="24"/>
    </row>
    <row r="1289" ht="15">
      <c r="A1289" s="24"/>
    </row>
    <row r="1290" ht="15">
      <c r="A1290" s="24"/>
    </row>
    <row r="1291" ht="15">
      <c r="A1291" s="24"/>
    </row>
    <row r="1292" ht="15">
      <c r="A1292" s="24"/>
    </row>
    <row r="1293" ht="15">
      <c r="A1293" s="24"/>
    </row>
    <row r="1294" ht="15">
      <c r="A1294" s="24"/>
    </row>
    <row r="1295" ht="15">
      <c r="A1295" s="24"/>
    </row>
    <row r="1296" ht="15">
      <c r="A1296" s="24"/>
    </row>
    <row r="1297" ht="15">
      <c r="A1297" s="24"/>
    </row>
    <row r="1298" ht="15">
      <c r="A1298" s="24"/>
    </row>
    <row r="1299" ht="15">
      <c r="A1299" s="24"/>
    </row>
    <row r="1300" ht="15">
      <c r="A1300" s="24"/>
    </row>
    <row r="1301" ht="15">
      <c r="A1301" s="24"/>
    </row>
    <row r="1302" ht="15">
      <c r="A1302" s="24"/>
    </row>
    <row r="1303" ht="15">
      <c r="A1303" s="24"/>
    </row>
    <row r="1304" ht="15">
      <c r="A1304" s="24"/>
    </row>
    <row r="1305" ht="15">
      <c r="A1305" s="24"/>
    </row>
    <row r="1306" ht="15">
      <c r="A1306" s="24"/>
    </row>
    <row r="1307" ht="15">
      <c r="A1307" s="24"/>
    </row>
    <row r="1308" ht="15">
      <c r="A1308" s="24"/>
    </row>
    <row r="1309" ht="15">
      <c r="A1309" s="24"/>
    </row>
    <row r="1310" ht="15">
      <c r="A1310" s="24"/>
    </row>
    <row r="1311" ht="15">
      <c r="A1311" s="24"/>
    </row>
    <row r="1312" ht="15">
      <c r="A1312" s="24"/>
    </row>
    <row r="1313" ht="15">
      <c r="A1313" s="24"/>
    </row>
    <row r="1314" ht="15">
      <c r="A1314" s="24"/>
    </row>
    <row r="1315" ht="15">
      <c r="A1315" s="24"/>
    </row>
    <row r="1316" ht="15">
      <c r="A1316" s="24"/>
    </row>
    <row r="1317" ht="15">
      <c r="A1317" s="24"/>
    </row>
    <row r="1318" ht="15">
      <c r="A1318" s="24"/>
    </row>
    <row r="1319" ht="15">
      <c r="A1319" s="24"/>
    </row>
    <row r="1320" ht="15">
      <c r="A1320" s="24"/>
    </row>
    <row r="1321" ht="15">
      <c r="A1321" s="24"/>
    </row>
    <row r="1322" ht="15">
      <c r="A1322" s="24"/>
    </row>
    <row r="1323" ht="15">
      <c r="A1323" s="24"/>
    </row>
    <row r="1324" ht="15">
      <c r="A1324" s="24"/>
    </row>
    <row r="1325" ht="15">
      <c r="A1325" s="24"/>
    </row>
    <row r="1326" ht="15">
      <c r="A1326" s="24"/>
    </row>
    <row r="1327" ht="15">
      <c r="A1327" s="24"/>
    </row>
    <row r="1328" ht="15">
      <c r="A1328" s="24"/>
    </row>
    <row r="1329" ht="15">
      <c r="A1329" s="24"/>
    </row>
    <row r="1330" ht="15">
      <c r="A1330" s="24"/>
    </row>
    <row r="1331" ht="15">
      <c r="A1331" s="24"/>
    </row>
    <row r="1332" ht="15">
      <c r="A1332" s="24"/>
    </row>
    <row r="1333" ht="15">
      <c r="A1333" s="24"/>
    </row>
    <row r="1334" ht="15">
      <c r="A1334" s="24"/>
    </row>
    <row r="1335" ht="15">
      <c r="A1335" s="24"/>
    </row>
    <row r="1336" ht="15">
      <c r="A1336" s="24"/>
    </row>
    <row r="1337" ht="15">
      <c r="A1337" s="24"/>
    </row>
    <row r="1338" ht="15">
      <c r="A1338" s="24"/>
    </row>
    <row r="1339" ht="15">
      <c r="A1339" s="24"/>
    </row>
    <row r="1340" ht="15">
      <c r="A1340" s="24"/>
    </row>
    <row r="1341" ht="15">
      <c r="A1341" s="24"/>
    </row>
    <row r="1342" ht="15">
      <c r="A1342" s="24"/>
    </row>
    <row r="1343" ht="15">
      <c r="A1343" s="24"/>
    </row>
    <row r="1344" ht="15">
      <c r="A1344" s="24"/>
    </row>
    <row r="1345" ht="15">
      <c r="A1345" s="24"/>
    </row>
    <row r="1346" ht="15">
      <c r="A1346" s="24"/>
    </row>
    <row r="1347" ht="15">
      <c r="A1347" s="24"/>
    </row>
    <row r="1348" ht="15">
      <c r="A1348" s="24"/>
    </row>
    <row r="1349" ht="15">
      <c r="A1349" s="24"/>
    </row>
    <row r="1350" ht="15">
      <c r="A1350" s="24"/>
    </row>
    <row r="1351" ht="15">
      <c r="A1351" s="24"/>
    </row>
    <row r="1352" ht="15">
      <c r="A1352" s="24"/>
    </row>
    <row r="1353" ht="15">
      <c r="A1353" s="24"/>
    </row>
    <row r="1354" ht="15">
      <c r="A1354" s="24"/>
    </row>
    <row r="1355" ht="15">
      <c r="A1355" s="24"/>
    </row>
    <row r="1356" ht="15">
      <c r="A1356" s="24"/>
    </row>
    <row r="1357" ht="15">
      <c r="A1357" s="24"/>
    </row>
    <row r="1358" ht="15">
      <c r="A1358" s="24"/>
    </row>
    <row r="1359" ht="15">
      <c r="A1359" s="24"/>
    </row>
    <row r="1360" ht="15">
      <c r="A1360" s="24"/>
    </row>
    <row r="1361" ht="15">
      <c r="A1361" s="24"/>
    </row>
    <row r="1362" ht="15">
      <c r="A1362" s="24"/>
    </row>
    <row r="1363" ht="15">
      <c r="A1363" s="24"/>
    </row>
    <row r="1364" ht="15">
      <c r="A1364" s="24"/>
    </row>
    <row r="1365" ht="15">
      <c r="A1365" s="24"/>
    </row>
    <row r="1366" ht="15">
      <c r="A1366" s="24"/>
    </row>
    <row r="1367" ht="15">
      <c r="A1367" s="24"/>
    </row>
    <row r="1368" ht="15">
      <c r="A1368" s="24"/>
    </row>
    <row r="1369" ht="15">
      <c r="A1369" s="24"/>
    </row>
    <row r="1370" ht="15">
      <c r="A1370" s="24"/>
    </row>
    <row r="1371" ht="15">
      <c r="A1371" s="24"/>
    </row>
    <row r="1372" ht="15">
      <c r="A1372" s="24"/>
    </row>
    <row r="1373" ht="15">
      <c r="A1373" s="24"/>
    </row>
    <row r="1374" ht="15">
      <c r="A1374" s="24"/>
    </row>
    <row r="1375" ht="15">
      <c r="A1375" s="24"/>
    </row>
    <row r="1376" ht="15">
      <c r="A1376" s="24"/>
    </row>
    <row r="1377" ht="15">
      <c r="A1377" s="24"/>
    </row>
    <row r="1378" ht="15">
      <c r="A1378" s="24"/>
    </row>
    <row r="1379" ht="15">
      <c r="A1379" s="24"/>
    </row>
    <row r="1380" ht="15">
      <c r="A1380" s="24"/>
    </row>
    <row r="1381" ht="15">
      <c r="A1381" s="24"/>
    </row>
    <row r="1382" ht="15">
      <c r="A1382" s="24"/>
    </row>
    <row r="1383" ht="15">
      <c r="A1383" s="24"/>
    </row>
    <row r="1384" ht="15">
      <c r="A1384" s="24"/>
    </row>
    <row r="1385" ht="15">
      <c r="A1385" s="24"/>
    </row>
    <row r="1386" ht="15">
      <c r="A1386" s="24"/>
    </row>
    <row r="1387" ht="15">
      <c r="A1387" s="24"/>
    </row>
    <row r="1388" ht="15">
      <c r="A1388" s="24"/>
    </row>
    <row r="1389" ht="15">
      <c r="A1389" s="24"/>
    </row>
    <row r="1390" ht="15">
      <c r="A1390" s="24"/>
    </row>
    <row r="1391" ht="15">
      <c r="A1391" s="24"/>
    </row>
    <row r="1392" ht="15">
      <c r="A1392" s="24"/>
    </row>
    <row r="1393" ht="15">
      <c r="A1393" s="24"/>
    </row>
    <row r="1394" ht="15">
      <c r="A1394" s="24"/>
    </row>
    <row r="1395" ht="15">
      <c r="A1395" s="24"/>
    </row>
    <row r="1396" ht="15">
      <c r="A1396" s="24"/>
    </row>
    <row r="1397" ht="15">
      <c r="A1397" s="24"/>
    </row>
    <row r="1398" ht="15">
      <c r="A1398" s="24"/>
    </row>
    <row r="1399" ht="15">
      <c r="A1399" s="24"/>
    </row>
    <row r="1400" ht="15">
      <c r="A1400" s="24"/>
    </row>
    <row r="1401" ht="15">
      <c r="A1401" s="24"/>
    </row>
    <row r="1402" ht="15">
      <c r="A1402" s="24"/>
    </row>
    <row r="1403" ht="15">
      <c r="A1403" s="24"/>
    </row>
    <row r="1404" ht="15">
      <c r="A1404" s="24"/>
    </row>
    <row r="1405" ht="15">
      <c r="A1405" s="24"/>
    </row>
    <row r="1406" ht="15">
      <c r="A1406" s="24"/>
    </row>
    <row r="1407" ht="15">
      <c r="A1407" s="24"/>
    </row>
    <row r="1408" ht="15">
      <c r="A1408" s="24"/>
    </row>
    <row r="1409" ht="15">
      <c r="A1409" s="24"/>
    </row>
    <row r="1410" ht="15">
      <c r="A1410" s="24"/>
    </row>
    <row r="1411" ht="15">
      <c r="A1411" s="24"/>
    </row>
    <row r="1412" ht="15">
      <c r="A1412" s="24"/>
    </row>
    <row r="1413" ht="15">
      <c r="A1413" s="24"/>
    </row>
    <row r="1414" ht="15">
      <c r="A1414" s="24"/>
    </row>
    <row r="1415" ht="15">
      <c r="A1415" s="24"/>
    </row>
    <row r="1416" ht="15">
      <c r="A1416" s="24"/>
    </row>
    <row r="1417" ht="15">
      <c r="A1417" s="24"/>
    </row>
    <row r="1418" ht="15">
      <c r="A1418" s="24"/>
    </row>
    <row r="1419" ht="15">
      <c r="A1419" s="24"/>
    </row>
    <row r="1420" ht="15">
      <c r="A1420" s="24"/>
    </row>
    <row r="1421" ht="15">
      <c r="A1421" s="24"/>
    </row>
    <row r="1422" ht="15">
      <c r="A1422" s="24"/>
    </row>
    <row r="1423" ht="15">
      <c r="A1423" s="24"/>
    </row>
    <row r="1424" ht="15">
      <c r="A1424" s="24"/>
    </row>
    <row r="1425" ht="15">
      <c r="A1425" s="24"/>
    </row>
    <row r="1426" ht="15">
      <c r="A1426" s="24"/>
    </row>
    <row r="1427" ht="15">
      <c r="A1427" s="24"/>
    </row>
    <row r="1428" ht="15">
      <c r="A1428" s="24"/>
    </row>
    <row r="1429" ht="15">
      <c r="A1429" s="24"/>
    </row>
    <row r="1430" ht="15">
      <c r="A1430" s="24"/>
    </row>
    <row r="1431" ht="15">
      <c r="A1431" s="24"/>
    </row>
    <row r="1432" ht="15">
      <c r="A1432" s="24"/>
    </row>
    <row r="1433" ht="15">
      <c r="A1433" s="24"/>
    </row>
    <row r="1434" ht="15">
      <c r="A1434" s="24"/>
    </row>
    <row r="1435" ht="15">
      <c r="A1435" s="24"/>
    </row>
    <row r="1436" ht="15">
      <c r="A1436" s="24"/>
    </row>
    <row r="1437" ht="15">
      <c r="A1437" s="24"/>
    </row>
    <row r="1438" ht="15">
      <c r="A1438" s="24"/>
    </row>
    <row r="1439" ht="15">
      <c r="A1439" s="24"/>
    </row>
    <row r="1440" ht="15">
      <c r="A1440" s="24"/>
    </row>
    <row r="1441" ht="15">
      <c r="A1441" s="24"/>
    </row>
    <row r="1442" ht="15">
      <c r="A1442" s="24"/>
    </row>
    <row r="1443" ht="15">
      <c r="A1443" s="24"/>
    </row>
    <row r="1444" ht="15">
      <c r="A1444" s="24"/>
    </row>
    <row r="1445" ht="15">
      <c r="A1445" s="24"/>
    </row>
    <row r="1446" ht="15">
      <c r="A1446" s="24"/>
    </row>
    <row r="1447" ht="15">
      <c r="A1447" s="24"/>
    </row>
    <row r="1448" ht="15">
      <c r="A1448" s="24"/>
    </row>
    <row r="1449" ht="15">
      <c r="A1449" s="24"/>
    </row>
    <row r="1450" ht="15">
      <c r="A1450" s="24"/>
    </row>
    <row r="1451" ht="15">
      <c r="A1451" s="24"/>
    </row>
    <row r="1452" ht="15">
      <c r="A1452" s="24"/>
    </row>
    <row r="1453" ht="15">
      <c r="A1453" s="24"/>
    </row>
    <row r="1454" ht="15">
      <c r="A1454" s="24"/>
    </row>
    <row r="1455" ht="15">
      <c r="A1455" s="24"/>
    </row>
    <row r="1456" ht="15">
      <c r="A1456" s="24"/>
    </row>
    <row r="1457" ht="15">
      <c r="A1457" s="24"/>
    </row>
    <row r="1458" ht="15">
      <c r="A1458" s="24"/>
    </row>
    <row r="1459" ht="15">
      <c r="A1459" s="24"/>
    </row>
    <row r="1460" ht="15">
      <c r="A1460" s="24"/>
    </row>
    <row r="1461" ht="15">
      <c r="A1461" s="24"/>
    </row>
    <row r="1462" ht="15">
      <c r="A1462" s="24"/>
    </row>
    <row r="1463" ht="15">
      <c r="A1463" s="24"/>
    </row>
    <row r="1464" ht="15">
      <c r="A1464" s="24"/>
    </row>
    <row r="1465" ht="15">
      <c r="A1465" s="24"/>
    </row>
    <row r="1466" ht="15">
      <c r="A1466" s="24"/>
    </row>
    <row r="1467" ht="15">
      <c r="A1467" s="24"/>
    </row>
    <row r="1468" ht="15">
      <c r="A1468" s="24"/>
    </row>
    <row r="1469" ht="15">
      <c r="A1469" s="24"/>
    </row>
    <row r="1470" ht="15">
      <c r="A1470" s="24"/>
    </row>
    <row r="1471" ht="15">
      <c r="A1471" s="24"/>
    </row>
    <row r="1472" ht="15">
      <c r="A1472" s="24"/>
    </row>
    <row r="1473" ht="15">
      <c r="A1473" s="24"/>
    </row>
    <row r="1474" ht="15">
      <c r="A1474" s="24"/>
    </row>
    <row r="1475" ht="15">
      <c r="A1475" s="24"/>
    </row>
    <row r="1476" ht="15">
      <c r="A1476" s="24"/>
    </row>
    <row r="1477" ht="15">
      <c r="A1477" s="24"/>
    </row>
    <row r="1478" ht="15">
      <c r="A1478" s="24"/>
    </row>
    <row r="1479" ht="15">
      <c r="A1479" s="24"/>
    </row>
    <row r="1480" ht="15">
      <c r="A1480" s="24"/>
    </row>
    <row r="1481" ht="15">
      <c r="A1481" s="24"/>
    </row>
    <row r="1482" ht="15">
      <c r="A1482" s="24"/>
    </row>
    <row r="1483" ht="15">
      <c r="A1483" s="24"/>
    </row>
    <row r="1484" ht="15">
      <c r="A1484" s="24"/>
    </row>
    <row r="1485" ht="15">
      <c r="A1485" s="24"/>
    </row>
    <row r="1486" ht="15">
      <c r="A1486" s="24"/>
    </row>
    <row r="1487" ht="15">
      <c r="A1487" s="24"/>
    </row>
    <row r="1488" ht="15">
      <c r="A1488" s="24"/>
    </row>
    <row r="1489" ht="15">
      <c r="A1489" s="24"/>
    </row>
    <row r="1490" ht="15">
      <c r="A1490" s="24"/>
    </row>
    <row r="1491" ht="15">
      <c r="A1491" s="24"/>
    </row>
    <row r="1492" ht="15">
      <c r="A1492" s="24"/>
    </row>
    <row r="1493" ht="15">
      <c r="A1493" s="24"/>
    </row>
    <row r="1494" ht="15">
      <c r="A1494" s="24"/>
    </row>
    <row r="1495" ht="15">
      <c r="A1495" s="24"/>
    </row>
    <row r="1496" ht="15">
      <c r="A1496" s="24"/>
    </row>
    <row r="1497" ht="15">
      <c r="A1497" s="24"/>
    </row>
    <row r="1498" ht="15">
      <c r="A1498" s="24"/>
    </row>
    <row r="1499" ht="15">
      <c r="A1499" s="24"/>
    </row>
    <row r="1500" ht="15">
      <c r="A1500" s="24"/>
    </row>
    <row r="1501" ht="15">
      <c r="A1501" s="24"/>
    </row>
    <row r="1502" ht="15">
      <c r="A1502" s="24"/>
    </row>
    <row r="1503" ht="15">
      <c r="A1503" s="24"/>
    </row>
    <row r="1504" ht="15">
      <c r="A1504" s="24"/>
    </row>
    <row r="1505" ht="15">
      <c r="A1505" s="24"/>
    </row>
    <row r="1506" ht="15">
      <c r="A1506" s="24"/>
    </row>
    <row r="1507" ht="15">
      <c r="A1507" s="24"/>
    </row>
    <row r="1508" ht="15">
      <c r="A1508" s="24"/>
    </row>
    <row r="1509" ht="15">
      <c r="A1509" s="24"/>
    </row>
    <row r="1510" ht="15">
      <c r="A1510" s="24"/>
    </row>
    <row r="1511" ht="15">
      <c r="A1511" s="24"/>
    </row>
    <row r="1512" ht="15">
      <c r="A1512" s="24"/>
    </row>
    <row r="1513" ht="15">
      <c r="A1513" s="24"/>
    </row>
    <row r="1514" ht="15">
      <c r="A1514" s="24"/>
    </row>
    <row r="1515" ht="15">
      <c r="A1515" s="24"/>
    </row>
    <row r="1516" ht="15">
      <c r="A1516" s="24"/>
    </row>
    <row r="1517" ht="15">
      <c r="A1517" s="24"/>
    </row>
    <row r="1518" ht="15">
      <c r="A1518" s="24"/>
    </row>
    <row r="1519" ht="15">
      <c r="A1519" s="24"/>
    </row>
    <row r="1520" ht="15">
      <c r="A1520" s="24"/>
    </row>
    <row r="1521" ht="15">
      <c r="A1521" s="24"/>
    </row>
    <row r="1522" ht="15">
      <c r="A1522" s="24"/>
    </row>
    <row r="1523" ht="15">
      <c r="A1523" s="24"/>
    </row>
    <row r="1524" ht="15">
      <c r="A1524" s="24"/>
    </row>
    <row r="1525" ht="15">
      <c r="A1525" s="24"/>
    </row>
    <row r="1526" ht="15">
      <c r="A1526" s="24"/>
    </row>
    <row r="1527" ht="15">
      <c r="A1527" s="24"/>
    </row>
    <row r="1528" ht="15">
      <c r="A1528" s="24"/>
    </row>
    <row r="1529" ht="15">
      <c r="A1529" s="24"/>
    </row>
    <row r="1530" ht="15">
      <c r="A1530" s="24"/>
    </row>
    <row r="1531" ht="15">
      <c r="A1531" s="24"/>
    </row>
    <row r="1532" ht="15">
      <c r="A1532" s="24"/>
    </row>
    <row r="1533" ht="15">
      <c r="A1533" s="24"/>
    </row>
    <row r="1534" ht="15">
      <c r="A1534" s="24"/>
    </row>
    <row r="1535" ht="15">
      <c r="A1535" s="24"/>
    </row>
    <row r="1536" ht="15">
      <c r="A1536" s="24"/>
    </row>
    <row r="1537" ht="15">
      <c r="A1537" s="24"/>
    </row>
    <row r="1538" ht="15">
      <c r="A1538" s="24"/>
    </row>
    <row r="1539" ht="15">
      <c r="A1539" s="24"/>
    </row>
    <row r="1540" ht="15">
      <c r="A1540" s="24"/>
    </row>
    <row r="1541" ht="15">
      <c r="A1541" s="24"/>
    </row>
    <row r="1542" ht="15">
      <c r="A1542" s="24"/>
    </row>
    <row r="1543" ht="15">
      <c r="A1543" s="24"/>
    </row>
    <row r="1544" ht="15">
      <c r="A1544" s="24"/>
    </row>
    <row r="1545" ht="15">
      <c r="A1545" s="24"/>
    </row>
    <row r="1546" ht="15">
      <c r="A1546" s="24"/>
    </row>
    <row r="1547" ht="15">
      <c r="A1547" s="24"/>
    </row>
    <row r="1548" ht="15">
      <c r="A1548" s="24"/>
    </row>
    <row r="1549" ht="15">
      <c r="A1549" s="24"/>
    </row>
    <row r="1550" ht="15">
      <c r="A1550" s="24"/>
    </row>
    <row r="1551" ht="15">
      <c r="A1551" s="24"/>
    </row>
    <row r="1552" ht="15">
      <c r="A1552" s="24"/>
    </row>
    <row r="1553" ht="15">
      <c r="A1553" s="24"/>
    </row>
    <row r="1554" ht="15">
      <c r="A1554" s="24"/>
    </row>
    <row r="1555" ht="15">
      <c r="A1555" s="24"/>
    </row>
    <row r="1556" ht="15">
      <c r="A1556" s="24"/>
    </row>
    <row r="1557" ht="15">
      <c r="A1557" s="24"/>
    </row>
    <row r="1558" ht="15">
      <c r="A1558" s="24"/>
    </row>
    <row r="1559" ht="15">
      <c r="A1559" s="24"/>
    </row>
    <row r="1560" ht="15">
      <c r="A1560" s="24"/>
    </row>
    <row r="1561" ht="15">
      <c r="A1561" s="24"/>
    </row>
    <row r="1562" ht="15">
      <c r="A1562" s="24"/>
    </row>
    <row r="1563" ht="15">
      <c r="A1563" s="24"/>
    </row>
    <row r="1564" ht="15">
      <c r="A1564" s="24"/>
    </row>
    <row r="1565" ht="15">
      <c r="A1565" s="24"/>
    </row>
    <row r="1566" ht="15">
      <c r="A1566" s="24"/>
    </row>
    <row r="1567" ht="15">
      <c r="A1567" s="24"/>
    </row>
    <row r="1568" ht="15">
      <c r="A1568" s="24"/>
    </row>
    <row r="1569" ht="15">
      <c r="A1569" s="24"/>
    </row>
    <row r="1570" ht="15">
      <c r="A1570" s="24"/>
    </row>
    <row r="1571" ht="15">
      <c r="A1571" s="24"/>
    </row>
    <row r="1572" ht="15">
      <c r="A1572" s="24"/>
    </row>
    <row r="1573" ht="15">
      <c r="A1573" s="24"/>
    </row>
    <row r="1574" ht="15">
      <c r="A1574" s="24"/>
    </row>
    <row r="1575" ht="15">
      <c r="A1575" s="24"/>
    </row>
    <row r="1576" ht="15">
      <c r="A1576" s="24"/>
    </row>
    <row r="1577" ht="15">
      <c r="A1577" s="24"/>
    </row>
    <row r="1578" ht="15">
      <c r="A1578" s="24"/>
    </row>
    <row r="1579" ht="15">
      <c r="A1579" s="24"/>
    </row>
    <row r="1580" ht="15">
      <c r="A1580" s="24"/>
    </row>
    <row r="1581" ht="15">
      <c r="A1581" s="24"/>
    </row>
    <row r="1582" ht="15">
      <c r="A1582" s="24"/>
    </row>
    <row r="1583" ht="15">
      <c r="A1583" s="24"/>
    </row>
    <row r="1584" ht="15">
      <c r="A1584" s="24"/>
    </row>
    <row r="1585" ht="15">
      <c r="A1585" s="24"/>
    </row>
    <row r="1586" ht="15">
      <c r="A1586" s="24"/>
    </row>
    <row r="1587" ht="15">
      <c r="A1587" s="24"/>
    </row>
    <row r="1588" ht="15">
      <c r="A1588" s="24"/>
    </row>
    <row r="1589" ht="15">
      <c r="A1589" s="24"/>
    </row>
    <row r="1590" ht="15">
      <c r="A1590" s="24"/>
    </row>
    <row r="1591" ht="15">
      <c r="A1591" s="24"/>
    </row>
    <row r="1592" ht="15">
      <c r="A1592" s="24"/>
    </row>
    <row r="1593" ht="15">
      <c r="A1593" s="24"/>
    </row>
    <row r="1594" ht="15">
      <c r="A1594" s="24"/>
    </row>
    <row r="1595" ht="15">
      <c r="A1595" s="24"/>
    </row>
    <row r="1596" ht="15">
      <c r="A1596" s="24"/>
    </row>
    <row r="1597" ht="15">
      <c r="A1597" s="24"/>
    </row>
    <row r="1598" ht="15">
      <c r="A1598" s="24"/>
    </row>
    <row r="1599" ht="15">
      <c r="A1599" s="24"/>
    </row>
    <row r="1600" ht="15">
      <c r="A1600" s="24"/>
    </row>
    <row r="1601" ht="15">
      <c r="A1601" s="24"/>
    </row>
    <row r="1602" ht="15">
      <c r="A1602" s="24"/>
    </row>
    <row r="1603" ht="15">
      <c r="A1603" s="24"/>
    </row>
    <row r="1604" ht="15">
      <c r="A1604" s="24"/>
    </row>
    <row r="1605" ht="15">
      <c r="A1605" s="24"/>
    </row>
    <row r="1606" ht="15">
      <c r="A1606" s="24"/>
    </row>
    <row r="1607" ht="15">
      <c r="A1607" s="24"/>
    </row>
    <row r="1608" ht="15">
      <c r="A1608" s="24"/>
    </row>
    <row r="1609" ht="15">
      <c r="A1609" s="24"/>
    </row>
    <row r="1610" ht="15">
      <c r="A1610" s="24"/>
    </row>
    <row r="1611" ht="15">
      <c r="A1611" s="24"/>
    </row>
    <row r="1612" ht="15">
      <c r="A1612" s="24"/>
    </row>
    <row r="1613" ht="15">
      <c r="A1613" s="24"/>
    </row>
    <row r="1614" ht="15">
      <c r="A1614" s="24"/>
    </row>
    <row r="1615" ht="15">
      <c r="A1615" s="24"/>
    </row>
    <row r="1616" ht="15">
      <c r="A1616" s="24"/>
    </row>
    <row r="1617" ht="15">
      <c r="A1617" s="24"/>
    </row>
    <row r="1618" ht="15">
      <c r="A1618" s="24"/>
    </row>
    <row r="1619" ht="15">
      <c r="A1619" s="24"/>
    </row>
    <row r="1620" ht="15">
      <c r="A1620" s="24"/>
    </row>
    <row r="1621" ht="15">
      <c r="A1621" s="24"/>
    </row>
    <row r="1622" ht="15">
      <c r="A1622" s="24"/>
    </row>
    <row r="1623" ht="15">
      <c r="A1623" s="24"/>
    </row>
    <row r="1624" ht="15">
      <c r="A1624" s="24"/>
    </row>
    <row r="1625" ht="15">
      <c r="A1625" s="24"/>
    </row>
    <row r="1626" ht="15">
      <c r="A1626" s="24"/>
    </row>
    <row r="1627" ht="15">
      <c r="A1627" s="24"/>
    </row>
    <row r="1628" ht="15">
      <c r="A1628" s="24"/>
    </row>
    <row r="1629" ht="15">
      <c r="A1629" s="24"/>
    </row>
    <row r="1630" ht="15">
      <c r="A1630" s="24"/>
    </row>
    <row r="1631" ht="15">
      <c r="A1631" s="24"/>
    </row>
    <row r="1632" ht="15">
      <c r="A1632" s="24"/>
    </row>
    <row r="1633" ht="15">
      <c r="A1633" s="24"/>
    </row>
    <row r="1634" ht="15">
      <c r="A1634" s="24"/>
    </row>
    <row r="1635" ht="15">
      <c r="A1635" s="24"/>
    </row>
    <row r="1636" ht="15">
      <c r="A1636" s="24"/>
    </row>
    <row r="1637" ht="15">
      <c r="A1637" s="24"/>
    </row>
    <row r="1638" ht="15">
      <c r="A1638" s="24"/>
    </row>
    <row r="1639" ht="15">
      <c r="A1639" s="24"/>
    </row>
    <row r="1640" ht="15">
      <c r="A1640" s="24"/>
    </row>
    <row r="1641" ht="15">
      <c r="A1641" s="24"/>
    </row>
    <row r="1642" ht="15">
      <c r="A1642" s="24"/>
    </row>
    <row r="1643" ht="15">
      <c r="A1643" s="24"/>
    </row>
    <row r="1644" ht="15">
      <c r="A1644" s="24"/>
    </row>
    <row r="1645" ht="15">
      <c r="A1645" s="24"/>
    </row>
    <row r="1646" ht="15">
      <c r="A1646" s="24"/>
    </row>
    <row r="1647" ht="15">
      <c r="A1647" s="24"/>
    </row>
    <row r="1648" ht="15">
      <c r="A1648" s="24"/>
    </row>
    <row r="1649" ht="15">
      <c r="A1649" s="24"/>
    </row>
    <row r="1650" ht="15">
      <c r="A1650" s="24"/>
    </row>
    <row r="1651" ht="15">
      <c r="A1651" s="24"/>
    </row>
    <row r="1652" ht="15">
      <c r="A1652" s="24"/>
    </row>
    <row r="1653" ht="15">
      <c r="A1653" s="24"/>
    </row>
    <row r="1654" ht="15">
      <c r="A1654" s="24"/>
    </row>
    <row r="1655" ht="15">
      <c r="A1655" s="24"/>
    </row>
    <row r="1656" ht="15">
      <c r="A1656" s="24"/>
    </row>
    <row r="1657" ht="15">
      <c r="A1657" s="24"/>
    </row>
    <row r="1658" ht="15">
      <c r="A1658" s="24"/>
    </row>
    <row r="1659" ht="15">
      <c r="A1659" s="24"/>
    </row>
    <row r="1660" ht="15">
      <c r="A1660" s="24"/>
    </row>
    <row r="1661" ht="15">
      <c r="A1661" s="24"/>
    </row>
    <row r="1662" ht="15">
      <c r="A1662" s="24"/>
    </row>
    <row r="1663" ht="15">
      <c r="A1663" s="24"/>
    </row>
    <row r="1664" ht="15">
      <c r="A1664" s="24"/>
    </row>
    <row r="1665" ht="15">
      <c r="A1665" s="24"/>
    </row>
    <row r="1666" ht="15">
      <c r="A1666" s="24"/>
    </row>
    <row r="1667" ht="15">
      <c r="A1667" s="24"/>
    </row>
    <row r="1668" ht="15">
      <c r="A1668" s="24"/>
    </row>
    <row r="1669" ht="15">
      <c r="A1669" s="24"/>
    </row>
    <row r="1670" ht="15">
      <c r="A1670" s="24"/>
    </row>
    <row r="1671" ht="15">
      <c r="A1671" s="24"/>
    </row>
    <row r="1672" ht="15">
      <c r="A1672" s="24"/>
    </row>
    <row r="1673" ht="15">
      <c r="A1673" s="24"/>
    </row>
    <row r="1674" ht="15">
      <c r="A1674" s="24"/>
    </row>
    <row r="1675" ht="15">
      <c r="A1675" s="24"/>
    </row>
    <row r="1676" ht="15">
      <c r="A1676" s="24"/>
    </row>
    <row r="1677" ht="15">
      <c r="A1677" s="24"/>
    </row>
    <row r="1678" ht="15">
      <c r="A1678" s="24"/>
    </row>
    <row r="1679" ht="15">
      <c r="A1679" s="24"/>
    </row>
    <row r="1680" ht="15">
      <c r="A1680" s="24"/>
    </row>
    <row r="1681" ht="15">
      <c r="A1681" s="24"/>
    </row>
    <row r="1682" ht="15">
      <c r="A1682" s="24"/>
    </row>
    <row r="1683" ht="15">
      <c r="A1683" s="24"/>
    </row>
    <row r="1684" ht="15">
      <c r="A1684" s="24"/>
    </row>
    <row r="1685" ht="15">
      <c r="A1685" s="24"/>
    </row>
    <row r="1686" ht="15">
      <c r="A1686" s="24"/>
    </row>
    <row r="1687" ht="15">
      <c r="A1687" s="24"/>
    </row>
    <row r="1688" ht="15">
      <c r="A1688" s="24"/>
    </row>
    <row r="1689" ht="15">
      <c r="A1689" s="24"/>
    </row>
    <row r="1690" ht="15">
      <c r="A1690" s="24"/>
    </row>
    <row r="1691" ht="15">
      <c r="A1691" s="24"/>
    </row>
    <row r="1692" ht="15">
      <c r="A1692" s="24"/>
    </row>
    <row r="1693" ht="15">
      <c r="A1693" s="24"/>
    </row>
    <row r="1694" ht="15">
      <c r="A1694" s="24"/>
    </row>
    <row r="1695" ht="15">
      <c r="A1695" s="24"/>
    </row>
    <row r="1696" ht="15">
      <c r="A1696" s="24"/>
    </row>
    <row r="1697" ht="15">
      <c r="A1697" s="24"/>
    </row>
    <row r="1698" ht="15">
      <c r="A1698" s="24"/>
    </row>
    <row r="1699" ht="15">
      <c r="A1699" s="24"/>
    </row>
    <row r="1700" ht="15">
      <c r="A1700" s="24"/>
    </row>
    <row r="1701" ht="15">
      <c r="A1701" s="24"/>
    </row>
    <row r="1702" ht="15">
      <c r="A1702" s="24"/>
    </row>
    <row r="1703" ht="15">
      <c r="A1703" s="24"/>
    </row>
    <row r="1704" ht="15">
      <c r="A1704" s="24"/>
    </row>
    <row r="1705" ht="15">
      <c r="A1705" s="24"/>
    </row>
    <row r="1706" ht="15">
      <c r="A1706" s="24"/>
    </row>
    <row r="1707" ht="15">
      <c r="A1707" s="24"/>
    </row>
    <row r="1708" ht="15">
      <c r="A1708" s="24"/>
    </row>
    <row r="1709" ht="15">
      <c r="A1709" s="24"/>
    </row>
    <row r="1710" ht="15">
      <c r="A1710" s="24"/>
    </row>
    <row r="1711" ht="15">
      <c r="A1711" s="24"/>
    </row>
    <row r="1712" ht="15">
      <c r="A1712" s="24"/>
    </row>
    <row r="1713" ht="15">
      <c r="A1713" s="24"/>
    </row>
    <row r="1714" ht="15">
      <c r="A1714" s="24"/>
    </row>
    <row r="1715" ht="15">
      <c r="A1715" s="24"/>
    </row>
    <row r="1716" ht="15">
      <c r="A1716" s="24"/>
    </row>
    <row r="1717" ht="15">
      <c r="A1717" s="24"/>
    </row>
    <row r="1718" ht="15">
      <c r="A1718" s="24"/>
    </row>
    <row r="1719" ht="15">
      <c r="A1719" s="24"/>
    </row>
    <row r="1720" ht="15">
      <c r="A1720" s="24"/>
    </row>
    <row r="1721" ht="15">
      <c r="A1721" s="24"/>
    </row>
    <row r="1722" ht="15">
      <c r="A1722" s="24"/>
    </row>
    <row r="1723" ht="15">
      <c r="A1723" s="24"/>
    </row>
    <row r="1724" ht="15">
      <c r="A1724" s="24"/>
    </row>
    <row r="1725" ht="15">
      <c r="A1725" s="24"/>
    </row>
    <row r="1726" ht="15">
      <c r="A1726" s="24"/>
    </row>
    <row r="1727" ht="15">
      <c r="A1727" s="24"/>
    </row>
    <row r="1728" ht="15">
      <c r="A1728" s="24"/>
    </row>
    <row r="1729" ht="15">
      <c r="A1729" s="24"/>
    </row>
    <row r="1730" ht="15">
      <c r="A1730" s="24"/>
    </row>
    <row r="1731" ht="15">
      <c r="A1731" s="24"/>
    </row>
    <row r="1732" ht="15">
      <c r="A1732" s="24"/>
    </row>
    <row r="1733" ht="15">
      <c r="A1733" s="24"/>
    </row>
    <row r="1734" ht="15">
      <c r="A1734" s="24"/>
    </row>
    <row r="1735" ht="15">
      <c r="A1735" s="24"/>
    </row>
    <row r="1736" ht="15">
      <c r="A1736" s="24"/>
    </row>
    <row r="1737" ht="15">
      <c r="A1737" s="24"/>
    </row>
    <row r="1738" ht="15">
      <c r="A1738" s="24"/>
    </row>
    <row r="1739" ht="15">
      <c r="A1739" s="24"/>
    </row>
    <row r="1740" ht="15">
      <c r="A1740" s="24"/>
    </row>
    <row r="1741" ht="15">
      <c r="A1741" s="24"/>
    </row>
    <row r="1742" ht="15">
      <c r="A1742" s="24"/>
    </row>
    <row r="1743" ht="15">
      <c r="A1743" s="24"/>
    </row>
    <row r="1744" ht="15">
      <c r="A1744" s="24"/>
    </row>
    <row r="1745" ht="15">
      <c r="A1745" s="24"/>
    </row>
    <row r="1746" ht="15">
      <c r="A1746" s="24"/>
    </row>
    <row r="1747" ht="15">
      <c r="A1747" s="24"/>
    </row>
    <row r="1748" ht="15">
      <c r="A1748" s="24"/>
    </row>
    <row r="1749" ht="15">
      <c r="A1749" s="24"/>
    </row>
    <row r="1750" ht="15">
      <c r="A1750" s="24"/>
    </row>
    <row r="1751" ht="15">
      <c r="A1751" s="24"/>
    </row>
    <row r="1752" ht="15">
      <c r="A1752" s="24"/>
    </row>
    <row r="1753" ht="15">
      <c r="A1753" s="24"/>
    </row>
    <row r="1754" ht="15">
      <c r="A1754" s="24"/>
    </row>
    <row r="1755" ht="15">
      <c r="A1755" s="24"/>
    </row>
    <row r="1756" ht="15">
      <c r="A1756" s="24"/>
    </row>
    <row r="1757" ht="15">
      <c r="A1757" s="24"/>
    </row>
    <row r="1758" ht="15">
      <c r="A1758" s="24"/>
    </row>
    <row r="1759" ht="15">
      <c r="A1759" s="24"/>
    </row>
    <row r="1760" ht="15">
      <c r="A1760" s="24"/>
    </row>
    <row r="1761" ht="15">
      <c r="A1761" s="24"/>
    </row>
    <row r="1762" ht="15">
      <c r="A1762" s="24"/>
    </row>
    <row r="1763" ht="15">
      <c r="A1763" s="24"/>
    </row>
    <row r="1764" ht="15">
      <c r="A1764" s="24"/>
    </row>
    <row r="1765" ht="15">
      <c r="A1765" s="24"/>
    </row>
    <row r="1766" ht="15">
      <c r="A1766" s="24"/>
    </row>
    <row r="1767" ht="15">
      <c r="A1767" s="24"/>
    </row>
    <row r="1768" ht="15">
      <c r="A1768" s="24"/>
    </row>
    <row r="1769" ht="15">
      <c r="A1769" s="24"/>
    </row>
    <row r="1770" ht="15">
      <c r="A1770" s="24"/>
    </row>
    <row r="1771" ht="15">
      <c r="A1771" s="24"/>
    </row>
    <row r="1772" ht="15">
      <c r="A1772" s="24"/>
    </row>
    <row r="1773" ht="15">
      <c r="A1773" s="24"/>
    </row>
    <row r="1774" ht="15">
      <c r="A1774" s="24"/>
    </row>
    <row r="1775" ht="15">
      <c r="A1775" s="24"/>
    </row>
    <row r="1776" ht="15">
      <c r="A1776" s="24"/>
    </row>
    <row r="1777" ht="15">
      <c r="A1777" s="24"/>
    </row>
    <row r="1778" ht="15">
      <c r="A1778" s="24"/>
    </row>
    <row r="1779" ht="15">
      <c r="A1779" s="24"/>
    </row>
    <row r="1780" ht="15">
      <c r="A1780" s="24"/>
    </row>
    <row r="1781" ht="15">
      <c r="A1781" s="24"/>
    </row>
    <row r="1782" ht="15">
      <c r="A1782" s="24"/>
    </row>
    <row r="1783" ht="15">
      <c r="A1783" s="24"/>
    </row>
    <row r="1784" ht="15">
      <c r="A1784" s="24"/>
    </row>
    <row r="1785" ht="15">
      <c r="A1785" s="24"/>
    </row>
    <row r="1786" ht="15">
      <c r="A1786" s="24"/>
    </row>
    <row r="1787" ht="15">
      <c r="A1787" s="24"/>
    </row>
    <row r="1788" ht="15">
      <c r="A1788" s="24"/>
    </row>
    <row r="1789" ht="15">
      <c r="A1789" s="24"/>
    </row>
    <row r="1790" ht="15">
      <c r="A1790" s="24"/>
    </row>
    <row r="1791" ht="15">
      <c r="A1791" s="24"/>
    </row>
    <row r="1792" ht="15">
      <c r="A1792" s="24"/>
    </row>
    <row r="1793" ht="15">
      <c r="A1793" s="24"/>
    </row>
    <row r="1794" ht="15">
      <c r="A1794" s="24"/>
    </row>
    <row r="1795" ht="15">
      <c r="A1795" s="24"/>
    </row>
    <row r="1796" ht="15">
      <c r="A1796" s="24"/>
    </row>
    <row r="1797" ht="15">
      <c r="A1797" s="24"/>
    </row>
    <row r="1798" ht="15">
      <c r="A1798" s="24"/>
    </row>
    <row r="1799" ht="15">
      <c r="A1799" s="24"/>
    </row>
    <row r="1800" ht="15">
      <c r="A1800" s="24"/>
    </row>
    <row r="1801" ht="15">
      <c r="A1801" s="24"/>
    </row>
    <row r="1802" ht="15">
      <c r="A1802" s="24"/>
    </row>
    <row r="1803" ht="15">
      <c r="A1803" s="24"/>
    </row>
    <row r="1804" ht="15">
      <c r="A1804" s="24"/>
    </row>
    <row r="1805" ht="15">
      <c r="A1805" s="24"/>
    </row>
    <row r="1806" ht="15">
      <c r="A1806" s="24"/>
    </row>
    <row r="1807" ht="15">
      <c r="A1807" s="24"/>
    </row>
    <row r="1808" ht="15">
      <c r="A1808" s="24"/>
    </row>
    <row r="1809" ht="15">
      <c r="A1809" s="24"/>
    </row>
    <row r="1810" ht="15">
      <c r="A1810" s="24"/>
    </row>
    <row r="1811" ht="15">
      <c r="A1811" s="24"/>
    </row>
    <row r="1812" ht="15">
      <c r="A1812" s="24"/>
    </row>
    <row r="1813" ht="15">
      <c r="A1813" s="24"/>
    </row>
    <row r="1814" ht="15">
      <c r="A1814" s="24"/>
    </row>
    <row r="1815" ht="15">
      <c r="A1815" s="24"/>
    </row>
    <row r="1816" ht="15">
      <c r="A1816" s="24"/>
    </row>
    <row r="1817" ht="15">
      <c r="A1817" s="24"/>
    </row>
    <row r="1818" ht="15">
      <c r="A1818" s="24"/>
    </row>
    <row r="1819" ht="15">
      <c r="A1819" s="24"/>
    </row>
    <row r="1820" ht="15">
      <c r="A1820" s="24"/>
    </row>
    <row r="1821" ht="15">
      <c r="A1821" s="24"/>
    </row>
    <row r="1822" ht="15">
      <c r="A1822" s="24"/>
    </row>
    <row r="1823" ht="15">
      <c r="A1823" s="24"/>
    </row>
    <row r="1824" ht="15">
      <c r="A1824" s="24"/>
    </row>
    <row r="1825" ht="15">
      <c r="A1825" s="24"/>
    </row>
    <row r="1826" ht="15">
      <c r="A1826" s="24"/>
    </row>
    <row r="1827" ht="15">
      <c r="A1827" s="24"/>
    </row>
    <row r="1828" ht="15">
      <c r="A1828" s="24"/>
    </row>
    <row r="1829" ht="15">
      <c r="A1829" s="24"/>
    </row>
    <row r="1830" ht="15">
      <c r="A1830" s="24"/>
    </row>
    <row r="1831" ht="15">
      <c r="A1831" s="24"/>
    </row>
    <row r="1832" ht="15">
      <c r="A1832" s="24"/>
    </row>
    <row r="1833" ht="15">
      <c r="A1833" s="24"/>
    </row>
    <row r="1834" ht="15">
      <c r="A1834" s="24"/>
    </row>
    <row r="1835" ht="15">
      <c r="A1835" s="24"/>
    </row>
    <row r="1836" ht="15">
      <c r="A1836" s="24"/>
    </row>
    <row r="1837" ht="15">
      <c r="A1837" s="24"/>
    </row>
    <row r="1838" ht="15">
      <c r="A1838" s="24"/>
    </row>
    <row r="1839" ht="15">
      <c r="A1839" s="24"/>
    </row>
    <row r="1840" ht="15">
      <c r="A1840" s="24"/>
    </row>
    <row r="1841" ht="15">
      <c r="A1841" s="24"/>
    </row>
    <row r="1842" ht="15">
      <c r="A1842" s="24"/>
    </row>
    <row r="1843" ht="15">
      <c r="A1843" s="24"/>
    </row>
    <row r="1844" ht="15">
      <c r="A1844" s="24"/>
    </row>
    <row r="1845" ht="15">
      <c r="A1845" s="24"/>
    </row>
    <row r="1846" ht="15">
      <c r="A1846" s="24"/>
    </row>
    <row r="1847" ht="15">
      <c r="A1847" s="24"/>
    </row>
    <row r="1848" ht="15">
      <c r="A1848" s="24"/>
    </row>
    <row r="1849" ht="15">
      <c r="A1849" s="24"/>
    </row>
    <row r="1850" ht="15">
      <c r="A1850" s="24"/>
    </row>
    <row r="1851" ht="15">
      <c r="A1851" s="24"/>
    </row>
    <row r="1852" ht="15">
      <c r="A1852" s="24"/>
    </row>
    <row r="1853" ht="15">
      <c r="A1853" s="24"/>
    </row>
    <row r="1854" ht="15">
      <c r="A1854" s="24"/>
    </row>
    <row r="1855" ht="15">
      <c r="A1855" s="24"/>
    </row>
    <row r="1856" ht="15">
      <c r="A1856" s="24"/>
    </row>
    <row r="1857" ht="15">
      <c r="A1857" s="24"/>
    </row>
    <row r="1858" ht="15">
      <c r="A1858" s="24"/>
    </row>
    <row r="1859" ht="15">
      <c r="A1859" s="24"/>
    </row>
    <row r="1860" ht="15">
      <c r="A1860" s="24"/>
    </row>
    <row r="1861" ht="15">
      <c r="A1861" s="24"/>
    </row>
    <row r="1862" ht="15">
      <c r="A1862" s="24"/>
    </row>
    <row r="1863" ht="15">
      <c r="A1863" s="24"/>
    </row>
    <row r="1864" ht="15">
      <c r="A1864" s="24"/>
    </row>
    <row r="1865" ht="15">
      <c r="A1865" s="24"/>
    </row>
    <row r="1866" ht="15">
      <c r="A1866" s="24"/>
    </row>
    <row r="1867" ht="15">
      <c r="A1867" s="24"/>
    </row>
    <row r="1868" ht="15">
      <c r="A1868" s="24"/>
    </row>
    <row r="1869" ht="15">
      <c r="A1869" s="24"/>
    </row>
    <row r="1870" ht="15">
      <c r="A1870" s="24"/>
    </row>
    <row r="1871" ht="15">
      <c r="A1871" s="24"/>
    </row>
    <row r="1872" ht="15">
      <c r="A1872" s="24"/>
    </row>
    <row r="1873" ht="15">
      <c r="A1873" s="24"/>
    </row>
    <row r="1874" ht="15">
      <c r="A1874" s="24"/>
    </row>
    <row r="1875" ht="15">
      <c r="A1875" s="24"/>
    </row>
    <row r="1876" ht="15">
      <c r="A1876" s="24"/>
    </row>
    <row r="1877" ht="15">
      <c r="A1877" s="24"/>
    </row>
    <row r="1878" ht="15">
      <c r="A1878" s="24"/>
    </row>
    <row r="1879" ht="15">
      <c r="A1879" s="24"/>
    </row>
    <row r="1880" ht="15">
      <c r="A1880" s="24"/>
    </row>
    <row r="1881" ht="15">
      <c r="A1881" s="24"/>
    </row>
    <row r="1882" ht="15">
      <c r="A1882" s="24"/>
    </row>
    <row r="1883" ht="15">
      <c r="A1883" s="24"/>
    </row>
    <row r="1884" ht="15">
      <c r="A1884" s="24"/>
    </row>
    <row r="1885" ht="15">
      <c r="A1885" s="24"/>
    </row>
    <row r="1886" ht="15">
      <c r="A1886" s="24"/>
    </row>
    <row r="1887" ht="15">
      <c r="A1887" s="24"/>
    </row>
    <row r="1888" ht="15">
      <c r="A1888" s="24"/>
    </row>
    <row r="1889" ht="15">
      <c r="A1889" s="24"/>
    </row>
    <row r="1890" ht="15">
      <c r="A1890" s="24"/>
    </row>
    <row r="1891" ht="15">
      <c r="A1891" s="24"/>
    </row>
    <row r="1892" ht="15">
      <c r="A1892" s="24"/>
    </row>
    <row r="1893" ht="15">
      <c r="A1893" s="24"/>
    </row>
    <row r="1894" ht="15">
      <c r="A1894" s="24"/>
    </row>
    <row r="1895" ht="15">
      <c r="A1895" s="24"/>
    </row>
    <row r="1896" ht="15">
      <c r="A1896" s="24"/>
    </row>
    <row r="1897" ht="15">
      <c r="A1897" s="24"/>
    </row>
    <row r="1898" ht="15">
      <c r="A1898" s="24"/>
    </row>
    <row r="1899" ht="15">
      <c r="A1899" s="24"/>
    </row>
    <row r="1900" ht="15">
      <c r="A1900" s="24"/>
    </row>
    <row r="1901" ht="15">
      <c r="A1901" s="24"/>
    </row>
    <row r="1902" ht="15">
      <c r="A1902" s="24"/>
    </row>
    <row r="1903" ht="15">
      <c r="A1903" s="24"/>
    </row>
    <row r="1904" ht="15">
      <c r="A1904" s="24"/>
    </row>
    <row r="1905" ht="15">
      <c r="A1905" s="24"/>
    </row>
    <row r="1906" ht="15">
      <c r="A1906" s="24"/>
    </row>
    <row r="1907" ht="15">
      <c r="A1907" s="24"/>
    </row>
    <row r="1908" ht="15">
      <c r="A1908" s="24"/>
    </row>
    <row r="1909" ht="15">
      <c r="A1909" s="24"/>
    </row>
    <row r="1910" ht="15">
      <c r="A1910" s="24"/>
    </row>
    <row r="1911" ht="15">
      <c r="A1911" s="24"/>
    </row>
    <row r="1912" ht="15">
      <c r="A1912" s="24"/>
    </row>
    <row r="1913" ht="15">
      <c r="A1913" s="24"/>
    </row>
    <row r="1914" ht="15">
      <c r="A1914" s="24"/>
    </row>
    <row r="1915" ht="15">
      <c r="A1915" s="24"/>
    </row>
    <row r="1916" ht="15">
      <c r="A1916" s="24"/>
    </row>
    <row r="1917" ht="15">
      <c r="A1917" s="24"/>
    </row>
    <row r="1918" ht="15">
      <c r="A1918" s="24"/>
    </row>
    <row r="1919" ht="15">
      <c r="A1919" s="24"/>
    </row>
    <row r="1920" ht="15">
      <c r="A1920" s="24"/>
    </row>
    <row r="1921" ht="15">
      <c r="A1921" s="24"/>
    </row>
    <row r="1922" ht="15">
      <c r="A1922" s="24"/>
    </row>
    <row r="1923" ht="15">
      <c r="A1923" s="24"/>
    </row>
    <row r="1924" ht="15">
      <c r="A1924" s="24"/>
    </row>
    <row r="1925" ht="15">
      <c r="A1925" s="24"/>
    </row>
    <row r="1926" ht="15">
      <c r="A1926" s="24"/>
    </row>
    <row r="1927" ht="15">
      <c r="A1927" s="24"/>
    </row>
    <row r="1928" ht="15">
      <c r="A1928" s="24"/>
    </row>
    <row r="1929" ht="15">
      <c r="A1929" s="24"/>
    </row>
    <row r="1930" ht="15">
      <c r="A1930" s="24"/>
    </row>
    <row r="1931" ht="15">
      <c r="A1931" s="24"/>
    </row>
    <row r="1932" ht="15">
      <c r="A1932" s="24"/>
    </row>
    <row r="1933" ht="15">
      <c r="A1933" s="24"/>
    </row>
    <row r="1934" ht="15">
      <c r="A1934" s="24"/>
    </row>
    <row r="1935" ht="15">
      <c r="A1935" s="24"/>
    </row>
    <row r="1936" ht="15">
      <c r="A1936" s="24"/>
    </row>
    <row r="1937" ht="15">
      <c r="A1937" s="24"/>
    </row>
    <row r="1938" ht="15">
      <c r="A1938" s="24"/>
    </row>
    <row r="1939" ht="15">
      <c r="A1939" s="24"/>
    </row>
    <row r="1940" ht="15">
      <c r="A1940" s="24"/>
    </row>
    <row r="1941" ht="15">
      <c r="A1941" s="24"/>
    </row>
    <row r="1942" ht="15">
      <c r="A1942" s="24"/>
    </row>
    <row r="1943" ht="15">
      <c r="A1943" s="24"/>
    </row>
    <row r="1944" ht="15">
      <c r="A1944" s="24"/>
    </row>
    <row r="1945" ht="15">
      <c r="A1945" s="24"/>
    </row>
    <row r="1946" ht="15">
      <c r="A1946" s="24"/>
    </row>
    <row r="1947" ht="15">
      <c r="A1947" s="24"/>
    </row>
    <row r="1948" ht="15">
      <c r="A1948" s="24"/>
    </row>
    <row r="1949" ht="15">
      <c r="A1949" s="24"/>
    </row>
    <row r="1950" ht="15">
      <c r="A1950" s="24"/>
    </row>
    <row r="1951" ht="15">
      <c r="A1951" s="24"/>
    </row>
    <row r="1952" ht="15">
      <c r="A1952" s="24"/>
    </row>
    <row r="1953" ht="15">
      <c r="A1953" s="24"/>
    </row>
    <row r="1954" ht="15">
      <c r="A1954" s="24"/>
    </row>
    <row r="1955" ht="15">
      <c r="A1955" s="24"/>
    </row>
    <row r="1956" ht="15">
      <c r="A1956" s="24"/>
    </row>
    <row r="1957" ht="15">
      <c r="A1957" s="24"/>
    </row>
    <row r="1958" ht="15">
      <c r="A1958" s="24"/>
    </row>
    <row r="1959" ht="15">
      <c r="A1959" s="24"/>
    </row>
    <row r="1960" ht="15">
      <c r="A1960" s="24"/>
    </row>
    <row r="1961" ht="15">
      <c r="A1961" s="24"/>
    </row>
    <row r="1962" ht="15">
      <c r="A1962" s="24"/>
    </row>
    <row r="1963" ht="15">
      <c r="A1963" s="24"/>
    </row>
    <row r="1964" ht="15">
      <c r="A1964" s="24"/>
    </row>
    <row r="1965" ht="15">
      <c r="A1965" s="24"/>
    </row>
    <row r="1966" ht="15">
      <c r="A1966" s="24"/>
    </row>
    <row r="1967" ht="15">
      <c r="A1967" s="24"/>
    </row>
    <row r="1968" ht="15">
      <c r="A1968" s="24"/>
    </row>
    <row r="1969" ht="15">
      <c r="A1969" s="24"/>
    </row>
    <row r="1970" ht="15">
      <c r="A1970" s="24"/>
    </row>
    <row r="1971" ht="15">
      <c r="A1971" s="24"/>
    </row>
    <row r="1972" ht="15">
      <c r="A1972" s="24"/>
    </row>
    <row r="1973" ht="15">
      <c r="A1973" s="24"/>
    </row>
    <row r="1974" ht="15">
      <c r="A1974" s="24"/>
    </row>
    <row r="1975" ht="15">
      <c r="A1975" s="24"/>
    </row>
    <row r="1976" ht="15">
      <c r="A1976" s="24"/>
    </row>
    <row r="1977" ht="15">
      <c r="A1977" s="24"/>
    </row>
    <row r="1978" ht="15">
      <c r="A1978" s="24"/>
    </row>
    <row r="1979" ht="15">
      <c r="A1979" s="24"/>
    </row>
    <row r="1980" ht="15">
      <c r="A1980" s="24"/>
    </row>
    <row r="1981" ht="15">
      <c r="A1981" s="24"/>
    </row>
    <row r="1982" ht="15">
      <c r="A1982" s="24"/>
    </row>
    <row r="1983" ht="15">
      <c r="A1983" s="24"/>
    </row>
    <row r="1984" ht="15">
      <c r="A1984" s="24"/>
    </row>
    <row r="1985" ht="15">
      <c r="A1985" s="24"/>
    </row>
    <row r="1986" ht="15">
      <c r="A1986" s="24"/>
    </row>
    <row r="1987" ht="15">
      <c r="A1987" s="24"/>
    </row>
    <row r="1988" ht="15">
      <c r="A1988" s="24"/>
    </row>
    <row r="1989" ht="15">
      <c r="A1989" s="24"/>
    </row>
    <row r="1990" ht="15">
      <c r="A1990" s="24"/>
    </row>
    <row r="1991" ht="15">
      <c r="A1991" s="24"/>
    </row>
    <row r="1992" ht="15">
      <c r="A1992" s="24"/>
    </row>
    <row r="1993" ht="15">
      <c r="A1993" s="24"/>
    </row>
    <row r="1994" ht="15">
      <c r="A1994" s="24"/>
    </row>
    <row r="1995" ht="15">
      <c r="A1995" s="24"/>
    </row>
    <row r="1996" ht="15">
      <c r="A1996" s="24"/>
    </row>
    <row r="1997" ht="15">
      <c r="A1997" s="24"/>
    </row>
    <row r="1998" ht="15">
      <c r="A1998" s="24"/>
    </row>
    <row r="1999" ht="15">
      <c r="A1999" s="24"/>
    </row>
    <row r="2000" ht="15">
      <c r="A2000" s="24"/>
    </row>
    <row r="2001" ht="15">
      <c r="A2001" s="24"/>
    </row>
    <row r="2002" ht="15">
      <c r="A2002" s="24"/>
    </row>
    <row r="2003" ht="15">
      <c r="A2003" s="24"/>
    </row>
    <row r="2004" ht="15">
      <c r="A2004" s="24"/>
    </row>
    <row r="2005" ht="15">
      <c r="A2005" s="24"/>
    </row>
    <row r="2006" ht="15">
      <c r="A2006" s="24"/>
    </row>
    <row r="2007" ht="15">
      <c r="A2007" s="24"/>
    </row>
    <row r="2008" ht="15">
      <c r="A2008" s="24"/>
    </row>
    <row r="2009" ht="15">
      <c r="A2009" s="24"/>
    </row>
    <row r="2010" ht="15">
      <c r="A2010" s="24"/>
    </row>
    <row r="2011" ht="15">
      <c r="A2011" s="24"/>
    </row>
    <row r="2012" ht="15">
      <c r="A2012" s="24"/>
    </row>
    <row r="2013" ht="15">
      <c r="A2013" s="24"/>
    </row>
    <row r="2014" ht="15">
      <c r="A2014" s="24"/>
    </row>
    <row r="2015" ht="15">
      <c r="A2015" s="24"/>
    </row>
    <row r="2016" ht="15">
      <c r="A2016" s="24"/>
    </row>
    <row r="2017" ht="15">
      <c r="A2017" s="24"/>
    </row>
    <row r="2018" ht="15">
      <c r="A2018" s="24"/>
    </row>
    <row r="2019" ht="15">
      <c r="A2019" s="24"/>
    </row>
    <row r="2020" ht="15">
      <c r="A2020" s="24"/>
    </row>
    <row r="2021" ht="15">
      <c r="A2021" s="24"/>
    </row>
    <row r="2022" ht="15">
      <c r="A2022" s="24"/>
    </row>
    <row r="2023" ht="15">
      <c r="A2023" s="24"/>
    </row>
    <row r="2024" ht="15">
      <c r="A2024" s="24"/>
    </row>
    <row r="2025" ht="15">
      <c r="A2025" s="24"/>
    </row>
    <row r="2026" ht="15">
      <c r="A2026" s="24"/>
    </row>
    <row r="2027" ht="15">
      <c r="A2027" s="24"/>
    </row>
    <row r="2028" ht="15">
      <c r="A2028" s="24"/>
    </row>
    <row r="2029" ht="15">
      <c r="A2029" s="24"/>
    </row>
    <row r="2030" ht="15">
      <c r="A2030" s="24"/>
    </row>
    <row r="2031" ht="15">
      <c r="A2031" s="24"/>
    </row>
    <row r="2032" ht="15">
      <c r="A2032" s="24"/>
    </row>
    <row r="2033" ht="15">
      <c r="A2033" s="24"/>
    </row>
    <row r="2034" ht="15">
      <c r="A2034" s="24"/>
    </row>
    <row r="2035" ht="15">
      <c r="A2035" s="24"/>
    </row>
    <row r="2036" ht="15">
      <c r="A2036" s="24"/>
    </row>
    <row r="2037" ht="15">
      <c r="A2037" s="24"/>
    </row>
    <row r="2038" ht="15">
      <c r="A2038" s="24"/>
    </row>
    <row r="2039" ht="15">
      <c r="A2039" s="24"/>
    </row>
    <row r="2040" ht="15">
      <c r="A2040" s="24"/>
    </row>
    <row r="2041" ht="15">
      <c r="A2041" s="24"/>
    </row>
    <row r="2042" ht="15">
      <c r="A2042" s="24"/>
    </row>
    <row r="2043" ht="15">
      <c r="A2043" s="24"/>
    </row>
    <row r="2044" ht="15">
      <c r="A2044" s="24"/>
    </row>
    <row r="2045" ht="15">
      <c r="A2045" s="24"/>
    </row>
    <row r="2046" ht="15">
      <c r="A2046" s="24"/>
    </row>
    <row r="2047" ht="15">
      <c r="A2047" s="24"/>
    </row>
    <row r="2048" ht="15">
      <c r="A2048" s="24"/>
    </row>
    <row r="2049" ht="15">
      <c r="A2049" s="24"/>
    </row>
    <row r="2050" ht="15">
      <c r="A2050" s="24"/>
    </row>
    <row r="2051" ht="15">
      <c r="A2051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77734375" style="50" bestFit="1" customWidth="1"/>
    <col min="2" max="2" width="26.21484375" style="50" bestFit="1" customWidth="1"/>
    <col min="3" max="3" width="8.77734375" style="50" bestFit="1" customWidth="1"/>
    <col min="4" max="4" width="7.99609375" style="50" bestFit="1" customWidth="1"/>
    <col min="5" max="5" width="8.77734375" style="50" bestFit="1" customWidth="1"/>
    <col min="6" max="6" width="12.10546875" style="50" bestFit="1" customWidth="1"/>
    <col min="7" max="7" width="10.10546875" style="50" bestFit="1" customWidth="1"/>
    <col min="8" max="8" width="16.6640625" style="50" bestFit="1" customWidth="1"/>
    <col min="9" max="16384" width="8.77734375" style="50" customWidth="1"/>
  </cols>
  <sheetData>
    <row r="1" spans="1:8" ht="13.5">
      <c r="A1" s="49" t="s">
        <v>338</v>
      </c>
      <c r="G1" s="54" t="s">
        <v>51</v>
      </c>
      <c r="H1" s="55" t="s">
        <v>116</v>
      </c>
    </row>
    <row r="2" spans="2:8" ht="13.5">
      <c r="B2" s="50" t="s">
        <v>61</v>
      </c>
      <c r="C2" s="50" t="s">
        <v>62</v>
      </c>
      <c r="D2" s="50" t="s">
        <v>63</v>
      </c>
      <c r="E2" s="50" t="s">
        <v>64</v>
      </c>
      <c r="F2" s="50" t="s">
        <v>65</v>
      </c>
      <c r="G2" s="50" t="s">
        <v>79</v>
      </c>
      <c r="H2" s="50" t="s">
        <v>115</v>
      </c>
    </row>
    <row r="3" spans="1:11" ht="13.5">
      <c r="A3" s="50">
        <v>1970</v>
      </c>
      <c r="B3" s="51">
        <v>223341</v>
      </c>
      <c r="C3" s="51">
        <v>132109</v>
      </c>
      <c r="D3" s="51">
        <v>-22381</v>
      </c>
      <c r="E3" s="51">
        <v>109728</v>
      </c>
      <c r="F3" s="51">
        <v>5721</v>
      </c>
      <c r="G3" s="51">
        <v>229062</v>
      </c>
      <c r="H3" s="52">
        <v>47.90318778322026</v>
      </c>
      <c r="J3" s="53"/>
      <c r="K3" s="51"/>
    </row>
    <row r="4" spans="2:11" ht="13.5">
      <c r="B4" s="51">
        <v>220170</v>
      </c>
      <c r="C4" s="51">
        <v>140092</v>
      </c>
      <c r="D4" s="51">
        <v>-22071</v>
      </c>
      <c r="E4" s="51">
        <v>118021</v>
      </c>
      <c r="F4" s="51">
        <v>5874</v>
      </c>
      <c r="G4" s="51">
        <v>226044</v>
      </c>
      <c r="H4" s="52">
        <v>52.211516341951125</v>
      </c>
      <c r="J4" s="53"/>
      <c r="K4" s="51"/>
    </row>
    <row r="5" spans="2:11" ht="13.5">
      <c r="B5" s="51">
        <v>225109</v>
      </c>
      <c r="C5" s="51">
        <v>142472</v>
      </c>
      <c r="D5" s="51">
        <v>-22593</v>
      </c>
      <c r="E5" s="51">
        <v>119879</v>
      </c>
      <c r="F5" s="51">
        <v>5265</v>
      </c>
      <c r="G5" s="51">
        <v>230374</v>
      </c>
      <c r="H5" s="52">
        <v>52.036688167935615</v>
      </c>
      <c r="K5" s="51"/>
    </row>
    <row r="6" spans="2:11" ht="13.5">
      <c r="B6" s="51">
        <v>235847</v>
      </c>
      <c r="C6" s="51">
        <v>146074</v>
      </c>
      <c r="D6" s="51">
        <v>-24157</v>
      </c>
      <c r="E6" s="51">
        <v>121917</v>
      </c>
      <c r="F6" s="51">
        <v>5769</v>
      </c>
      <c r="G6" s="51">
        <v>241616</v>
      </c>
      <c r="H6" s="52">
        <v>50.458992781934974</v>
      </c>
      <c r="J6" s="53"/>
      <c r="K6" s="51"/>
    </row>
    <row r="7" spans="2:11" ht="13.5">
      <c r="B7" s="51">
        <v>225116</v>
      </c>
      <c r="C7" s="51">
        <v>139407</v>
      </c>
      <c r="D7" s="51">
        <v>-19432</v>
      </c>
      <c r="E7" s="51">
        <v>119975</v>
      </c>
      <c r="F7" s="51">
        <v>4922</v>
      </c>
      <c r="G7" s="51">
        <v>230038</v>
      </c>
      <c r="H7" s="52">
        <v>52.15442665994314</v>
      </c>
      <c r="K7" s="51"/>
    </row>
    <row r="8" spans="1:11" ht="13.5">
      <c r="A8" s="50">
        <v>1975</v>
      </c>
      <c r="B8" s="51">
        <v>213769</v>
      </c>
      <c r="C8" s="51">
        <v>115763</v>
      </c>
      <c r="D8" s="51">
        <v>-18492</v>
      </c>
      <c r="E8" s="51">
        <v>97271</v>
      </c>
      <c r="F8" s="51">
        <v>3572</v>
      </c>
      <c r="G8" s="51">
        <v>217341</v>
      </c>
      <c r="H8" s="52">
        <v>44.755016310774316</v>
      </c>
      <c r="K8" s="51"/>
    </row>
    <row r="9" spans="2:11" ht="13.5">
      <c r="B9" s="51">
        <v>218116</v>
      </c>
      <c r="C9" s="51">
        <v>111796</v>
      </c>
      <c r="D9" s="51">
        <v>-23177</v>
      </c>
      <c r="E9" s="51">
        <v>88619</v>
      </c>
      <c r="F9" s="51">
        <v>3698</v>
      </c>
      <c r="G9" s="51">
        <v>221814</v>
      </c>
      <c r="H9" s="52">
        <v>39.95194171693401</v>
      </c>
      <c r="K9" s="51"/>
    </row>
    <row r="10" spans="2:11" ht="13.5">
      <c r="B10" s="51">
        <v>222806</v>
      </c>
      <c r="C10" s="51">
        <v>93445</v>
      </c>
      <c r="D10" s="51">
        <v>-34865</v>
      </c>
      <c r="E10" s="51">
        <v>58580</v>
      </c>
      <c r="F10" s="51">
        <v>2942</v>
      </c>
      <c r="G10" s="51">
        <v>225748</v>
      </c>
      <c r="H10" s="52">
        <v>25.949288587274307</v>
      </c>
      <c r="K10" s="51"/>
    </row>
    <row r="11" spans="2:11" ht="13.5">
      <c r="B11" s="51">
        <v>223214</v>
      </c>
      <c r="C11" s="51">
        <v>92309</v>
      </c>
      <c r="D11" s="51">
        <v>-43460</v>
      </c>
      <c r="E11" s="51">
        <v>48849</v>
      </c>
      <c r="F11" s="51">
        <v>2733</v>
      </c>
      <c r="G11" s="51">
        <v>225947</v>
      </c>
      <c r="H11" s="52">
        <v>21.6196718699518</v>
      </c>
      <c r="K11" s="51"/>
    </row>
    <row r="12" spans="2:11" ht="13.5">
      <c r="B12" s="51">
        <v>232768</v>
      </c>
      <c r="C12" s="51">
        <v>89394</v>
      </c>
      <c r="D12" s="51">
        <v>-59632</v>
      </c>
      <c r="E12" s="51">
        <v>29762</v>
      </c>
      <c r="F12" s="51">
        <v>2789</v>
      </c>
      <c r="G12" s="51">
        <v>235557</v>
      </c>
      <c r="H12" s="52">
        <v>12.634733843613223</v>
      </c>
      <c r="K12" s="51"/>
    </row>
    <row r="13" spans="1:11" ht="13.5">
      <c r="A13" s="50">
        <v>1980</v>
      </c>
      <c r="B13" s="51">
        <v>213118</v>
      </c>
      <c r="C13" s="51">
        <v>75411</v>
      </c>
      <c r="D13" s="51">
        <v>-61705</v>
      </c>
      <c r="E13" s="51">
        <v>13706</v>
      </c>
      <c r="F13" s="51">
        <v>2562</v>
      </c>
      <c r="G13" s="51">
        <v>215680</v>
      </c>
      <c r="H13" s="52">
        <v>6.354784866468843</v>
      </c>
      <c r="K13" s="51"/>
    </row>
    <row r="14" spans="2:11" ht="13.5">
      <c r="B14" s="51">
        <v>207756</v>
      </c>
      <c r="C14" s="51">
        <v>63912</v>
      </c>
      <c r="D14" s="51">
        <v>-76500</v>
      </c>
      <c r="E14" s="51">
        <v>-12588</v>
      </c>
      <c r="F14" s="51">
        <v>2156</v>
      </c>
      <c r="G14" s="51">
        <v>209912</v>
      </c>
      <c r="H14" s="52">
        <v>-5.996798658485461</v>
      </c>
      <c r="K14" s="51"/>
    </row>
    <row r="15" spans="2:11" ht="13.5">
      <c r="B15" s="51">
        <v>204540</v>
      </c>
      <c r="C15" s="51">
        <v>63189</v>
      </c>
      <c r="D15" s="51">
        <v>-86288</v>
      </c>
      <c r="E15" s="51">
        <v>-23099</v>
      </c>
      <c r="F15" s="51">
        <v>2715</v>
      </c>
      <c r="G15" s="51">
        <v>207255</v>
      </c>
      <c r="H15" s="52">
        <v>-11.145207594509179</v>
      </c>
      <c r="K15" s="51"/>
    </row>
    <row r="16" spans="2:11" ht="13.5">
      <c r="B16" s="51">
        <v>206290</v>
      </c>
      <c r="C16" s="51">
        <v>57957</v>
      </c>
      <c r="D16" s="51">
        <v>-95452</v>
      </c>
      <c r="E16" s="51">
        <v>-37495</v>
      </c>
      <c r="F16" s="51">
        <v>2118</v>
      </c>
      <c r="G16" s="51">
        <v>208408</v>
      </c>
      <c r="H16" s="52">
        <v>-17.991151971133547</v>
      </c>
      <c r="K16" s="51"/>
    </row>
    <row r="17" spans="2:11" ht="13.5">
      <c r="B17" s="51">
        <v>206052</v>
      </c>
      <c r="C17" s="51">
        <v>79731</v>
      </c>
      <c r="D17" s="51">
        <v>-102957</v>
      </c>
      <c r="E17" s="51">
        <v>-23226</v>
      </c>
      <c r="F17" s="51">
        <v>2370</v>
      </c>
      <c r="G17" s="51">
        <v>208422</v>
      </c>
      <c r="H17" s="52">
        <v>-11.143737225436855</v>
      </c>
      <c r="K17" s="51"/>
    </row>
    <row r="18" spans="1:11" ht="13.5">
      <c r="A18" s="50">
        <v>1985</v>
      </c>
      <c r="B18" s="51">
        <v>216184</v>
      </c>
      <c r="C18" s="51">
        <v>74703</v>
      </c>
      <c r="D18" s="51">
        <v>-109043</v>
      </c>
      <c r="E18" s="51">
        <v>-34340</v>
      </c>
      <c r="F18" s="51">
        <v>2239</v>
      </c>
      <c r="G18" s="51">
        <v>218423</v>
      </c>
      <c r="H18" s="52">
        <v>-15.721787540689396</v>
      </c>
      <c r="K18" s="51"/>
    </row>
    <row r="19" spans="2:11" ht="13.5">
      <c r="B19" s="51">
        <v>221432</v>
      </c>
      <c r="C19" s="51">
        <v>77553</v>
      </c>
      <c r="D19" s="51">
        <v>-114796</v>
      </c>
      <c r="E19" s="51">
        <v>-37243</v>
      </c>
      <c r="F19" s="51">
        <v>2212</v>
      </c>
      <c r="G19" s="51">
        <v>223644</v>
      </c>
      <c r="H19" s="52">
        <v>-16.652805351361987</v>
      </c>
      <c r="K19" s="51"/>
    </row>
    <row r="20" spans="2:11" ht="13.5">
      <c r="B20" s="51">
        <v>222311</v>
      </c>
      <c r="C20" s="51">
        <v>73746</v>
      </c>
      <c r="D20" s="51">
        <v>-108980</v>
      </c>
      <c r="E20" s="51">
        <v>-35234</v>
      </c>
      <c r="F20" s="51">
        <v>1756</v>
      </c>
      <c r="G20" s="51">
        <v>224067</v>
      </c>
      <c r="H20" s="52">
        <v>-15.72476089741015</v>
      </c>
      <c r="K20" s="51"/>
    </row>
    <row r="21" spans="2:11" ht="13.5">
      <c r="B21" s="51">
        <v>225392</v>
      </c>
      <c r="C21" s="51">
        <v>78550</v>
      </c>
      <c r="D21" s="51">
        <v>-98861</v>
      </c>
      <c r="E21" s="51">
        <v>-20311</v>
      </c>
      <c r="F21" s="51">
        <v>1932</v>
      </c>
      <c r="G21" s="51">
        <v>227324</v>
      </c>
      <c r="H21" s="52">
        <v>-8.9348243036371</v>
      </c>
      <c r="K21" s="51"/>
    </row>
    <row r="22" spans="2:11" ht="13.5">
      <c r="B22" s="51">
        <v>224767</v>
      </c>
      <c r="C22" s="51">
        <v>83941</v>
      </c>
      <c r="D22" s="51">
        <v>-76249</v>
      </c>
      <c r="E22" s="51">
        <v>7692</v>
      </c>
      <c r="F22" s="51">
        <v>2525</v>
      </c>
      <c r="G22" s="51">
        <v>227292</v>
      </c>
      <c r="H22" s="52">
        <v>3.3841930204318675</v>
      </c>
      <c r="K22" s="51"/>
    </row>
    <row r="23" spans="1:11" ht="13.5">
      <c r="A23" s="50">
        <v>1990</v>
      </c>
      <c r="B23" s="51">
        <v>226139</v>
      </c>
      <c r="C23" s="51">
        <v>87385</v>
      </c>
      <c r="D23" s="51">
        <v>-82293</v>
      </c>
      <c r="E23" s="51">
        <v>5092</v>
      </c>
      <c r="F23" s="51">
        <v>2666</v>
      </c>
      <c r="G23" s="51">
        <v>228805</v>
      </c>
      <c r="H23" s="52">
        <v>2.225475841874085</v>
      </c>
      <c r="K23" s="51"/>
    </row>
    <row r="24" spans="2:11" ht="13.5">
      <c r="B24" s="51">
        <v>232330</v>
      </c>
      <c r="C24" s="51">
        <v>94040</v>
      </c>
      <c r="D24" s="51">
        <v>-82632</v>
      </c>
      <c r="E24" s="51">
        <v>11408</v>
      </c>
      <c r="F24" s="51">
        <v>2618</v>
      </c>
      <c r="G24" s="51">
        <v>234948</v>
      </c>
      <c r="H24" s="52">
        <v>4.855542503021946</v>
      </c>
      <c r="K24" s="51"/>
    </row>
    <row r="25" spans="2:11" ht="13.5">
      <c r="B25" s="51">
        <v>230549</v>
      </c>
      <c r="C25" s="51">
        <v>94686</v>
      </c>
      <c r="D25" s="51">
        <v>-86155</v>
      </c>
      <c r="E25" s="51">
        <v>8531</v>
      </c>
      <c r="F25" s="51">
        <v>2688</v>
      </c>
      <c r="G25" s="51">
        <v>233237</v>
      </c>
      <c r="H25" s="52">
        <v>3.6576529452874116</v>
      </c>
      <c r="K25" s="51"/>
    </row>
    <row r="26" spans="2:11" ht="13.5">
      <c r="B26" s="51">
        <v>233964</v>
      </c>
      <c r="C26" s="51">
        <v>96326</v>
      </c>
      <c r="D26" s="51">
        <v>-96854</v>
      </c>
      <c r="E26" s="51">
        <v>-528</v>
      </c>
      <c r="F26" s="51">
        <v>2618</v>
      </c>
      <c r="G26" s="51">
        <v>236582</v>
      </c>
      <c r="H26" s="52">
        <v>-0.22317843284780753</v>
      </c>
      <c r="K26" s="51"/>
    </row>
    <row r="27" spans="2:11" ht="13.5">
      <c r="B27" s="51">
        <v>231956</v>
      </c>
      <c r="C27" s="51">
        <v>83815</v>
      </c>
      <c r="D27" s="51">
        <v>-116003</v>
      </c>
      <c r="E27" s="51">
        <v>-32188</v>
      </c>
      <c r="F27" s="51">
        <v>2451</v>
      </c>
      <c r="G27" s="51">
        <v>234407</v>
      </c>
      <c r="H27" s="52">
        <v>-13.731671835738695</v>
      </c>
      <c r="K27" s="51"/>
    </row>
    <row r="28" spans="1:11" ht="13.5">
      <c r="A28" s="50">
        <v>1995</v>
      </c>
      <c r="B28" s="51">
        <v>232458</v>
      </c>
      <c r="C28" s="51">
        <v>78034</v>
      </c>
      <c r="D28" s="51">
        <v>-117859</v>
      </c>
      <c r="E28" s="51">
        <v>-39825</v>
      </c>
      <c r="F28" s="51">
        <v>2602</v>
      </c>
      <c r="G28" s="51">
        <v>235060</v>
      </c>
      <c r="H28" s="52">
        <v>-16.942482770356506</v>
      </c>
      <c r="K28" s="51"/>
    </row>
    <row r="29" spans="2:11" ht="13.5">
      <c r="B29" s="51">
        <v>243535.17892674627</v>
      </c>
      <c r="C29" s="51">
        <v>80635.2760563204</v>
      </c>
      <c r="D29" s="51">
        <v>-117115.3490371737</v>
      </c>
      <c r="E29" s="51">
        <v>-36480.07298085329</v>
      </c>
      <c r="F29" s="51">
        <v>2813.197726685087</v>
      </c>
      <c r="G29" s="51">
        <v>246348.37665343136</v>
      </c>
      <c r="H29" s="52">
        <v>-14.808326921583213</v>
      </c>
      <c r="K29" s="51"/>
    </row>
    <row r="30" spans="2:11" ht="13.5">
      <c r="B30" s="51">
        <v>239693.78315080248</v>
      </c>
      <c r="C30" s="51">
        <v>80850.43372273372</v>
      </c>
      <c r="D30" s="51">
        <v>-118742.76406840219</v>
      </c>
      <c r="E30" s="51">
        <v>-37892.330345668466</v>
      </c>
      <c r="F30" s="51">
        <v>3121.1179842212205</v>
      </c>
      <c r="G30" s="51">
        <v>242814.9011350237</v>
      </c>
      <c r="H30" s="52">
        <v>-15.605438615399235</v>
      </c>
      <c r="K30" s="51"/>
    </row>
    <row r="31" spans="2:11" ht="13.5">
      <c r="B31" s="51">
        <v>243482</v>
      </c>
      <c r="C31" s="51">
        <v>82061</v>
      </c>
      <c r="D31" s="51">
        <v>-122556</v>
      </c>
      <c r="E31" s="51">
        <v>-40495</v>
      </c>
      <c r="F31" s="51">
        <v>3256</v>
      </c>
      <c r="G31" s="51">
        <v>246738</v>
      </c>
      <c r="H31" s="52">
        <v>-16.412145676790765</v>
      </c>
      <c r="K31" s="51"/>
    </row>
    <row r="32" spans="2:11" ht="13.5">
      <c r="B32" s="51">
        <v>244291.13674022583</v>
      </c>
      <c r="C32" s="51">
        <v>80476.44340678625</v>
      </c>
      <c r="D32" s="51">
        <v>-131976.08930320287</v>
      </c>
      <c r="E32" s="51">
        <v>-51499.64589641662</v>
      </c>
      <c r="F32" s="51">
        <v>2470.818357356775</v>
      </c>
      <c r="G32" s="51">
        <v>246761.9550975826</v>
      </c>
      <c r="H32" s="52">
        <v>-20.87017258233789</v>
      </c>
      <c r="K32" s="51"/>
    </row>
    <row r="33" spans="1:11" ht="13.5">
      <c r="A33" s="50">
        <v>2000</v>
      </c>
      <c r="B33" s="51">
        <v>247090.9201648108</v>
      </c>
      <c r="C33" s="51">
        <v>94358.96850507679</v>
      </c>
      <c r="D33" s="51">
        <v>-137330.27863865017</v>
      </c>
      <c r="E33" s="51">
        <v>-42971.31013357338</v>
      </c>
      <c r="F33" s="51">
        <v>2207.5788771829</v>
      </c>
      <c r="G33" s="51">
        <v>249298.49904199372</v>
      </c>
      <c r="H33" s="52">
        <v>-17.236890835165024</v>
      </c>
      <c r="K33" s="51"/>
    </row>
    <row r="34" spans="2:11" ht="13.5">
      <c r="B34" s="51">
        <v>247587.61866266083</v>
      </c>
      <c r="C34" s="51">
        <v>104336.83174291329</v>
      </c>
      <c r="D34" s="51">
        <v>-128276.7918536419</v>
      </c>
      <c r="E34" s="51">
        <v>-23939.960110728614</v>
      </c>
      <c r="F34" s="51">
        <v>2433.356251029324</v>
      </c>
      <c r="G34" s="51">
        <v>250020.97491369015</v>
      </c>
      <c r="H34" s="52">
        <v>-9.575180689937289</v>
      </c>
      <c r="K34" s="51"/>
    </row>
    <row r="35" spans="2:11" ht="13.5">
      <c r="B35" s="51">
        <v>241150.0180654543</v>
      </c>
      <c r="C35" s="51">
        <v>103333.69519245104</v>
      </c>
      <c r="D35" s="51">
        <v>-134451.12232869092</v>
      </c>
      <c r="E35" s="51">
        <v>-31117.427136239887</v>
      </c>
      <c r="F35" s="51">
        <v>2043.632851684711</v>
      </c>
      <c r="G35" s="51">
        <v>243193.650917139</v>
      </c>
      <c r="H35" s="52">
        <v>-12.795328750931176</v>
      </c>
      <c r="K35" s="51"/>
    </row>
    <row r="36" spans="2:11" ht="13.5">
      <c r="B36" s="51">
        <v>244153.1797392354</v>
      </c>
      <c r="C36" s="51">
        <v>106429.69876371323</v>
      </c>
      <c r="D36" s="51">
        <v>-123207.89330249642</v>
      </c>
      <c r="E36" s="51">
        <v>-16778.194538783195</v>
      </c>
      <c r="F36" s="51">
        <v>1879.3657014334126</v>
      </c>
      <c r="G36" s="51">
        <v>246032.54544066882</v>
      </c>
      <c r="H36" s="52">
        <v>-6.819502073895051</v>
      </c>
      <c r="K36" s="51"/>
    </row>
    <row r="37" spans="2:11" ht="13.5">
      <c r="B37" s="51">
        <v>246062.81056408002</v>
      </c>
      <c r="C37" s="51">
        <v>125258.42936984703</v>
      </c>
      <c r="D37" s="51">
        <v>-114202.13961238555</v>
      </c>
      <c r="E37" s="51">
        <v>11056.289757461476</v>
      </c>
      <c r="F37" s="51">
        <v>2221.0143922279394</v>
      </c>
      <c r="G37" s="51">
        <v>248283.82495630797</v>
      </c>
      <c r="H37" s="52">
        <v>4.4530849963372034</v>
      </c>
      <c r="K37" s="51"/>
    </row>
    <row r="38" spans="1:11" ht="13.5">
      <c r="A38" s="50">
        <v>2005</v>
      </c>
      <c r="B38" s="51">
        <v>248435.65036113572</v>
      </c>
      <c r="C38" s="51">
        <v>134312.30981014454</v>
      </c>
      <c r="D38" s="51">
        <v>-100526.61577108939</v>
      </c>
      <c r="E38" s="51">
        <v>33785.694039055146</v>
      </c>
      <c r="F38" s="51">
        <v>2179.7155296513447</v>
      </c>
      <c r="G38" s="51">
        <v>250615.36589078707</v>
      </c>
      <c r="H38" s="52">
        <v>13.481094392982369</v>
      </c>
      <c r="K38" s="51"/>
    </row>
    <row r="39" spans="2:11" ht="13.5">
      <c r="B39" s="51">
        <v>244488.89541645136</v>
      </c>
      <c r="C39" s="51">
        <v>150013.23594478366</v>
      </c>
      <c r="D39" s="51">
        <v>-97445.94768728314</v>
      </c>
      <c r="E39" s="51">
        <v>52567.28825750052</v>
      </c>
      <c r="F39" s="51">
        <v>2486.3842758003148</v>
      </c>
      <c r="G39" s="51">
        <v>246975.27969225167</v>
      </c>
      <c r="H39" s="52">
        <v>21.284433131527578</v>
      </c>
      <c r="K39" s="51"/>
    </row>
    <row r="40" spans="2:11" ht="13.5">
      <c r="B40" s="51">
        <v>237222.28757412455</v>
      </c>
      <c r="C40" s="51">
        <v>149340.45693122104</v>
      </c>
      <c r="D40" s="51">
        <v>-100010.86837188587</v>
      </c>
      <c r="E40" s="51">
        <v>49329.58855933517</v>
      </c>
      <c r="F40" s="51">
        <v>2512.6647831668874</v>
      </c>
      <c r="G40" s="51">
        <v>239734.95235729145</v>
      </c>
      <c r="H40" s="52">
        <v>20.576719445488415</v>
      </c>
      <c r="K40" s="51"/>
    </row>
    <row r="41" spans="2:11" ht="13.5">
      <c r="B41" s="51">
        <v>234736.09858178438</v>
      </c>
      <c r="C41" s="51">
        <v>158236.17639183227</v>
      </c>
      <c r="D41" s="51">
        <v>-95381.09473878899</v>
      </c>
      <c r="E41" s="51">
        <v>62855.08165304328</v>
      </c>
      <c r="F41" s="51">
        <v>3663.0535345190356</v>
      </c>
      <c r="G41" s="51">
        <v>238399.15211630342</v>
      </c>
      <c r="H41" s="52">
        <v>26.36548036982083</v>
      </c>
      <c r="K41" s="51"/>
    </row>
    <row r="42" spans="2:11" ht="13.5">
      <c r="B42" s="51">
        <v>220605.21358804347</v>
      </c>
      <c r="C42" s="51">
        <v>151802.99849720273</v>
      </c>
      <c r="D42" s="51">
        <v>-90139.05139268683</v>
      </c>
      <c r="E42" s="51">
        <v>61663.9471045159</v>
      </c>
      <c r="F42" s="51">
        <v>3484.5409216772014</v>
      </c>
      <c r="G42" s="51">
        <v>224089.75450972066</v>
      </c>
      <c r="H42" s="52">
        <v>27.517521824872638</v>
      </c>
      <c r="K42" s="51"/>
    </row>
    <row r="43" spans="1:11" ht="13.5">
      <c r="A43" s="50">
        <v>2010</v>
      </c>
      <c r="B43" s="51">
        <v>228311.72341369264</v>
      </c>
      <c r="C43" s="51">
        <v>159123.1171719164</v>
      </c>
      <c r="D43" s="51">
        <v>-91058.74833284561</v>
      </c>
      <c r="E43" s="51">
        <v>68064.3688390708</v>
      </c>
      <c r="F43" s="51">
        <v>2956.0924834526563</v>
      </c>
      <c r="G43" s="51">
        <v>231267.8158971453</v>
      </c>
      <c r="H43" s="52">
        <v>29.430973166340593</v>
      </c>
      <c r="K43" s="51"/>
    </row>
    <row r="44" spans="2:11" ht="13.5">
      <c r="B44" s="51">
        <v>212163.78334260895</v>
      </c>
      <c r="C44" s="51">
        <v>164200.89000041308</v>
      </c>
      <c r="D44" s="51">
        <v>-83984.26135694633</v>
      </c>
      <c r="E44" s="51">
        <v>80216.62864346676</v>
      </c>
      <c r="F44" s="51">
        <v>3286.6036221965787</v>
      </c>
      <c r="G44" s="51">
        <v>215450.38696480554</v>
      </c>
      <c r="H44" s="52">
        <v>37.232065244129906</v>
      </c>
      <c r="K44" s="51"/>
    </row>
    <row r="45" spans="2:11" ht="13.5">
      <c r="B45" s="51">
        <v>215561.71856405796</v>
      </c>
      <c r="C45" s="51">
        <v>175617.37131516298</v>
      </c>
      <c r="D45" s="51">
        <v>-80126.44153938831</v>
      </c>
      <c r="E45" s="51">
        <v>95490.92977577467</v>
      </c>
      <c r="F45" s="51">
        <v>2811.9092352048683</v>
      </c>
      <c r="G45" s="51">
        <v>218373.62779926282</v>
      </c>
      <c r="H45" s="52">
        <v>43.728233458462064</v>
      </c>
      <c r="K45" s="51"/>
    </row>
    <row r="46" spans="2:11" ht="13.5">
      <c r="B46" s="51">
        <v>214051.67488847213</v>
      </c>
      <c r="C46" s="51">
        <v>179958.1386237673</v>
      </c>
      <c r="D46" s="51">
        <v>-76130.35096841512</v>
      </c>
      <c r="E46" s="51">
        <v>103827.78765535218</v>
      </c>
      <c r="F46" s="51">
        <v>2881.3856364535495</v>
      </c>
      <c r="G46" s="51">
        <v>216933.06052492568</v>
      </c>
      <c r="H46" s="52">
        <v>47.861670970811915</v>
      </c>
      <c r="K46" s="51"/>
    </row>
    <row r="47" spans="2:11" ht="13.5">
      <c r="B47" s="51">
        <v>201195.28138346967</v>
      </c>
      <c r="C47" s="51">
        <v>166316.20316588023</v>
      </c>
      <c r="D47" s="51">
        <v>-70614.00236166982</v>
      </c>
      <c r="E47" s="51">
        <v>95702.20080421041</v>
      </c>
      <c r="F47" s="51">
        <v>3004.1732851429774</v>
      </c>
      <c r="G47" s="51">
        <v>204199.45466861266</v>
      </c>
      <c r="H47" s="52">
        <v>46.86702075650584</v>
      </c>
      <c r="K47" s="51"/>
    </row>
    <row r="48" spans="2:11" ht="13.5">
      <c r="B48" s="51">
        <v>203386.46060300022</v>
      </c>
      <c r="C48" s="51">
        <v>155133.66762181695</v>
      </c>
      <c r="D48" s="51">
        <v>-76643.71539615285</v>
      </c>
      <c r="E48" s="51">
        <v>78489.95222566409</v>
      </c>
      <c r="F48" s="51">
        <v>2683.5793606765174</v>
      </c>
      <c r="G48" s="51">
        <v>206070.03996367674</v>
      </c>
      <c r="H48" s="52">
        <v>38.088968313637075</v>
      </c>
      <c r="K48" s="51"/>
    </row>
    <row r="49" spans="1:8" ht="13.5">
      <c r="A49" s="50">
        <v>2016</v>
      </c>
      <c r="B49" s="51">
        <v>201125.0275076045</v>
      </c>
      <c r="C49" s="51">
        <v>149686.78517560838</v>
      </c>
      <c r="D49" s="51">
        <v>-75763.18676713169</v>
      </c>
      <c r="E49" s="51">
        <v>73923.5984084767</v>
      </c>
      <c r="F49" s="51">
        <v>2840.4529224191506</v>
      </c>
      <c r="G49" s="51">
        <v>203965.48043002366</v>
      </c>
      <c r="H49" s="52">
        <v>36.24319088338988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zoomScale="90" zoomScaleNormal="90" zoomScalePageLayoutView="0" workbookViewId="0" topLeftCell="A1">
      <selection activeCell="A1" sqref="A1"/>
    </sheetView>
  </sheetViews>
  <sheetFormatPr defaultColWidth="8.88671875" defaultRowHeight="15"/>
  <cols>
    <col min="1" max="1" width="10.6640625" style="57" customWidth="1"/>
    <col min="2" max="3" width="8.88671875" style="57" bestFit="1" customWidth="1"/>
    <col min="4" max="4" width="16.4453125" style="57" bestFit="1" customWidth="1"/>
    <col min="5" max="5" width="9.21484375" style="57" bestFit="1" customWidth="1"/>
    <col min="6" max="6" width="16.77734375" style="57" bestFit="1" customWidth="1"/>
    <col min="7" max="7" width="10.6640625" style="57" bestFit="1" customWidth="1"/>
    <col min="8" max="8" width="18.10546875" style="57" bestFit="1" customWidth="1"/>
    <col min="9" max="9" width="8.21484375" style="57" bestFit="1" customWidth="1"/>
    <col min="10" max="16384" width="8.77734375" style="57" customWidth="1"/>
  </cols>
  <sheetData>
    <row r="1" ht="15">
      <c r="A1" s="56" t="s">
        <v>339</v>
      </c>
    </row>
    <row r="2" spans="1:9" ht="15">
      <c r="A2" s="89"/>
      <c r="B2" s="89"/>
      <c r="C2" s="89"/>
      <c r="D2" s="89"/>
      <c r="E2" s="89"/>
      <c r="F2" s="89"/>
      <c r="G2" s="89"/>
      <c r="H2" s="89"/>
      <c r="I2" s="89" t="s">
        <v>51</v>
      </c>
    </row>
    <row r="3" spans="1:9" ht="15">
      <c r="A3" s="89"/>
      <c r="B3" s="89"/>
      <c r="C3" s="89"/>
      <c r="D3" s="89"/>
      <c r="E3" s="89"/>
      <c r="F3" s="89"/>
      <c r="G3" s="89"/>
      <c r="H3" s="89"/>
      <c r="I3" s="89"/>
    </row>
    <row r="4" spans="1:9" ht="15" thickBot="1">
      <c r="A4" s="89"/>
      <c r="B4" s="90" t="s">
        <v>42</v>
      </c>
      <c r="C4" s="90" t="s">
        <v>66</v>
      </c>
      <c r="D4" s="90" t="s">
        <v>67</v>
      </c>
      <c r="E4" s="90" t="s">
        <v>68</v>
      </c>
      <c r="F4" s="90" t="s">
        <v>69</v>
      </c>
      <c r="G4" s="90" t="s">
        <v>70</v>
      </c>
      <c r="H4" s="90" t="s">
        <v>52</v>
      </c>
      <c r="I4" s="90" t="s">
        <v>40</v>
      </c>
    </row>
    <row r="5" spans="1:9" ht="15">
      <c r="A5" s="89">
        <v>1998</v>
      </c>
      <c r="B5" s="91">
        <v>82060.54633480724</v>
      </c>
      <c r="C5" s="91">
        <v>14781.566770838477</v>
      </c>
      <c r="D5" s="91">
        <v>589.5057084169295</v>
      </c>
      <c r="E5" s="91">
        <v>52351.67711942035</v>
      </c>
      <c r="F5" s="91">
        <v>12344.589513431563</v>
      </c>
      <c r="G5" s="91">
        <v>909.8882201203783</v>
      </c>
      <c r="H5" s="91">
        <v>0</v>
      </c>
      <c r="I5" s="91">
        <v>1083.3190025795357</v>
      </c>
    </row>
    <row r="6" spans="1:9" ht="15">
      <c r="A6" s="89">
        <v>1999</v>
      </c>
      <c r="B6" s="91">
        <v>80476.44340678625</v>
      </c>
      <c r="C6" s="91">
        <v>13733.51099391585</v>
      </c>
      <c r="D6" s="91">
        <v>305.0078341454094</v>
      </c>
      <c r="E6" s="91">
        <v>48963.5914342735</v>
      </c>
      <c r="F6" s="91">
        <v>15121.022740324232</v>
      </c>
      <c r="G6" s="91">
        <v>1105.932932072227</v>
      </c>
      <c r="H6" s="91">
        <v>0</v>
      </c>
      <c r="I6" s="91">
        <v>1247.37747205503</v>
      </c>
    </row>
    <row r="7" spans="1:9" ht="15">
      <c r="A7" s="89">
        <v>2000</v>
      </c>
      <c r="B7" s="91">
        <v>94358.96850507679</v>
      </c>
      <c r="C7" s="91">
        <v>15731.828800184398</v>
      </c>
      <c r="D7" s="91">
        <v>346.707366007452</v>
      </c>
      <c r="E7" s="91">
        <v>59341.328461600424</v>
      </c>
      <c r="F7" s="91">
        <v>15470.488228101372</v>
      </c>
      <c r="G7" s="91">
        <v>2238.3490971625106</v>
      </c>
      <c r="H7" s="91">
        <v>0</v>
      </c>
      <c r="I7" s="91">
        <v>1230.2665520206363</v>
      </c>
    </row>
    <row r="8" spans="1:9" ht="15">
      <c r="A8" s="89">
        <v>2001</v>
      </c>
      <c r="B8" s="91">
        <v>104336.83174291329</v>
      </c>
      <c r="C8" s="91">
        <v>23454.5835534693</v>
      </c>
      <c r="D8" s="91">
        <v>110.90503487150092</v>
      </c>
      <c r="E8" s="91">
        <v>58424.54379653138</v>
      </c>
      <c r="F8" s="91">
        <v>18810.513889425445</v>
      </c>
      <c r="G8" s="91">
        <v>2619.432502149613</v>
      </c>
      <c r="H8" s="91">
        <v>0</v>
      </c>
      <c r="I8" s="91">
        <v>916.852966466036</v>
      </c>
    </row>
    <row r="9" spans="1:9" ht="15">
      <c r="A9" s="89">
        <v>2002</v>
      </c>
      <c r="B9" s="91">
        <v>103333.69519245104</v>
      </c>
      <c r="C9" s="91">
        <v>18814.338184150056</v>
      </c>
      <c r="D9" s="91">
        <v>180.6260019567507</v>
      </c>
      <c r="E9" s="91">
        <v>62152.43475609274</v>
      </c>
      <c r="F9" s="91">
        <v>16195.324625144</v>
      </c>
      <c r="G9" s="91">
        <v>5201.46173688736</v>
      </c>
      <c r="H9" s="91">
        <v>0</v>
      </c>
      <c r="I9" s="91">
        <v>789.5098882201204</v>
      </c>
    </row>
    <row r="10" spans="1:9" ht="15">
      <c r="A10" s="89">
        <v>2003</v>
      </c>
      <c r="B10" s="91">
        <v>106429.69876371323</v>
      </c>
      <c r="C10" s="91">
        <v>20702.808284833485</v>
      </c>
      <c r="D10" s="91">
        <v>693.666464118602</v>
      </c>
      <c r="E10" s="91">
        <v>59113.92810268672</v>
      </c>
      <c r="F10" s="91">
        <v>17948.39299719911</v>
      </c>
      <c r="G10" s="91">
        <v>7420.292347377472</v>
      </c>
      <c r="H10" s="91">
        <v>110.43</v>
      </c>
      <c r="I10" s="91">
        <v>440.1805674978504</v>
      </c>
    </row>
    <row r="11" spans="1:9" ht="15">
      <c r="A11" s="89">
        <v>2004</v>
      </c>
      <c r="B11" s="91">
        <v>125258.42936984703</v>
      </c>
      <c r="C11" s="91">
        <v>23458.14637017575</v>
      </c>
      <c r="D11" s="91">
        <v>724.3331360716393</v>
      </c>
      <c r="E11" s="91">
        <v>68214.07584037553</v>
      </c>
      <c r="F11" s="91">
        <v>20180.274644773992</v>
      </c>
      <c r="G11" s="91">
        <v>11438.761205803345</v>
      </c>
      <c r="H11" s="91">
        <v>401.578608</v>
      </c>
      <c r="I11" s="91">
        <v>841.2595646467847</v>
      </c>
    </row>
    <row r="12" spans="1:9" ht="15">
      <c r="A12" s="89">
        <v>2005</v>
      </c>
      <c r="B12" s="91">
        <v>134312.30981014454</v>
      </c>
      <c r="C12" s="91">
        <v>28533.969100787606</v>
      </c>
      <c r="D12" s="91">
        <v>623.4384123740087</v>
      </c>
      <c r="E12" s="91">
        <v>64255.17775875659</v>
      </c>
      <c r="F12" s="91">
        <v>24549.79745999735</v>
      </c>
      <c r="G12" s="91">
        <v>14903.541840264028</v>
      </c>
      <c r="H12" s="91">
        <v>486.79237468032886</v>
      </c>
      <c r="I12" s="91">
        <v>959.5928632846086</v>
      </c>
    </row>
    <row r="13" spans="1:9" ht="15">
      <c r="A13" s="89">
        <v>2006</v>
      </c>
      <c r="B13" s="91">
        <v>150013.23594478366</v>
      </c>
      <c r="C13" s="91">
        <v>32667.666431866997</v>
      </c>
      <c r="D13" s="91">
        <v>694.9184093645505</v>
      </c>
      <c r="E13" s="91">
        <v>64872.064855600955</v>
      </c>
      <c r="F13" s="91">
        <v>29361.351073248778</v>
      </c>
      <c r="G13" s="91">
        <v>20982.7439928839</v>
      </c>
      <c r="H13" s="91">
        <v>550.424453529572</v>
      </c>
      <c r="I13" s="91">
        <v>884.066728288908</v>
      </c>
    </row>
    <row r="14" spans="1:9" ht="15">
      <c r="A14" s="89">
        <v>2007</v>
      </c>
      <c r="B14" s="91">
        <v>149340.45693122104</v>
      </c>
      <c r="C14" s="91">
        <v>28195.22234807827</v>
      </c>
      <c r="D14" s="91">
        <v>732.7024177026606</v>
      </c>
      <c r="E14" s="91">
        <v>62610.66856286211</v>
      </c>
      <c r="F14" s="91">
        <v>27542.05107202001</v>
      </c>
      <c r="G14" s="91">
        <v>29065.04276575569</v>
      </c>
      <c r="H14" s="91">
        <v>454.1948722829608</v>
      </c>
      <c r="I14" s="91">
        <v>740.5748925193467</v>
      </c>
    </row>
    <row r="15" spans="1:9" ht="15">
      <c r="A15" s="89">
        <v>2008</v>
      </c>
      <c r="B15" s="91">
        <v>158236.17639183227</v>
      </c>
      <c r="C15" s="91">
        <v>28748.208920465357</v>
      </c>
      <c r="D15" s="91">
        <v>500.3881676972867</v>
      </c>
      <c r="E15" s="91">
        <v>65895.4928700011</v>
      </c>
      <c r="F15" s="91">
        <v>25888.271600289238</v>
      </c>
      <c r="G15" s="91">
        <v>35171.85311027157</v>
      </c>
      <c r="H15" s="91">
        <v>974.8951036546307</v>
      </c>
      <c r="I15" s="91">
        <v>1057.0666194531013</v>
      </c>
    </row>
    <row r="16" spans="1:9" ht="15">
      <c r="A16" s="89">
        <v>2009</v>
      </c>
      <c r="B16" s="91">
        <v>151802.99849720273</v>
      </c>
      <c r="C16" s="91">
        <v>24968.764116679267</v>
      </c>
      <c r="D16" s="91">
        <v>130.8635997734376</v>
      </c>
      <c r="E16" s="91">
        <v>60066.705860240545</v>
      </c>
      <c r="F16" s="91">
        <v>24189.50026870696</v>
      </c>
      <c r="G16" s="91">
        <v>40571.16840152885</v>
      </c>
      <c r="H16" s="91">
        <v>1307.719120266165</v>
      </c>
      <c r="I16" s="91">
        <v>568.2771300074946</v>
      </c>
    </row>
    <row r="17" spans="1:9" ht="15">
      <c r="A17" s="89">
        <v>2010</v>
      </c>
      <c r="B17" s="91">
        <v>159123.1171719164</v>
      </c>
      <c r="C17" s="91">
        <v>17722.81854496599</v>
      </c>
      <c r="D17" s="91">
        <v>87.27349867679372</v>
      </c>
      <c r="E17" s="91">
        <v>60134.7509751209</v>
      </c>
      <c r="F17" s="91">
        <v>25800.182356118974</v>
      </c>
      <c r="G17" s="91">
        <v>52835.65425928674</v>
      </c>
      <c r="H17" s="91">
        <v>1928.129955339884</v>
      </c>
      <c r="I17" s="91">
        <v>614.3075824071418</v>
      </c>
    </row>
    <row r="18" spans="1:9" ht="15">
      <c r="A18" s="89">
        <v>2011</v>
      </c>
      <c r="B18" s="91">
        <v>164200.89000041308</v>
      </c>
      <c r="C18" s="91">
        <v>21398.73783480256</v>
      </c>
      <c r="D18" s="91">
        <v>33.43141535506149</v>
      </c>
      <c r="E18" s="91">
        <v>63470.7611287202</v>
      </c>
      <c r="F18" s="91">
        <v>24768.578413786523</v>
      </c>
      <c r="G18" s="91">
        <v>51928.075000864315</v>
      </c>
      <c r="H18" s="91">
        <v>1854.1938633134678</v>
      </c>
      <c r="I18" s="91">
        <v>747.1123435709476</v>
      </c>
    </row>
    <row r="19" spans="1:9" ht="15">
      <c r="A19" s="89">
        <v>2012</v>
      </c>
      <c r="B19" s="91">
        <v>175617.37131516298</v>
      </c>
      <c r="C19" s="91">
        <v>29061.102828418072</v>
      </c>
      <c r="D19" s="91">
        <v>147.52318831702354</v>
      </c>
      <c r="E19" s="91">
        <v>66089.8767169079</v>
      </c>
      <c r="F19" s="91">
        <v>28687.634221331457</v>
      </c>
      <c r="G19" s="91">
        <v>48724.75302845559</v>
      </c>
      <c r="H19" s="91">
        <v>1724.8546098709187</v>
      </c>
      <c r="I19" s="91">
        <v>1181.6267218620274</v>
      </c>
    </row>
    <row r="20" spans="1:9" ht="15">
      <c r="A20" s="89">
        <v>2013</v>
      </c>
      <c r="B20" s="92">
        <v>179958.1386237673</v>
      </c>
      <c r="C20" s="91">
        <v>32888.02426074804</v>
      </c>
      <c r="D20" s="91">
        <v>593.308516906195</v>
      </c>
      <c r="E20" s="91">
        <v>64488.97039979049</v>
      </c>
      <c r="F20" s="91">
        <v>31138.40372573394</v>
      </c>
      <c r="G20" s="91">
        <v>47138.69717805878</v>
      </c>
      <c r="H20" s="91">
        <v>2203.1841810079277</v>
      </c>
      <c r="I20" s="91">
        <v>1507.5503615219266</v>
      </c>
    </row>
    <row r="21" spans="1:9" ht="15">
      <c r="A21" s="89">
        <v>2014</v>
      </c>
      <c r="B21" s="92">
        <v>166316.20316588023</v>
      </c>
      <c r="C21" s="91">
        <v>27581.00117619712</v>
      </c>
      <c r="D21" s="91">
        <v>668.9550511532844</v>
      </c>
      <c r="E21" s="91">
        <v>58676.449965858905</v>
      </c>
      <c r="F21" s="91">
        <v>32147.617707501664</v>
      </c>
      <c r="G21" s="91">
        <v>42041.00458097527</v>
      </c>
      <c r="H21" s="91">
        <v>3202.6247763693905</v>
      </c>
      <c r="I21" s="91">
        <v>1998.5499078245941</v>
      </c>
    </row>
    <row r="22" spans="1:9" ht="15">
      <c r="A22" s="89">
        <v>2015</v>
      </c>
      <c r="B22" s="92">
        <v>155133.66762181695</v>
      </c>
      <c r="C22" s="91">
        <v>14885.393617879241</v>
      </c>
      <c r="D22" s="91">
        <v>805.7763861039457</v>
      </c>
      <c r="E22" s="91">
        <v>55412.733756504895</v>
      </c>
      <c r="F22" s="91">
        <v>35237.71080664857</v>
      </c>
      <c r="G22" s="91">
        <v>43126.66950569315</v>
      </c>
      <c r="H22" s="91">
        <v>3712.151473535714</v>
      </c>
      <c r="I22" s="91">
        <v>1953.2320754514192</v>
      </c>
    </row>
    <row r="23" spans="1:9" ht="15">
      <c r="A23" s="89">
        <v>2016</v>
      </c>
      <c r="B23" s="92">
        <v>149686.78517560838</v>
      </c>
      <c r="C23" s="91">
        <v>5746.520061624014</v>
      </c>
      <c r="D23" s="91">
        <v>890.087762482769</v>
      </c>
      <c r="E23" s="91">
        <v>53379.52761074949</v>
      </c>
      <c r="F23" s="91">
        <v>38254.08093338437</v>
      </c>
      <c r="G23" s="91">
        <v>45979.38075809316</v>
      </c>
      <c r="H23" s="91">
        <v>3743.4131914929794</v>
      </c>
      <c r="I23" s="91">
        <v>1693.7748577815983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jprime</dc:creator>
  <cp:keywords/>
  <dc:description/>
  <cp:lastModifiedBy>Harris Kevin (Statistics)</cp:lastModifiedBy>
  <cp:lastPrinted>2011-07-08T15:19:29Z</cp:lastPrinted>
  <dcterms:created xsi:type="dcterms:W3CDTF">2007-04-03T10:57:11Z</dcterms:created>
  <dcterms:modified xsi:type="dcterms:W3CDTF">2017-07-21T09:31:33Z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DECCFCSJ-317-1134</vt:lpwstr>
  </property>
  <property fmtid="{D5CDD505-2E9C-101B-9397-08002B2CF9AE}" pid="3" name="_dlc_DocIdItemGuid">
    <vt:lpwstr>88c999ca-87e6-4c82-ba1b-50b01e9226b4</vt:lpwstr>
  </property>
  <property fmtid="{D5CDD505-2E9C-101B-9397-08002B2CF9AE}" pid="4" name="_dlc_DocIdUrl">
    <vt:lpwstr>https://edrms.decc.gsi.gov.uk/FCS/dw/BPS/_layouts/15/DocIdRedir.aspx?ID=DECCFCSJ-317-1134, DECCFCSJ-317-1134</vt:lpwstr>
  </property>
  <property fmtid="{D5CDD505-2E9C-101B-9397-08002B2CF9AE}" pid="5" name="Document Security Classification">
    <vt:lpwstr>Official</vt:lpwstr>
  </property>
  <property fmtid="{D5CDD505-2E9C-101B-9397-08002B2CF9AE}" pid="6" name="Minister">
    <vt:lpwstr/>
  </property>
  <property fmtid="{D5CDD505-2E9C-101B-9397-08002B2CF9AE}" pid="7" name="MP">
    <vt:lpwstr/>
  </property>
  <property fmtid="{D5CDD505-2E9C-101B-9397-08002B2CF9AE}" pid="8" name="Case Reference Number">
    <vt:lpwstr/>
  </property>
  <property fmtid="{D5CDD505-2E9C-101B-9397-08002B2CF9AE}" pid="9" name="Request Type">
    <vt:lpwstr/>
  </property>
  <property fmtid="{D5CDD505-2E9C-101B-9397-08002B2CF9AE}" pid="10" name="Document Notes">
    <vt:lpwstr/>
  </property>
  <property fmtid="{D5CDD505-2E9C-101B-9397-08002B2CF9AE}" pid="11" name="Linked Documents">
    <vt:lpwstr/>
  </property>
  <property fmtid="{D5CDD505-2E9C-101B-9397-08002B2CF9AE}" pid="12" name="Location Of Original Source Document">
    <vt:lpwstr/>
  </property>
  <property fmtid="{D5CDD505-2E9C-101B-9397-08002B2CF9AE}" pid="13" name="Folder Number">
    <vt:lpwstr/>
  </property>
  <property fmtid="{D5CDD505-2E9C-101B-9397-08002B2CF9AE}" pid="14" name="Folder ID">
    <vt:lpwstr/>
  </property>
  <property fmtid="{D5CDD505-2E9C-101B-9397-08002B2CF9AE}" pid="15" name="_dlc_Exempt">
    <vt:lpwstr/>
  </property>
</Properties>
</file>