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Table'!$B$6:$O$42</definedName>
    <definedName name="ExternalData_1" localSheetId="2">'Table 1'!$A$6:$I$158</definedName>
    <definedName name="ExternalData_1" localSheetId="3">'Table 2'!$A$4:$H$23</definedName>
  </definedNames>
  <calcPr calcId="145621"/>
</workbook>
</file>

<file path=xl/calcChain.xml><?xml version="1.0" encoding="utf-8"?>
<calcChain xmlns="http://schemas.openxmlformats.org/spreadsheetml/2006/main">
  <c r="O41" i="1" l="1"/>
  <c r="O39" i="1"/>
  <c r="O23" i="1"/>
  <c r="O21" i="1"/>
  <c r="O17" i="1"/>
  <c r="O15" i="1"/>
  <c r="O13" i="1"/>
  <c r="O11" i="1"/>
  <c r="O9" i="1"/>
  <c r="E24" i="3"/>
  <c r="D24" i="3"/>
  <c r="E18" i="3"/>
  <c r="D18" i="3"/>
  <c r="E14" i="3"/>
  <c r="D14" i="3"/>
  <c r="E9" i="3"/>
  <c r="D9" i="3"/>
  <c r="O24" i="1" l="1"/>
  <c r="O42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1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1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10"/>
  </connection>
</connections>
</file>

<file path=xl/sharedStrings.xml><?xml version="1.0" encoding="utf-8"?>
<sst xmlns="http://schemas.openxmlformats.org/spreadsheetml/2006/main" count="248" uniqueCount="202">
  <si>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</si>
  <si>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</si>
  <si>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</si>
  <si>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</si>
  <si>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</si>
  <si>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</si>
  <si>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</si>
  <si>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</si>
  <si>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</si>
  <si>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Southwark</t>
  </si>
  <si>
    <t>1.0.1 Individual Schools Budget (before Academy recoupment)</t>
  </si>
  <si>
    <t xml:space="preserve">In addition, Southwark Council is investing £4,539,000 to provide free school meals for all primary school pupils. _x000D_
This funding is devolved to schools and academies. There was no obvious budget line to include this information, hence this has been added as a note. _x000D_
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</si>
  <si>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</si>
  <si>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</si>
  <si>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</si>
  <si>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</si>
  <si>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</si>
  <si>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</si>
  <si>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</si>
  <si>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</si>
  <si>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</si>
  <si>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</si>
  <si>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</si>
  <si>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</si>
  <si>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</si>
  <si>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</si>
  <si>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</si>
  <si>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</si>
  <si>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</si>
  <si>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</si>
  <si>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</si>
  <si>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</si>
  <si>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</si>
  <si>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</si>
  <si>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</si>
  <si>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</si>
  <si>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</si>
  <si>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</si>
  <si>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</si>
  <si>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</si>
  <si>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</si>
  <si>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</si>
  <si>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</si>
  <si>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</si>
  <si>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</si>
  <si>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</si>
  <si>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</si>
  <si>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</si>
  <si>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</si>
  <si>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</si>
  <si>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</si>
  <si>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</si>
  <si>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</si>
  <si>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</si>
  <si>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</si>
  <si>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</si>
  <si>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</si>
  <si>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</si>
  <si>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</si>
  <si>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</si>
  <si>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</si>
  <si>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</si>
  <si>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</si>
  <si>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</si>
  <si>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</si>
  <si>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</si>
  <si>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</si>
  <si>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</si>
  <si>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</si>
  <si>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</si>
  <si>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</si>
  <si>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</si>
  <si>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</si>
  <si>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</si>
  <si>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</si>
  <si>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</si>
  <si>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</si>
  <si>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</si>
  <si>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</si>
  <si>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</si>
  <si>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</si>
  <si>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</si>
  <si>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</si>
  <si>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</si>
  <si>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</si>
  <si>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</si>
  <si>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</si>
  <si>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</si>
  <si>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</si>
  <si>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</si>
  <si>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</si>
  <si>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</si>
  <si>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</si>
  <si>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</si>
  <si>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</si>
  <si>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</si>
  <si>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</si>
  <si>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</si>
  <si>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</si>
  <si>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</si>
  <si>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</si>
  <si>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</si>
  <si>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</si>
  <si>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</si>
  <si>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</si>
  <si>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</si>
  <si>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</si>
  <si>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</si>
  <si>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</si>
  <si>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</si>
  <si>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</si>
  <si>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</si>
  <si>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</si>
  <si>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</si>
  <si>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</si>
  <si>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</si>
  <si>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</si>
  <si>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</si>
  <si>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Summerhouse Primary Pupil Referral Unit</t>
  </si>
  <si>
    <t/>
  </si>
  <si>
    <t>Summerhouse Primary Pupil Referral Unit has no permanent pupils and so does not receive funding through the base funding and top up model</t>
  </si>
  <si>
    <t>Southwark Inclusive Learning Service KS3, KS4 &amp; Sils+</t>
  </si>
  <si>
    <t>Highshore School</t>
  </si>
  <si>
    <t>Spa School</t>
  </si>
  <si>
    <t>Newlands School</t>
  </si>
  <si>
    <t>Evelina Hospital School</t>
  </si>
  <si>
    <t>Bethlem and Maudsley Hospital School</t>
  </si>
  <si>
    <t>Haymerle School</t>
  </si>
  <si>
    <t>Beormund Primary School</t>
  </si>
  <si>
    <t>Tuke School</t>
  </si>
  <si>
    <t>Cherry Garden School</t>
  </si>
  <si>
    <t>UnitType</t>
  </si>
  <si>
    <t>1. EYSFF (three and four year olds) Base Rate(s) per hour, per provider type</t>
  </si>
  <si>
    <t>EYSFF Base Rates (3 and 4 year olds)</t>
  </si>
  <si>
    <t>PerHour</t>
  </si>
  <si>
    <t>2a. Supplements: Deprivation</t>
  </si>
  <si>
    <t>Deprivation based on Weighted IDACI score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</si>
  <si>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</si>
  <si>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</si>
  <si>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</si>
  <si>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</si>
  <si>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</si>
  <si>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Lump Sum</t>
  </si>
  <si>
    <t>LumpSum</t>
  </si>
  <si>
    <t>EAL funding</t>
  </si>
  <si>
    <t>PerChild</t>
  </si>
  <si>
    <t>Funding to match rates</t>
  </si>
  <si>
    <t>4. Additional funded free hours</t>
  </si>
  <si>
    <t>TOTAL FUNDING FOR EARLY YEARS SINGLE FUNDING FORMULA (3s AND 4s)</t>
  </si>
  <si>
    <t>5. Two year old Base Rate(s) per hour, per provider type</t>
  </si>
  <si>
    <t>2 yr old base rates, per hour, per provider type</t>
  </si>
  <si>
    <t>6a. Two year old supplements Quality</t>
  </si>
  <si>
    <t>6b. Other supplements</t>
  </si>
  <si>
    <t>School Forum agreed trajectory funding targeted at 2 yr olds</t>
  </si>
  <si>
    <t>TOTAL FUNDING FOR EARLY YEARS SINGLE FUNDING FORMULA FOR 2 YEAR OLDs</t>
  </si>
  <si>
    <t>7. Early years contingency funding</t>
  </si>
  <si>
    <t>Early years contingency funding</t>
  </si>
  <si>
    <t>8. Early years centrally retained spending</t>
  </si>
  <si>
    <t>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</si>
  <si>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</si>
  <si>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</si>
  <si>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</si>
  <si>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</si>
  <si>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</si>
  <si>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</si>
  <si>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</si>
  <si>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</si>
  <si>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</si>
  <si>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</si>
  <si>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</si>
  <si>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</si>
  <si>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</si>
  <si>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</si>
  <si>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</si>
  <si>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</si>
  <si>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</si>
  <si>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</si>
  <si>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</si>
  <si>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</si>
  <si>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</si>
  <si>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</si>
  <si>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</si>
  <si>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</si>
  <si>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</si>
  <si>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>Hospital</t>
  </si>
  <si>
    <t xml:space="preserve">Special Total </t>
  </si>
  <si>
    <t xml:space="preserve">Hospital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</si>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</sst>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210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189</v>
      </c>
      <c r="F5" s="31"/>
      <c r="G5" s="237"/>
      <c r="H5" s="32"/>
      <c r="I5" s="18" t="s">
        <v>193</v>
      </c>
      <c r="J5" s="31"/>
      <c r="K5" s="32"/>
      <c r="L5" s="18" t="s">
        <v>194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197</v>
      </c>
      <c r="C6" s="33" t="s">
        <v>0</v>
      </c>
      <c r="D6" s="23" t="s">
        <v>190</v>
      </c>
      <c r="E6" s="23" t="s">
        <v>191</v>
      </c>
      <c r="F6" s="23" t="s">
        <v>192</v>
      </c>
      <c r="G6" s="146" t="s">
        <v>131</v>
      </c>
      <c r="H6" s="23" t="s">
        <v>190</v>
      </c>
      <c r="I6" s="23" t="s">
        <v>191</v>
      </c>
      <c r="J6" s="162" t="s">
        <v>192</v>
      </c>
      <c r="K6" s="23" t="s">
        <v>190</v>
      </c>
      <c r="L6" s="23" t="s">
        <v>191</v>
      </c>
      <c r="M6" s="23" t="s">
        <v>192</v>
      </c>
      <c r="N6" s="190" t="s">
        <v>195</v>
      </c>
      <c r="O6" s="207" t="s">
        <v>196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4.0999999999999996</v>
      </c>
      <c r="E8" s="77">
        <v>6.43</v>
      </c>
      <c r="F8" s="78">
        <v>4.95</v>
      </c>
      <c r="G8" s="148" t="s">
        <v>134</v>
      </c>
      <c r="H8" s="113">
        <v>973327.37</v>
      </c>
      <c r="I8" s="113">
        <v>341340</v>
      </c>
      <c r="J8" s="164">
        <v>1420170</v>
      </c>
      <c r="K8" s="78">
        <v>3990642.22</v>
      </c>
      <c r="L8" s="78">
        <v>2194816.2000000002</v>
      </c>
      <c r="M8" s="78">
        <v>7029841.5</v>
      </c>
      <c r="N8" s="192">
        <v>13215299.92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SUM(N8:N9)/20118966</f>
        <v>0.65685780869653043</v>
      </c>
      <c r="P9" s="237"/>
    </row>
    <row r="10" spans="1:42" ht="20.399999999999999" x14ac:dyDescent="0.25">
      <c r="A10" s="233"/>
      <c r="B10" s="41" t="s">
        <v>135</v>
      </c>
      <c r="C10" s="41" t="s">
        <v>136</v>
      </c>
      <c r="D10" s="81">
        <v>0.4</v>
      </c>
      <c r="E10" s="81">
        <v>1.17</v>
      </c>
      <c r="F10" s="82">
        <v>0.64</v>
      </c>
      <c r="G10" s="150" t="s">
        <v>134</v>
      </c>
      <c r="H10" s="115">
        <v>532211.93999999994</v>
      </c>
      <c r="I10" s="115">
        <v>342327.65</v>
      </c>
      <c r="J10" s="166">
        <v>1420597.67</v>
      </c>
      <c r="K10" s="82">
        <v>212884.78</v>
      </c>
      <c r="L10" s="82">
        <v>400523.35</v>
      </c>
      <c r="M10" s="82">
        <v>909182.51</v>
      </c>
      <c r="N10" s="194">
        <v>1522590.64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SUM(N10:N11)/20118966</f>
        <v>7.5679368412869721E-2</v>
      </c>
      <c r="P11" s="237"/>
    </row>
    <row r="12" spans="1:42" x14ac:dyDescent="0.25">
      <c r="A12" s="233"/>
      <c r="B12" s="43" t="s">
        <v>137</v>
      </c>
      <c r="C12" s="43" t="s">
        <v>138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SUM(N12:N13)/20118966</f>
        <v>0</v>
      </c>
      <c r="P13" s="237"/>
    </row>
    <row r="14" spans="1:42" x14ac:dyDescent="0.25">
      <c r="A14" s="233"/>
      <c r="B14" s="44" t="s">
        <v>139</v>
      </c>
      <c r="C14" s="44" t="s">
        <v>138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SUM(N14:N15)/20118966</f>
        <v>0</v>
      </c>
      <c r="P15" s="237"/>
    </row>
    <row r="16" spans="1:42" x14ac:dyDescent="0.25">
      <c r="A16" s="233"/>
      <c r="B16" s="45" t="s">
        <v>140</v>
      </c>
      <c r="C16" s="45" t="s">
        <v>138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SUM(N16:N17)/20118966</f>
        <v>0</v>
      </c>
      <c r="P17" s="237"/>
    </row>
    <row r="18" spans="1:20" x14ac:dyDescent="0.25">
      <c r="A18" s="233"/>
      <c r="B18" s="47" t="s">
        <v>141</v>
      </c>
      <c r="C18" s="47" t="s">
        <v>142</v>
      </c>
      <c r="D18" s="91"/>
      <c r="E18" s="91">
        <v>200000</v>
      </c>
      <c r="F18" s="92"/>
      <c r="G18" s="155" t="s">
        <v>143</v>
      </c>
      <c r="H18" s="120"/>
      <c r="I18" s="120">
        <v>5</v>
      </c>
      <c r="J18" s="171"/>
      <c r="K18" s="92"/>
      <c r="L18" s="92">
        <v>1000000</v>
      </c>
      <c r="M18" s="92"/>
      <c r="N18" s="199">
        <v>1000000</v>
      </c>
      <c r="O18" s="216"/>
      <c r="P18" s="237"/>
    </row>
    <row r="19" spans="1:20" x14ac:dyDescent="0.25">
      <c r="A19" s="233"/>
      <c r="B19" s="42"/>
      <c r="C19" s="47" t="s">
        <v>144</v>
      </c>
      <c r="D19" s="91"/>
      <c r="E19" s="91">
        <v>299.72000000000003</v>
      </c>
      <c r="F19" s="92"/>
      <c r="G19" s="155" t="s">
        <v>145</v>
      </c>
      <c r="H19" s="120"/>
      <c r="I19" s="120">
        <v>180.23</v>
      </c>
      <c r="J19" s="171"/>
      <c r="K19" s="92"/>
      <c r="L19" s="92">
        <v>54018.54</v>
      </c>
      <c r="M19" s="92"/>
      <c r="N19" s="199">
        <v>54018.54</v>
      </c>
      <c r="O19" s="216"/>
      <c r="P19" s="237"/>
    </row>
    <row r="20" spans="1:20" x14ac:dyDescent="0.25">
      <c r="A20" s="233"/>
      <c r="B20" s="42"/>
      <c r="C20" s="47" t="s">
        <v>146</v>
      </c>
      <c r="D20" s="91"/>
      <c r="E20" s="91">
        <v>56676.82</v>
      </c>
      <c r="F20" s="92"/>
      <c r="G20" s="155" t="s">
        <v>143</v>
      </c>
      <c r="H20" s="120"/>
      <c r="I20" s="120">
        <v>1</v>
      </c>
      <c r="J20" s="171"/>
      <c r="K20" s="92"/>
      <c r="L20" s="92">
        <v>56676.82</v>
      </c>
      <c r="M20" s="92"/>
      <c r="N20" s="199">
        <v>56676.82</v>
      </c>
      <c r="O20" s="216"/>
      <c r="P20" s="237"/>
    </row>
    <row r="21" spans="1:20" x14ac:dyDescent="0.25">
      <c r="A21" s="233"/>
      <c r="B21" s="39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SUM(N18:N21)/20118966</f>
        <v>5.5206383866844851E-2</v>
      </c>
      <c r="P21" s="237"/>
    </row>
    <row r="22" spans="1:20" x14ac:dyDescent="0.25">
      <c r="A22" s="233"/>
      <c r="B22" s="49" t="s">
        <v>147</v>
      </c>
      <c r="C22" s="49" t="s">
        <v>138</v>
      </c>
      <c r="D22" s="95"/>
      <c r="E22" s="95"/>
      <c r="F22" s="96"/>
      <c r="G22" s="157"/>
      <c r="H22" s="122"/>
      <c r="I22" s="122"/>
      <c r="J22" s="173"/>
      <c r="K22" s="110"/>
      <c r="L22" s="96"/>
      <c r="M22" s="96"/>
      <c r="N22" s="201"/>
      <c r="O22" s="218"/>
      <c r="P22" s="237"/>
    </row>
    <row r="23" spans="1:20" x14ac:dyDescent="0.25">
      <c r="A23" s="233"/>
      <c r="B23" s="39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SUM(N22:N23)/20118966</f>
        <v>0</v>
      </c>
      <c r="P23" s="237"/>
    </row>
    <row r="24" spans="1:20" x14ac:dyDescent="0.25">
      <c r="A24" s="233"/>
      <c r="B24" s="51" t="s">
        <v>148</v>
      </c>
      <c r="C24" s="51"/>
      <c r="D24" s="99"/>
      <c r="E24" s="99"/>
      <c r="F24" s="100"/>
      <c r="G24" s="159"/>
      <c r="H24" s="124"/>
      <c r="I24" s="124"/>
      <c r="J24" s="175"/>
      <c r="K24" s="100">
        <v>4203527</v>
      </c>
      <c r="L24" s="100">
        <v>3706034.91</v>
      </c>
      <c r="M24" s="100">
        <v>7939024.0099999998</v>
      </c>
      <c r="N24" s="203">
        <v>15848585.92</v>
      </c>
      <c r="O24" s="220">
        <f>SUM(O8:O23)</f>
        <v>0.78774356097624498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189</v>
      </c>
      <c r="F26" s="137"/>
      <c r="G26" s="244"/>
      <c r="H26" s="138"/>
      <c r="I26" s="138" t="s">
        <v>193</v>
      </c>
      <c r="J26" s="177"/>
      <c r="K26" s="137"/>
      <c r="L26" s="137" t="s">
        <v>194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197</v>
      </c>
      <c r="C27" s="22" t="s">
        <v>0</v>
      </c>
      <c r="D27" s="101" t="s">
        <v>190</v>
      </c>
      <c r="E27" s="101" t="s">
        <v>191</v>
      </c>
      <c r="F27" s="101" t="s">
        <v>192</v>
      </c>
      <c r="G27" s="147"/>
      <c r="H27" s="125" t="s">
        <v>190</v>
      </c>
      <c r="I27" s="125" t="s">
        <v>191</v>
      </c>
      <c r="J27" s="178" t="s">
        <v>192</v>
      </c>
      <c r="K27" s="101" t="s">
        <v>190</v>
      </c>
      <c r="L27" s="101" t="s">
        <v>191</v>
      </c>
      <c r="M27" s="101" t="s">
        <v>192</v>
      </c>
      <c r="N27" s="205" t="s">
        <v>195</v>
      </c>
      <c r="O27" s="207" t="s">
        <v>196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149</v>
      </c>
      <c r="C28" s="53" t="s">
        <v>150</v>
      </c>
      <c r="D28" s="102">
        <v>6</v>
      </c>
      <c r="E28" s="102">
        <v>6</v>
      </c>
      <c r="F28" s="103"/>
      <c r="G28" s="161" t="s">
        <v>134</v>
      </c>
      <c r="H28" s="126">
        <v>656895.17000000004</v>
      </c>
      <c r="I28" s="126">
        <v>93866.67</v>
      </c>
      <c r="J28" s="179"/>
      <c r="K28" s="103">
        <v>3941371.02</v>
      </c>
      <c r="L28" s="103">
        <v>563200.02</v>
      </c>
      <c r="M28" s="103"/>
      <c r="N28" s="206">
        <v>4504571.04</v>
      </c>
      <c r="O28" s="221"/>
      <c r="P28" s="237"/>
    </row>
    <row r="29" spans="1:20" x14ac:dyDescent="0.25">
      <c r="A29" s="233"/>
      <c r="B29" s="39"/>
      <c r="C29" s="40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2"/>
      <c r="P29" s="237"/>
    </row>
    <row r="30" spans="1:20" x14ac:dyDescent="0.25">
      <c r="A30" s="233"/>
      <c r="B30" s="43" t="s">
        <v>151</v>
      </c>
      <c r="C30" s="43" t="s">
        <v>138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2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ht="20.399999999999999" x14ac:dyDescent="0.25">
      <c r="A32" s="233"/>
      <c r="B32" s="47" t="s">
        <v>152</v>
      </c>
      <c r="C32" s="47" t="s">
        <v>153</v>
      </c>
      <c r="D32" s="91"/>
      <c r="E32" s="91">
        <v>1768373</v>
      </c>
      <c r="F32" s="92"/>
      <c r="G32" s="155" t="s">
        <v>143</v>
      </c>
      <c r="H32" s="120"/>
      <c r="I32" s="120">
        <v>1</v>
      </c>
      <c r="J32" s="171"/>
      <c r="K32" s="92"/>
      <c r="L32" s="92">
        <v>1768373</v>
      </c>
      <c r="M32" s="92"/>
      <c r="N32" s="199">
        <v>1768373</v>
      </c>
      <c r="O32" s="223"/>
      <c r="P32" s="237"/>
    </row>
    <row r="33" spans="1:20" x14ac:dyDescent="0.25">
      <c r="A33" s="233"/>
      <c r="B33" s="39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2"/>
      <c r="P33" s="237"/>
    </row>
    <row r="34" spans="1:20" x14ac:dyDescent="0.25">
      <c r="A34" s="233"/>
      <c r="B34" s="54" t="s">
        <v>154</v>
      </c>
      <c r="C34" s="54"/>
      <c r="D34" s="104"/>
      <c r="E34" s="104"/>
      <c r="F34" s="104"/>
      <c r="G34" s="55"/>
      <c r="H34" s="124"/>
      <c r="I34" s="124"/>
      <c r="J34" s="124"/>
      <c r="K34" s="182">
        <v>3941371.02</v>
      </c>
      <c r="L34" s="100">
        <v>2331573.02</v>
      </c>
      <c r="M34" s="100"/>
      <c r="N34" s="100">
        <v>6272944.04</v>
      </c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198</v>
      </c>
      <c r="C37" s="60"/>
      <c r="D37" s="105"/>
      <c r="E37" s="105" t="s">
        <v>199</v>
      </c>
      <c r="F37" s="106"/>
      <c r="G37" s="61"/>
      <c r="H37" s="127"/>
      <c r="I37" s="127"/>
      <c r="J37" s="127"/>
      <c r="K37" s="185"/>
      <c r="L37" s="106" t="s">
        <v>200</v>
      </c>
      <c r="M37" s="106"/>
      <c r="N37" s="106"/>
      <c r="O37" s="226" t="s">
        <v>196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155</v>
      </c>
      <c r="C38" s="63" t="s">
        <v>156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>
        <v>888729</v>
      </c>
      <c r="O38" s="227"/>
      <c r="P38" s="237"/>
    </row>
    <row r="39" spans="1:20" x14ac:dyDescent="0.25">
      <c r="A39" s="233"/>
      <c r="B39" s="65"/>
      <c r="C39" s="63"/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>
        <f>SUM(N38:N39)/20118966</f>
        <v>4.4173691630076811E-2</v>
      </c>
      <c r="P39" s="237"/>
    </row>
    <row r="40" spans="1:20" ht="20.399999999999999" x14ac:dyDescent="0.25">
      <c r="A40" s="233"/>
      <c r="B40" s="66" t="s">
        <v>157</v>
      </c>
      <c r="C40" s="67" t="s">
        <v>158</v>
      </c>
      <c r="D40" s="108"/>
      <c r="E40" s="108"/>
      <c r="F40" s="108"/>
      <c r="G40" s="68"/>
      <c r="H40" s="129"/>
      <c r="I40" s="129"/>
      <c r="J40" s="129"/>
      <c r="K40" s="187"/>
      <c r="L40" s="112"/>
      <c r="M40" s="112"/>
      <c r="N40" s="112">
        <v>3381651</v>
      </c>
      <c r="O40" s="228"/>
      <c r="P40" s="237"/>
    </row>
    <row r="41" spans="1:20" x14ac:dyDescent="0.25">
      <c r="A41" s="233"/>
      <c r="B41" s="65"/>
      <c r="C41" s="69"/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/>
      <c r="O41" s="229">
        <f>SUM(N40:N41)/20118966</f>
        <v>0.1680827434173307</v>
      </c>
      <c r="P41" s="237"/>
    </row>
    <row r="42" spans="1:20" x14ac:dyDescent="0.25">
      <c r="A42" s="233"/>
      <c r="B42" s="54" t="s">
        <v>159</v>
      </c>
      <c r="C42" s="54"/>
      <c r="D42" s="104"/>
      <c r="E42" s="104"/>
      <c r="F42" s="104"/>
      <c r="G42" s="55"/>
      <c r="H42" s="131"/>
      <c r="I42" s="131"/>
      <c r="J42" s="131"/>
      <c r="K42" s="182"/>
      <c r="L42" s="100"/>
      <c r="M42" s="100"/>
      <c r="N42" s="100">
        <v>4270380</v>
      </c>
      <c r="O42" s="220">
        <f>SUM(O38:O41)</f>
        <v>0.21225643504740752</v>
      </c>
      <c r="P42" s="237"/>
    </row>
    <row r="43" spans="1:20" x14ac:dyDescent="0.25">
      <c r="A43" s="1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230"/>
      <c r="P43" s="71"/>
    </row>
    <row r="44" spans="1:20" x14ac:dyDescent="0.25">
      <c r="B44" s="72" t="s">
        <v>201</v>
      </c>
    </row>
    <row r="45" spans="1:20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</sheetData>
  <mergeCells count="13">
    <mergeCell ref="B43:P43"/>
    <mergeCell ref="B45:O45"/>
    <mergeCell ref="C41:J41"/>
    <mergeCell ref="B42:J42"/>
    <mergeCell ref="B25:O25"/>
    <mergeCell ref="N26:O26"/>
    <mergeCell ref="B35:P35"/>
    <mergeCell ref="C2:E2"/>
    <mergeCell ref="B24:C24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160</v>
      </c>
    </row>
    <row r="2" spans="1:9" ht="15.6" x14ac:dyDescent="0.3">
      <c r="A2" s="3" t="s">
        <v>161</v>
      </c>
      <c r="E2" s="3" t="s">
        <v>162</v>
      </c>
    </row>
    <row r="4" spans="1:9" ht="15.6" x14ac:dyDescent="0.3">
      <c r="A4" s="4" t="s">
        <v>163</v>
      </c>
      <c r="B4" s="5" t="s">
        <v>9</v>
      </c>
      <c r="C4" s="5">
        <v>210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22117159</v>
      </c>
      <c r="C10">
        <v>117391553</v>
      </c>
      <c r="D10">
        <v>50167067</v>
      </c>
      <c r="E10">
        <v>7101035</v>
      </c>
      <c r="G10">
        <v>196776814</v>
      </c>
      <c r="I10">
        <v>196776814</v>
      </c>
    </row>
    <row r="12" spans="1:9" x14ac:dyDescent="0.25">
      <c r="A12" s="1" t="s">
        <v>165</v>
      </c>
    </row>
    <row r="14" spans="1:9" x14ac:dyDescent="0.25">
      <c r="A14" t="s">
        <v>12</v>
      </c>
      <c r="C14">
        <v>615979</v>
      </c>
      <c r="D14">
        <v>59894</v>
      </c>
      <c r="G14">
        <v>675873</v>
      </c>
      <c r="H14">
        <v>0</v>
      </c>
      <c r="I14">
        <v>675873</v>
      </c>
    </row>
    <row r="15" spans="1:9" x14ac:dyDescent="0.25">
      <c r="A15" t="s">
        <v>13</v>
      </c>
      <c r="C15">
        <v>472633</v>
      </c>
      <c r="D15">
        <v>7064</v>
      </c>
      <c r="G15">
        <v>479697</v>
      </c>
      <c r="H15">
        <v>0</v>
      </c>
      <c r="I15">
        <v>479697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173611</v>
      </c>
      <c r="D17">
        <v>9312</v>
      </c>
      <c r="G17">
        <v>182923</v>
      </c>
      <c r="H17">
        <v>0</v>
      </c>
      <c r="I17">
        <v>182923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22693</v>
      </c>
      <c r="D20">
        <v>1064</v>
      </c>
      <c r="G20">
        <v>23757</v>
      </c>
      <c r="H20">
        <v>0</v>
      </c>
      <c r="I20">
        <v>23757</v>
      </c>
    </row>
    <row r="21" spans="1:9" x14ac:dyDescent="0.25">
      <c r="A21" t="s">
        <v>19</v>
      </c>
      <c r="C21">
        <v>476937</v>
      </c>
      <c r="D21">
        <v>46374</v>
      </c>
      <c r="G21">
        <v>523311</v>
      </c>
      <c r="H21">
        <v>0</v>
      </c>
      <c r="I21">
        <v>523311</v>
      </c>
    </row>
    <row r="23" spans="1:9" x14ac:dyDescent="0.25">
      <c r="A23" s="1" t="s">
        <v>166</v>
      </c>
    </row>
    <row r="25" spans="1:9" x14ac:dyDescent="0.25">
      <c r="A25" t="s">
        <v>20</v>
      </c>
      <c r="B25">
        <v>60560</v>
      </c>
      <c r="C25">
        <v>6455155</v>
      </c>
      <c r="D25">
        <v>1362240</v>
      </c>
      <c r="E25">
        <v>10653442</v>
      </c>
      <c r="F25">
        <v>2670420</v>
      </c>
      <c r="G25">
        <v>21201817</v>
      </c>
      <c r="H25">
        <v>0</v>
      </c>
      <c r="I25">
        <v>21201817</v>
      </c>
    </row>
    <row r="26" spans="1:9" x14ac:dyDescent="0.25">
      <c r="A26" t="s">
        <v>21</v>
      </c>
      <c r="B26">
        <v>0</v>
      </c>
      <c r="C26">
        <v>441418</v>
      </c>
      <c r="D26">
        <v>1288381</v>
      </c>
      <c r="E26">
        <v>0</v>
      </c>
      <c r="F26">
        <v>0</v>
      </c>
      <c r="G26">
        <v>1729799</v>
      </c>
      <c r="H26">
        <v>0</v>
      </c>
      <c r="I26">
        <v>1729799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4512932</v>
      </c>
      <c r="F27">
        <v>0</v>
      </c>
      <c r="G27">
        <v>4512932</v>
      </c>
      <c r="H27">
        <v>0</v>
      </c>
      <c r="I27">
        <v>4512932</v>
      </c>
    </row>
    <row r="28" spans="1:9" x14ac:dyDescent="0.25">
      <c r="A28" t="s">
        <v>23</v>
      </c>
      <c r="B28">
        <v>0</v>
      </c>
      <c r="C28">
        <v>1322263</v>
      </c>
      <c r="D28">
        <v>2789937</v>
      </c>
      <c r="E28">
        <v>0</v>
      </c>
      <c r="F28">
        <v>0</v>
      </c>
      <c r="G28">
        <v>4112200</v>
      </c>
      <c r="H28">
        <v>65069</v>
      </c>
      <c r="I28">
        <v>4047131</v>
      </c>
    </row>
    <row r="29" spans="1:9" x14ac:dyDescent="0.25">
      <c r="A29" t="s">
        <v>24</v>
      </c>
      <c r="B29">
        <v>4970</v>
      </c>
      <c r="C29">
        <v>457173</v>
      </c>
      <c r="D29">
        <v>19877</v>
      </c>
      <c r="E29">
        <v>901094</v>
      </c>
      <c r="F29">
        <v>0</v>
      </c>
      <c r="G29">
        <v>1383114</v>
      </c>
      <c r="H29">
        <v>0</v>
      </c>
      <c r="I29">
        <v>1383114</v>
      </c>
    </row>
    <row r="30" spans="1:9" x14ac:dyDescent="0.25">
      <c r="A30" t="s">
        <v>25</v>
      </c>
      <c r="B30">
        <v>3730</v>
      </c>
      <c r="C30">
        <v>343126</v>
      </c>
      <c r="D30">
        <v>14919</v>
      </c>
      <c r="E30">
        <v>676307</v>
      </c>
      <c r="F30">
        <v>0</v>
      </c>
      <c r="G30">
        <v>1038082</v>
      </c>
      <c r="H30">
        <v>0</v>
      </c>
      <c r="I30">
        <v>1038082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22786</v>
      </c>
      <c r="G32">
        <v>22786</v>
      </c>
      <c r="H32">
        <v>0</v>
      </c>
      <c r="I32">
        <v>22786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167</v>
      </c>
    </row>
    <row r="38" spans="1:9" x14ac:dyDescent="0.25">
      <c r="A38" t="s">
        <v>30</v>
      </c>
      <c r="B38">
        <v>4270380</v>
      </c>
      <c r="G38">
        <v>4270380</v>
      </c>
      <c r="H38">
        <v>61212</v>
      </c>
      <c r="I38">
        <v>4209168</v>
      </c>
    </row>
    <row r="40" spans="1:9" x14ac:dyDescent="0.25">
      <c r="A40" s="1" t="s">
        <v>168</v>
      </c>
    </row>
    <row r="42" spans="1:9" x14ac:dyDescent="0.25">
      <c r="A42" t="s">
        <v>31</v>
      </c>
      <c r="B42">
        <v>75024</v>
      </c>
      <c r="C42">
        <v>801456</v>
      </c>
      <c r="D42">
        <v>77928</v>
      </c>
      <c r="E42">
        <v>22011</v>
      </c>
      <c r="G42">
        <v>976419</v>
      </c>
      <c r="H42">
        <v>100000</v>
      </c>
      <c r="I42">
        <v>876419</v>
      </c>
    </row>
    <row r="43" spans="1:9" x14ac:dyDescent="0.25">
      <c r="A43" t="s">
        <v>32</v>
      </c>
      <c r="B43">
        <v>51678</v>
      </c>
      <c r="C43">
        <v>552055</v>
      </c>
      <c r="D43">
        <v>53678</v>
      </c>
      <c r="E43">
        <v>15161</v>
      </c>
      <c r="G43">
        <v>672572</v>
      </c>
      <c r="H43">
        <v>0</v>
      </c>
      <c r="I43">
        <v>672572</v>
      </c>
    </row>
    <row r="44" spans="1:9" x14ac:dyDescent="0.25">
      <c r="A44" t="s">
        <v>33</v>
      </c>
      <c r="B44">
        <v>1153</v>
      </c>
      <c r="C44">
        <v>12312</v>
      </c>
      <c r="D44">
        <v>1197</v>
      </c>
      <c r="E44">
        <v>338</v>
      </c>
      <c r="G44">
        <v>15000</v>
      </c>
      <c r="H44">
        <v>0</v>
      </c>
      <c r="I44">
        <v>15000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36</v>
      </c>
      <c r="B47">
        <v>0</v>
      </c>
      <c r="C47">
        <v>0</v>
      </c>
      <c r="D47">
        <v>256870</v>
      </c>
      <c r="E47">
        <v>0</v>
      </c>
      <c r="G47">
        <v>256870</v>
      </c>
      <c r="H47">
        <v>0</v>
      </c>
      <c r="I47">
        <v>256870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293879</v>
      </c>
      <c r="E49">
        <v>0</v>
      </c>
      <c r="G49">
        <v>293879</v>
      </c>
      <c r="H49">
        <v>0</v>
      </c>
      <c r="I49">
        <v>293879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720937</v>
      </c>
      <c r="D51">
        <v>0</v>
      </c>
      <c r="E51">
        <v>0</v>
      </c>
      <c r="G51">
        <v>720937</v>
      </c>
      <c r="H51">
        <v>0</v>
      </c>
      <c r="I51">
        <v>720937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44837</v>
      </c>
      <c r="D53">
        <v>2102</v>
      </c>
      <c r="E53">
        <v>0</v>
      </c>
      <c r="F53">
        <v>0</v>
      </c>
      <c r="G53">
        <v>46939</v>
      </c>
      <c r="H53">
        <v>0</v>
      </c>
      <c r="I53">
        <v>46939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26584654</v>
      </c>
      <c r="C55">
        <v>130304138</v>
      </c>
      <c r="D55">
        <v>56451783</v>
      </c>
      <c r="E55">
        <v>23905106</v>
      </c>
      <c r="F55">
        <v>2670420</v>
      </c>
      <c r="G55">
        <v>239916101</v>
      </c>
      <c r="H55">
        <v>226281</v>
      </c>
      <c r="I55">
        <v>239689820</v>
      </c>
    </row>
    <row r="57" spans="1:9" x14ac:dyDescent="0.25">
      <c r="A57" s="1" t="s">
        <v>169</v>
      </c>
    </row>
    <row r="59" spans="1:9" x14ac:dyDescent="0.25">
      <c r="A59" t="s">
        <v>45</v>
      </c>
      <c r="G59">
        <v>238226557</v>
      </c>
    </row>
    <row r="60" spans="1:9" x14ac:dyDescent="0.25">
      <c r="A60" t="s">
        <v>46</v>
      </c>
      <c r="G60">
        <v>0</v>
      </c>
    </row>
    <row r="61" spans="1:9" x14ac:dyDescent="0.25">
      <c r="A61" t="s">
        <v>47</v>
      </c>
      <c r="G61">
        <v>1546951</v>
      </c>
    </row>
    <row r="62" spans="1:9" x14ac:dyDescent="0.25">
      <c r="A62" t="s">
        <v>48</v>
      </c>
      <c r="G62">
        <v>0.01</v>
      </c>
    </row>
    <row r="63" spans="1:9" x14ac:dyDescent="0.25">
      <c r="A63" t="s">
        <v>49</v>
      </c>
      <c r="G63">
        <v>239773508.00999999</v>
      </c>
    </row>
    <row r="64" spans="1:9" x14ac:dyDescent="0.25">
      <c r="A64" t="s">
        <v>50</v>
      </c>
      <c r="G64">
        <v>-42712557</v>
      </c>
    </row>
    <row r="66" spans="1:9" x14ac:dyDescent="0.25">
      <c r="A66" s="1" t="s">
        <v>170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0</v>
      </c>
      <c r="H69">
        <v>0</v>
      </c>
      <c r="I69">
        <v>0</v>
      </c>
    </row>
    <row r="70" spans="1:9" x14ac:dyDescent="0.25">
      <c r="A70" t="s">
        <v>53</v>
      </c>
      <c r="G70">
        <v>856133</v>
      </c>
      <c r="H70">
        <v>0</v>
      </c>
      <c r="I70">
        <v>856133</v>
      </c>
    </row>
    <row r="71" spans="1:9" x14ac:dyDescent="0.25">
      <c r="A71" t="s">
        <v>54</v>
      </c>
      <c r="G71">
        <v>6778146</v>
      </c>
      <c r="H71">
        <v>472000</v>
      </c>
      <c r="I71">
        <v>6306146</v>
      </c>
    </row>
    <row r="72" spans="1:9" x14ac:dyDescent="0.25">
      <c r="A72" t="s">
        <v>55</v>
      </c>
      <c r="G72">
        <v>559568</v>
      </c>
      <c r="H72">
        <v>0</v>
      </c>
      <c r="I72">
        <v>559568</v>
      </c>
    </row>
    <row r="73" spans="1:9" x14ac:dyDescent="0.25">
      <c r="A73" t="s">
        <v>56</v>
      </c>
      <c r="G73">
        <v>1478019</v>
      </c>
      <c r="H73">
        <v>88000</v>
      </c>
      <c r="I73">
        <v>1390019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209772</v>
      </c>
      <c r="H75">
        <v>0</v>
      </c>
      <c r="I75">
        <v>209772</v>
      </c>
    </row>
    <row r="77" spans="1:9" x14ac:dyDescent="0.25">
      <c r="A77" t="s">
        <v>59</v>
      </c>
      <c r="G77">
        <v>869754</v>
      </c>
      <c r="H77">
        <v>0</v>
      </c>
      <c r="I77">
        <v>869754</v>
      </c>
    </row>
    <row r="78" spans="1:9" x14ac:dyDescent="0.25">
      <c r="A78" t="s">
        <v>60</v>
      </c>
      <c r="G78">
        <v>855619</v>
      </c>
      <c r="H78">
        <v>0</v>
      </c>
      <c r="I78">
        <v>855619</v>
      </c>
    </row>
    <row r="79" spans="1:9" x14ac:dyDescent="0.25">
      <c r="A79" t="s">
        <v>61</v>
      </c>
      <c r="G79">
        <v>149678</v>
      </c>
      <c r="H79">
        <v>0</v>
      </c>
      <c r="I79">
        <v>149678</v>
      </c>
    </row>
    <row r="80" spans="1:9" x14ac:dyDescent="0.25">
      <c r="A80" t="s">
        <v>62</v>
      </c>
      <c r="B80">
        <v>0</v>
      </c>
      <c r="C80">
        <v>465211</v>
      </c>
      <c r="D80">
        <v>428754</v>
      </c>
      <c r="E80">
        <v>3551388</v>
      </c>
      <c r="F80">
        <v>0</v>
      </c>
      <c r="G80">
        <v>4445353</v>
      </c>
      <c r="H80">
        <v>18802</v>
      </c>
      <c r="I80">
        <v>4426551</v>
      </c>
    </row>
    <row r="81" spans="1:9" x14ac:dyDescent="0.25">
      <c r="A81" t="s">
        <v>63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64</v>
      </c>
      <c r="G82">
        <v>0</v>
      </c>
      <c r="H82">
        <v>0</v>
      </c>
      <c r="I82">
        <v>0</v>
      </c>
    </row>
    <row r="84" spans="1:9" x14ac:dyDescent="0.25">
      <c r="A84" t="s">
        <v>65</v>
      </c>
      <c r="D84">
        <v>32729</v>
      </c>
      <c r="E84">
        <v>0</v>
      </c>
      <c r="G84">
        <v>32729</v>
      </c>
      <c r="H84">
        <v>0</v>
      </c>
      <c r="I84">
        <v>32729</v>
      </c>
    </row>
    <row r="85" spans="1:9" x14ac:dyDescent="0.25">
      <c r="A85" t="s">
        <v>66</v>
      </c>
      <c r="G85">
        <v>0</v>
      </c>
      <c r="H85">
        <v>0</v>
      </c>
      <c r="I85">
        <v>0</v>
      </c>
    </row>
    <row r="86" spans="1:9" x14ac:dyDescent="0.25">
      <c r="A86" t="s">
        <v>67</v>
      </c>
      <c r="G86">
        <v>863351</v>
      </c>
      <c r="H86">
        <v>0</v>
      </c>
      <c r="I86">
        <v>863351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686201</v>
      </c>
      <c r="H89">
        <v>676507</v>
      </c>
      <c r="I89">
        <v>9694</v>
      </c>
    </row>
    <row r="90" spans="1:9" x14ac:dyDescent="0.25">
      <c r="A90" t="s">
        <v>71</v>
      </c>
      <c r="G90">
        <v>17784323</v>
      </c>
      <c r="H90">
        <v>1255309</v>
      </c>
      <c r="I90">
        <v>16529014</v>
      </c>
    </row>
    <row r="92" spans="1:9" x14ac:dyDescent="0.25">
      <c r="A92" s="1" t="s">
        <v>171</v>
      </c>
    </row>
    <row r="95" spans="1:9" x14ac:dyDescent="0.25">
      <c r="A95" s="1" t="s">
        <v>172</v>
      </c>
    </row>
    <row r="97" spans="1:9" x14ac:dyDescent="0.25">
      <c r="A97" t="s">
        <v>72</v>
      </c>
      <c r="G97">
        <v>3085077</v>
      </c>
      <c r="H97">
        <v>0</v>
      </c>
      <c r="I97">
        <v>3085077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6325290</v>
      </c>
      <c r="H100">
        <v>909797</v>
      </c>
      <c r="I100">
        <v>5415493</v>
      </c>
    </row>
    <row r="101" spans="1:9" x14ac:dyDescent="0.25">
      <c r="A101" t="s">
        <v>76</v>
      </c>
      <c r="G101">
        <v>9410367</v>
      </c>
      <c r="H101">
        <v>909797</v>
      </c>
      <c r="I101">
        <v>8500570</v>
      </c>
    </row>
    <row r="103" spans="1:9" x14ac:dyDescent="0.25">
      <c r="A103" s="1" t="s">
        <v>173</v>
      </c>
    </row>
    <row r="106" spans="1:9" x14ac:dyDescent="0.25">
      <c r="A106" t="s">
        <v>77</v>
      </c>
      <c r="G106">
        <v>7758371</v>
      </c>
      <c r="H106">
        <v>63400</v>
      </c>
      <c r="I106">
        <v>7694971</v>
      </c>
    </row>
    <row r="107" spans="1:9" x14ac:dyDescent="0.25">
      <c r="A107" t="s">
        <v>78</v>
      </c>
      <c r="G107">
        <v>13351030</v>
      </c>
      <c r="H107">
        <v>180599</v>
      </c>
      <c r="I107">
        <v>13170431</v>
      </c>
    </row>
    <row r="108" spans="1:9" x14ac:dyDescent="0.25">
      <c r="A108" t="s">
        <v>79</v>
      </c>
      <c r="G108">
        <v>3621449</v>
      </c>
      <c r="H108">
        <v>1301732</v>
      </c>
      <c r="I108">
        <v>2319717</v>
      </c>
    </row>
    <row r="109" spans="1:9" x14ac:dyDescent="0.25">
      <c r="A109" t="s">
        <v>80</v>
      </c>
      <c r="G109">
        <v>1169460</v>
      </c>
      <c r="H109">
        <v>0</v>
      </c>
      <c r="I109">
        <v>1169460</v>
      </c>
    </row>
    <row r="110" spans="1:9" x14ac:dyDescent="0.25">
      <c r="A110" t="s">
        <v>81</v>
      </c>
      <c r="G110">
        <v>3473900</v>
      </c>
      <c r="H110">
        <v>0</v>
      </c>
      <c r="I110">
        <v>3473900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83</v>
      </c>
      <c r="G112">
        <v>383038</v>
      </c>
      <c r="H112">
        <v>0</v>
      </c>
      <c r="I112">
        <v>383038</v>
      </c>
    </row>
    <row r="113" spans="1:9" x14ac:dyDescent="0.25">
      <c r="A113" t="s">
        <v>84</v>
      </c>
      <c r="B113">
        <v>0</v>
      </c>
      <c r="C113">
        <v>9325</v>
      </c>
      <c r="D113">
        <v>0</v>
      </c>
      <c r="E113">
        <v>0</v>
      </c>
      <c r="G113">
        <v>9325</v>
      </c>
      <c r="H113">
        <v>0</v>
      </c>
      <c r="I113">
        <v>9325</v>
      </c>
    </row>
    <row r="114" spans="1:9" x14ac:dyDescent="0.25">
      <c r="A114" t="s">
        <v>85</v>
      </c>
      <c r="G114">
        <v>583645</v>
      </c>
      <c r="H114">
        <v>0</v>
      </c>
      <c r="I114">
        <v>583645</v>
      </c>
    </row>
    <row r="115" spans="1:9" x14ac:dyDescent="0.25">
      <c r="A115" t="s">
        <v>86</v>
      </c>
      <c r="G115">
        <v>351183</v>
      </c>
      <c r="H115">
        <v>300000</v>
      </c>
      <c r="I115">
        <v>51183</v>
      </c>
    </row>
    <row r="116" spans="1:9" x14ac:dyDescent="0.25">
      <c r="A116" t="s">
        <v>87</v>
      </c>
      <c r="B116">
        <v>0</v>
      </c>
      <c r="C116">
        <v>9325</v>
      </c>
      <c r="D116">
        <v>0</v>
      </c>
      <c r="E116">
        <v>0</v>
      </c>
      <c r="G116">
        <v>30701401</v>
      </c>
      <c r="H116">
        <v>1845731</v>
      </c>
      <c r="I116">
        <v>28855670</v>
      </c>
    </row>
    <row r="118" spans="1:9" x14ac:dyDescent="0.25">
      <c r="A118" s="1" t="s">
        <v>174</v>
      </c>
    </row>
    <row r="120" spans="1:9" x14ac:dyDescent="0.25">
      <c r="A120" t="s">
        <v>88</v>
      </c>
      <c r="G120">
        <v>1959510</v>
      </c>
      <c r="H120">
        <v>0</v>
      </c>
      <c r="I120">
        <v>1959510</v>
      </c>
    </row>
    <row r="122" spans="1:9" x14ac:dyDescent="0.25">
      <c r="A122" s="1" t="s">
        <v>175</v>
      </c>
    </row>
    <row r="124" spans="1:9" x14ac:dyDescent="0.25">
      <c r="A124" t="s">
        <v>89</v>
      </c>
      <c r="G124">
        <v>21436431</v>
      </c>
      <c r="H124">
        <v>150985</v>
      </c>
      <c r="I124">
        <v>21285446</v>
      </c>
    </row>
    <row r="125" spans="1:9" x14ac:dyDescent="0.25">
      <c r="A125" t="s">
        <v>90</v>
      </c>
      <c r="G125">
        <v>3043808</v>
      </c>
      <c r="H125">
        <v>0</v>
      </c>
      <c r="I125">
        <v>3043808</v>
      </c>
    </row>
    <row r="126" spans="1:9" x14ac:dyDescent="0.25">
      <c r="A126" t="s">
        <v>91</v>
      </c>
      <c r="G126">
        <v>133038</v>
      </c>
      <c r="H126">
        <v>59</v>
      </c>
      <c r="I126">
        <v>132979</v>
      </c>
    </row>
    <row r="127" spans="1:9" x14ac:dyDescent="0.25">
      <c r="A127" t="s">
        <v>92</v>
      </c>
      <c r="G127">
        <v>24613277</v>
      </c>
      <c r="H127">
        <v>151044</v>
      </c>
      <c r="I127">
        <v>24462233</v>
      </c>
    </row>
    <row r="129" spans="1:9" x14ac:dyDescent="0.25">
      <c r="A129" s="1" t="s">
        <v>176</v>
      </c>
    </row>
    <row r="131" spans="1:9" x14ac:dyDescent="0.25">
      <c r="A131" t="s">
        <v>93</v>
      </c>
      <c r="G131">
        <v>795597</v>
      </c>
      <c r="H131">
        <v>30900</v>
      </c>
      <c r="I131">
        <v>764697</v>
      </c>
    </row>
    <row r="132" spans="1:9" x14ac:dyDescent="0.25">
      <c r="A132" t="s">
        <v>94</v>
      </c>
      <c r="G132">
        <v>1597141</v>
      </c>
      <c r="H132">
        <v>0</v>
      </c>
      <c r="I132">
        <v>1597141</v>
      </c>
    </row>
    <row r="133" spans="1:9" x14ac:dyDescent="0.25">
      <c r="A133" t="s">
        <v>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G134">
        <v>2560768</v>
      </c>
      <c r="H134">
        <v>1379000</v>
      </c>
      <c r="I134">
        <v>1181768</v>
      </c>
    </row>
    <row r="135" spans="1:9" x14ac:dyDescent="0.25">
      <c r="A135" t="s">
        <v>97</v>
      </c>
      <c r="G135">
        <v>1547768</v>
      </c>
      <c r="H135">
        <v>0</v>
      </c>
      <c r="I135">
        <v>1547768</v>
      </c>
    </row>
    <row r="136" spans="1:9" x14ac:dyDescent="0.25">
      <c r="A136" t="s">
        <v>98</v>
      </c>
      <c r="G136">
        <v>6501274</v>
      </c>
      <c r="H136">
        <v>1409900</v>
      </c>
      <c r="I136">
        <v>5091374</v>
      </c>
    </row>
    <row r="138" spans="1:9" x14ac:dyDescent="0.25">
      <c r="A138" s="1" t="s">
        <v>177</v>
      </c>
    </row>
    <row r="140" spans="1:9" x14ac:dyDescent="0.25">
      <c r="A140" t="s">
        <v>99</v>
      </c>
      <c r="G140">
        <v>4680546</v>
      </c>
      <c r="H140">
        <v>1172816</v>
      </c>
      <c r="I140">
        <v>3507730</v>
      </c>
    </row>
    <row r="141" spans="1:9" x14ac:dyDescent="0.25">
      <c r="A141" t="s">
        <v>100</v>
      </c>
      <c r="G141">
        <v>1671193</v>
      </c>
      <c r="H141">
        <v>28000</v>
      </c>
      <c r="I141">
        <v>1643193</v>
      </c>
    </row>
    <row r="142" spans="1:9" x14ac:dyDescent="0.25">
      <c r="A142" t="s">
        <v>101</v>
      </c>
      <c r="G142">
        <v>6351739</v>
      </c>
      <c r="H142">
        <v>1200816</v>
      </c>
      <c r="I142">
        <v>5150923</v>
      </c>
    </row>
    <row r="144" spans="1:9" x14ac:dyDescent="0.25">
      <c r="A144" s="1" t="s">
        <v>178</v>
      </c>
    </row>
    <row r="146" spans="1:9" x14ac:dyDescent="0.25">
      <c r="A146" t="s">
        <v>102</v>
      </c>
      <c r="G146">
        <v>4660272</v>
      </c>
      <c r="H146">
        <v>965827</v>
      </c>
      <c r="I146">
        <v>3694445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257700424</v>
      </c>
      <c r="H150">
        <v>1481590</v>
      </c>
      <c r="I150">
        <v>256218834</v>
      </c>
    </row>
    <row r="151" spans="1:9" x14ac:dyDescent="0.25">
      <c r="A151" t="s">
        <v>105</v>
      </c>
      <c r="G151">
        <v>84197840</v>
      </c>
      <c r="H151">
        <v>6483115</v>
      </c>
      <c r="I151">
        <v>77714725</v>
      </c>
    </row>
    <row r="153" spans="1:9" x14ac:dyDescent="0.25">
      <c r="A153" t="s">
        <v>106</v>
      </c>
      <c r="G153">
        <v>341898264</v>
      </c>
      <c r="H153">
        <v>7964705</v>
      </c>
      <c r="I153">
        <v>333933559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0</v>
      </c>
      <c r="H157">
        <v>0</v>
      </c>
      <c r="I157">
        <v>0</v>
      </c>
    </row>
    <row r="158" spans="1:9" x14ac:dyDescent="0.25">
      <c r="A158" t="s">
        <v>109</v>
      </c>
      <c r="G158">
        <v>150874</v>
      </c>
      <c r="H158">
        <v>0</v>
      </c>
      <c r="I158">
        <v>150874</v>
      </c>
    </row>
    <row r="162" spans="1:8" ht="41.4" x14ac:dyDescent="0.25">
      <c r="A162" s="9" t="s">
        <v>179</v>
      </c>
    </row>
    <row r="164" spans="1:8" ht="82.8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/>
  </sheetViews>
  <sheetFormatPr defaultRowHeight="13.8" x14ac:dyDescent="0.25"/>
  <cols>
    <col min="1" max="1" width="30.69921875" customWidth="1"/>
    <col min="2" max="2" width="46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180</v>
      </c>
    </row>
    <row r="3" spans="1:9" ht="15.6" x14ac:dyDescent="0.3">
      <c r="A3" s="3" t="s">
        <v>161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181</v>
      </c>
      <c r="B7" t="s">
        <v>118</v>
      </c>
      <c r="C7">
        <v>1102</v>
      </c>
      <c r="D7">
        <v>0</v>
      </c>
      <c r="E7">
        <v>0</v>
      </c>
      <c r="F7">
        <v>0</v>
      </c>
      <c r="G7" s="13" t="s">
        <v>119</v>
      </c>
    </row>
    <row r="8" spans="1:9" x14ac:dyDescent="0.25">
      <c r="B8" t="s">
        <v>121</v>
      </c>
      <c r="C8">
        <v>1104</v>
      </c>
      <c r="D8">
        <v>80</v>
      </c>
      <c r="E8">
        <v>640000</v>
      </c>
      <c r="F8">
        <v>8000</v>
      </c>
      <c r="G8" s="13" t="s">
        <v>119</v>
      </c>
    </row>
    <row r="9" spans="1:9" x14ac:dyDescent="0.25">
      <c r="A9" s="1" t="s">
        <v>183</v>
      </c>
      <c r="D9">
        <f>SUM(D7:D8)</f>
        <v>80</v>
      </c>
      <c r="E9">
        <f>SUM(E7:E8)</f>
        <v>640000</v>
      </c>
    </row>
    <row r="10" spans="1:9" x14ac:dyDescent="0.25">
      <c r="A10" s="1"/>
    </row>
    <row r="11" spans="1:9" x14ac:dyDescent="0.25">
      <c r="A11" s="1" t="s">
        <v>182</v>
      </c>
      <c r="B11" t="s">
        <v>122</v>
      </c>
      <c r="C11">
        <v>7007</v>
      </c>
      <c r="D11">
        <v>108</v>
      </c>
      <c r="E11">
        <v>1080000</v>
      </c>
      <c r="F11">
        <v>10000</v>
      </c>
      <c r="G11" s="13" t="s">
        <v>119</v>
      </c>
    </row>
    <row r="12" spans="1:9" x14ac:dyDescent="0.25">
      <c r="B12" t="s">
        <v>123</v>
      </c>
      <c r="C12">
        <v>7048</v>
      </c>
      <c r="D12">
        <v>90</v>
      </c>
      <c r="E12">
        <v>900000</v>
      </c>
      <c r="F12">
        <v>10000</v>
      </c>
      <c r="G12" s="13" t="s">
        <v>119</v>
      </c>
    </row>
    <row r="13" spans="1:9" x14ac:dyDescent="0.25">
      <c r="B13" t="s">
        <v>124</v>
      </c>
      <c r="C13">
        <v>7064</v>
      </c>
      <c r="D13">
        <v>50</v>
      </c>
      <c r="E13">
        <v>500000</v>
      </c>
      <c r="F13">
        <v>10000</v>
      </c>
      <c r="G13" s="13" t="s">
        <v>119</v>
      </c>
    </row>
    <row r="14" spans="1:9" x14ac:dyDescent="0.25">
      <c r="A14" s="1" t="s">
        <v>185</v>
      </c>
      <c r="D14">
        <f>SUM(D11:D13)</f>
        <v>248</v>
      </c>
      <c r="E14">
        <f>SUM(E11:E13)</f>
        <v>2480000</v>
      </c>
    </row>
    <row r="15" spans="1:9" x14ac:dyDescent="0.25">
      <c r="A15" s="1"/>
    </row>
    <row r="16" spans="1:9" x14ac:dyDescent="0.25">
      <c r="A16" s="1" t="s">
        <v>184</v>
      </c>
      <c r="B16" t="s">
        <v>125</v>
      </c>
      <c r="C16">
        <v>7066</v>
      </c>
      <c r="D16">
        <v>1</v>
      </c>
      <c r="E16">
        <v>789124</v>
      </c>
      <c r="F16">
        <v>789124</v>
      </c>
      <c r="G16" s="13" t="s">
        <v>119</v>
      </c>
    </row>
    <row r="17" spans="1:7" x14ac:dyDescent="0.25">
      <c r="B17" t="s">
        <v>126</v>
      </c>
      <c r="C17">
        <v>7073</v>
      </c>
      <c r="D17">
        <v>1</v>
      </c>
      <c r="E17">
        <v>1039092</v>
      </c>
      <c r="F17">
        <v>1039092</v>
      </c>
      <c r="G17" s="13" t="s">
        <v>119</v>
      </c>
    </row>
    <row r="18" spans="1:7" x14ac:dyDescent="0.25">
      <c r="A18" s="1" t="s">
        <v>186</v>
      </c>
      <c r="D18">
        <f>SUM(D16:D17)</f>
        <v>2</v>
      </c>
      <c r="E18">
        <f>SUM(E16:E17)</f>
        <v>1828216</v>
      </c>
    </row>
    <row r="19" spans="1:7" x14ac:dyDescent="0.25">
      <c r="A19" s="1"/>
    </row>
    <row r="20" spans="1:7" x14ac:dyDescent="0.25">
      <c r="A20" s="1" t="s">
        <v>182</v>
      </c>
      <c r="B20" t="s">
        <v>127</v>
      </c>
      <c r="C20">
        <v>7126</v>
      </c>
      <c r="D20">
        <v>63</v>
      </c>
      <c r="E20">
        <v>630000</v>
      </c>
      <c r="F20">
        <v>10000</v>
      </c>
      <c r="G20" s="13" t="s">
        <v>119</v>
      </c>
    </row>
    <row r="21" spans="1:7" x14ac:dyDescent="0.25">
      <c r="B21" t="s">
        <v>128</v>
      </c>
      <c r="C21">
        <v>7167</v>
      </c>
      <c r="D21">
        <v>35</v>
      </c>
      <c r="E21">
        <v>350000</v>
      </c>
      <c r="F21">
        <v>10000</v>
      </c>
      <c r="G21" s="13" t="s">
        <v>119</v>
      </c>
    </row>
    <row r="22" spans="1:7" x14ac:dyDescent="0.25">
      <c r="B22" t="s">
        <v>129</v>
      </c>
      <c r="C22">
        <v>7174</v>
      </c>
      <c r="D22">
        <v>70</v>
      </c>
      <c r="E22">
        <v>700000</v>
      </c>
      <c r="F22">
        <v>10000</v>
      </c>
      <c r="G22" s="13" t="s">
        <v>119</v>
      </c>
    </row>
    <row r="23" spans="1:7" x14ac:dyDescent="0.25">
      <c r="B23" t="s">
        <v>130</v>
      </c>
      <c r="C23">
        <v>7186</v>
      </c>
      <c r="D23">
        <v>46</v>
      </c>
      <c r="E23">
        <v>460000</v>
      </c>
      <c r="F23">
        <v>10000</v>
      </c>
      <c r="G23" s="13" t="s">
        <v>119</v>
      </c>
    </row>
    <row r="24" spans="1:7" x14ac:dyDescent="0.25">
      <c r="A24" s="1" t="s">
        <v>185</v>
      </c>
      <c r="D24">
        <f>SUM(D20:D23)</f>
        <v>214</v>
      </c>
      <c r="E24">
        <f>SUM(E20:E23)</f>
        <v>2140000</v>
      </c>
    </row>
    <row r="28" spans="1:7" x14ac:dyDescent="0.25">
      <c r="A28" s="15" t="s">
        <v>187</v>
      </c>
      <c r="B28" s="15"/>
      <c r="C28" s="15"/>
      <c r="D28" s="15"/>
      <c r="E28" s="15"/>
      <c r="F28" s="15"/>
    </row>
    <row r="29" spans="1:7" x14ac:dyDescent="0.25">
      <c r="A29" s="10" t="s">
        <v>120</v>
      </c>
      <c r="B29" s="11"/>
      <c r="C29" s="11"/>
      <c r="D29" s="11"/>
      <c r="E29" s="11"/>
      <c r="F29" s="12"/>
    </row>
    <row r="30" spans="1:7" x14ac:dyDescent="0.25">
      <c r="A30" s="10"/>
      <c r="B30" s="11"/>
      <c r="C30" s="11"/>
      <c r="D30" s="11"/>
      <c r="E30" s="11"/>
      <c r="F30" s="12"/>
    </row>
  </sheetData>
  <mergeCells count="2">
    <mergeCell ref="A28:F28"/>
    <mergeCell ref="A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2013-09-10T11:53:59Z</dcterms:created>
  <dcterms:modified xsi:type="dcterms:W3CDTF">2013-09-10T11:54:02Z</dcterms:modified>
</cp:coreProperties>
</file>