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730" windowHeight="11760" firstSheet="3" activeTab="5"/>
  </bookViews>
  <sheets>
    <sheet name="Template Cover" sheetId="1" r:id="rId1"/>
    <sheet name="Instructions" sheetId="2" r:id="rId2"/>
    <sheet name="Summary Results" sheetId="3" r:id="rId3"/>
    <sheet name="A. Financial Inputs" sheetId="4" r:id="rId4"/>
    <sheet name="B. Ratio Inputs " sheetId="5" r:id="rId5"/>
    <sheet name="1. Credit Rating" sheetId="6" r:id="rId6"/>
    <sheet name="2. EBITDA Ratios " sheetId="7" r:id="rId7"/>
    <sheet name="3.Total Net Assets to Guarantee" sheetId="8" r:id="rId8"/>
    <sheet name="4. EBITDA to Guarantee" sheetId="9" r:id="rId9"/>
    <sheet name="GT_Custom" sheetId="10" state="hidden" r:id="rId10"/>
  </sheets>
  <externalReferences>
    <externalReference r:id="rId13"/>
  </externalReferences>
  <definedNames>
    <definedName name="_xlfn.IFERROR" hidden="1">#NAME?</definedName>
    <definedName name="Disc_Base">'[1]Timeline'!$D$17</definedName>
    <definedName name="Franchise_End_1">'[1]Timeline'!$C$22</definedName>
    <definedName name="Franchise_End_2">'[1]Timeline'!$C$23</definedName>
    <definedName name="Franchise_Start">'[1]Timeline'!$C$21</definedName>
    <definedName name="Model_Option">'[1]Line Items'!$D$798:$D$803</definedName>
    <definedName name="Option_Switch">'[1]Template Control'!$F$24</definedName>
    <definedName name="Output_Price_Base">'[1]Timeline'!$E$16</definedName>
    <definedName name="Owner" localSheetId="5">'1. Credit Rating'!#REF!</definedName>
    <definedName name="Owner" localSheetId="6">'2. EBITDA Ratios '!#REF!</definedName>
    <definedName name="Owner" localSheetId="7">'3.Total Net Assets to Guarantee'!#REF!</definedName>
    <definedName name="Owner" localSheetId="8">'4. EBITDA to Guarantee'!#REF!</definedName>
    <definedName name="Owner" localSheetId="3">'A. Financial Inputs'!#REF!</definedName>
    <definedName name="Owner" localSheetId="4">'B. Ratio Inputs '!#REF!</definedName>
    <definedName name="Owner" localSheetId="1">'Instructions'!#REF!</definedName>
    <definedName name="Owner" localSheetId="2">'Summary Results'!#REF!</definedName>
    <definedName name="Owner">'Template Cover'!$F$12</definedName>
    <definedName name="Project" localSheetId="5">'1. Credit Rating'!#REF!</definedName>
    <definedName name="Project" localSheetId="6">'2. EBITDA Ratios '!#REF!</definedName>
    <definedName name="Project" localSheetId="7">'3.Total Net Assets to Guarantee'!#REF!</definedName>
    <definedName name="Project" localSheetId="8">'4. EBITDA to Guarantee'!#REF!</definedName>
    <definedName name="Project" localSheetId="3">'A. Financial Inputs'!#REF!</definedName>
    <definedName name="Project" localSheetId="4">'B. Ratio Inputs '!#REF!</definedName>
    <definedName name="Project" localSheetId="1">'Instructions'!#REF!</definedName>
    <definedName name="Project" localSheetId="2">'Summary Results'!#REF!</definedName>
    <definedName name="Project">'Template Cover'!$F$13</definedName>
    <definedName name="RN_Switch">'[1]Template Control'!$F$15</definedName>
    <definedName name="Staff_Groups">'[1]Line Items'!$H$104:$H$108</definedName>
    <definedName name="Version" localSheetId="5">'1. Credit Rating'!#REF!</definedName>
    <definedName name="Version" localSheetId="6">'2. EBITDA Ratios '!#REF!</definedName>
    <definedName name="Version" localSheetId="7">'3.Total Net Assets to Guarantee'!#REF!</definedName>
    <definedName name="Version" localSheetId="8">'4. EBITDA to Guarantee'!#REF!</definedName>
    <definedName name="Version" localSheetId="3">'A. Financial Inputs'!#REF!</definedName>
    <definedName name="Version" localSheetId="4">'B. Ratio Inputs '!#REF!</definedName>
    <definedName name="Version" localSheetId="1">'Instructions'!#REF!</definedName>
    <definedName name="Version" localSheetId="2">'Summary Results'!#REF!</definedName>
    <definedName name="Version">'Template Cover'!$F$14</definedName>
  </definedNames>
  <calcPr fullCalcOnLoad="1"/>
</workbook>
</file>

<file path=xl/sharedStrings.xml><?xml version="1.0" encoding="utf-8"?>
<sst xmlns="http://schemas.openxmlformats.org/spreadsheetml/2006/main" count="389" uniqueCount="166">
  <si>
    <t>C1</t>
  </si>
  <si>
    <t>Custom 1</t>
  </si>
  <si>
    <t>C2</t>
  </si>
  <si>
    <t>Custom 2</t>
  </si>
  <si>
    <t>C3</t>
  </si>
  <si>
    <t>Custom 3</t>
  </si>
  <si>
    <t>C4</t>
  </si>
  <si>
    <t>Custom 4</t>
  </si>
  <si>
    <t>C5</t>
  </si>
  <si>
    <t>Custom 5</t>
  </si>
  <si>
    <t>C6</t>
  </si>
  <si>
    <t>Custom 6</t>
  </si>
  <si>
    <t>C7</t>
  </si>
  <si>
    <t>Custom 7</t>
  </si>
  <si>
    <t>C8</t>
  </si>
  <si>
    <t>Custom 8</t>
  </si>
  <si>
    <t>Owner:</t>
  </si>
  <si>
    <t>Project:</t>
  </si>
  <si>
    <t>Sheet:</t>
  </si>
  <si>
    <t>Version:</t>
  </si>
  <si>
    <t>Date:</t>
  </si>
  <si>
    <t>Filename:</t>
  </si>
  <si>
    <t>Workbook Properties</t>
  </si>
  <si>
    <t>Enter User/Bidder Name</t>
  </si>
  <si>
    <t>Template Legend</t>
  </si>
  <si>
    <t>Banner 1: Properties and Section Breaks</t>
  </si>
  <si>
    <t>Banner 2: Headers, Timeline and Key Labels</t>
  </si>
  <si>
    <t>Bidder Inputs/Feeds</t>
  </si>
  <si>
    <t>Calculations and Feeds</t>
  </si>
  <si>
    <t>Restricted Data Entry</t>
  </si>
  <si>
    <t>END</t>
  </si>
  <si>
    <t>Please enter credit rating into the following cells</t>
  </si>
  <si>
    <t>Credit Angency</t>
  </si>
  <si>
    <t>[Enter rating here]</t>
  </si>
  <si>
    <t>Fitch</t>
  </si>
  <si>
    <t>Date rating provided</t>
  </si>
  <si>
    <t>Credit Rating (Long-term)</t>
  </si>
  <si>
    <t>[DD/MM/YYYY]</t>
  </si>
  <si>
    <t>[Y/N]</t>
  </si>
  <si>
    <t>[Enter comment here where required]</t>
  </si>
  <si>
    <t xml:space="preserve"> </t>
  </si>
  <si>
    <t>2a</t>
  </si>
  <si>
    <t xml:space="preserve">Credit rating </t>
  </si>
  <si>
    <t>Two Ratios - both must be satisfied to pass</t>
  </si>
  <si>
    <t>EBITDA / Interest cost</t>
  </si>
  <si>
    <t>Where:</t>
  </si>
  <si>
    <t>Formula:</t>
  </si>
  <si>
    <t>EBITDA</t>
  </si>
  <si>
    <t>Gross interest expense paid or payable in the relevant 12 months as a result of borrowings of the business for whatever reason. This amount should not be offset by interest income.</t>
  </si>
  <si>
    <t>Interest Cost</t>
  </si>
  <si>
    <t>Ratio</t>
  </si>
  <si>
    <t>Income Statement Date</t>
  </si>
  <si>
    <t>2b</t>
  </si>
  <si>
    <t>Requirement</t>
  </si>
  <si>
    <t>Net Debt / EBITDA</t>
  </si>
  <si>
    <t xml:space="preserve">Total of financial liabilities including leasing liabilities less cash or cash equivalents. </t>
  </si>
  <si>
    <t>(£'000)</t>
  </si>
  <si>
    <t>INSERT INPUTS HERE</t>
  </si>
  <si>
    <t>Net Debt</t>
  </si>
  <si>
    <t>Total assets minus total liabilities</t>
  </si>
  <si>
    <t>Guarantee</t>
  </si>
  <si>
    <t>Pass/ Fail</t>
  </si>
  <si>
    <t>EBITDA to Guarantee</t>
  </si>
  <si>
    <t>EBITDA / Guarantee</t>
  </si>
  <si>
    <t>Please enter EBITDA in cell above</t>
  </si>
  <si>
    <r>
      <t xml:space="preserve">This ratio must be </t>
    </r>
    <r>
      <rPr>
        <b/>
        <i/>
        <sz val="10"/>
        <color indexed="8"/>
        <rFont val="Arial"/>
        <family val="2"/>
      </rPr>
      <t xml:space="preserve">LESS THAN </t>
    </r>
    <r>
      <rPr>
        <i/>
        <sz val="10"/>
        <color indexed="8"/>
        <rFont val="Arial"/>
        <family val="2"/>
      </rPr>
      <t>the following amount</t>
    </r>
  </si>
  <si>
    <r>
      <t xml:space="preserve">This ratio must </t>
    </r>
    <r>
      <rPr>
        <b/>
        <i/>
        <sz val="10"/>
        <rFont val="Arial"/>
        <family val="2"/>
      </rPr>
      <t xml:space="preserve">EXCEED </t>
    </r>
    <r>
      <rPr>
        <i/>
        <sz val="10"/>
        <rFont val="Arial"/>
        <family val="2"/>
      </rPr>
      <t>the following amount:</t>
    </r>
  </si>
  <si>
    <t>Summary</t>
  </si>
  <si>
    <t xml:space="preserve">Total Passes </t>
  </si>
  <si>
    <t>PASS</t>
  </si>
  <si>
    <t>FAIL</t>
  </si>
  <si>
    <t xml:space="preserve">DfT Inputs </t>
  </si>
  <si>
    <t>A1</t>
  </si>
  <si>
    <t>[Commentary / Reference]</t>
  </si>
  <si>
    <t>Information / Justification to Support adjustment / exceptional item</t>
  </si>
  <si>
    <t>EBITDA Adjustment 1</t>
  </si>
  <si>
    <t>EBITDA Adjustment 3</t>
  </si>
  <si>
    <t>EBITDA Adjustment 2</t>
  </si>
  <si>
    <t>Revised EBITDA</t>
  </si>
  <si>
    <t>[Include description, date and hyperlinks to any published information or stock exchange announcement]</t>
  </si>
  <si>
    <t>A</t>
  </si>
  <si>
    <t>Financial Inputs</t>
  </si>
  <si>
    <t>A2</t>
  </si>
  <si>
    <t>Interest Cost Adjustment 1</t>
  </si>
  <si>
    <t>Interest Cost Adjustment 2</t>
  </si>
  <si>
    <t>Interest Cost Adjustment 3</t>
  </si>
  <si>
    <t>Revised Interest Cost</t>
  </si>
  <si>
    <t>A3</t>
  </si>
  <si>
    <t>Net Debt Adjustment 1</t>
  </si>
  <si>
    <t>Net Debt Adjustment 2</t>
  </si>
  <si>
    <t>Net Debt Adjustment 3</t>
  </si>
  <si>
    <t xml:space="preserve">Revised Net Debt </t>
  </si>
  <si>
    <t>Balance Sheet Date</t>
  </si>
  <si>
    <t>A4</t>
  </si>
  <si>
    <t>Instructions</t>
  </si>
  <si>
    <t>Credit Rating</t>
  </si>
  <si>
    <t>Additional Commentary where approriate</t>
  </si>
  <si>
    <t>Ratio Inputs</t>
  </si>
  <si>
    <t>B</t>
  </si>
  <si>
    <t>B1</t>
  </si>
  <si>
    <t>Ratio for Test 2A</t>
  </si>
  <si>
    <t xml:space="preserve">Test </t>
  </si>
  <si>
    <t>B2</t>
  </si>
  <si>
    <t>Ratio for Test 2B</t>
  </si>
  <si>
    <t>B3</t>
  </si>
  <si>
    <t>B4</t>
  </si>
  <si>
    <t>Ratio for Test 3</t>
  </si>
  <si>
    <r>
      <rPr>
        <i/>
        <sz val="10"/>
        <color indexed="8"/>
        <rFont val="Arial"/>
        <family val="2"/>
      </rPr>
      <t xml:space="preserve">This ratio must </t>
    </r>
    <r>
      <rPr>
        <b/>
        <i/>
        <sz val="10"/>
        <color indexed="8"/>
        <rFont val="Arial"/>
        <family val="2"/>
      </rPr>
      <t xml:space="preserve">EXCEED </t>
    </r>
    <r>
      <rPr>
        <i/>
        <sz val="10"/>
        <color indexed="8"/>
        <rFont val="Arial"/>
        <family val="2"/>
      </rPr>
      <t>the following amount:</t>
    </r>
  </si>
  <si>
    <t>Ratio for Test 4</t>
  </si>
  <si>
    <t>Test:</t>
  </si>
  <si>
    <t xml:space="preserve">Total net assets divided by the Guarantee </t>
  </si>
  <si>
    <t>EBITDA Adjustments</t>
  </si>
  <si>
    <t>Net Debt Adjustments</t>
  </si>
  <si>
    <t>Bidder to input the following information into tab 'A.Financial Inputs!' as instructed below:</t>
  </si>
  <si>
    <t>DfT to input the following information into tab 'B. Ratio Inputs!' as instructed below:</t>
  </si>
  <si>
    <t>B5</t>
  </si>
  <si>
    <t>NO RATING AVAILABLE</t>
  </si>
  <si>
    <t>Input figure in £000s from latest audited financial statements, detailing date of statements and a cross-reference to the relevant page / note in the audited financial statements.</t>
  </si>
  <si>
    <t>Input the adjustments to Interest Cost including a description of each, date and hyperlinks to any published information or stock exchange announcement. Please also include any justification as to why the adjustment should be considered and any relevant supporting evidence.</t>
  </si>
  <si>
    <t>Input the adjustments to EBITDA including a description of each, date and hyperlinks to any published information or stock exchange announcement. Please also include any justification as to why the adjustment should be considered and any relevant supporting evidence.</t>
  </si>
  <si>
    <t>Input the adjustments to Net Debt including a description of each, date and hyperlinks to any published information or stock exchange announcement. Please also include any justification as to why the adjustment should be considered and any relevant supporting evidence.</t>
  </si>
  <si>
    <t>Insert Ratio required as per EoI/PPD document and reference to where this can be found within EoI/PPD</t>
  </si>
  <si>
    <t>Insert Guarantee in £000s as required per EoI/PPD document and reference to where this can be found within EoI/PPD</t>
  </si>
  <si>
    <t>OVERALL RESULT OF EoI TESTS</t>
  </si>
  <si>
    <t>EoI Instruction</t>
  </si>
  <si>
    <t xml:space="preserve">Earnings before interest, tax, depreciation and amortisation divided by interest cost </t>
  </si>
  <si>
    <t xml:space="preserve">Earnings before interest, tax, depreciation and amortisation </t>
  </si>
  <si>
    <t>Moody's</t>
  </si>
  <si>
    <t xml:space="preserve">Standard and Poor's </t>
  </si>
  <si>
    <t>This must be investment grade or higher (equal to BBB-or above for Fitch and Standard &amp; Poor's or equal to Baa3 or above for Moody’s)</t>
  </si>
  <si>
    <t>EoI requirement met?</t>
  </si>
  <si>
    <t xml:space="preserve">Net debt divided by Earnings before interest, tax, depreciation and amortisation </t>
  </si>
  <si>
    <t>Earnings before interest, tax, depreciation and amortisation divided by the Guarantee</t>
  </si>
  <si>
    <t>Total Net Assets / Guarantee</t>
  </si>
  <si>
    <t>As stipulated in the EoI</t>
  </si>
  <si>
    <t>Additional Commentary / Reference to page / note no. in most recent audited financial statements</t>
  </si>
  <si>
    <t>Total Net Assets</t>
  </si>
  <si>
    <t>Total Net Assets 1</t>
  </si>
  <si>
    <t>Total Net Assets 2</t>
  </si>
  <si>
    <t>Total Net Assets 3</t>
  </si>
  <si>
    <t xml:space="preserve">Revised Total Net Assets </t>
  </si>
  <si>
    <t>Please enter Interest Cost in cell above</t>
  </si>
  <si>
    <t>Please enter Net Debt in cell above</t>
  </si>
  <si>
    <t>Please enter Total Net Assets in cell above</t>
  </si>
  <si>
    <t>Total Net Asset Adjustments</t>
  </si>
  <si>
    <t>Input the adjustments to Total Net Assets including a description of each, date and hyperlinks to any published information or stock exchange announcement. Please also include any justification as to why the adjustment should be considered and any relevant supporting evidence.</t>
  </si>
  <si>
    <t>EBITDA Ratios</t>
  </si>
  <si>
    <t>Total Net Assets to Guarantee</t>
  </si>
  <si>
    <t>Interest Cost Adjustments</t>
  </si>
  <si>
    <t>Total Assets</t>
  </si>
  <si>
    <t>Total Liabilities</t>
  </si>
  <si>
    <t>The total of non-current and current assets recognised in the balance sheet of the accounts</t>
  </si>
  <si>
    <t>All amounts which the entity is obliged to settle at some point after the balance sheet date plus any provisions and other amounts identified and set aside to meet contingencies, recognised in the balance sheet of the accounts.</t>
  </si>
  <si>
    <t>Earnings Before Interest, Tax, Depreciation and Amortisation: Accounting profit before taxation for the relevant 12 months adding back net interest and depreciation of tangible assets and amortisation of intangible assets charged in the 12 months and excluding the profit or loss relating to joint ventures, dividends received from joint ventures and associates and gains or losses in relation to disposal of fixed assets, investments and / or businesses in the relevant 12 months.</t>
  </si>
  <si>
    <t>Part C: Economic and Financial Standing</t>
  </si>
  <si>
    <t>Insert ratio required here as per PPD &gt;&gt;</t>
  </si>
  <si>
    <t xml:space="preserve"> PPD Reference</t>
  </si>
  <si>
    <t>PPD Reference</t>
  </si>
  <si>
    <t>Guarantee as per PPD &gt;&gt;</t>
  </si>
  <si>
    <t>Part C Economic and Financial Standing</t>
  </si>
  <si>
    <t>DfT West Midlands Franchise</t>
  </si>
  <si>
    <t>Terms and Definitions used in the Franchise EOI and Franchise PPD - 'Fixed Guarantee'</t>
  </si>
  <si>
    <t>4.3 Part C - Economic and Financial Standing - Financial Tests - 2. EBITDA Ratios (a)</t>
  </si>
  <si>
    <t>4.3 Part C - Economic and Financial Standing - Financial Tests - 2. EBITDA Ratios (b)</t>
  </si>
  <si>
    <t>4.3 Part C - Economic and Financial Standing - Financial Tests - 3. Total Net Assets divided by the Guarantee</t>
  </si>
  <si>
    <t>4.3 Part C - Economic and Financial Standing - Financial Tests - 4. EBITDA divided by the Guarantee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</si>
</sst>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_);\(#,##0\);&quot;-  &quot;;&quot; &quot;@"/>
    <numFmt numFmtId="166" formatCode="0.00%_);\-0.00%_);&quot;-  &quot;;&quot; &quot;@"/>
    <numFmt numFmtId="167" formatCode="#,##0.0000_);\(#,##0.0000\);&quot;-  &quot;;&quot; &quot;@"/>
    <numFmt numFmtId="168" formatCode="dd\ mmm\ yyyy_);;&quot;-  &quot;;&quot; &quot;@"/>
    <numFmt numFmtId="169" formatCode="dd\ mmm\ yy_);;&quot;-  &quot;;&quot; &quot;@"/>
    <numFmt numFmtId="170" formatCode="#,##0.00_);\(#,##0.00\);&quot;-  &quot;;&quot; &quot;@"/>
    <numFmt numFmtId="171" formatCode="#,##0.0_);\(#,##0.0\);&quot;-  &quot;;&quot; &quot;@"/>
    <numFmt numFmtId="172" formatCode="#,##0.0"/>
  </numFmts>
  <fonts count="59">
    <font>
      <sz val="11"/>
      <color theme="1"/>
      <name val="Calibri"/>
      <family val="2"/>
    </font>
    <font>
      <sz val="11"/>
      <color indexed="8"/>
      <name val="Calibri"/>
      <family val="2"/>
    </font>
    <font>
      <b/>
      <sz val="8"/>
      <color indexed="9"/>
      <name val="Arial"/>
      <family val="2"/>
    </font>
    <font>
      <sz val="8"/>
      <color indexed="9"/>
      <name val="Arial"/>
      <family val="2"/>
    </font>
    <font>
      <b/>
      <sz val="13"/>
      <color indexed="9"/>
      <name val="Arial"/>
      <family val="2"/>
    </font>
    <font>
      <b/>
      <sz val="10"/>
      <name val="Arial"/>
      <family val="2"/>
    </font>
    <font>
      <sz val="10"/>
      <name val="Arial"/>
      <family val="2"/>
    </font>
    <font>
      <b/>
      <sz val="11.5"/>
      <color indexed="21"/>
      <name val="Arial"/>
      <family val="2"/>
    </font>
    <font>
      <i/>
      <sz val="10"/>
      <color indexed="8"/>
      <name val="Arial"/>
      <family val="2"/>
    </font>
    <font>
      <b/>
      <i/>
      <sz val="10"/>
      <color indexed="8"/>
      <name val="Arial"/>
      <family val="2"/>
    </font>
    <font>
      <b/>
      <i/>
      <sz val="10"/>
      <name val="Arial"/>
      <family val="2"/>
    </font>
    <font>
      <i/>
      <sz val="10"/>
      <name val="Arial"/>
      <family val="2"/>
    </font>
    <font>
      <b/>
      <sz val="11"/>
      <name val="Arial"/>
      <family val="2"/>
    </font>
    <font>
      <sz val="10"/>
      <color indexed="8"/>
      <name val="Arial"/>
      <family val="2"/>
    </font>
    <font>
      <b/>
      <sz val="10"/>
      <color indexed="8"/>
      <name val="Arial"/>
      <family val="2"/>
    </font>
    <font>
      <b/>
      <sz val="10"/>
      <color indexed="10"/>
      <name val="Arial"/>
      <family val="2"/>
    </font>
    <font>
      <sz val="11"/>
      <color indexed="8"/>
      <name val="Arial"/>
      <family val="2"/>
    </font>
    <font>
      <b/>
      <sz val="11"/>
      <color indexed="8"/>
      <name val="Arial"/>
      <family val="2"/>
    </font>
    <font>
      <b/>
      <u val="single"/>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1"/>
      <name val="Arial"/>
      <family val="2"/>
    </font>
    <font>
      <b/>
      <i/>
      <sz val="10"/>
      <color theme="1"/>
      <name val="Arial"/>
      <family val="2"/>
    </font>
    <font>
      <b/>
      <sz val="10"/>
      <color theme="1"/>
      <name val="Arial"/>
      <family val="2"/>
    </font>
    <font>
      <b/>
      <sz val="10"/>
      <color rgb="FFFF0000"/>
      <name val="Arial"/>
      <family val="2"/>
    </font>
    <font>
      <sz val="11"/>
      <color theme="1"/>
      <name val="Arial"/>
      <family val="2"/>
    </font>
    <font>
      <b/>
      <sz val="11"/>
      <color theme="1"/>
      <name val="Arial"/>
      <family val="2"/>
    </font>
    <font>
      <b/>
      <u val="single"/>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31"/>
        <bgColor indexed="64"/>
      </patternFill>
    </fill>
    <fill>
      <patternFill patternType="solid">
        <fgColor rgb="FFFFC000"/>
        <bgColor indexed="64"/>
      </patternFill>
    </fill>
    <fill>
      <patternFill patternType="solid">
        <fgColor rgb="FFC0C0C0"/>
        <bgColor indexed="64"/>
      </patternFill>
    </fill>
    <fill>
      <patternFill patternType="solid">
        <fgColor rgb="FFFFFF9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top style="thin"/>
      <bottom/>
    </border>
    <border>
      <left/>
      <right/>
      <top style="thin"/>
      <bottom/>
    </border>
    <border>
      <left style="thin">
        <color indexed="22"/>
      </left>
      <right/>
      <top/>
      <bottom/>
    </border>
    <border>
      <left style="thin">
        <color indexed="22"/>
      </left>
      <right/>
      <top/>
      <bottom style="thin"/>
    </border>
    <border>
      <left/>
      <right/>
      <top/>
      <bottom style="thin"/>
    </border>
    <border>
      <left/>
      <right/>
      <top style="thin">
        <color indexed="21"/>
      </top>
      <bottom/>
    </border>
    <border>
      <left style="thin"/>
      <right style="thin"/>
      <top/>
      <bottom/>
    </border>
    <border>
      <left style="thin"/>
      <right style="thin"/>
      <top/>
      <bottom style="thin"/>
    </border>
    <border>
      <left style="dashed"/>
      <right style="dashed"/>
      <top style="dashed"/>
      <bottom style="dashed"/>
    </border>
    <border>
      <left style="thin"/>
      <right style="thin"/>
      <top style="thin"/>
      <bottom style="thin"/>
    </border>
    <border>
      <left style="dashed"/>
      <right style="dashed"/>
      <top style="dashed"/>
      <bottom/>
    </border>
    <border>
      <left style="dashed"/>
      <right style="dashed"/>
      <top/>
      <bottom/>
    </border>
    <border>
      <left style="dashed"/>
      <right style="dashed"/>
      <top/>
      <bottom style="dashed"/>
    </border>
  </borders>
  <cellStyleXfs count="66">
    <xf numFmtId="165" fontId="0" fillId="0" borderId="0" applyFont="0" applyFill="0" applyBorder="0" applyProtection="0">
      <alignment vertical="top"/>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65" fontId="0" fillId="0" borderId="0" applyFont="0" applyFill="0" applyBorder="0" applyProtection="0">
      <alignment vertical="top"/>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Protection="0">
      <alignment vertical="top"/>
    </xf>
    <xf numFmtId="169" fontId="0" fillId="0" borderId="0" applyFont="0" applyFill="0" applyBorder="0" applyProtection="0">
      <alignment vertical="top"/>
    </xf>
    <xf numFmtId="0" fontId="39" fillId="0" borderId="0" applyNumberFormat="0" applyFill="0" applyBorder="0" applyAlignment="0" applyProtection="0"/>
    <xf numFmtId="167" fontId="0" fillId="0" borderId="0" applyFont="0" applyFill="0" applyBorder="0" applyProtection="0">
      <alignment vertical="top"/>
    </xf>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7" fillId="0" borderId="0">
      <alignment/>
      <protection/>
    </xf>
    <xf numFmtId="0" fontId="47" fillId="0" borderId="0">
      <alignment/>
      <protection/>
    </xf>
    <xf numFmtId="0" fontId="0" fillId="32" borderId="7" applyNumberFormat="0" applyFont="0" applyAlignment="0" applyProtection="0"/>
    <xf numFmtId="0" fontId="48" fillId="27" borderId="8" applyNumberFormat="0" applyAlignment="0" applyProtection="0"/>
    <xf numFmtId="166" fontId="0" fillId="0" borderId="0" applyFont="0" applyFill="0" applyBorder="0" applyProtection="0">
      <alignment vertical="top"/>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165" fontId="0" fillId="0" borderId="0" xfId="0" applyFont="1" applyAlignment="1">
      <alignment vertical="top"/>
    </xf>
    <xf numFmtId="0" fontId="2" fillId="33" borderId="0" xfId="59" applyNumberFormat="1" applyFont="1" applyFill="1" applyBorder="1" applyAlignment="1" applyProtection="1">
      <alignment/>
      <protection/>
    </xf>
    <xf numFmtId="0" fontId="3" fillId="33" borderId="0" xfId="59" applyNumberFormat="1" applyFont="1" applyFill="1" applyBorder="1" applyAlignment="1" applyProtection="1">
      <alignment horizontal="left"/>
      <protection/>
    </xf>
    <xf numFmtId="0" fontId="47" fillId="0" borderId="0" xfId="59" applyNumberFormat="1" applyFont="1" applyFill="1" applyBorder="1" applyAlignment="1" applyProtection="1">
      <alignment/>
      <protection/>
    </xf>
    <xf numFmtId="15" fontId="3" fillId="33" borderId="0" xfId="59" applyNumberFormat="1" applyFont="1" applyFill="1" applyBorder="1" applyAlignment="1" applyProtection="1">
      <alignment horizontal="left"/>
      <protection/>
    </xf>
    <xf numFmtId="0" fontId="4" fillId="33" borderId="0" xfId="59" applyNumberFormat="1" applyFont="1" applyFill="1" applyBorder="1" applyAlignment="1" applyProtection="1">
      <alignment/>
      <protection/>
    </xf>
    <xf numFmtId="0" fontId="5" fillId="34" borderId="10" xfId="59" applyFont="1" applyFill="1" applyBorder="1" applyProtection="1">
      <alignment/>
      <protection/>
    </xf>
    <xf numFmtId="0" fontId="47" fillId="35" borderId="11" xfId="59" applyFont="1" applyFill="1" applyBorder="1" applyProtection="1">
      <alignment/>
      <protection/>
    </xf>
    <xf numFmtId="0" fontId="5" fillId="34" borderId="12" xfId="59" applyFont="1" applyFill="1" applyBorder="1" applyProtection="1">
      <alignment/>
      <protection/>
    </xf>
    <xf numFmtId="0" fontId="47" fillId="34" borderId="0" xfId="59" applyFont="1" applyFill="1" applyBorder="1" applyProtection="1">
      <alignment/>
      <protection/>
    </xf>
    <xf numFmtId="0" fontId="5" fillId="34" borderId="13" xfId="59" applyFont="1" applyFill="1" applyBorder="1" applyProtection="1">
      <alignment/>
      <protection/>
    </xf>
    <xf numFmtId="0" fontId="6" fillId="35" borderId="14" xfId="59" applyFont="1" applyFill="1" applyBorder="1" applyAlignment="1" applyProtection="1">
      <alignment horizontal="left"/>
      <protection/>
    </xf>
    <xf numFmtId="0" fontId="7" fillId="36" borderId="15" xfId="59" applyNumberFormat="1" applyFont="1" applyFill="1" applyBorder="1" applyAlignment="1" applyProtection="1">
      <alignment horizontal="left"/>
      <protection/>
    </xf>
    <xf numFmtId="0" fontId="47" fillId="34" borderId="16" xfId="59" applyFont="1" applyFill="1" applyBorder="1" applyAlignment="1" applyProtection="1">
      <alignment horizontal="left" vertical="center" wrapText="1"/>
      <protection/>
    </xf>
    <xf numFmtId="0" fontId="47" fillId="35" borderId="16" xfId="59" applyFont="1" applyFill="1" applyBorder="1" applyAlignment="1" applyProtection="1">
      <alignment horizontal="left" vertical="center" wrapText="1"/>
      <protection/>
    </xf>
    <xf numFmtId="0" fontId="47" fillId="0" borderId="16" xfId="59" applyFont="1" applyFill="1" applyBorder="1" applyAlignment="1" applyProtection="1">
      <alignment horizontal="left" vertical="center" wrapText="1"/>
      <protection/>
    </xf>
    <xf numFmtId="0" fontId="47" fillId="37" borderId="16" xfId="59" applyFont="1" applyFill="1" applyBorder="1" applyProtection="1">
      <alignment/>
      <protection/>
    </xf>
    <xf numFmtId="0" fontId="47" fillId="0" borderId="16" xfId="59" applyBorder="1" applyProtection="1">
      <alignment/>
      <protection/>
    </xf>
    <xf numFmtId="0" fontId="47" fillId="0" borderId="17" xfId="59" applyFont="1" applyFill="1" applyBorder="1" applyAlignment="1" applyProtection="1">
      <alignment horizontal="left" vertical="center" wrapText="1"/>
      <protection/>
    </xf>
    <xf numFmtId="0" fontId="52" fillId="0" borderId="0" xfId="59" applyNumberFormat="1" applyFont="1" applyFill="1" applyBorder="1" applyAlignment="1" applyProtection="1">
      <alignment/>
      <protection/>
    </xf>
    <xf numFmtId="0" fontId="53" fillId="0" borderId="0" xfId="59" applyNumberFormat="1" applyFont="1" applyFill="1" applyBorder="1" applyAlignment="1" applyProtection="1">
      <alignment/>
      <protection/>
    </xf>
    <xf numFmtId="0" fontId="54" fillId="0" borderId="0" xfId="59" applyNumberFormat="1" applyFont="1" applyFill="1" applyBorder="1" applyAlignment="1" applyProtection="1">
      <alignment/>
      <protection/>
    </xf>
    <xf numFmtId="0" fontId="47" fillId="0" borderId="0" xfId="59" applyNumberFormat="1" applyFont="1" applyFill="1" applyBorder="1" applyAlignment="1" applyProtection="1">
      <alignment horizontal="center"/>
      <protection/>
    </xf>
    <xf numFmtId="0" fontId="53" fillId="0" borderId="0" xfId="59" applyNumberFormat="1" applyFont="1" applyFill="1" applyBorder="1" applyAlignment="1" applyProtection="1">
      <alignment horizontal="center"/>
      <protection/>
    </xf>
    <xf numFmtId="0" fontId="54" fillId="0" borderId="0" xfId="59" applyNumberFormat="1" applyFont="1" applyFill="1" applyBorder="1" applyAlignment="1" applyProtection="1">
      <alignment horizontal="center"/>
      <protection/>
    </xf>
    <xf numFmtId="0" fontId="54" fillId="38" borderId="0" xfId="59" applyNumberFormat="1" applyFont="1" applyFill="1" applyBorder="1" applyAlignment="1" applyProtection="1">
      <alignment horizontal="center"/>
      <protection/>
    </xf>
    <xf numFmtId="0" fontId="52" fillId="0" borderId="0" xfId="59" applyNumberFormat="1" applyFont="1" applyFill="1" applyBorder="1" applyAlignment="1" applyProtection="1">
      <alignment wrapText="1"/>
      <protection/>
    </xf>
    <xf numFmtId="0" fontId="52" fillId="0" borderId="0" xfId="59" applyNumberFormat="1" applyFont="1" applyFill="1" applyBorder="1" applyAlignment="1" applyProtection="1">
      <alignment horizontal="left" wrapText="1"/>
      <protection/>
    </xf>
    <xf numFmtId="0" fontId="53" fillId="0" borderId="0" xfId="59" applyNumberFormat="1" applyFont="1" applyFill="1" applyBorder="1" applyAlignment="1" applyProtection="1">
      <alignment wrapText="1"/>
      <protection/>
    </xf>
    <xf numFmtId="0" fontId="55" fillId="0" borderId="0" xfId="59" applyNumberFormat="1" applyFont="1" applyFill="1" applyBorder="1" applyAlignment="1" applyProtection="1">
      <alignment horizontal="center"/>
      <protection/>
    </xf>
    <xf numFmtId="0" fontId="11" fillId="0" borderId="0" xfId="59" applyNumberFormat="1" applyFont="1" applyFill="1" applyBorder="1" applyAlignment="1" applyProtection="1">
      <alignment/>
      <protection/>
    </xf>
    <xf numFmtId="0" fontId="47" fillId="39" borderId="0" xfId="59" applyNumberFormat="1" applyFont="1" applyFill="1" applyBorder="1" applyAlignment="1" applyProtection="1">
      <alignment horizontal="center"/>
      <protection/>
    </xf>
    <xf numFmtId="0" fontId="47" fillId="0" borderId="0" xfId="59" applyNumberFormat="1" applyFont="1" applyFill="1" applyBorder="1" applyAlignment="1" applyProtection="1">
      <alignment horizontal="left"/>
      <protection/>
    </xf>
    <xf numFmtId="0" fontId="4" fillId="0" borderId="0" xfId="59" applyNumberFormat="1" applyFont="1" applyFill="1" applyBorder="1" applyAlignment="1" applyProtection="1">
      <alignment/>
      <protection/>
    </xf>
    <xf numFmtId="170" fontId="6" fillId="40" borderId="0" xfId="42" applyNumberFormat="1" applyFont="1" applyFill="1" applyBorder="1" applyProtection="1">
      <alignment vertical="top"/>
      <protection/>
    </xf>
    <xf numFmtId="170" fontId="47" fillId="0" borderId="0" xfId="42" applyNumberFormat="1" applyFont="1" applyFill="1" applyBorder="1" applyProtection="1">
      <alignment vertical="top"/>
      <protection/>
    </xf>
    <xf numFmtId="170" fontId="54" fillId="0" borderId="0" xfId="42" applyNumberFormat="1" applyFont="1" applyFill="1" applyBorder="1" applyProtection="1">
      <alignment vertical="top"/>
      <protection/>
    </xf>
    <xf numFmtId="170" fontId="6" fillId="0" borderId="0" xfId="42" applyNumberFormat="1" applyFont="1" applyFill="1" applyBorder="1" applyProtection="1">
      <alignment vertical="top"/>
      <protection/>
    </xf>
    <xf numFmtId="0" fontId="47" fillId="40" borderId="16" xfId="59" applyFont="1" applyFill="1" applyBorder="1" applyAlignment="1" applyProtection="1">
      <alignment horizontal="left" vertical="center" wrapText="1"/>
      <protection/>
    </xf>
    <xf numFmtId="0" fontId="52" fillId="0" borderId="0" xfId="59" applyNumberFormat="1" applyFont="1" applyFill="1" applyBorder="1" applyAlignment="1" applyProtection="1">
      <alignment wrapText="1"/>
      <protection/>
    </xf>
    <xf numFmtId="0" fontId="52" fillId="0" borderId="0" xfId="59" applyNumberFormat="1" applyFont="1" applyFill="1" applyBorder="1" applyAlignment="1" applyProtection="1">
      <alignment horizontal="left" wrapText="1"/>
      <protection/>
    </xf>
    <xf numFmtId="0" fontId="55" fillId="0" borderId="0" xfId="59" applyNumberFormat="1" applyFont="1" applyFill="1" applyBorder="1" applyAlignment="1" applyProtection="1">
      <alignment horizontal="center" vertical="center" wrapText="1"/>
      <protection/>
    </xf>
    <xf numFmtId="0" fontId="54" fillId="0" borderId="0" xfId="59" applyNumberFormat="1" applyFont="1" applyFill="1" applyBorder="1" applyAlignment="1" applyProtection="1">
      <alignment horizontal="center" vertical="center" wrapText="1"/>
      <protection/>
    </xf>
    <xf numFmtId="0" fontId="53" fillId="0" borderId="0" xfId="59" applyNumberFormat="1" applyFont="1" applyFill="1" applyBorder="1" applyAlignment="1" applyProtection="1">
      <alignment horizontal="center" vertical="center"/>
      <protection/>
    </xf>
    <xf numFmtId="171" fontId="56" fillId="35" borderId="18" xfId="49" applyNumberFormat="1" applyFont="1" applyFill="1" applyBorder="1" applyAlignment="1" applyProtection="1">
      <alignment vertical="center"/>
      <protection/>
    </xf>
    <xf numFmtId="167" fontId="56" fillId="0" borderId="0" xfId="49" applyFont="1" applyFill="1" applyBorder="1" applyProtection="1">
      <alignment vertical="top"/>
      <protection/>
    </xf>
    <xf numFmtId="0" fontId="56" fillId="35" borderId="18" xfId="59" applyFont="1" applyFill="1" applyBorder="1" applyAlignment="1" applyProtection="1">
      <alignment horizontal="left" vertical="center" wrapText="1"/>
      <protection/>
    </xf>
    <xf numFmtId="172" fontId="57" fillId="40" borderId="19" xfId="0" applyNumberFormat="1" applyFont="1" applyFill="1" applyBorder="1" applyAlignment="1" applyProtection="1">
      <alignment horizontal="center" vertical="top"/>
      <protection/>
    </xf>
    <xf numFmtId="0" fontId="56" fillId="0" borderId="0" xfId="0" applyNumberFormat="1" applyFont="1" applyFill="1" applyBorder="1" applyAlignment="1" applyProtection="1">
      <alignment vertical="top"/>
      <protection/>
    </xf>
    <xf numFmtId="164" fontId="56" fillId="0" borderId="0" xfId="0" applyNumberFormat="1" applyFont="1" applyFill="1" applyBorder="1" applyAlignment="1" applyProtection="1">
      <alignment vertical="top"/>
      <protection/>
    </xf>
    <xf numFmtId="164" fontId="56" fillId="0" borderId="0" xfId="0" applyNumberFormat="1" applyFont="1" applyFill="1" applyBorder="1" applyAlignment="1" applyProtection="1">
      <alignment wrapText="1"/>
      <protection/>
    </xf>
    <xf numFmtId="0" fontId="56" fillId="0" borderId="0" xfId="0" applyNumberFormat="1" applyFont="1" applyFill="1" applyBorder="1" applyAlignment="1" applyProtection="1">
      <alignment horizontal="center" vertical="top"/>
      <protection/>
    </xf>
    <xf numFmtId="0" fontId="54" fillId="39" borderId="19" xfId="59" applyNumberFormat="1" applyFont="1" applyFill="1" applyBorder="1" applyAlignment="1" applyProtection="1">
      <alignment horizontal="center"/>
      <protection/>
    </xf>
    <xf numFmtId="0" fontId="56" fillId="35" borderId="18" xfId="59" applyFont="1" applyFill="1" applyBorder="1" applyAlignment="1" applyProtection="1">
      <alignment horizontal="center" vertical="center" wrapText="1"/>
      <protection/>
    </xf>
    <xf numFmtId="0" fontId="54" fillId="0" borderId="0" xfId="59" applyNumberFormat="1" applyFont="1" applyFill="1" applyBorder="1" applyAlignment="1" applyProtection="1">
      <alignment vertical="center"/>
      <protection/>
    </xf>
    <xf numFmtId="164" fontId="56" fillId="0" borderId="0" xfId="0" applyNumberFormat="1" applyFont="1" applyFill="1" applyBorder="1" applyAlignment="1" applyProtection="1">
      <alignment vertical="center"/>
      <protection/>
    </xf>
    <xf numFmtId="0" fontId="47" fillId="0" borderId="0" xfId="59" applyNumberFormat="1" applyFont="1" applyFill="1" applyBorder="1" applyAlignment="1" applyProtection="1">
      <alignment vertical="center"/>
      <protection/>
    </xf>
    <xf numFmtId="172" fontId="54" fillId="39" borderId="19" xfId="59" applyNumberFormat="1" applyFont="1" applyFill="1" applyBorder="1" applyAlignment="1" applyProtection="1">
      <alignment horizontal="center"/>
      <protection/>
    </xf>
    <xf numFmtId="0" fontId="10" fillId="0" borderId="0" xfId="59" applyNumberFormat="1" applyFont="1" applyFill="1" applyBorder="1" applyAlignment="1" applyProtection="1">
      <alignment horizontal="center"/>
      <protection/>
    </xf>
    <xf numFmtId="0" fontId="56" fillId="34" borderId="18" xfId="59" applyFont="1" applyFill="1" applyBorder="1" applyAlignment="1" applyProtection="1">
      <alignment horizontal="center" vertical="center" wrapText="1"/>
      <protection/>
    </xf>
    <xf numFmtId="0" fontId="12" fillId="40" borderId="18" xfId="59" applyFont="1" applyFill="1" applyBorder="1" applyAlignment="1" applyProtection="1">
      <alignment horizontal="center" vertical="center" wrapText="1"/>
      <protection/>
    </xf>
    <xf numFmtId="0" fontId="53" fillId="0" borderId="0" xfId="59" applyNumberFormat="1" applyFont="1" applyFill="1" applyBorder="1" applyAlignment="1" applyProtection="1">
      <alignment horizontal="center" wrapText="1"/>
      <protection/>
    </xf>
    <xf numFmtId="0" fontId="47" fillId="0" borderId="0" xfId="59" applyNumberFormat="1" applyFont="1" applyFill="1" applyBorder="1" applyAlignment="1" applyProtection="1">
      <alignment horizontal="left" wrapText="1"/>
      <protection/>
    </xf>
    <xf numFmtId="0" fontId="58" fillId="0" borderId="0" xfId="59" applyNumberFormat="1" applyFont="1" applyFill="1" applyBorder="1" applyAlignment="1" applyProtection="1">
      <alignment horizontal="center"/>
      <protection/>
    </xf>
    <xf numFmtId="170" fontId="47" fillId="39" borderId="0" xfId="49" applyNumberFormat="1" applyFont="1" applyFill="1" applyBorder="1" applyAlignment="1" applyProtection="1">
      <alignment horizontal="center" vertical="top"/>
      <protection/>
    </xf>
    <xf numFmtId="0" fontId="6" fillId="0" borderId="0" xfId="59" applyNumberFormat="1" applyFont="1" applyFill="1" applyBorder="1" applyAlignment="1" applyProtection="1">
      <alignment horizontal="center"/>
      <protection/>
    </xf>
    <xf numFmtId="170" fontId="47" fillId="40" borderId="0" xfId="59" applyNumberFormat="1" applyFont="1" applyFill="1" applyBorder="1" applyAlignment="1" applyProtection="1">
      <alignment horizontal="center"/>
      <protection/>
    </xf>
    <xf numFmtId="0" fontId="6" fillId="39" borderId="0" xfId="59" applyNumberFormat="1" applyFont="1" applyFill="1" applyBorder="1" applyAlignment="1" applyProtection="1">
      <alignment horizontal="center"/>
      <protection/>
    </xf>
    <xf numFmtId="0" fontId="47" fillId="37" borderId="20" xfId="59" applyFont="1" applyFill="1" applyBorder="1" applyProtection="1">
      <alignment/>
      <protection/>
    </xf>
    <xf numFmtId="0" fontId="47" fillId="37" borderId="21" xfId="59" applyFont="1" applyFill="1" applyBorder="1" applyProtection="1">
      <alignment/>
      <protection/>
    </xf>
    <xf numFmtId="0" fontId="47" fillId="37" borderId="22" xfId="59" applyFont="1" applyFill="1" applyBorder="1" applyProtection="1">
      <alignment/>
      <protection/>
    </xf>
    <xf numFmtId="165" fontId="56" fillId="34" borderId="18" xfId="42" applyNumberFormat="1" applyFont="1" applyFill="1" applyBorder="1" applyAlignment="1" applyProtection="1">
      <alignment horizontal="center" vertical="center"/>
      <protection/>
    </xf>
    <xf numFmtId="3" fontId="57" fillId="40" borderId="19" xfId="0" applyNumberFormat="1" applyFont="1" applyFill="1" applyBorder="1" applyAlignment="1" applyProtection="1">
      <alignment horizontal="center" vertical="top"/>
      <protection/>
    </xf>
    <xf numFmtId="0" fontId="47" fillId="0" borderId="0" xfId="59" applyNumberFormat="1" applyFont="1" applyFill="1" applyBorder="1" applyAlignment="1" applyProtection="1">
      <alignment horizontal="left" wrapText="1"/>
      <protection/>
    </xf>
    <xf numFmtId="0" fontId="53" fillId="0" borderId="0" xfId="59" applyNumberFormat="1" applyFont="1" applyFill="1" applyBorder="1" applyAlignment="1" applyProtection="1">
      <alignment horizontal="center" wrapText="1"/>
      <protection/>
    </xf>
    <xf numFmtId="0" fontId="52" fillId="0" borderId="0" xfId="59" applyNumberFormat="1" applyFont="1" applyFill="1" applyBorder="1" applyAlignment="1" applyProtection="1">
      <alignment horizontal="left" wrapText="1"/>
      <protection/>
    </xf>
    <xf numFmtId="0" fontId="52" fillId="0" borderId="0" xfId="59" applyNumberFormat="1" applyFont="1" applyFill="1" applyBorder="1" applyAlignment="1" applyProtection="1">
      <alignment horizontal="left" vertical="top" wrapText="1"/>
      <protection/>
    </xf>
    <xf numFmtId="0" fontId="52" fillId="0" borderId="0" xfId="59" applyNumberFormat="1" applyFont="1" applyFill="1" applyBorder="1" applyAlignment="1" applyProtection="1">
      <alignment vertical="top" wrapText="1"/>
      <protection/>
    </xf>
    <xf numFmtId="0" fontId="52" fillId="0" borderId="0" xfId="59" applyNumberFormat="1" applyFont="1" applyFill="1" applyBorder="1" applyAlignment="1" applyProtection="1">
      <alignment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Long" xfId="46"/>
    <cellStyle name="DateShort" xfId="47"/>
    <cellStyle name="Explanatory Text" xfId="48"/>
    <cellStyle name="Factor" xfId="49"/>
    <cellStyle name="Good" xfId="50"/>
    <cellStyle name="Heading 1" xfId="51"/>
    <cellStyle name="Heading 2" xfId="52"/>
    <cellStyle name="Heading 3" xfId="53"/>
    <cellStyle name="Heading 4" xfId="54"/>
    <cellStyle name="Input" xfId="55"/>
    <cellStyle name="Linked Cell" xfId="56"/>
    <cellStyle name="Neutral" xfId="57"/>
    <cellStyle name="Normal 13" xfId="58"/>
    <cellStyle name="Normal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irago.internal.dtlr.gov.uk\Data\SHARED\CF\London.PFI\T&amp;I\Clients\DfT%20-%20TSGN%20(Franchise)\Current\ITT\ET%20Templat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Control"/>
      <sheetName val="Template Cover"/>
      <sheetName val="Version Control"/>
      <sheetName val="Templated Inputs"/>
      <sheetName val="Timeline"/>
      <sheetName val="Indices &amp; Rates"/>
      <sheetName val="Line Items"/>
      <sheetName val="Templated Outputs"/>
      <sheetName val="LENNON Revenue"/>
      <sheetName val="Other Revenue"/>
      <sheetName val="Staff"/>
      <sheetName val="Other Opex"/>
      <sheetName val="RS Charges"/>
      <sheetName val="Infrastructure"/>
      <sheetName val="Performance"/>
      <sheetName val="TOC Capex"/>
      <sheetName val="Financial Statements"/>
      <sheetName val="P&amp;L1"/>
      <sheetName val="P&amp;L2"/>
      <sheetName val="P&amp;L3"/>
      <sheetName val="CF"/>
      <sheetName val="BS"/>
      <sheetName val="Output Calculations"/>
      <sheetName val="FAA"/>
      <sheetName val="NPV"/>
      <sheetName val="FO&amp;C"/>
      <sheetName val="Calculation of PCS"/>
      <sheetName val="GT_Custom"/>
    </sheetNames>
    <sheetDataSet>
      <sheetData sheetId="0">
        <row r="15">
          <cell r="F15" t="str">
            <v>Nominal</v>
          </cell>
        </row>
        <row r="24">
          <cell r="F24" t="str">
            <v>Base Model</v>
          </cell>
        </row>
      </sheetData>
      <sheetData sheetId="4">
        <row r="16">
          <cell r="E16">
            <v>42094</v>
          </cell>
        </row>
        <row r="17">
          <cell r="D17">
            <v>41896</v>
          </cell>
        </row>
        <row r="21">
          <cell r="C21">
            <v>41896</v>
          </cell>
        </row>
        <row r="22">
          <cell r="C22">
            <v>47377</v>
          </cell>
        </row>
        <row r="23">
          <cell r="C23">
            <v>47573</v>
          </cell>
        </row>
      </sheetData>
      <sheetData sheetId="6">
        <row r="104">
          <cell r="H104" t="str">
            <v>Staff Costs: Trains</v>
          </cell>
        </row>
        <row r="105">
          <cell r="H105" t="str">
            <v>Staff Costs: Stations</v>
          </cell>
        </row>
        <row r="106">
          <cell r="H106" t="str">
            <v>Staff Costs: Depot</v>
          </cell>
        </row>
        <row r="107">
          <cell r="H107" t="str">
            <v>Staff Costs: HQ</v>
          </cell>
        </row>
        <row r="108">
          <cell r="H108" t="str">
            <v>Staff Costs: Other</v>
          </cell>
        </row>
        <row r="798">
          <cell r="D798" t="str">
            <v>Base Model</v>
          </cell>
        </row>
        <row r="799">
          <cell r="D799" t="str">
            <v>Option 1: [Definition]</v>
          </cell>
        </row>
        <row r="800">
          <cell r="D800" t="str">
            <v>Option 2: [Definition]</v>
          </cell>
        </row>
        <row r="801">
          <cell r="D801" t="str">
            <v>Option 3: [Definition]</v>
          </cell>
        </row>
        <row r="802">
          <cell r="D802" t="str">
            <v>Option 4: [Definition]</v>
          </cell>
        </row>
        <row r="803">
          <cell r="D803" t="str">
            <v>Option 5: [Definition]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F41"/>
  <sheetViews>
    <sheetView showGridLines="0" view="pageLayout" zoomScaleNormal="80" workbookViewId="0" topLeftCell="A1">
      <selection activeCell="A1" sqref="A1"/>
    </sheetView>
  </sheetViews>
  <sheetFormatPr defaultColWidth="9.00390625" defaultRowHeight="15" outlineLevelRow="1"/>
  <cols>
    <col min="1" max="1" width="2.8515625" style="3" customWidth="1"/>
    <col min="2" max="4" width="3.00390625" style="3" customWidth="1"/>
    <col min="5" max="5" width="8.421875" style="3" customWidth="1"/>
    <col min="6" max="6" width="99.00390625" style="3" bestFit="1" customWidth="1"/>
    <col min="7" max="16384" width="9.00390625" style="3" customWidth="1"/>
  </cols>
  <sheetData>
    <row r="2" spans="2:6" ht="12.75">
      <c r="B2" s="1" t="s">
        <v>16</v>
      </c>
      <c r="C2" s="2"/>
      <c r="D2" s="2"/>
      <c r="E2" s="2"/>
      <c r="F2" s="2" t="str">
        <f>Owner</f>
        <v>Enter User/Bidder Name</v>
      </c>
    </row>
    <row r="3" spans="2:6" ht="12.75">
      <c r="B3" s="1" t="s">
        <v>17</v>
      </c>
      <c r="C3" s="2"/>
      <c r="D3" s="2"/>
      <c r="E3" s="2"/>
      <c r="F3" s="2" t="s">
        <v>160</v>
      </c>
    </row>
    <row r="4" spans="2:6" ht="12.75">
      <c r="B4" s="1" t="s">
        <v>18</v>
      </c>
      <c r="C4" s="2"/>
      <c r="D4" s="2"/>
      <c r="E4" s="2"/>
      <c r="F4" s="2" t="str">
        <f ca="1">MID(CELL("filename",$A$1),FIND("]",CELL("filename",$A$1))+1,99)</f>
        <v>Template Cover</v>
      </c>
    </row>
    <row r="5" spans="2:6" ht="12.75">
      <c r="B5" s="1" t="s">
        <v>19</v>
      </c>
      <c r="C5" s="2"/>
      <c r="D5" s="2"/>
      <c r="E5" s="2"/>
      <c r="F5" s="2">
        <f>Version</f>
        <v>1</v>
      </c>
    </row>
    <row r="6" spans="2:6" ht="12.75">
      <c r="B6" s="1" t="s">
        <v>20</v>
      </c>
      <c r="C6" s="4"/>
      <c r="D6" s="4"/>
      <c r="E6" s="4"/>
      <c r="F6" s="4">
        <v>42353</v>
      </c>
    </row>
    <row r="7" spans="2:6" ht="12.75">
      <c r="B7" s="1" t="s">
        <v>21</v>
      </c>
      <c r="C7" s="2"/>
      <c r="D7" s="2"/>
      <c r="E7" s="2"/>
      <c r="F7" s="2"/>
    </row>
    <row r="10" spans="2:6" ht="16.5">
      <c r="B10" s="5" t="s">
        <v>22</v>
      </c>
      <c r="C10" s="5"/>
      <c r="D10" s="5"/>
      <c r="E10" s="5"/>
      <c r="F10" s="5"/>
    </row>
    <row r="11" ht="12.75" outlineLevel="1"/>
    <row r="12" spans="5:6" ht="12.75" outlineLevel="1">
      <c r="E12" s="6" t="str">
        <f>B2</f>
        <v>Owner:</v>
      </c>
      <c r="F12" s="7" t="s">
        <v>23</v>
      </c>
    </row>
    <row r="13" spans="5:6" ht="12.75" outlineLevel="1">
      <c r="E13" s="8" t="str">
        <f>B3</f>
        <v>Project:</v>
      </c>
      <c r="F13" s="9" t="str">
        <f>F3</f>
        <v>DfT West Midlands Franchise</v>
      </c>
    </row>
    <row r="14" spans="5:6" ht="12.75" outlineLevel="1">
      <c r="E14" s="10" t="str">
        <f>B5</f>
        <v>Version:</v>
      </c>
      <c r="F14" s="11">
        <v>1</v>
      </c>
    </row>
    <row r="17" spans="2:6" ht="16.5">
      <c r="B17" s="5" t="s">
        <v>24</v>
      </c>
      <c r="C17" s="5"/>
      <c r="D17" s="5"/>
      <c r="E17" s="5"/>
      <c r="F17" s="5"/>
    </row>
    <row r="18" ht="12.75" outlineLevel="1"/>
    <row r="19" ht="16.5" outlineLevel="1">
      <c r="F19" s="5" t="s">
        <v>25</v>
      </c>
    </row>
    <row r="20" ht="15" outlineLevel="1">
      <c r="F20" s="12" t="s">
        <v>26</v>
      </c>
    </row>
    <row r="21" ht="12.75" outlineLevel="1">
      <c r="F21" s="13" t="s">
        <v>71</v>
      </c>
    </row>
    <row r="22" ht="12.75" outlineLevel="1">
      <c r="F22" s="14" t="s">
        <v>27</v>
      </c>
    </row>
    <row r="23" ht="12.75" outlineLevel="1">
      <c r="F23" s="38" t="s">
        <v>28</v>
      </c>
    </row>
    <row r="24" ht="12.75" outlineLevel="1">
      <c r="F24" s="16" t="s">
        <v>29</v>
      </c>
    </row>
    <row r="25" ht="12.75" outlineLevel="1">
      <c r="F25" s="17"/>
    </row>
    <row r="26" ht="12.75" outlineLevel="1">
      <c r="F26" s="15"/>
    </row>
    <row r="27" ht="12.75" outlineLevel="1">
      <c r="F27" s="15"/>
    </row>
    <row r="28" ht="12.75" outlineLevel="1">
      <c r="F28" s="15"/>
    </row>
    <row r="29" ht="12.75" outlineLevel="1">
      <c r="F29" s="15"/>
    </row>
    <row r="30" ht="12.75" outlineLevel="1">
      <c r="F30" s="15"/>
    </row>
    <row r="31" ht="12.75" outlineLevel="1">
      <c r="F31" s="15"/>
    </row>
    <row r="32" ht="12.75" outlineLevel="1">
      <c r="F32" s="15"/>
    </row>
    <row r="33" ht="12.75" outlineLevel="1">
      <c r="F33" s="15"/>
    </row>
    <row r="34" ht="12.75" outlineLevel="1">
      <c r="F34" s="15"/>
    </row>
    <row r="35" ht="12.75" outlineLevel="1">
      <c r="F35" s="15"/>
    </row>
    <row r="36" ht="12.75" outlineLevel="1">
      <c r="F36" s="15"/>
    </row>
    <row r="37" ht="12.75" outlineLevel="1">
      <c r="F37" s="15"/>
    </row>
    <row r="38" ht="12.75" outlineLevel="1">
      <c r="F38" s="18"/>
    </row>
    <row r="41" spans="2:6" ht="16.5">
      <c r="B41" s="5" t="s">
        <v>30</v>
      </c>
      <c r="C41" s="5"/>
      <c r="D41" s="5"/>
      <c r="E41" s="5"/>
      <c r="F41" s="5"/>
    </row>
  </sheetData>
  <sheetProtection/>
  <printOptions/>
  <pageMargins left="0.7" right="0.7" top="0.75" bottom="0.75" header="0.3" footer="0.3"/>
  <pageSetup fitToHeight="1" fitToWidth="1" horizontalDpi="600" verticalDpi="600" orientation="portrait" paperSize="9" scale="73" r:id="rId1"/>
  <headerFooter>
    <oddHeader>&amp;C&amp;"Arial,Bold"Annex B West Midlands EoI Franchise Financial Templates</oddHeader>
  </headerFooter>
</worksheet>
</file>

<file path=xl/worksheets/sheet10.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5"/>
  <sheetData>
    <row r="1" spans="1:2" ht="15">
      <c r="A1" t="s">
        <v>0</v>
      </c>
      <c r="B1" t="s">
        <v>1</v>
      </c>
    </row>
    <row r="2" spans="1:2" ht="15">
      <c r="A2" t="s">
        <v>2</v>
      </c>
      <c r="B2" t="s">
        <v>3</v>
      </c>
    </row>
    <row r="3" spans="1:2" ht="15">
      <c r="A3" t="s">
        <v>4</v>
      </c>
      <c r="B3" t="s">
        <v>5</v>
      </c>
    </row>
    <row r="4" spans="1:2" ht="15">
      <c r="A4" t="s">
        <v>6</v>
      </c>
      <c r="B4" t="s">
        <v>7</v>
      </c>
    </row>
    <row r="5" spans="1:2" ht="15">
      <c r="A5" t="s">
        <v>8</v>
      </c>
      <c r="B5" t="s">
        <v>9</v>
      </c>
    </row>
    <row r="6" spans="1:2" ht="15">
      <c r="A6" t="s">
        <v>10</v>
      </c>
      <c r="B6" t="s">
        <v>11</v>
      </c>
    </row>
    <row r="7" spans="1:2" ht="15">
      <c r="A7" t="s">
        <v>12</v>
      </c>
      <c r="B7" t="s">
        <v>13</v>
      </c>
    </row>
    <row r="8" spans="1:2" ht="15">
      <c r="A8" t="s">
        <v>14</v>
      </c>
      <c r="B8" t="s">
        <v>15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G56"/>
  <sheetViews>
    <sheetView showGridLines="0" view="pageLayout" zoomScaleNormal="80" workbookViewId="0" topLeftCell="A1">
      <selection activeCell="A1" sqref="A1"/>
    </sheetView>
  </sheetViews>
  <sheetFormatPr defaultColWidth="9.00390625" defaultRowHeight="15"/>
  <cols>
    <col min="1" max="1" width="2.8515625" style="3" customWidth="1"/>
    <col min="2" max="2" width="12.28125" style="3" customWidth="1"/>
    <col min="3" max="3" width="17.7109375" style="3" customWidth="1"/>
    <col min="4" max="4" width="20.00390625" style="3" customWidth="1"/>
    <col min="5" max="5" width="29.8515625" style="3" customWidth="1"/>
    <col min="6" max="7" width="62.57421875" style="3" customWidth="1"/>
    <col min="8" max="16384" width="9.00390625" style="3" customWidth="1"/>
  </cols>
  <sheetData>
    <row r="2" spans="2:7" ht="12.75">
      <c r="B2" s="1" t="s">
        <v>16</v>
      </c>
      <c r="C2" s="2" t="str">
        <f>'Template Cover'!F2</f>
        <v>Enter User/Bidder Name</v>
      </c>
      <c r="D2" s="2"/>
      <c r="E2" s="2"/>
      <c r="F2" s="2"/>
      <c r="G2" s="2"/>
    </row>
    <row r="3" spans="2:7" ht="12.75">
      <c r="B3" s="1" t="s">
        <v>17</v>
      </c>
      <c r="C3" s="2" t="str">
        <f>'Template Cover'!F3</f>
        <v>DfT West Midlands Franchise</v>
      </c>
      <c r="D3" s="2"/>
      <c r="E3" s="2"/>
      <c r="F3" s="2"/>
      <c r="G3" s="2"/>
    </row>
    <row r="4" spans="2:7" ht="12.75">
      <c r="B4" s="1" t="s">
        <v>18</v>
      </c>
      <c r="C4" s="2" t="str">
        <f ca="1">MID(CELL("filename",$A$1),FIND("]",CELL("filename",$A$1))+1,99)</f>
        <v>Instructions</v>
      </c>
      <c r="D4" s="2"/>
      <c r="E4" s="2"/>
      <c r="F4" s="2"/>
      <c r="G4" s="2"/>
    </row>
    <row r="5" spans="2:7" ht="12.75">
      <c r="B5" s="1" t="s">
        <v>19</v>
      </c>
      <c r="C5" s="2">
        <f>'Template Cover'!F5</f>
        <v>1</v>
      </c>
      <c r="D5" s="2"/>
      <c r="E5" s="2"/>
      <c r="F5" s="2"/>
      <c r="G5" s="2"/>
    </row>
    <row r="6" spans="2:7" ht="12.75">
      <c r="B6" s="1" t="s">
        <v>20</v>
      </c>
      <c r="C6" s="4">
        <f>'Template Cover'!F6</f>
        <v>42353</v>
      </c>
      <c r="D6" s="4"/>
      <c r="E6" s="4"/>
      <c r="F6" s="4"/>
      <c r="G6" s="4"/>
    </row>
    <row r="7" spans="2:7" ht="12.75">
      <c r="B7" s="1" t="s">
        <v>21</v>
      </c>
      <c r="C7" s="2"/>
      <c r="D7" s="2"/>
      <c r="E7" s="2"/>
      <c r="F7" s="2"/>
      <c r="G7" s="2"/>
    </row>
    <row r="10" spans="2:7" ht="16.5">
      <c r="B10" s="5" t="s">
        <v>94</v>
      </c>
      <c r="C10" s="5"/>
      <c r="D10" s="5"/>
      <c r="E10" s="5"/>
      <c r="F10" s="5"/>
      <c r="G10" s="5"/>
    </row>
    <row r="12" spans="2:4" ht="12.75">
      <c r="B12" s="25" t="s">
        <v>80</v>
      </c>
      <c r="C12" s="63" t="s">
        <v>81</v>
      </c>
      <c r="D12" s="19" t="s">
        <v>113</v>
      </c>
    </row>
    <row r="14" spans="3:5" ht="12.75">
      <c r="C14" s="25" t="s">
        <v>72</v>
      </c>
      <c r="D14" s="43" t="s">
        <v>47</v>
      </c>
      <c r="E14" s="3" t="s">
        <v>117</v>
      </c>
    </row>
    <row r="16" spans="4:7" ht="12.75" customHeight="1">
      <c r="D16" s="74" t="s">
        <v>111</v>
      </c>
      <c r="E16" s="73" t="s">
        <v>119</v>
      </c>
      <c r="F16" s="73"/>
      <c r="G16" s="73"/>
    </row>
    <row r="17" spans="4:7" ht="12.75">
      <c r="D17" s="74"/>
      <c r="E17" s="73"/>
      <c r="F17" s="73"/>
      <c r="G17" s="73"/>
    </row>
    <row r="18" spans="4:7" ht="12.75">
      <c r="D18" s="61"/>
      <c r="E18" s="62"/>
      <c r="F18" s="62"/>
      <c r="G18" s="62"/>
    </row>
    <row r="20" spans="3:5" ht="12.75">
      <c r="C20" s="25" t="s">
        <v>82</v>
      </c>
      <c r="D20" s="43" t="s">
        <v>49</v>
      </c>
      <c r="E20" s="3" t="s">
        <v>117</v>
      </c>
    </row>
    <row r="22" spans="4:7" ht="12.75" customHeight="1">
      <c r="D22" s="74" t="s">
        <v>148</v>
      </c>
      <c r="E22" s="73" t="s">
        <v>118</v>
      </c>
      <c r="F22" s="73"/>
      <c r="G22" s="73"/>
    </row>
    <row r="23" spans="4:7" ht="12.75">
      <c r="D23" s="74"/>
      <c r="E23" s="73"/>
      <c r="F23" s="73"/>
      <c r="G23" s="73"/>
    </row>
    <row r="24" spans="4:7" ht="12.75">
      <c r="D24" s="61"/>
      <c r="E24" s="62"/>
      <c r="F24" s="62"/>
      <c r="G24" s="62"/>
    </row>
    <row r="26" spans="3:5" ht="12.75">
      <c r="C26" s="25" t="s">
        <v>87</v>
      </c>
      <c r="D26" s="43" t="s">
        <v>58</v>
      </c>
      <c r="E26" s="3" t="s">
        <v>117</v>
      </c>
    </row>
    <row r="28" spans="4:7" ht="12.75" customHeight="1">
      <c r="D28" s="74" t="s">
        <v>112</v>
      </c>
      <c r="E28" s="73" t="s">
        <v>120</v>
      </c>
      <c r="F28" s="73"/>
      <c r="G28" s="73"/>
    </row>
    <row r="29" spans="4:7" ht="12.75">
      <c r="D29" s="74"/>
      <c r="E29" s="73"/>
      <c r="F29" s="73"/>
      <c r="G29" s="73"/>
    </row>
    <row r="30" spans="4:7" ht="12.75">
      <c r="D30" s="61"/>
      <c r="E30" s="62"/>
      <c r="F30" s="62"/>
      <c r="G30" s="62"/>
    </row>
    <row r="32" spans="3:5" ht="12.75">
      <c r="C32" s="25" t="s">
        <v>93</v>
      </c>
      <c r="D32" s="23" t="s">
        <v>136</v>
      </c>
      <c r="E32" s="3" t="s">
        <v>117</v>
      </c>
    </row>
    <row r="34" spans="4:7" ht="12.75">
      <c r="D34" s="74" t="s">
        <v>144</v>
      </c>
      <c r="E34" s="73" t="s">
        <v>145</v>
      </c>
      <c r="F34" s="73"/>
      <c r="G34" s="73"/>
    </row>
    <row r="35" spans="4:7" ht="12.75">
      <c r="D35" s="74"/>
      <c r="E35" s="73"/>
      <c r="F35" s="73"/>
      <c r="G35" s="73"/>
    </row>
    <row r="36" spans="4:7" ht="12.75">
      <c r="D36" s="61"/>
      <c r="E36" s="62"/>
      <c r="F36" s="62"/>
      <c r="G36" s="62"/>
    </row>
    <row r="37" spans="4:7" ht="12.75">
      <c r="D37" s="61"/>
      <c r="E37" s="62"/>
      <c r="F37" s="62"/>
      <c r="G37" s="62"/>
    </row>
    <row r="39" spans="2:4" ht="12.75">
      <c r="B39" s="25" t="s">
        <v>98</v>
      </c>
      <c r="C39" s="63" t="s">
        <v>97</v>
      </c>
      <c r="D39" s="19" t="s">
        <v>114</v>
      </c>
    </row>
    <row r="41" spans="3:5" ht="12.75">
      <c r="C41" s="25" t="s">
        <v>99</v>
      </c>
      <c r="D41" s="23" t="s">
        <v>100</v>
      </c>
      <c r="E41" s="3" t="s">
        <v>121</v>
      </c>
    </row>
    <row r="42" spans="3:4" ht="12.75">
      <c r="C42" s="24"/>
      <c r="D42" s="23"/>
    </row>
    <row r="43" ht="12.75">
      <c r="D43" s="22"/>
    </row>
    <row r="44" spans="3:5" ht="12.75">
      <c r="C44" s="25" t="s">
        <v>102</v>
      </c>
      <c r="D44" s="23" t="s">
        <v>103</v>
      </c>
      <c r="E44" s="3" t="s">
        <v>121</v>
      </c>
    </row>
    <row r="45" ht="12.75">
      <c r="D45" s="22"/>
    </row>
    <row r="46" ht="12.75">
      <c r="D46" s="22"/>
    </row>
    <row r="47" spans="3:5" ht="12.75">
      <c r="C47" s="25" t="s">
        <v>104</v>
      </c>
      <c r="D47" s="23" t="s">
        <v>60</v>
      </c>
      <c r="E47" s="3" t="s">
        <v>122</v>
      </c>
    </row>
    <row r="48" ht="12.75">
      <c r="D48" s="22"/>
    </row>
    <row r="49" ht="12.75">
      <c r="D49" s="22"/>
    </row>
    <row r="50" spans="3:5" ht="12.75">
      <c r="C50" s="25" t="s">
        <v>105</v>
      </c>
      <c r="D50" s="23" t="s">
        <v>106</v>
      </c>
      <c r="E50" s="3" t="s">
        <v>121</v>
      </c>
    </row>
    <row r="51" ht="12.75">
      <c r="D51" s="22"/>
    </row>
    <row r="52" ht="12.75">
      <c r="D52" s="22"/>
    </row>
    <row r="53" spans="3:5" ht="12.75">
      <c r="C53" s="25" t="s">
        <v>115</v>
      </c>
      <c r="D53" s="23" t="s">
        <v>108</v>
      </c>
      <c r="E53" s="3" t="s">
        <v>121</v>
      </c>
    </row>
    <row r="56" spans="2:7" ht="16.5">
      <c r="B56" s="5" t="s">
        <v>30</v>
      </c>
      <c r="C56" s="5"/>
      <c r="D56" s="5"/>
      <c r="E56" s="5"/>
      <c r="F56" s="5"/>
      <c r="G56" s="5"/>
    </row>
  </sheetData>
  <sheetProtection/>
  <mergeCells count="8">
    <mergeCell ref="E34:G35"/>
    <mergeCell ref="D34:D35"/>
    <mergeCell ref="D28:D29"/>
    <mergeCell ref="D22:D23"/>
    <mergeCell ref="D16:D17"/>
    <mergeCell ref="E16:G17"/>
    <mergeCell ref="E22:G23"/>
    <mergeCell ref="E28:G29"/>
  </mergeCells>
  <printOptions/>
  <pageMargins left="0.7" right="0.7" top="0.75" bottom="0.75" header="0.3" footer="0.3"/>
  <pageSetup fitToHeight="1" fitToWidth="1" horizontalDpi="600" verticalDpi="600" orientation="portrait" paperSize="9" scale="42" r:id="rId1"/>
  <headerFooter>
    <oddHeader>&amp;C&amp;"Arial,Bold"Annex B West Midlands EoI Franchise Financial Templates</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G56"/>
  <sheetViews>
    <sheetView showGridLines="0" view="pageLayout" zoomScaleNormal="80" workbookViewId="0" topLeftCell="A1">
      <selection activeCell="A1" sqref="A1"/>
    </sheetView>
  </sheetViews>
  <sheetFormatPr defaultColWidth="9.00390625" defaultRowHeight="15" outlineLevelRow="1"/>
  <cols>
    <col min="1" max="1" width="2.8515625" style="3" customWidth="1"/>
    <col min="2" max="4" width="3.00390625" style="3" customWidth="1"/>
    <col min="5" max="5" width="34.7109375" style="3" customWidth="1"/>
    <col min="6" max="6" width="99.00390625" style="3" customWidth="1"/>
    <col min="7" max="7" width="14.28125" style="3" customWidth="1"/>
    <col min="8" max="16384" width="9.00390625" style="3" customWidth="1"/>
  </cols>
  <sheetData>
    <row r="2" spans="2:7" ht="12.75">
      <c r="B2" s="1" t="s">
        <v>16</v>
      </c>
      <c r="C2" s="2"/>
      <c r="D2" s="2"/>
      <c r="E2" s="2"/>
      <c r="F2" s="2" t="str">
        <f>'Template Cover'!F2</f>
        <v>Enter User/Bidder Name</v>
      </c>
      <c r="G2" s="2"/>
    </row>
    <row r="3" spans="2:7" ht="12.75">
      <c r="B3" s="1" t="s">
        <v>17</v>
      </c>
      <c r="C3" s="2"/>
      <c r="D3" s="2"/>
      <c r="E3" s="2"/>
      <c r="F3" s="2" t="str">
        <f>'Template Cover'!F3</f>
        <v>DfT West Midlands Franchise</v>
      </c>
      <c r="G3" s="2"/>
    </row>
    <row r="4" spans="2:7" ht="12.75">
      <c r="B4" s="1" t="s">
        <v>18</v>
      </c>
      <c r="C4" s="2"/>
      <c r="D4" s="2"/>
      <c r="E4" s="2"/>
      <c r="F4" s="2" t="str">
        <f ca="1">MID(CELL("filename",$A$1),FIND("]",CELL("filename",$A$1))+1,99)</f>
        <v>Summary Results</v>
      </c>
      <c r="G4" s="2"/>
    </row>
    <row r="5" spans="2:7" ht="12.75">
      <c r="B5" s="1" t="s">
        <v>19</v>
      </c>
      <c r="C5" s="2"/>
      <c r="D5" s="2"/>
      <c r="E5" s="2"/>
      <c r="F5" s="2">
        <f>'Template Cover'!F5</f>
        <v>1</v>
      </c>
      <c r="G5" s="2"/>
    </row>
    <row r="6" spans="2:7" ht="12.75">
      <c r="B6" s="1" t="s">
        <v>20</v>
      </c>
      <c r="C6" s="4"/>
      <c r="D6" s="4"/>
      <c r="E6" s="4"/>
      <c r="F6" s="4">
        <f>'Template Cover'!F6</f>
        <v>42353</v>
      </c>
      <c r="G6" s="4"/>
    </row>
    <row r="7" spans="2:7" ht="12.75">
      <c r="B7" s="1" t="s">
        <v>21</v>
      </c>
      <c r="C7" s="2"/>
      <c r="D7" s="2"/>
      <c r="E7" s="2"/>
      <c r="F7" s="2"/>
      <c r="G7" s="2"/>
    </row>
    <row r="10" spans="2:7" ht="16.5">
      <c r="B10" s="5" t="s">
        <v>22</v>
      </c>
      <c r="C10" s="5"/>
      <c r="D10" s="5"/>
      <c r="E10" s="5"/>
      <c r="F10" s="5"/>
      <c r="G10" s="5"/>
    </row>
    <row r="11" ht="12.75" outlineLevel="1"/>
    <row r="12" ht="12.75" outlineLevel="1">
      <c r="B12" s="21" t="s">
        <v>67</v>
      </c>
    </row>
    <row r="13" ht="12.75" outlineLevel="1"/>
    <row r="14" ht="12.75" outlineLevel="1"/>
    <row r="15" ht="12.75" outlineLevel="1">
      <c r="E15" s="21" t="str">
        <f>'1. Credit Rating'!C4</f>
        <v>1. Credit Rating</v>
      </c>
    </row>
    <row r="16" ht="12.75" outlineLevel="1"/>
    <row r="17" spans="5:7" ht="12.75" outlineLevel="1">
      <c r="E17" s="3" t="s">
        <v>95</v>
      </c>
      <c r="F17" s="31" t="str">
        <f>'1. Credit Rating'!C36</f>
        <v>FAIL</v>
      </c>
      <c r="G17" s="34">
        <f>IF(F17="PASS",1,0)</f>
        <v>0</v>
      </c>
    </row>
    <row r="18" spans="6:7" ht="12.75" outlineLevel="1">
      <c r="F18" s="32"/>
      <c r="G18" s="35"/>
    </row>
    <row r="19" ht="12.75" outlineLevel="1">
      <c r="G19" s="35"/>
    </row>
    <row r="20" ht="12.75" outlineLevel="1">
      <c r="G20" s="35"/>
    </row>
    <row r="21" spans="5:7" ht="12.75" outlineLevel="1">
      <c r="E21" s="21" t="str">
        <f>'2. EBITDA Ratios '!C4</f>
        <v>2. EBITDA Ratios </v>
      </c>
      <c r="G21" s="35"/>
    </row>
    <row r="22" ht="12.75" outlineLevel="1">
      <c r="G22" s="35"/>
    </row>
    <row r="23" spans="5:7" ht="12.75" outlineLevel="1">
      <c r="E23" s="21" t="str">
        <f>'2. EBITDA Ratios '!B17</f>
        <v>2a</v>
      </c>
      <c r="F23" s="21" t="str">
        <f>'B. Ratio Inputs '!C19</f>
        <v>EBITDA / Interest cost</v>
      </c>
      <c r="G23" s="36"/>
    </row>
    <row r="24" ht="12.75" outlineLevel="1">
      <c r="G24" s="35"/>
    </row>
    <row r="25" spans="5:7" ht="12.75" outlineLevel="1">
      <c r="E25" s="3" t="str">
        <f>'2. EBITDA Ratios '!B32</f>
        <v>Ratio</v>
      </c>
      <c r="F25" s="64" t="str">
        <f>'2. EBITDA Ratios '!C32</f>
        <v>[Awaiting input]</v>
      </c>
      <c r="G25" s="35"/>
    </row>
    <row r="26" spans="6:7" ht="12.75" outlineLevel="1">
      <c r="F26" s="22"/>
      <c r="G26" s="35"/>
    </row>
    <row r="27" spans="5:7" ht="12.75" outlineLevel="1">
      <c r="E27" s="3" t="str">
        <f>'2. EBITDA Ratios '!B34</f>
        <v>Pass/ Fail</v>
      </c>
      <c r="F27" s="67" t="str">
        <f>'2. EBITDA Ratios '!C34</f>
        <v>FAIL</v>
      </c>
      <c r="G27" s="34">
        <f>IF(F27="PASS",0.5,0)</f>
        <v>0</v>
      </c>
    </row>
    <row r="28" ht="12.75" outlineLevel="1">
      <c r="G28" s="35"/>
    </row>
    <row r="29" spans="5:7" ht="12.75" outlineLevel="1">
      <c r="E29" s="21" t="str">
        <f>'2. EBITDA Ratios '!B37</f>
        <v>2b</v>
      </c>
      <c r="F29" s="21" t="str">
        <f>'2. EBITDA Ratios '!C39</f>
        <v>Net Debt / EBITDA</v>
      </c>
      <c r="G29" s="36"/>
    </row>
    <row r="30" ht="12.75" outlineLevel="1">
      <c r="G30" s="35"/>
    </row>
    <row r="31" spans="5:7" ht="12.75" outlineLevel="1">
      <c r="E31" s="3" t="str">
        <f>'2. EBITDA Ratios '!B52</f>
        <v>Ratio</v>
      </c>
      <c r="F31" s="64" t="str">
        <f>'2. EBITDA Ratios '!C52</f>
        <v>[Awaiting input]</v>
      </c>
      <c r="G31" s="35"/>
    </row>
    <row r="32" spans="6:7" ht="12.75" outlineLevel="1">
      <c r="F32" s="65"/>
      <c r="G32" s="37"/>
    </row>
    <row r="33" spans="5:7" ht="12.75">
      <c r="E33" s="3" t="str">
        <f>'2. EBITDA Ratios '!B54</f>
        <v>Pass/ Fail</v>
      </c>
      <c r="F33" s="31" t="str">
        <f>'2. EBITDA Ratios '!C54</f>
        <v>FAIL</v>
      </c>
      <c r="G33" s="34">
        <f>IF(F33="PASS",0.5,0)</f>
        <v>0</v>
      </c>
    </row>
    <row r="34" spans="6:7" ht="12.75">
      <c r="F34" s="22"/>
      <c r="G34" s="35"/>
    </row>
    <row r="35" spans="6:7" ht="12.75">
      <c r="F35" s="22"/>
      <c r="G35" s="35"/>
    </row>
    <row r="36" spans="5:7" ht="12.75">
      <c r="E36" s="21" t="str">
        <f>'3.Total Net Assets to Guarantee'!C4</f>
        <v>3.Total Net Assets to Guarantee</v>
      </c>
      <c r="F36" s="22"/>
      <c r="G36" s="35"/>
    </row>
    <row r="37" spans="6:7" ht="12.75">
      <c r="F37" s="22"/>
      <c r="G37" s="35"/>
    </row>
    <row r="38" spans="5:7" ht="12.75">
      <c r="E38" s="3" t="str">
        <f>'3.Total Net Assets to Guarantee'!B35</f>
        <v>Ratio</v>
      </c>
      <c r="F38" s="64">
        <f>'3.Total Net Assets to Guarantee'!C35</f>
        <v>0</v>
      </c>
      <c r="G38" s="35"/>
    </row>
    <row r="39" spans="6:7" ht="12.75">
      <c r="F39" s="65"/>
      <c r="G39" s="37"/>
    </row>
    <row r="40" spans="5:7" ht="12.75">
      <c r="E40" s="3" t="str">
        <f>'3.Total Net Assets to Guarantee'!B37</f>
        <v>Pass/ Fail</v>
      </c>
      <c r="F40" s="31" t="str">
        <f>'3.Total Net Assets to Guarantee'!C37</f>
        <v>FAIL</v>
      </c>
      <c r="G40" s="34">
        <f>IF(F40="PASS",1,0)</f>
        <v>0</v>
      </c>
    </row>
    <row r="41" spans="6:7" ht="12.75">
      <c r="F41" s="22"/>
      <c r="G41" s="35"/>
    </row>
    <row r="42" spans="6:7" ht="12.75">
      <c r="F42" s="22"/>
      <c r="G42" s="35"/>
    </row>
    <row r="43" spans="5:7" ht="12.75">
      <c r="E43" s="21" t="str">
        <f>'4. EBITDA to Guarantee'!C4</f>
        <v>4. EBITDA to Guarantee</v>
      </c>
      <c r="F43" s="22"/>
      <c r="G43" s="35"/>
    </row>
    <row r="44" spans="6:7" ht="12.75">
      <c r="F44" s="22"/>
      <c r="G44" s="35"/>
    </row>
    <row r="45" spans="5:7" ht="12.75">
      <c r="E45" s="3" t="str">
        <f>'4. EBITDA to Guarantee'!B30</f>
        <v>Ratio</v>
      </c>
      <c r="F45" s="64">
        <f>'4. EBITDA to Guarantee'!C30</f>
        <v>0</v>
      </c>
      <c r="G45" s="35"/>
    </row>
    <row r="46" spans="6:7" ht="12.75">
      <c r="F46" s="65"/>
      <c r="G46" s="37"/>
    </row>
    <row r="47" spans="5:7" ht="12.75">
      <c r="E47" s="3" t="str">
        <f>'4. EBITDA to Guarantee'!B32</f>
        <v>Pass/ Fail</v>
      </c>
      <c r="F47" s="31" t="str">
        <f>'4. EBITDA to Guarantee'!C32</f>
        <v>FAIL</v>
      </c>
      <c r="G47" s="34">
        <f>IF(F47="PASS",1,0)</f>
        <v>0</v>
      </c>
    </row>
    <row r="48" spans="6:7" ht="12.75">
      <c r="F48" s="22"/>
      <c r="G48" s="35"/>
    </row>
    <row r="49" spans="6:7" ht="12.75">
      <c r="F49" s="22"/>
      <c r="G49" s="35"/>
    </row>
    <row r="50" spans="5:7" ht="12.75">
      <c r="E50" s="3" t="s">
        <v>68</v>
      </c>
      <c r="F50" s="66">
        <f>SUM(G47,G40,G33,G27,G17)</f>
        <v>0</v>
      </c>
      <c r="G50" s="35"/>
    </row>
    <row r="51" spans="6:7" ht="12.75">
      <c r="F51" s="32"/>
      <c r="G51" s="32"/>
    </row>
    <row r="52" spans="5:7" ht="12.75">
      <c r="E52" s="3" t="s">
        <v>123</v>
      </c>
      <c r="F52" s="25" t="str">
        <f>IF(F50&gt;=3,"PASS","FAIL")</f>
        <v>FAIL</v>
      </c>
      <c r="G52" s="32"/>
    </row>
    <row r="53" spans="6:7" ht="12.75">
      <c r="F53" s="32"/>
      <c r="G53" s="32"/>
    </row>
    <row r="54" spans="6:7" ht="12.75">
      <c r="F54" s="32"/>
      <c r="G54" s="32"/>
    </row>
    <row r="56" spans="2:7" ht="16.5">
      <c r="B56" s="5" t="s">
        <v>30</v>
      </c>
      <c r="C56" s="5"/>
      <c r="D56" s="5"/>
      <c r="E56" s="5"/>
      <c r="F56" s="5"/>
      <c r="G56" s="5"/>
    </row>
  </sheetData>
  <sheetProtection/>
  <printOptions/>
  <pageMargins left="0.7" right="0.7" top="0.75" bottom="0.75" header="0.3" footer="0.3"/>
  <pageSetup fitToHeight="1" fitToWidth="1" horizontalDpi="600" verticalDpi="600" orientation="portrait" paperSize="9" scale="54" r:id="rId1"/>
  <headerFooter>
    <oddHeader>&amp;C&amp;"Arial,Bold"Annex B West Midlands EoI Franchise Financial Templates</oddHeader>
  </headerFooter>
</worksheet>
</file>

<file path=xl/worksheets/sheet4.xml><?xml version="1.0" encoding="utf-8"?>
<worksheet xmlns="http://schemas.openxmlformats.org/spreadsheetml/2006/main" xmlns:r="http://schemas.openxmlformats.org/officeDocument/2006/relationships">
  <sheetPr>
    <pageSetUpPr fitToPage="1"/>
  </sheetPr>
  <dimension ref="B2:G113"/>
  <sheetViews>
    <sheetView showGridLines="0" view="pageLayout" zoomScaleNormal="85" workbookViewId="0" topLeftCell="A1">
      <selection activeCell="A1" sqref="A1"/>
    </sheetView>
  </sheetViews>
  <sheetFormatPr defaultColWidth="9.00390625" defaultRowHeight="15" outlineLevelRow="1"/>
  <cols>
    <col min="1" max="1" width="2.8515625" style="3" customWidth="1"/>
    <col min="2" max="2" width="31.57421875" style="3" customWidth="1"/>
    <col min="3" max="3" width="33.28125" style="3" customWidth="1"/>
    <col min="4" max="4" width="4.28125" style="3" customWidth="1"/>
    <col min="5" max="5" width="23.28125" style="3" customWidth="1"/>
    <col min="6" max="7" width="50.7109375" style="3" customWidth="1"/>
    <col min="8" max="16384" width="9.00390625" style="3" customWidth="1"/>
  </cols>
  <sheetData>
    <row r="2" spans="2:6" ht="12.75">
      <c r="B2" s="1" t="s">
        <v>16</v>
      </c>
      <c r="C2" s="2" t="str">
        <f>'Template Cover'!F2</f>
        <v>Enter User/Bidder Name</v>
      </c>
      <c r="D2" s="2"/>
      <c r="E2" s="2"/>
      <c r="F2" s="2"/>
    </row>
    <row r="3" spans="2:6" ht="12.75">
      <c r="B3" s="1" t="s">
        <v>17</v>
      </c>
      <c r="C3" s="2" t="str">
        <f>'Template Cover'!F3</f>
        <v>DfT West Midlands Franchise</v>
      </c>
      <c r="D3" s="2"/>
      <c r="E3" s="2"/>
      <c r="F3" s="2"/>
    </row>
    <row r="4" spans="2:6" ht="12.75">
      <c r="B4" s="1" t="s">
        <v>18</v>
      </c>
      <c r="C4" s="2" t="str">
        <f ca="1">MID(CELL("filename",$A$1),FIND("]",CELL("filename",$A$1))+1,99)</f>
        <v>A. Financial Inputs</v>
      </c>
      <c r="D4" s="2"/>
      <c r="E4" s="2"/>
      <c r="F4" s="2"/>
    </row>
    <row r="5" spans="2:6" ht="12.75">
      <c r="B5" s="1" t="s">
        <v>19</v>
      </c>
      <c r="C5" s="2">
        <f>'Template Cover'!F5</f>
        <v>1</v>
      </c>
      <c r="D5" s="2"/>
      <c r="E5" s="2"/>
      <c r="F5" s="2"/>
    </row>
    <row r="6" spans="2:6" ht="12.75">
      <c r="B6" s="1" t="s">
        <v>20</v>
      </c>
      <c r="C6" s="4">
        <f>'Template Cover'!F6</f>
        <v>42353</v>
      </c>
      <c r="D6" s="4"/>
      <c r="E6" s="4"/>
      <c r="F6" s="4"/>
    </row>
    <row r="7" spans="2:6" ht="12.75">
      <c r="B7" s="1" t="s">
        <v>21</v>
      </c>
      <c r="C7" s="2"/>
      <c r="D7" s="2"/>
      <c r="E7" s="2"/>
      <c r="F7" s="2"/>
    </row>
    <row r="10" spans="2:7" ht="16.5">
      <c r="B10" s="5" t="s">
        <v>22</v>
      </c>
      <c r="C10" s="5"/>
      <c r="D10" s="5"/>
      <c r="E10" s="5"/>
      <c r="F10" s="5"/>
      <c r="G10" s="5"/>
    </row>
    <row r="11" ht="12.75" outlineLevel="1"/>
    <row r="12" spans="2:4" ht="12.75" outlineLevel="1">
      <c r="B12" s="20" t="s">
        <v>124</v>
      </c>
      <c r="C12" s="19" t="s">
        <v>154</v>
      </c>
      <c r="D12" s="19"/>
    </row>
    <row r="13" spans="2:4" ht="12.75" outlineLevel="1">
      <c r="B13" s="25" t="s">
        <v>80</v>
      </c>
      <c r="C13" s="20" t="s">
        <v>81</v>
      </c>
      <c r="D13" s="20"/>
    </row>
    <row r="14" spans="2:7" ht="12.75" customHeight="1" outlineLevel="1">
      <c r="B14" s="20"/>
      <c r="D14" s="28"/>
      <c r="E14" s="28"/>
      <c r="F14" s="28"/>
      <c r="G14" s="28"/>
    </row>
    <row r="15" spans="2:7" ht="12.75" outlineLevel="1">
      <c r="B15" s="25" t="s">
        <v>72</v>
      </c>
      <c r="C15" s="20" t="s">
        <v>126</v>
      </c>
      <c r="D15" s="28"/>
      <c r="E15" s="28"/>
      <c r="F15" s="28"/>
      <c r="G15" s="28"/>
    </row>
    <row r="16" spans="2:7" ht="12.75" outlineLevel="1">
      <c r="B16" s="24"/>
      <c r="C16" s="26"/>
      <c r="D16" s="26"/>
      <c r="E16" s="26"/>
      <c r="F16" s="26"/>
      <c r="G16" s="26"/>
    </row>
    <row r="17" ht="12.75" outlineLevel="1">
      <c r="B17" s="23" t="s">
        <v>45</v>
      </c>
    </row>
    <row r="18" ht="12.75" outlineLevel="1"/>
    <row r="19" spans="2:7" ht="12.75" customHeight="1" outlineLevel="1">
      <c r="B19" s="23" t="s">
        <v>47</v>
      </c>
      <c r="C19" s="75" t="s">
        <v>153</v>
      </c>
      <c r="D19" s="75"/>
      <c r="E19" s="75"/>
      <c r="F19" s="75"/>
      <c r="G19" s="75"/>
    </row>
    <row r="20" spans="2:7" ht="12.75" outlineLevel="1">
      <c r="B20" s="23"/>
      <c r="C20" s="75"/>
      <c r="D20" s="75"/>
      <c r="E20" s="75"/>
      <c r="F20" s="75"/>
      <c r="G20" s="75"/>
    </row>
    <row r="21" spans="2:7" ht="12.75" outlineLevel="1">
      <c r="B21" s="23"/>
      <c r="C21" s="75"/>
      <c r="D21" s="75"/>
      <c r="E21" s="75"/>
      <c r="F21" s="75"/>
      <c r="G21" s="75"/>
    </row>
    <row r="22" spans="2:7" ht="12.75" outlineLevel="1">
      <c r="B22" s="20"/>
      <c r="C22" s="75"/>
      <c r="D22" s="75"/>
      <c r="E22" s="75"/>
      <c r="F22" s="75"/>
      <c r="G22" s="75"/>
    </row>
    <row r="23" spans="2:7" ht="12.75" customHeight="1" outlineLevel="1">
      <c r="B23" s="20"/>
      <c r="C23" s="27"/>
      <c r="D23" s="27"/>
      <c r="E23" s="27"/>
      <c r="F23" s="27"/>
      <c r="G23" s="27"/>
    </row>
    <row r="24" spans="2:7" ht="27" customHeight="1" outlineLevel="1">
      <c r="B24" s="41" t="s">
        <v>57</v>
      </c>
      <c r="C24" s="42" t="s">
        <v>56</v>
      </c>
      <c r="D24" s="42"/>
      <c r="E24" s="42" t="s">
        <v>51</v>
      </c>
      <c r="F24" s="42" t="s">
        <v>135</v>
      </c>
      <c r="G24" s="42" t="s">
        <v>74</v>
      </c>
    </row>
    <row r="25" ht="12.75" outlineLevel="1"/>
    <row r="26" spans="2:6" ht="14.25" outlineLevel="1">
      <c r="B26" s="43" t="s">
        <v>47</v>
      </c>
      <c r="C26" s="44"/>
      <c r="D26" s="45"/>
      <c r="E26" s="46" t="s">
        <v>37</v>
      </c>
      <c r="F26" s="46" t="s">
        <v>73</v>
      </c>
    </row>
    <row r="27" spans="2:3" ht="12.75" outlineLevel="1">
      <c r="B27" s="43"/>
      <c r="C27" s="19" t="s">
        <v>64</v>
      </c>
    </row>
    <row r="28" spans="2:3" ht="12.75" outlineLevel="1">
      <c r="B28" s="43"/>
      <c r="C28" s="19"/>
    </row>
    <row r="29" spans="2:7" ht="42.75" outlineLevel="1">
      <c r="B29" s="43" t="s">
        <v>75</v>
      </c>
      <c r="C29" s="44"/>
      <c r="F29" s="46" t="s">
        <v>79</v>
      </c>
      <c r="G29" s="46" t="s">
        <v>73</v>
      </c>
    </row>
    <row r="30" spans="2:3" ht="12.75" outlineLevel="1">
      <c r="B30" s="43"/>
      <c r="C30" s="19"/>
    </row>
    <row r="31" spans="2:7" ht="42.75" outlineLevel="1">
      <c r="B31" s="43" t="s">
        <v>77</v>
      </c>
      <c r="C31" s="44"/>
      <c r="F31" s="46" t="s">
        <v>79</v>
      </c>
      <c r="G31" s="46" t="s">
        <v>73</v>
      </c>
    </row>
    <row r="32" spans="2:3" ht="12.75" outlineLevel="1">
      <c r="B32" s="43"/>
      <c r="C32" s="19"/>
    </row>
    <row r="33" spans="2:7" ht="42.75" outlineLevel="1">
      <c r="B33" s="43" t="s">
        <v>76</v>
      </c>
      <c r="C33" s="44"/>
      <c r="F33" s="46" t="s">
        <v>79</v>
      </c>
      <c r="G33" s="46" t="s">
        <v>73</v>
      </c>
    </row>
    <row r="34" spans="2:3" ht="12.75" outlineLevel="1">
      <c r="B34" s="20"/>
      <c r="C34" s="19"/>
    </row>
    <row r="35" ht="12.75" outlineLevel="1">
      <c r="C35" s="19"/>
    </row>
    <row r="36" spans="2:7" ht="15" outlineLevel="1">
      <c r="B36" s="24" t="s">
        <v>78</v>
      </c>
      <c r="C36" s="47">
        <f>C26+C29+C31+C33</f>
        <v>0</v>
      </c>
      <c r="D36" s="48"/>
      <c r="E36" s="49"/>
      <c r="F36" s="49"/>
      <c r="G36" s="50"/>
    </row>
    <row r="37" ht="12.75" outlineLevel="1"/>
    <row r="38" ht="12.75" outlineLevel="1"/>
    <row r="39" spans="2:7" ht="12.75" outlineLevel="1">
      <c r="B39" s="25" t="s">
        <v>82</v>
      </c>
      <c r="C39" s="20" t="s">
        <v>49</v>
      </c>
      <c r="D39" s="28"/>
      <c r="E39" s="28"/>
      <c r="F39" s="28"/>
      <c r="G39" s="28"/>
    </row>
    <row r="40" spans="2:7" ht="12.75" outlineLevel="1">
      <c r="B40" s="24"/>
      <c r="C40" s="26"/>
      <c r="D40" s="26"/>
      <c r="E40" s="26"/>
      <c r="F40" s="26"/>
      <c r="G40" s="26"/>
    </row>
    <row r="41" ht="12.75" outlineLevel="1">
      <c r="B41" s="23" t="s">
        <v>45</v>
      </c>
    </row>
    <row r="42" ht="12.75" outlineLevel="1"/>
    <row r="43" spans="2:7" ht="12.75" customHeight="1" outlineLevel="1">
      <c r="B43" s="23" t="s">
        <v>49</v>
      </c>
      <c r="C43" s="76" t="s">
        <v>48</v>
      </c>
      <c r="D43" s="76"/>
      <c r="E43" s="76"/>
      <c r="F43" s="76"/>
      <c r="G43" s="76"/>
    </row>
    <row r="44" spans="2:7" ht="12.75" outlineLevel="1">
      <c r="B44" s="20"/>
      <c r="C44" s="76"/>
      <c r="D44" s="76"/>
      <c r="E44" s="76"/>
      <c r="F44" s="76"/>
      <c r="G44" s="76"/>
    </row>
    <row r="45" spans="2:7" ht="12.75" customHeight="1" outlineLevel="1">
      <c r="B45" s="20"/>
      <c r="C45" s="27"/>
      <c r="D45" s="27"/>
      <c r="E45" s="27"/>
      <c r="F45" s="27"/>
      <c r="G45" s="27"/>
    </row>
    <row r="46" spans="2:7" ht="27" customHeight="1" outlineLevel="1">
      <c r="B46" s="41" t="s">
        <v>57</v>
      </c>
      <c r="C46" s="42" t="s">
        <v>56</v>
      </c>
      <c r="D46" s="42"/>
      <c r="E46" s="42" t="s">
        <v>51</v>
      </c>
      <c r="F46" s="42" t="s">
        <v>135</v>
      </c>
      <c r="G46" s="42" t="s">
        <v>74</v>
      </c>
    </row>
    <row r="47" ht="12.75" outlineLevel="1"/>
    <row r="48" spans="2:6" ht="14.25" outlineLevel="1">
      <c r="B48" s="43" t="s">
        <v>49</v>
      </c>
      <c r="C48" s="44"/>
      <c r="D48" s="45"/>
      <c r="E48" s="46" t="s">
        <v>37</v>
      </c>
      <c r="F48" s="46" t="s">
        <v>73</v>
      </c>
    </row>
    <row r="49" spans="2:3" ht="12.75" outlineLevel="1">
      <c r="B49" s="43"/>
      <c r="C49" s="19" t="s">
        <v>141</v>
      </c>
    </row>
    <row r="50" spans="2:3" ht="12.75" outlineLevel="1">
      <c r="B50" s="43"/>
      <c r="C50" s="19"/>
    </row>
    <row r="51" spans="2:7" ht="42.75" outlineLevel="1">
      <c r="B51" s="43" t="s">
        <v>83</v>
      </c>
      <c r="C51" s="44"/>
      <c r="F51" s="46" t="s">
        <v>79</v>
      </c>
      <c r="G51" s="46" t="s">
        <v>73</v>
      </c>
    </row>
    <row r="52" spans="2:3" ht="12.75" outlineLevel="1">
      <c r="B52" s="43"/>
      <c r="C52" s="19"/>
    </row>
    <row r="53" spans="2:7" ht="42.75" outlineLevel="1">
      <c r="B53" s="43" t="s">
        <v>84</v>
      </c>
      <c r="C53" s="44">
        <v>0</v>
      </c>
      <c r="F53" s="46" t="s">
        <v>79</v>
      </c>
      <c r="G53" s="46" t="s">
        <v>73</v>
      </c>
    </row>
    <row r="54" spans="2:3" ht="12.75" outlineLevel="1">
      <c r="B54" s="43"/>
      <c r="C54" s="19"/>
    </row>
    <row r="55" spans="2:7" ht="42.75" outlineLevel="1">
      <c r="B55" s="43" t="s">
        <v>85</v>
      </c>
      <c r="C55" s="44">
        <v>0</v>
      </c>
      <c r="F55" s="46" t="s">
        <v>79</v>
      </c>
      <c r="G55" s="46" t="s">
        <v>73</v>
      </c>
    </row>
    <row r="56" spans="2:3" ht="12.75" outlineLevel="1">
      <c r="B56" s="20"/>
      <c r="C56" s="19"/>
    </row>
    <row r="57" ht="12.75" outlineLevel="1">
      <c r="C57" s="19"/>
    </row>
    <row r="58" spans="2:7" ht="15" outlineLevel="1">
      <c r="B58" s="24" t="s">
        <v>86</v>
      </c>
      <c r="C58" s="47">
        <f>C48+C51+C53+C55</f>
        <v>0</v>
      </c>
      <c r="D58" s="48"/>
      <c r="E58" s="49"/>
      <c r="F58" s="49"/>
      <c r="G58" s="50"/>
    </row>
    <row r="59" ht="12.75" outlineLevel="1"/>
    <row r="60" ht="12.75" outlineLevel="1"/>
    <row r="61" ht="12.75" outlineLevel="1"/>
    <row r="62" spans="2:7" ht="12.75" outlineLevel="1">
      <c r="B62" s="25" t="s">
        <v>87</v>
      </c>
      <c r="C62" s="20" t="s">
        <v>58</v>
      </c>
      <c r="D62" s="28"/>
      <c r="E62" s="28"/>
      <c r="F62" s="28"/>
      <c r="G62" s="28"/>
    </row>
    <row r="63" spans="2:7" ht="12.75" outlineLevel="1">
      <c r="B63" s="24"/>
      <c r="C63" s="26"/>
      <c r="D63" s="26"/>
      <c r="E63" s="26"/>
      <c r="F63" s="26"/>
      <c r="G63" s="26"/>
    </row>
    <row r="64" ht="12.75" outlineLevel="1">
      <c r="B64" s="23" t="s">
        <v>45</v>
      </c>
    </row>
    <row r="65" ht="12.75" outlineLevel="1"/>
    <row r="66" spans="2:7" ht="12.75" customHeight="1" outlineLevel="1">
      <c r="B66" s="23" t="s">
        <v>58</v>
      </c>
      <c r="C66" s="19" t="s">
        <v>55</v>
      </c>
      <c r="D66" s="23"/>
      <c r="E66" s="23"/>
      <c r="F66" s="23"/>
      <c r="G66" s="23"/>
    </row>
    <row r="67" spans="2:7" ht="12.75" outlineLevel="1">
      <c r="B67" s="20"/>
      <c r="C67" s="23"/>
      <c r="D67" s="23"/>
      <c r="E67" s="23"/>
      <c r="F67" s="23"/>
      <c r="G67" s="23"/>
    </row>
    <row r="68" spans="2:7" ht="12.75" customHeight="1" outlineLevel="1">
      <c r="B68" s="20"/>
      <c r="C68" s="27"/>
      <c r="D68" s="27"/>
      <c r="E68" s="27"/>
      <c r="F68" s="27"/>
      <c r="G68" s="27"/>
    </row>
    <row r="69" spans="2:7" ht="27" customHeight="1" outlineLevel="1">
      <c r="B69" s="41" t="s">
        <v>57</v>
      </c>
      <c r="C69" s="42" t="s">
        <v>56</v>
      </c>
      <c r="D69" s="42"/>
      <c r="E69" s="42" t="s">
        <v>92</v>
      </c>
      <c r="F69" s="42" t="s">
        <v>135</v>
      </c>
      <c r="G69" s="42" t="s">
        <v>74</v>
      </c>
    </row>
    <row r="70" ht="12.75" outlineLevel="1"/>
    <row r="71" spans="2:6" ht="14.25" outlineLevel="1">
      <c r="B71" s="43" t="s">
        <v>58</v>
      </c>
      <c r="C71" s="44"/>
      <c r="D71" s="45"/>
      <c r="E71" s="46" t="s">
        <v>37</v>
      </c>
      <c r="F71" s="46" t="s">
        <v>73</v>
      </c>
    </row>
    <row r="72" spans="2:3" ht="12.75" outlineLevel="1">
      <c r="B72" s="43"/>
      <c r="C72" s="19" t="s">
        <v>142</v>
      </c>
    </row>
    <row r="73" spans="2:3" ht="12.75" outlineLevel="1">
      <c r="B73" s="43"/>
      <c r="C73" s="19"/>
    </row>
    <row r="74" spans="2:7" ht="42.75" outlineLevel="1">
      <c r="B74" s="43" t="s">
        <v>88</v>
      </c>
      <c r="C74" s="44"/>
      <c r="F74" s="46" t="s">
        <v>79</v>
      </c>
      <c r="G74" s="46" t="s">
        <v>73</v>
      </c>
    </row>
    <row r="75" spans="2:3" ht="12.75" outlineLevel="1">
      <c r="B75" s="43"/>
      <c r="C75" s="19"/>
    </row>
    <row r="76" spans="2:7" ht="42.75" outlineLevel="1">
      <c r="B76" s="43" t="s">
        <v>89</v>
      </c>
      <c r="C76" s="44"/>
      <c r="F76" s="46" t="s">
        <v>79</v>
      </c>
      <c r="G76" s="46" t="s">
        <v>73</v>
      </c>
    </row>
    <row r="77" spans="2:3" ht="12.75" outlineLevel="1">
      <c r="B77" s="43"/>
      <c r="C77" s="19"/>
    </row>
    <row r="78" spans="2:7" ht="42.75" outlineLevel="1">
      <c r="B78" s="43" t="s">
        <v>90</v>
      </c>
      <c r="C78" s="44">
        <v>0</v>
      </c>
      <c r="F78" s="46" t="s">
        <v>79</v>
      </c>
      <c r="G78" s="46" t="s">
        <v>73</v>
      </c>
    </row>
    <row r="79" spans="2:3" ht="12.75" outlineLevel="1">
      <c r="B79" s="20"/>
      <c r="C79" s="19"/>
    </row>
    <row r="80" ht="12.75" outlineLevel="1">
      <c r="C80" s="19"/>
    </row>
    <row r="81" spans="2:7" ht="15" outlineLevel="1">
      <c r="B81" s="24" t="s">
        <v>91</v>
      </c>
      <c r="C81" s="47">
        <f>C71+C74+C76+C78</f>
        <v>0</v>
      </c>
      <c r="D81" s="48"/>
      <c r="E81" s="49"/>
      <c r="F81" s="49"/>
      <c r="G81" s="50"/>
    </row>
    <row r="82" ht="12.75" outlineLevel="1"/>
    <row r="83" ht="12.75" outlineLevel="1"/>
    <row r="84" spans="2:7" ht="12.75" outlineLevel="1">
      <c r="B84" s="25" t="s">
        <v>93</v>
      </c>
      <c r="C84" s="20" t="s">
        <v>136</v>
      </c>
      <c r="D84" s="28"/>
      <c r="E84" s="28"/>
      <c r="F84" s="28"/>
      <c r="G84" s="28"/>
    </row>
    <row r="85" spans="2:7" ht="12.75" outlineLevel="1">
      <c r="B85" s="24"/>
      <c r="C85" s="26"/>
      <c r="D85" s="26"/>
      <c r="E85" s="26"/>
      <c r="F85" s="26"/>
      <c r="G85" s="26"/>
    </row>
    <row r="86" ht="12.75" outlineLevel="1">
      <c r="B86" s="23" t="s">
        <v>45</v>
      </c>
    </row>
    <row r="87" ht="12.75" outlineLevel="1"/>
    <row r="88" spans="2:7" ht="12.75" customHeight="1" outlineLevel="1">
      <c r="B88" s="23" t="s">
        <v>136</v>
      </c>
      <c r="C88" s="19" t="s">
        <v>59</v>
      </c>
      <c r="D88" s="23"/>
      <c r="E88" s="23"/>
      <c r="F88" s="23"/>
      <c r="G88" s="23"/>
    </row>
    <row r="89" spans="2:7" ht="12.75" customHeight="1" outlineLevel="1">
      <c r="B89" s="23" t="s">
        <v>149</v>
      </c>
      <c r="C89" s="19" t="s">
        <v>151</v>
      </c>
      <c r="D89" s="23"/>
      <c r="E89" s="23"/>
      <c r="F89" s="23"/>
      <c r="G89" s="23"/>
    </row>
    <row r="90" spans="2:7" ht="12.75" outlineLevel="1">
      <c r="B90" s="23" t="s">
        <v>150</v>
      </c>
      <c r="C90" s="77" t="s">
        <v>152</v>
      </c>
      <c r="D90" s="77"/>
      <c r="E90" s="77"/>
      <c r="F90" s="77"/>
      <c r="G90" s="77"/>
    </row>
    <row r="91" spans="2:7" ht="12.75" outlineLevel="1">
      <c r="B91" s="20"/>
      <c r="C91" s="77"/>
      <c r="D91" s="77"/>
      <c r="E91" s="77"/>
      <c r="F91" s="77"/>
      <c r="G91" s="77"/>
    </row>
    <row r="92" spans="2:7" ht="12.75" customHeight="1" outlineLevel="1">
      <c r="B92" s="20"/>
      <c r="C92" s="27"/>
      <c r="D92" s="27"/>
      <c r="E92" s="27"/>
      <c r="F92" s="27"/>
      <c r="G92" s="27"/>
    </row>
    <row r="93" spans="2:7" ht="27" customHeight="1" outlineLevel="1">
      <c r="B93" s="41" t="s">
        <v>57</v>
      </c>
      <c r="C93" s="42" t="s">
        <v>56</v>
      </c>
      <c r="D93" s="42"/>
      <c r="E93" s="42" t="s">
        <v>92</v>
      </c>
      <c r="F93" s="42" t="s">
        <v>135</v>
      </c>
      <c r="G93" s="42" t="s">
        <v>74</v>
      </c>
    </row>
    <row r="94" ht="12.75" outlineLevel="1"/>
    <row r="95" spans="2:6" ht="14.25" outlineLevel="1">
      <c r="B95" s="43" t="s">
        <v>136</v>
      </c>
      <c r="C95" s="44"/>
      <c r="D95" s="45"/>
      <c r="E95" s="46" t="s">
        <v>37</v>
      </c>
      <c r="F95" s="46" t="s">
        <v>73</v>
      </c>
    </row>
    <row r="96" spans="2:3" ht="12.75" outlineLevel="1">
      <c r="B96" s="43"/>
      <c r="C96" s="19" t="s">
        <v>143</v>
      </c>
    </row>
    <row r="97" spans="2:3" ht="12.75" outlineLevel="1">
      <c r="B97" s="43"/>
      <c r="C97" s="19"/>
    </row>
    <row r="98" spans="2:7" ht="42.75" outlineLevel="1">
      <c r="B98" s="43" t="s">
        <v>137</v>
      </c>
      <c r="C98" s="44"/>
      <c r="F98" s="46" t="s">
        <v>79</v>
      </c>
      <c r="G98" s="46" t="s">
        <v>73</v>
      </c>
    </row>
    <row r="99" spans="2:3" ht="12.75" outlineLevel="1">
      <c r="B99" s="43"/>
      <c r="C99" s="19"/>
    </row>
    <row r="100" spans="2:7" ht="42.75" outlineLevel="1">
      <c r="B100" s="43" t="s">
        <v>138</v>
      </c>
      <c r="C100" s="44"/>
      <c r="F100" s="46" t="s">
        <v>79</v>
      </c>
      <c r="G100" s="46" t="s">
        <v>73</v>
      </c>
    </row>
    <row r="101" spans="2:3" ht="12.75" outlineLevel="1">
      <c r="B101" s="43"/>
      <c r="C101" s="19"/>
    </row>
    <row r="102" spans="2:7" ht="42.75" outlineLevel="1">
      <c r="B102" s="43" t="s">
        <v>139</v>
      </c>
      <c r="C102" s="44">
        <v>0</v>
      </c>
      <c r="F102" s="46" t="s">
        <v>79</v>
      </c>
      <c r="G102" s="46" t="s">
        <v>73</v>
      </c>
    </row>
    <row r="103" spans="2:3" ht="12.75" outlineLevel="1">
      <c r="B103" s="20"/>
      <c r="C103" s="19"/>
    </row>
    <row r="104" ht="12.75" outlineLevel="1">
      <c r="C104" s="19"/>
    </row>
    <row r="105" spans="2:7" ht="15" outlineLevel="1">
      <c r="B105" s="24" t="s">
        <v>140</v>
      </c>
      <c r="C105" s="47">
        <f>C95+C98+C100+C102</f>
        <v>0</v>
      </c>
      <c r="D105" s="48"/>
      <c r="E105" s="49"/>
      <c r="F105" s="49"/>
      <c r="G105" s="50"/>
    </row>
    <row r="106" ht="12.75" outlineLevel="1"/>
    <row r="107" ht="12.75" outlineLevel="1"/>
    <row r="108" ht="12.75" outlineLevel="1"/>
    <row r="112" ht="12.75" outlineLevel="1">
      <c r="B112" s="24"/>
    </row>
    <row r="113" spans="2:7" ht="16.5">
      <c r="B113" s="5" t="s">
        <v>30</v>
      </c>
      <c r="C113" s="5"/>
      <c r="D113" s="5"/>
      <c r="E113" s="5"/>
      <c r="F113" s="5"/>
      <c r="G113" s="5"/>
    </row>
  </sheetData>
  <sheetProtection/>
  <mergeCells count="3">
    <mergeCell ref="C19:G22"/>
    <mergeCell ref="C43:G44"/>
    <mergeCell ref="C90:G91"/>
  </mergeCells>
  <printOptions/>
  <pageMargins left="0.7" right="0.7" top="0.75" bottom="0.75" header="0.3" footer="0.3"/>
  <pageSetup fitToHeight="1" fitToWidth="1" horizontalDpi="600" verticalDpi="600" orientation="portrait" paperSize="9" scale="40" r:id="rId1"/>
  <headerFooter>
    <oddHeader>&amp;C&amp;"Arial,Bold"Annex B West Midlands Franchise EoI Financial Templates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B2:G70"/>
  <sheetViews>
    <sheetView showGridLines="0" view="pageLayout" zoomScaleNormal="85" workbookViewId="0" topLeftCell="A1">
      <selection activeCell="A1" sqref="A1"/>
    </sheetView>
  </sheetViews>
  <sheetFormatPr defaultColWidth="9.00390625" defaultRowHeight="15" outlineLevelRow="1"/>
  <cols>
    <col min="1" max="1" width="2.8515625" style="3" customWidth="1"/>
    <col min="2" max="2" width="39.00390625" style="3" customWidth="1"/>
    <col min="3" max="3" width="33.28125" style="3" customWidth="1"/>
    <col min="4" max="4" width="4.28125" style="3" customWidth="1"/>
    <col min="5" max="5" width="23.28125" style="3" customWidth="1"/>
    <col min="6" max="7" width="50.7109375" style="3" customWidth="1"/>
    <col min="8" max="16384" width="9.00390625" style="3" customWidth="1"/>
  </cols>
  <sheetData>
    <row r="2" spans="2:6" ht="12.75">
      <c r="B2" s="1" t="s">
        <v>16</v>
      </c>
      <c r="C2" s="2" t="str">
        <f>'Template Cover'!F2</f>
        <v>Enter User/Bidder Name</v>
      </c>
      <c r="D2" s="2"/>
      <c r="E2" s="2"/>
      <c r="F2" s="2"/>
    </row>
    <row r="3" spans="2:6" ht="12.75">
      <c r="B3" s="1" t="s">
        <v>17</v>
      </c>
      <c r="C3" s="2" t="str">
        <f>'Template Cover'!F3</f>
        <v>DfT West Midlands Franchise</v>
      </c>
      <c r="D3" s="2"/>
      <c r="E3" s="2"/>
      <c r="F3" s="2"/>
    </row>
    <row r="4" spans="2:6" ht="12.75">
      <c r="B4" s="1" t="s">
        <v>18</v>
      </c>
      <c r="C4" s="2" t="str">
        <f ca="1">MID(CELL("filename",$A$1),FIND("]",CELL("filename",$A$1))+1,99)</f>
        <v>B. Ratio Inputs </v>
      </c>
      <c r="D4" s="2"/>
      <c r="E4" s="2"/>
      <c r="F4" s="2"/>
    </row>
    <row r="5" spans="2:6" ht="12.75">
      <c r="B5" s="1" t="s">
        <v>19</v>
      </c>
      <c r="C5" s="2">
        <f>'Template Cover'!F5</f>
        <v>1</v>
      </c>
      <c r="D5" s="2"/>
      <c r="E5" s="2"/>
      <c r="F5" s="2"/>
    </row>
    <row r="6" spans="2:6" ht="12.75">
      <c r="B6" s="1" t="s">
        <v>20</v>
      </c>
      <c r="C6" s="4">
        <f>'Template Cover'!F6</f>
        <v>42353</v>
      </c>
      <c r="D6" s="4"/>
      <c r="E6" s="4"/>
      <c r="F6" s="4"/>
    </row>
    <row r="7" spans="2:6" ht="12.75">
      <c r="B7" s="1" t="s">
        <v>21</v>
      </c>
      <c r="C7" s="2"/>
      <c r="D7" s="2"/>
      <c r="E7" s="2"/>
      <c r="F7" s="2"/>
    </row>
    <row r="10" spans="2:7" ht="16.5">
      <c r="B10" s="5" t="s">
        <v>22</v>
      </c>
      <c r="C10" s="5"/>
      <c r="D10" s="5"/>
      <c r="E10" s="5"/>
      <c r="F10" s="5"/>
      <c r="G10" s="5"/>
    </row>
    <row r="11" ht="12.75" outlineLevel="1"/>
    <row r="12" spans="2:4" ht="12.75" outlineLevel="1">
      <c r="B12" s="20" t="s">
        <v>124</v>
      </c>
      <c r="C12" s="19" t="s">
        <v>154</v>
      </c>
      <c r="D12" s="19"/>
    </row>
    <row r="13" spans="2:4" ht="12.75" outlineLevel="1">
      <c r="B13" s="25" t="s">
        <v>98</v>
      </c>
      <c r="C13" s="20" t="s">
        <v>97</v>
      </c>
      <c r="D13" s="20"/>
    </row>
    <row r="14" spans="2:7" ht="12.75" customHeight="1" outlineLevel="1">
      <c r="B14" s="20"/>
      <c r="D14" s="28"/>
      <c r="E14" s="28"/>
      <c r="F14" s="28"/>
      <c r="G14" s="28"/>
    </row>
    <row r="15" spans="2:7" ht="12.75" outlineLevel="1">
      <c r="B15" s="25" t="s">
        <v>99</v>
      </c>
      <c r="C15" s="20" t="s">
        <v>100</v>
      </c>
      <c r="D15" s="28"/>
      <c r="E15" s="28"/>
      <c r="F15" s="28"/>
      <c r="G15" s="28"/>
    </row>
    <row r="16" spans="2:7" ht="12.75" outlineLevel="1">
      <c r="B16" s="24"/>
      <c r="C16" s="39"/>
      <c r="D16" s="39"/>
      <c r="E16" s="39"/>
      <c r="F16" s="39"/>
      <c r="G16" s="39"/>
    </row>
    <row r="17" spans="2:3" ht="12.75" outlineLevel="1">
      <c r="B17" s="23" t="s">
        <v>101</v>
      </c>
      <c r="C17" s="20" t="s">
        <v>125</v>
      </c>
    </row>
    <row r="18" ht="12.75" outlineLevel="1"/>
    <row r="19" spans="2:7" ht="12.75" customHeight="1" outlineLevel="1">
      <c r="B19" s="23" t="s">
        <v>46</v>
      </c>
      <c r="C19" s="3" t="s">
        <v>44</v>
      </c>
      <c r="D19" s="40"/>
      <c r="E19" s="40"/>
      <c r="F19" s="40"/>
      <c r="G19" s="40"/>
    </row>
    <row r="20" spans="2:7" ht="12.75" outlineLevel="1">
      <c r="B20" s="23"/>
      <c r="D20" s="40"/>
      <c r="E20" s="40"/>
      <c r="F20" s="40"/>
      <c r="G20" s="40"/>
    </row>
    <row r="21" spans="2:7" ht="12.75" outlineLevel="1">
      <c r="B21" s="23" t="s">
        <v>53</v>
      </c>
      <c r="C21" s="30" t="s">
        <v>66</v>
      </c>
      <c r="D21" s="40"/>
      <c r="E21" s="40"/>
      <c r="F21" s="42" t="s">
        <v>156</v>
      </c>
      <c r="G21" s="40"/>
    </row>
    <row r="22" spans="2:7" ht="12.75" outlineLevel="1">
      <c r="B22" s="23"/>
      <c r="D22" s="40"/>
      <c r="E22" s="40"/>
      <c r="G22" s="40"/>
    </row>
    <row r="23" spans="2:7" ht="28.5" outlineLevel="1">
      <c r="B23" s="58" t="s">
        <v>155</v>
      </c>
      <c r="C23" s="59">
        <v>3</v>
      </c>
      <c r="D23" s="40"/>
      <c r="E23" s="40"/>
      <c r="F23" s="59" t="s">
        <v>162</v>
      </c>
      <c r="G23" s="40"/>
    </row>
    <row r="24" spans="2:7" ht="12.75" outlineLevel="1">
      <c r="B24" s="20"/>
      <c r="C24" s="40"/>
      <c r="D24" s="40"/>
      <c r="E24" s="40"/>
      <c r="F24" s="40"/>
      <c r="G24" s="40"/>
    </row>
    <row r="25" spans="2:7" ht="12.75" outlineLevel="1">
      <c r="B25" s="20"/>
      <c r="C25" s="40"/>
      <c r="D25" s="40"/>
      <c r="E25" s="40"/>
      <c r="F25" s="40"/>
      <c r="G25" s="40"/>
    </row>
    <row r="26" ht="12.75" outlineLevel="1"/>
    <row r="27" ht="12.75" outlineLevel="1"/>
    <row r="28" spans="2:7" ht="12.75" outlineLevel="1">
      <c r="B28" s="25" t="s">
        <v>102</v>
      </c>
      <c r="C28" s="20" t="s">
        <v>103</v>
      </c>
      <c r="D28" s="28"/>
      <c r="E28" s="28"/>
      <c r="F28" s="28"/>
      <c r="G28" s="28"/>
    </row>
    <row r="29" spans="2:7" ht="12.75" outlineLevel="1">
      <c r="B29" s="24"/>
      <c r="C29" s="39"/>
      <c r="D29" s="39"/>
      <c r="E29" s="39"/>
      <c r="F29" s="39"/>
      <c r="G29" s="39"/>
    </row>
    <row r="30" spans="2:3" ht="12.75" outlineLevel="1">
      <c r="B30" s="23" t="s">
        <v>101</v>
      </c>
      <c r="C30" s="20" t="s">
        <v>131</v>
      </c>
    </row>
    <row r="31" ht="12.75" outlineLevel="1">
      <c r="C31" s="39"/>
    </row>
    <row r="32" spans="2:7" ht="12.75" customHeight="1" outlineLevel="1">
      <c r="B32" s="23" t="s">
        <v>46</v>
      </c>
      <c r="C32" s="3" t="s">
        <v>54</v>
      </c>
      <c r="D32" s="40"/>
      <c r="E32" s="40"/>
      <c r="F32" s="40"/>
      <c r="G32" s="40"/>
    </row>
    <row r="33" spans="2:7" ht="12.75" outlineLevel="1">
      <c r="B33" s="23"/>
      <c r="D33" s="40"/>
      <c r="E33" s="40"/>
      <c r="F33" s="40"/>
      <c r="G33" s="40"/>
    </row>
    <row r="34" spans="2:7" ht="12.75" outlineLevel="1">
      <c r="B34" s="23" t="s">
        <v>53</v>
      </c>
      <c r="C34" s="19" t="s">
        <v>65</v>
      </c>
      <c r="D34" s="40"/>
      <c r="E34" s="40"/>
      <c r="F34" s="42" t="s">
        <v>157</v>
      </c>
      <c r="G34" s="40"/>
    </row>
    <row r="35" spans="2:7" ht="12.75" outlineLevel="1">
      <c r="B35" s="23"/>
      <c r="D35" s="40"/>
      <c r="E35" s="40"/>
      <c r="G35" s="40"/>
    </row>
    <row r="36" spans="2:7" ht="28.5" outlineLevel="1">
      <c r="B36" s="58" t="s">
        <v>155</v>
      </c>
      <c r="C36" s="59">
        <v>4</v>
      </c>
      <c r="D36" s="40"/>
      <c r="E36" s="40"/>
      <c r="F36" s="59" t="s">
        <v>163</v>
      </c>
      <c r="G36" s="40"/>
    </row>
    <row r="37" spans="2:7" ht="12.75" outlineLevel="1">
      <c r="B37" s="24"/>
      <c r="C37" s="39"/>
      <c r="D37" s="39"/>
      <c r="E37" s="39"/>
      <c r="F37" s="39"/>
      <c r="G37" s="39"/>
    </row>
    <row r="38" spans="2:7" ht="12.75" outlineLevel="1">
      <c r="B38" s="24"/>
      <c r="C38" s="39"/>
      <c r="D38" s="39"/>
      <c r="E38" s="39"/>
      <c r="F38" s="39"/>
      <c r="G38" s="39"/>
    </row>
    <row r="39" spans="2:3" ht="12.75" outlineLevel="1">
      <c r="B39" s="25" t="s">
        <v>104</v>
      </c>
      <c r="C39" s="20" t="s">
        <v>60</v>
      </c>
    </row>
    <row r="40" ht="12.75" outlineLevel="1">
      <c r="C40" s="20"/>
    </row>
    <row r="41" spans="3:6" ht="12.75" outlineLevel="1">
      <c r="C41" s="42" t="s">
        <v>56</v>
      </c>
      <c r="F41" s="42" t="s">
        <v>157</v>
      </c>
    </row>
    <row r="42" ht="12.75" outlineLevel="1"/>
    <row r="43" spans="2:6" ht="28.5" outlineLevel="1">
      <c r="B43" s="24" t="s">
        <v>158</v>
      </c>
      <c r="C43" s="71">
        <v>20000</v>
      </c>
      <c r="F43" s="59" t="s">
        <v>161</v>
      </c>
    </row>
    <row r="44" ht="12.75" outlineLevel="1"/>
    <row r="45" ht="12.75" outlineLevel="1"/>
    <row r="46" ht="12.75" outlineLevel="1"/>
    <row r="47" spans="2:6" ht="12.75" outlineLevel="1">
      <c r="B47" s="25" t="s">
        <v>105</v>
      </c>
      <c r="C47" s="20" t="s">
        <v>106</v>
      </c>
      <c r="D47" s="28"/>
      <c r="E47" s="28"/>
      <c r="F47" s="28"/>
    </row>
    <row r="48" spans="2:6" ht="12.75" outlineLevel="1">
      <c r="B48" s="24"/>
      <c r="C48" s="39"/>
      <c r="D48" s="39"/>
      <c r="E48" s="39"/>
      <c r="F48" s="39"/>
    </row>
    <row r="49" spans="2:6" ht="12.75" customHeight="1" outlineLevel="1">
      <c r="B49" s="23" t="s">
        <v>101</v>
      </c>
      <c r="C49" s="20" t="s">
        <v>110</v>
      </c>
      <c r="D49" s="20"/>
      <c r="E49" s="20"/>
      <c r="F49" s="20"/>
    </row>
    <row r="50" spans="2:3" ht="12.75" outlineLevel="1">
      <c r="B50" s="23"/>
      <c r="C50" s="20"/>
    </row>
    <row r="51" spans="2:6" ht="12.75" outlineLevel="1">
      <c r="B51" s="23" t="s">
        <v>46</v>
      </c>
      <c r="C51" s="3" t="s">
        <v>133</v>
      </c>
      <c r="D51" s="40"/>
      <c r="E51" s="40"/>
      <c r="F51" s="40"/>
    </row>
    <row r="52" spans="2:6" ht="12.75" outlineLevel="1">
      <c r="B52" s="23"/>
      <c r="D52" s="40"/>
      <c r="E52" s="40"/>
      <c r="F52" s="40"/>
    </row>
    <row r="53" spans="2:6" ht="12.75" outlineLevel="1">
      <c r="B53" s="23" t="s">
        <v>53</v>
      </c>
      <c r="C53" s="20" t="s">
        <v>107</v>
      </c>
      <c r="D53" s="40"/>
      <c r="E53" s="40"/>
      <c r="F53" s="42" t="s">
        <v>157</v>
      </c>
    </row>
    <row r="54" spans="2:5" ht="12.75" outlineLevel="1">
      <c r="B54" s="23"/>
      <c r="D54" s="40"/>
      <c r="E54" s="40"/>
    </row>
    <row r="55" spans="2:6" ht="42.75" outlineLevel="1">
      <c r="B55" s="58" t="s">
        <v>155</v>
      </c>
      <c r="C55" s="59">
        <v>2</v>
      </c>
      <c r="D55" s="40"/>
      <c r="E55" s="40"/>
      <c r="F55" s="59" t="s">
        <v>164</v>
      </c>
    </row>
    <row r="56" ht="12.75" outlineLevel="1"/>
    <row r="57" ht="12.75" outlineLevel="1"/>
    <row r="58" spans="2:6" ht="12.75" outlineLevel="1">
      <c r="B58" s="25" t="s">
        <v>115</v>
      </c>
      <c r="C58" s="20" t="s">
        <v>108</v>
      </c>
      <c r="D58" s="28"/>
      <c r="E58" s="28"/>
      <c r="F58" s="28"/>
    </row>
    <row r="59" spans="2:6" ht="12.75" outlineLevel="1">
      <c r="B59" s="24"/>
      <c r="C59" s="39"/>
      <c r="D59" s="39"/>
      <c r="E59" s="39"/>
      <c r="F59" s="39"/>
    </row>
    <row r="60" spans="2:6" ht="12.75" customHeight="1" outlineLevel="1">
      <c r="B60" s="23" t="s">
        <v>101</v>
      </c>
      <c r="C60" s="20" t="s">
        <v>132</v>
      </c>
      <c r="D60" s="20"/>
      <c r="E60" s="20"/>
      <c r="F60" s="20"/>
    </row>
    <row r="61" spans="2:3" ht="12.75" outlineLevel="1">
      <c r="B61" s="23"/>
      <c r="C61" s="20"/>
    </row>
    <row r="62" spans="2:6" ht="12.75" outlineLevel="1">
      <c r="B62" s="23" t="s">
        <v>46</v>
      </c>
      <c r="C62" s="3" t="s">
        <v>63</v>
      </c>
      <c r="D62" s="40"/>
      <c r="E62" s="40"/>
      <c r="F62" s="40"/>
    </row>
    <row r="63" spans="2:6" ht="12.75" outlineLevel="1">
      <c r="B63" s="23"/>
      <c r="D63" s="40"/>
      <c r="E63" s="40"/>
      <c r="F63" s="40"/>
    </row>
    <row r="64" spans="2:6" ht="12.75" outlineLevel="1">
      <c r="B64" s="23" t="s">
        <v>53</v>
      </c>
      <c r="C64" s="20" t="s">
        <v>107</v>
      </c>
      <c r="D64" s="40"/>
      <c r="E64" s="40"/>
      <c r="F64" s="42" t="s">
        <v>157</v>
      </c>
    </row>
    <row r="65" spans="2:5" ht="12.75" outlineLevel="1">
      <c r="B65" s="23"/>
      <c r="D65" s="40"/>
      <c r="E65" s="40"/>
    </row>
    <row r="66" spans="2:6" ht="42.75" outlineLevel="1">
      <c r="B66" s="58" t="s">
        <v>155</v>
      </c>
      <c r="C66" s="59">
        <v>1</v>
      </c>
      <c r="D66" s="40"/>
      <c r="E66" s="40"/>
      <c r="F66" s="59" t="s">
        <v>165</v>
      </c>
    </row>
    <row r="67" ht="12.75" outlineLevel="1"/>
    <row r="68" ht="12.75" outlineLevel="1"/>
    <row r="69" ht="12.75" outlineLevel="1">
      <c r="B69" s="24"/>
    </row>
    <row r="70" spans="2:7" ht="16.5">
      <c r="B70" s="5" t="s">
        <v>30</v>
      </c>
      <c r="C70" s="5"/>
      <c r="D70" s="5"/>
      <c r="E70" s="5"/>
      <c r="F70" s="5"/>
      <c r="G70" s="5"/>
    </row>
  </sheetData>
  <sheetProtection/>
  <printOptions/>
  <pageMargins left="0.7" right="0.7" top="0.75" bottom="0.75" header="0.3" footer="0.3"/>
  <pageSetup fitToHeight="1" fitToWidth="1" horizontalDpi="600" verticalDpi="600" orientation="portrait" paperSize="9" scale="42" r:id="rId1"/>
  <headerFooter>
    <oddHeader>&amp;C&amp;"Arial,Bold"Annex B West Midlands Franchise EoI Financial Templates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B2:G38"/>
  <sheetViews>
    <sheetView showGridLines="0" tabSelected="1" view="pageLayout" zoomScaleNormal="80" workbookViewId="0" topLeftCell="A1">
      <selection activeCell="A1" sqref="A1"/>
    </sheetView>
  </sheetViews>
  <sheetFormatPr defaultColWidth="9.00390625" defaultRowHeight="15" outlineLevelRow="1"/>
  <cols>
    <col min="1" max="1" width="2.8515625" style="3" customWidth="1"/>
    <col min="2" max="2" width="23.57421875" style="3" customWidth="1"/>
    <col min="3" max="3" width="25.8515625" style="3" customWidth="1"/>
    <col min="4" max="4" width="6.00390625" style="3" customWidth="1"/>
    <col min="5" max="5" width="23.28125" style="3" customWidth="1"/>
    <col min="6" max="6" width="23.421875" style="3" bestFit="1" customWidth="1"/>
    <col min="7" max="7" width="50.7109375" style="3" customWidth="1"/>
    <col min="8" max="16384" width="9.00390625" style="3" customWidth="1"/>
  </cols>
  <sheetData>
    <row r="2" spans="2:6" ht="12.75">
      <c r="B2" s="1" t="s">
        <v>16</v>
      </c>
      <c r="C2" s="2" t="str">
        <f>'Template Cover'!F2</f>
        <v>Enter User/Bidder Name</v>
      </c>
      <c r="D2" s="2"/>
      <c r="E2" s="2"/>
      <c r="F2" s="2"/>
    </row>
    <row r="3" spans="2:6" ht="12.75">
      <c r="B3" s="1" t="s">
        <v>17</v>
      </c>
      <c r="C3" s="2" t="str">
        <f>'Template Cover'!F3</f>
        <v>DfT West Midlands Franchise</v>
      </c>
      <c r="D3" s="2"/>
      <c r="E3" s="2"/>
      <c r="F3" s="2"/>
    </row>
    <row r="4" spans="2:6" ht="12.75">
      <c r="B4" s="1" t="s">
        <v>18</v>
      </c>
      <c r="C4" s="2" t="str">
        <f ca="1">MID(CELL("filename",$A$1),FIND("]",CELL("filename",$A$1))+1,99)</f>
        <v>1. Credit Rating</v>
      </c>
      <c r="D4" s="2"/>
      <c r="E4" s="2"/>
      <c r="F4" s="2"/>
    </row>
    <row r="5" spans="2:6" ht="12.75">
      <c r="B5" s="1" t="s">
        <v>19</v>
      </c>
      <c r="C5" s="2">
        <f>'Template Cover'!F5</f>
        <v>1</v>
      </c>
      <c r="D5" s="2"/>
      <c r="E5" s="2"/>
      <c r="F5" s="2"/>
    </row>
    <row r="6" spans="2:6" ht="12.75">
      <c r="B6" s="1" t="s">
        <v>20</v>
      </c>
      <c r="C6" s="4">
        <f>'Template Cover'!F6</f>
        <v>42353</v>
      </c>
      <c r="D6" s="4"/>
      <c r="E6" s="4"/>
      <c r="F6" s="4"/>
    </row>
    <row r="7" spans="2:6" ht="12.75">
      <c r="B7" s="1" t="s">
        <v>21</v>
      </c>
      <c r="C7" s="2"/>
      <c r="D7" s="2"/>
      <c r="E7" s="2"/>
      <c r="F7" s="2"/>
    </row>
    <row r="10" spans="2:7" ht="16.5">
      <c r="B10" s="5" t="s">
        <v>22</v>
      </c>
      <c r="C10" s="5"/>
      <c r="D10" s="5"/>
      <c r="E10" s="5"/>
      <c r="F10" s="5"/>
      <c r="G10" s="5"/>
    </row>
    <row r="11" ht="12.75" outlineLevel="1"/>
    <row r="12" spans="2:4" ht="12.75" outlineLevel="1">
      <c r="B12" s="20" t="s">
        <v>124</v>
      </c>
      <c r="C12" s="19" t="s">
        <v>159</v>
      </c>
      <c r="D12" s="19"/>
    </row>
    <row r="13" spans="2:4" ht="12.75" outlineLevel="1">
      <c r="B13" s="25">
        <v>1</v>
      </c>
      <c r="C13" s="20" t="s">
        <v>42</v>
      </c>
      <c r="D13" s="20"/>
    </row>
    <row r="14" spans="2:7" ht="12.75" outlineLevel="1">
      <c r="B14" s="20"/>
      <c r="C14" s="78" t="s">
        <v>129</v>
      </c>
      <c r="D14" s="78"/>
      <c r="E14" s="78"/>
      <c r="F14" s="78"/>
      <c r="G14" s="78"/>
    </row>
    <row r="15" spans="2:7" ht="12.75" outlineLevel="1">
      <c r="B15" s="20"/>
      <c r="C15" s="78"/>
      <c r="D15" s="78"/>
      <c r="E15" s="78"/>
      <c r="F15" s="78"/>
      <c r="G15" s="78"/>
    </row>
    <row r="16" ht="12.75" outlineLevel="1">
      <c r="C16" s="3" t="s">
        <v>40</v>
      </c>
    </row>
    <row r="17" ht="12.75" outlineLevel="1">
      <c r="B17" s="3" t="s">
        <v>31</v>
      </c>
    </row>
    <row r="18" ht="12.75" outlineLevel="1"/>
    <row r="19" spans="2:7" ht="12.75" outlineLevel="1">
      <c r="B19" s="21" t="s">
        <v>32</v>
      </c>
      <c r="C19" s="21" t="s">
        <v>36</v>
      </c>
      <c r="D19" s="21"/>
      <c r="E19" s="42" t="s">
        <v>35</v>
      </c>
      <c r="F19" s="42" t="s">
        <v>130</v>
      </c>
      <c r="G19" s="42" t="s">
        <v>96</v>
      </c>
    </row>
    <row r="20" ht="12.75" outlineLevel="1"/>
    <row r="21" spans="2:7" s="56" customFormat="1" ht="14.25" outlineLevel="1">
      <c r="B21" s="54" t="s">
        <v>127</v>
      </c>
      <c r="C21" s="46" t="s">
        <v>33</v>
      </c>
      <c r="D21" s="55"/>
      <c r="E21" s="46" t="s">
        <v>37</v>
      </c>
      <c r="F21" s="53" t="s">
        <v>38</v>
      </c>
      <c r="G21" s="46" t="s">
        <v>39</v>
      </c>
    </row>
    <row r="22" ht="12.75" outlineLevel="1">
      <c r="F22" s="22"/>
    </row>
    <row r="23" spans="2:7" s="56" customFormat="1" ht="14.25" outlineLevel="1">
      <c r="B23" s="54" t="s">
        <v>128</v>
      </c>
      <c r="C23" s="46" t="s">
        <v>33</v>
      </c>
      <c r="D23" s="55"/>
      <c r="E23" s="46" t="s">
        <v>37</v>
      </c>
      <c r="F23" s="53" t="s">
        <v>38</v>
      </c>
      <c r="G23" s="46" t="s">
        <v>39</v>
      </c>
    </row>
    <row r="24" ht="12.75" outlineLevel="1">
      <c r="F24" s="22"/>
    </row>
    <row r="25" spans="2:7" s="56" customFormat="1" ht="14.25" outlineLevel="1">
      <c r="B25" s="54" t="s">
        <v>34</v>
      </c>
      <c r="C25" s="46" t="s">
        <v>33</v>
      </c>
      <c r="D25" s="55"/>
      <c r="E25" s="46" t="s">
        <v>37</v>
      </c>
      <c r="F25" s="53" t="s">
        <v>38</v>
      </c>
      <c r="G25" s="46" t="s">
        <v>39</v>
      </c>
    </row>
    <row r="26" ht="12.75" outlineLevel="1"/>
    <row r="27" ht="12.75" outlineLevel="1"/>
    <row r="28" spans="2:5" ht="12.75" outlineLevel="1">
      <c r="B28" s="23" t="s">
        <v>61</v>
      </c>
      <c r="C28" s="24"/>
      <c r="E28" s="22"/>
    </row>
    <row r="29" ht="12.75" outlineLevel="1"/>
    <row r="30" spans="2:5" ht="14.25" outlineLevel="1">
      <c r="B30" s="21" t="s">
        <v>127</v>
      </c>
      <c r="C30" s="53" t="s">
        <v>116</v>
      </c>
      <c r="E30" s="68" t="s">
        <v>69</v>
      </c>
    </row>
    <row r="31" spans="3:5" ht="12.75" outlineLevel="1">
      <c r="C31" s="22"/>
      <c r="E31" s="69" t="s">
        <v>70</v>
      </c>
    </row>
    <row r="32" spans="2:5" ht="14.25" outlineLevel="1">
      <c r="B32" s="21" t="s">
        <v>128</v>
      </c>
      <c r="C32" s="53" t="s">
        <v>116</v>
      </c>
      <c r="E32" s="70" t="s">
        <v>116</v>
      </c>
    </row>
    <row r="33" ht="12.75">
      <c r="C33" s="22"/>
    </row>
    <row r="34" spans="2:3" ht="14.25">
      <c r="B34" s="21" t="s">
        <v>34</v>
      </c>
      <c r="C34" s="53" t="s">
        <v>116</v>
      </c>
    </row>
    <row r="35" spans="2:7" ht="16.5">
      <c r="B35" s="33" t="s">
        <v>30</v>
      </c>
      <c r="C35" s="33"/>
      <c r="D35" s="33"/>
      <c r="E35" s="33"/>
      <c r="F35" s="33"/>
      <c r="G35" s="33"/>
    </row>
    <row r="36" spans="2:3" ht="12.75">
      <c r="B36" s="3" t="s">
        <v>95</v>
      </c>
      <c r="C36" s="52" t="str">
        <f>IF(OR(C30=E30,C32=E30,C34=E30),"PASS","FAIL")</f>
        <v>FAIL</v>
      </c>
    </row>
    <row r="38" spans="2:7" ht="16.5">
      <c r="B38" s="5" t="s">
        <v>30</v>
      </c>
      <c r="C38" s="5"/>
      <c r="D38" s="5"/>
      <c r="E38" s="5"/>
      <c r="F38" s="5"/>
      <c r="G38" s="5"/>
    </row>
  </sheetData>
  <sheetProtection/>
  <mergeCells count="1">
    <mergeCell ref="C14:G15"/>
  </mergeCells>
  <dataValidations count="1">
    <dataValidation type="list" allowBlank="1" showInputMessage="1" showErrorMessage="1" sqref="C30 C32 C34">
      <formula1>$E$30:$E$32</formula1>
    </dataValidation>
  </dataValidations>
  <printOptions/>
  <pageMargins left="0.7" right="0.7" top="0.75" bottom="0.75" header="0.3" footer="0.3"/>
  <pageSetup fitToHeight="1" fitToWidth="1" horizontalDpi="600" verticalDpi="600" orientation="portrait" paperSize="9" scale="56" r:id="rId1"/>
  <headerFooter>
    <oddHeader>&amp;C&amp;"Arial,Bold"Annex B West Midlands Franchise EoI Financial Templates</oddHeader>
  </headerFooter>
</worksheet>
</file>

<file path=xl/worksheets/sheet7.xml><?xml version="1.0" encoding="utf-8"?>
<worksheet xmlns="http://schemas.openxmlformats.org/spreadsheetml/2006/main" xmlns:r="http://schemas.openxmlformats.org/officeDocument/2006/relationships">
  <sheetPr>
    <pageSetUpPr fitToPage="1"/>
  </sheetPr>
  <dimension ref="B2:I58"/>
  <sheetViews>
    <sheetView showGridLines="0" view="pageLayout" zoomScaleNormal="80" workbookViewId="0" topLeftCell="A1">
      <selection activeCell="A1" sqref="A1"/>
    </sheetView>
  </sheetViews>
  <sheetFormatPr defaultColWidth="9.00390625" defaultRowHeight="15" outlineLevelRow="1"/>
  <cols>
    <col min="1" max="1" width="2.8515625" style="3" customWidth="1"/>
    <col min="2" max="2" width="31.57421875" style="3" customWidth="1"/>
    <col min="3" max="3" width="33.28125" style="3" customWidth="1"/>
    <col min="4" max="4" width="4.28125" style="3" customWidth="1"/>
    <col min="5" max="5" width="23.28125" style="3" customWidth="1"/>
    <col min="6" max="6" width="21.140625" style="3" bestFit="1" customWidth="1"/>
    <col min="7" max="7" width="37.00390625" style="3" bestFit="1" customWidth="1"/>
    <col min="8" max="16384" width="9.00390625" style="3" customWidth="1"/>
  </cols>
  <sheetData>
    <row r="2" spans="2:6" ht="12.75">
      <c r="B2" s="1" t="s">
        <v>16</v>
      </c>
      <c r="C2" s="2" t="str">
        <f>'Template Cover'!F2</f>
        <v>Enter User/Bidder Name</v>
      </c>
      <c r="D2" s="2"/>
      <c r="E2" s="2"/>
      <c r="F2" s="2"/>
    </row>
    <row r="3" spans="2:6" ht="12.75">
      <c r="B3" s="1" t="s">
        <v>17</v>
      </c>
      <c r="C3" s="2" t="str">
        <f>'Template Cover'!F3</f>
        <v>DfT West Midlands Franchise</v>
      </c>
      <c r="D3" s="2"/>
      <c r="E3" s="2"/>
      <c r="F3" s="2"/>
    </row>
    <row r="4" spans="2:6" ht="12.75">
      <c r="B4" s="1" t="s">
        <v>18</v>
      </c>
      <c r="C4" s="2" t="str">
        <f ca="1">MID(CELL("filename",$A$1),FIND("]",CELL("filename",$A$1))+1,99)</f>
        <v>2. EBITDA Ratios </v>
      </c>
      <c r="D4" s="2"/>
      <c r="E4" s="2"/>
      <c r="F4" s="2"/>
    </row>
    <row r="5" spans="2:6" ht="12.75">
      <c r="B5" s="1" t="s">
        <v>19</v>
      </c>
      <c r="C5" s="2">
        <f>'Template Cover'!F5</f>
        <v>1</v>
      </c>
      <c r="D5" s="2"/>
      <c r="E5" s="2"/>
      <c r="F5" s="2"/>
    </row>
    <row r="6" spans="2:6" ht="12.75">
      <c r="B6" s="1" t="s">
        <v>20</v>
      </c>
      <c r="C6" s="4">
        <f>'Template Cover'!F6</f>
        <v>42353</v>
      </c>
      <c r="D6" s="4"/>
      <c r="E6" s="4"/>
      <c r="F6" s="4"/>
    </row>
    <row r="7" spans="2:6" ht="12.75">
      <c r="B7" s="1" t="s">
        <v>21</v>
      </c>
      <c r="C7" s="2"/>
      <c r="D7" s="2"/>
      <c r="E7" s="2"/>
      <c r="F7" s="2"/>
    </row>
    <row r="10" spans="2:7" ht="16.5">
      <c r="B10" s="5" t="s">
        <v>22</v>
      </c>
      <c r="C10" s="5"/>
      <c r="D10" s="5"/>
      <c r="E10" s="5"/>
      <c r="F10" s="5"/>
      <c r="G10" s="5"/>
    </row>
    <row r="11" ht="12.75" outlineLevel="1"/>
    <row r="12" spans="2:4" ht="12.75" outlineLevel="1">
      <c r="B12" s="20" t="s">
        <v>124</v>
      </c>
      <c r="C12" s="19" t="s">
        <v>154</v>
      </c>
      <c r="D12" s="19"/>
    </row>
    <row r="13" spans="2:4" ht="12.75" outlineLevel="1">
      <c r="B13" s="25">
        <v>2</v>
      </c>
      <c r="C13" s="20" t="s">
        <v>146</v>
      </c>
      <c r="D13" s="20"/>
    </row>
    <row r="14" spans="2:4" ht="12.75" outlineLevel="1">
      <c r="B14" s="20"/>
      <c r="C14" s="20" t="s">
        <v>43</v>
      </c>
      <c r="D14" s="20"/>
    </row>
    <row r="15" spans="2:4" ht="12.75" outlineLevel="1">
      <c r="B15" s="20"/>
      <c r="C15" s="20"/>
      <c r="D15" s="20"/>
    </row>
    <row r="16" spans="2:7" ht="12.75" customHeight="1" outlineLevel="1">
      <c r="B16" s="20"/>
      <c r="D16" s="28"/>
      <c r="E16" s="28"/>
      <c r="F16" s="28"/>
      <c r="G16" s="28"/>
    </row>
    <row r="17" spans="2:7" ht="12.75" outlineLevel="1">
      <c r="B17" s="25" t="s">
        <v>41</v>
      </c>
      <c r="C17" s="20" t="s">
        <v>125</v>
      </c>
      <c r="D17" s="28"/>
      <c r="E17" s="28"/>
      <c r="F17" s="28"/>
      <c r="G17" s="28"/>
    </row>
    <row r="18" spans="2:7" ht="12.75" outlineLevel="1">
      <c r="B18" s="24"/>
      <c r="C18" s="26"/>
      <c r="D18" s="26"/>
      <c r="E18" s="26"/>
      <c r="F18" s="26"/>
      <c r="G18" s="26"/>
    </row>
    <row r="19" spans="2:3" ht="12.75" outlineLevel="1">
      <c r="B19" s="23" t="s">
        <v>46</v>
      </c>
      <c r="C19" s="3" t="s">
        <v>44</v>
      </c>
    </row>
    <row r="20" ht="12.75" outlineLevel="1">
      <c r="B20" s="23"/>
    </row>
    <row r="21" spans="2:3" ht="12.75" outlineLevel="1">
      <c r="B21" s="23" t="s">
        <v>53</v>
      </c>
      <c r="C21" s="30" t="s">
        <v>66</v>
      </c>
    </row>
    <row r="22" ht="12.75" outlineLevel="1">
      <c r="B22" s="23"/>
    </row>
    <row r="23" spans="2:3" ht="15" outlineLevel="1">
      <c r="B23" s="58"/>
      <c r="C23" s="60">
        <f>'B. Ratio Inputs '!C23</f>
        <v>3</v>
      </c>
    </row>
    <row r="24" ht="12.75" outlineLevel="1">
      <c r="B24" s="23"/>
    </row>
    <row r="25" spans="2:7" ht="12.75" outlineLevel="1">
      <c r="B25" s="20"/>
      <c r="C25" s="27"/>
      <c r="D25" s="27"/>
      <c r="E25" s="27"/>
      <c r="F25" s="27"/>
      <c r="G25" s="27"/>
    </row>
    <row r="26" spans="2:7" ht="12.75" outlineLevel="1">
      <c r="B26" s="29"/>
      <c r="C26" s="24" t="s">
        <v>56</v>
      </c>
      <c r="D26" s="21"/>
      <c r="E26" s="21"/>
      <c r="F26" s="21"/>
      <c r="G26" s="21"/>
    </row>
    <row r="27" ht="12.75" outlineLevel="1"/>
    <row r="28" spans="2:9" ht="15" outlineLevel="1">
      <c r="B28" s="23" t="str">
        <f>'A. Financial Inputs'!B36</f>
        <v>Revised EBITDA</v>
      </c>
      <c r="C28" s="47">
        <f>'A. Financial Inputs'!C36</f>
        <v>0</v>
      </c>
      <c r="D28" s="45"/>
      <c r="E28" s="49"/>
      <c r="F28" s="49"/>
      <c r="G28" s="49"/>
      <c r="H28" s="49"/>
      <c r="I28" s="49"/>
    </row>
    <row r="29" spans="2:9" ht="14.25" outlineLevel="1">
      <c r="B29" s="20"/>
      <c r="C29" s="19"/>
      <c r="E29" s="49"/>
      <c r="F29" s="49"/>
      <c r="G29" s="49"/>
      <c r="H29" s="49"/>
      <c r="I29" s="49"/>
    </row>
    <row r="30" spans="2:9" ht="15" outlineLevel="1">
      <c r="B30" s="23" t="str">
        <f>'A. Financial Inputs'!B58</f>
        <v>Revised Interest Cost</v>
      </c>
      <c r="C30" s="47">
        <f>'A. Financial Inputs'!C58</f>
        <v>0</v>
      </c>
      <c r="D30" s="45"/>
      <c r="E30" s="49"/>
      <c r="F30" s="49"/>
      <c r="G30" s="49"/>
      <c r="H30" s="49"/>
      <c r="I30" s="49"/>
    </row>
    <row r="31" spans="3:9" ht="14.25" outlineLevel="1">
      <c r="C31" s="19"/>
      <c r="E31" s="49"/>
      <c r="F31" s="49"/>
      <c r="G31" s="49"/>
      <c r="H31" s="49"/>
      <c r="I31" s="49"/>
    </row>
    <row r="32" spans="2:7" ht="14.25" outlineLevel="1">
      <c r="B32" s="24" t="s">
        <v>50</v>
      </c>
      <c r="C32" s="57" t="str">
        <f>_xlfn.IFERROR(C28/C30,"[Awaiting input]")</f>
        <v>[Awaiting input]</v>
      </c>
      <c r="D32" s="48"/>
      <c r="E32" s="49"/>
      <c r="F32" s="49"/>
      <c r="G32" s="50"/>
    </row>
    <row r="33" ht="12.75" outlineLevel="1"/>
    <row r="34" spans="2:3" ht="12.75" outlineLevel="1">
      <c r="B34" s="23" t="s">
        <v>61</v>
      </c>
      <c r="C34" s="52" t="str">
        <f>IF(OR(C32&lt;=C23,C32="[Awaiting input]"),"FAIL","PASS")</f>
        <v>FAIL</v>
      </c>
    </row>
    <row r="35" ht="12.75" outlineLevel="1"/>
    <row r="36" ht="12.75" outlineLevel="1"/>
    <row r="37" spans="2:7" ht="12.75" outlineLevel="1">
      <c r="B37" s="25" t="s">
        <v>52</v>
      </c>
      <c r="C37" s="20" t="s">
        <v>131</v>
      </c>
      <c r="D37" s="28"/>
      <c r="E37" s="28"/>
      <c r="F37" s="28"/>
      <c r="G37" s="28"/>
    </row>
    <row r="38" spans="2:7" ht="12.75" outlineLevel="1">
      <c r="B38" s="24"/>
      <c r="C38" s="26"/>
      <c r="D38" s="26"/>
      <c r="E38" s="26"/>
      <c r="F38" s="26"/>
      <c r="G38" s="26"/>
    </row>
    <row r="39" spans="2:3" ht="12.75" outlineLevel="1">
      <c r="B39" s="23" t="s">
        <v>46</v>
      </c>
      <c r="C39" s="3" t="s">
        <v>54</v>
      </c>
    </row>
    <row r="40" ht="12.75" outlineLevel="1">
      <c r="B40" s="23"/>
    </row>
    <row r="41" spans="2:3" ht="12.75" outlineLevel="1">
      <c r="B41" s="23" t="s">
        <v>53</v>
      </c>
      <c r="C41" s="19" t="s">
        <v>65</v>
      </c>
    </row>
    <row r="42" ht="12.75" outlineLevel="1">
      <c r="B42" s="23"/>
    </row>
    <row r="43" spans="2:3" ht="15" outlineLevel="1">
      <c r="B43" s="58"/>
      <c r="C43" s="60">
        <f>'B. Ratio Inputs '!C36</f>
        <v>4</v>
      </c>
    </row>
    <row r="44" ht="12.75" outlineLevel="1">
      <c r="B44" s="23"/>
    </row>
    <row r="45" ht="12.75" outlineLevel="1"/>
    <row r="46" spans="2:7" ht="12.75" outlineLevel="1">
      <c r="B46" s="29"/>
      <c r="C46" s="24" t="s">
        <v>56</v>
      </c>
      <c r="D46" s="21"/>
      <c r="E46" s="21"/>
      <c r="F46" s="21"/>
      <c r="G46" s="21"/>
    </row>
    <row r="47" ht="12.75" outlineLevel="1"/>
    <row r="48" spans="2:4" ht="15" outlineLevel="1">
      <c r="B48" s="23" t="str">
        <f>'A. Financial Inputs'!B81</f>
        <v>Revised Net Debt </v>
      </c>
      <c r="C48" s="47">
        <f>'A. Financial Inputs'!C81</f>
        <v>0</v>
      </c>
      <c r="D48" s="45"/>
    </row>
    <row r="49" spans="2:3" ht="12.75" outlineLevel="1">
      <c r="B49" s="20"/>
      <c r="C49" s="19"/>
    </row>
    <row r="50" spans="2:4" ht="15" outlineLevel="1">
      <c r="B50" s="23" t="str">
        <f>'A. Financial Inputs'!B36</f>
        <v>Revised EBITDA</v>
      </c>
      <c r="C50" s="47">
        <f>'A. Financial Inputs'!C36</f>
        <v>0</v>
      </c>
      <c r="D50" s="45"/>
    </row>
    <row r="51" ht="12.75" outlineLevel="1">
      <c r="C51" s="19"/>
    </row>
    <row r="52" spans="2:7" ht="14.25" outlineLevel="1">
      <c r="B52" s="24" t="s">
        <v>50</v>
      </c>
      <c r="C52" s="57" t="str">
        <f>_xlfn.IFERROR(C48/C50,"[Awaiting input]")</f>
        <v>[Awaiting input]</v>
      </c>
      <c r="D52" s="48"/>
      <c r="E52" s="49"/>
      <c r="F52" s="49"/>
      <c r="G52" s="50"/>
    </row>
    <row r="53" spans="2:7" ht="14.25" outlineLevel="1">
      <c r="B53" s="24"/>
      <c r="C53" s="51"/>
      <c r="D53" s="48"/>
      <c r="E53" s="49"/>
      <c r="F53" s="49"/>
      <c r="G53" s="50"/>
    </row>
    <row r="54" spans="2:7" ht="14.25" outlineLevel="1">
      <c r="B54" s="23" t="s">
        <v>61</v>
      </c>
      <c r="C54" s="52" t="str">
        <f>IF(OR(C52&gt;=C43,C52=0,C52="[Awaiting input]"),"FAIL","PASS")</f>
        <v>FAIL</v>
      </c>
      <c r="D54" s="48"/>
      <c r="E54" s="49"/>
      <c r="F54" s="49"/>
      <c r="G54" s="50"/>
    </row>
    <row r="55" spans="2:7" ht="14.25" outlineLevel="1">
      <c r="B55" s="24"/>
      <c r="C55" s="51"/>
      <c r="D55" s="48"/>
      <c r="E55" s="49"/>
      <c r="F55" s="49"/>
      <c r="G55" s="50"/>
    </row>
    <row r="56" spans="2:7" ht="14.25" outlineLevel="1">
      <c r="B56" s="24"/>
      <c r="C56" s="51"/>
      <c r="D56" s="48"/>
      <c r="E56" s="49"/>
      <c r="F56" s="49"/>
      <c r="G56" s="50"/>
    </row>
    <row r="57" ht="12.75" outlineLevel="1">
      <c r="B57" s="24"/>
    </row>
    <row r="58" spans="2:7" ht="16.5">
      <c r="B58" s="5" t="s">
        <v>30</v>
      </c>
      <c r="C58" s="5"/>
      <c r="D58" s="5"/>
      <c r="E58" s="5"/>
      <c r="F58" s="5"/>
      <c r="G58" s="5"/>
    </row>
  </sheetData>
  <sheetProtection/>
  <printOptions/>
  <pageMargins left="0.7" right="0.7" top="0.75" bottom="0.75" header="0.3" footer="0.3"/>
  <pageSetup fitToHeight="1" fitToWidth="1" horizontalDpi="600" verticalDpi="600" orientation="portrait" paperSize="9" scale="57" r:id="rId1"/>
  <headerFooter>
    <oddHeader>&amp;C&amp;"Arial,Bold"Annex B West Midlands Franchise EoI Financial Templates</oddHeader>
  </headerFooter>
</worksheet>
</file>

<file path=xl/worksheets/sheet8.xml><?xml version="1.0" encoding="utf-8"?>
<worksheet xmlns="http://schemas.openxmlformats.org/spreadsheetml/2006/main" xmlns:r="http://schemas.openxmlformats.org/officeDocument/2006/relationships">
  <sheetPr>
    <pageSetUpPr fitToPage="1"/>
  </sheetPr>
  <dimension ref="B2:G39"/>
  <sheetViews>
    <sheetView showGridLines="0" view="pageLayout" zoomScaleNormal="80" workbookViewId="0" topLeftCell="A1">
      <selection activeCell="A1" sqref="A1"/>
    </sheetView>
  </sheetViews>
  <sheetFormatPr defaultColWidth="9.00390625" defaultRowHeight="15" outlineLevelRow="1"/>
  <cols>
    <col min="1" max="1" width="2.8515625" style="3" customWidth="1"/>
    <col min="2" max="2" width="25.8515625" style="3" customWidth="1"/>
    <col min="3" max="3" width="33.28125" style="3" customWidth="1"/>
    <col min="4" max="4" width="4.28125" style="3" customWidth="1"/>
    <col min="5" max="5" width="23.28125" style="3" customWidth="1"/>
    <col min="6" max="6" width="21.140625" style="3" bestFit="1" customWidth="1"/>
    <col min="7" max="7" width="37.00390625" style="3" bestFit="1" customWidth="1"/>
    <col min="8" max="16384" width="9.00390625" style="3" customWidth="1"/>
  </cols>
  <sheetData>
    <row r="2" spans="2:6" ht="12.75">
      <c r="B2" s="1" t="s">
        <v>16</v>
      </c>
      <c r="C2" s="2" t="str">
        <f>'Template Cover'!F2</f>
        <v>Enter User/Bidder Name</v>
      </c>
      <c r="D2" s="2"/>
      <c r="E2" s="2"/>
      <c r="F2" s="2"/>
    </row>
    <row r="3" spans="2:6" ht="12.75">
      <c r="B3" s="1" t="s">
        <v>17</v>
      </c>
      <c r="C3" s="2" t="str">
        <f>'Template Cover'!F3</f>
        <v>DfT West Midlands Franchise</v>
      </c>
      <c r="D3" s="2"/>
      <c r="E3" s="2"/>
      <c r="F3" s="2"/>
    </row>
    <row r="4" spans="2:6" ht="12.75">
      <c r="B4" s="1" t="s">
        <v>18</v>
      </c>
      <c r="C4" s="2" t="str">
        <f ca="1">MID(CELL("filename",$A$1),FIND("]",CELL("filename",$A$1))+1,99)</f>
        <v>3.Total Net Assets to Guarantee</v>
      </c>
      <c r="D4" s="2"/>
      <c r="E4" s="2"/>
      <c r="F4" s="2"/>
    </row>
    <row r="5" spans="2:6" ht="12.75">
      <c r="B5" s="1" t="s">
        <v>19</v>
      </c>
      <c r="C5" s="2">
        <f>'Template Cover'!F5</f>
        <v>1</v>
      </c>
      <c r="D5" s="2"/>
      <c r="E5" s="2"/>
      <c r="F5" s="2"/>
    </row>
    <row r="6" spans="2:6" ht="12.75">
      <c r="B6" s="1" t="s">
        <v>20</v>
      </c>
      <c r="C6" s="4">
        <f>'Template Cover'!F6</f>
        <v>42353</v>
      </c>
      <c r="D6" s="4"/>
      <c r="E6" s="4"/>
      <c r="F6" s="4"/>
    </row>
    <row r="7" spans="2:6" ht="12.75">
      <c r="B7" s="1" t="s">
        <v>21</v>
      </c>
      <c r="C7" s="2"/>
      <c r="D7" s="2"/>
      <c r="E7" s="2"/>
      <c r="F7" s="2"/>
    </row>
    <row r="10" spans="2:7" ht="16.5">
      <c r="B10" s="5" t="s">
        <v>22</v>
      </c>
      <c r="C10" s="5"/>
      <c r="D10" s="5"/>
      <c r="E10" s="5"/>
      <c r="F10" s="5"/>
      <c r="G10" s="5"/>
    </row>
    <row r="11" ht="12.75" outlineLevel="1"/>
    <row r="12" spans="2:4" ht="12.75" outlineLevel="1">
      <c r="B12" s="20" t="s">
        <v>124</v>
      </c>
      <c r="C12" s="19" t="s">
        <v>154</v>
      </c>
      <c r="D12" s="19"/>
    </row>
    <row r="13" spans="2:4" ht="12.75" outlineLevel="1">
      <c r="B13" s="25">
        <v>3</v>
      </c>
      <c r="C13" s="20" t="s">
        <v>147</v>
      </c>
      <c r="D13" s="20"/>
    </row>
    <row r="14" spans="2:4" ht="12.75" outlineLevel="1">
      <c r="B14" s="24"/>
      <c r="C14" s="20"/>
      <c r="D14" s="20"/>
    </row>
    <row r="15" spans="2:7" ht="12.75" customHeight="1" outlineLevel="1">
      <c r="B15" s="23" t="s">
        <v>109</v>
      </c>
      <c r="C15" s="20" t="s">
        <v>110</v>
      </c>
      <c r="D15" s="19"/>
      <c r="E15" s="19"/>
      <c r="F15" s="19"/>
      <c r="G15" s="19"/>
    </row>
    <row r="16" spans="2:7" ht="12.75" outlineLevel="1">
      <c r="B16" s="24"/>
      <c r="C16" s="26"/>
      <c r="D16" s="26"/>
      <c r="E16" s="26"/>
      <c r="F16" s="26"/>
      <c r="G16" s="26"/>
    </row>
    <row r="17" spans="2:3" ht="12.75" outlineLevel="1">
      <c r="B17" s="23" t="s">
        <v>46</v>
      </c>
      <c r="C17" s="3" t="s">
        <v>133</v>
      </c>
    </row>
    <row r="18" ht="12.75" outlineLevel="1">
      <c r="B18" s="23"/>
    </row>
    <row r="19" spans="2:3" ht="12.75" outlineLevel="1">
      <c r="B19" s="23" t="s">
        <v>53</v>
      </c>
      <c r="C19" s="30" t="s">
        <v>66</v>
      </c>
    </row>
    <row r="20" spans="2:3" ht="12.75" outlineLevel="1">
      <c r="B20" s="23"/>
      <c r="C20" s="30"/>
    </row>
    <row r="21" spans="2:3" ht="15" outlineLevel="1">
      <c r="B21" s="58"/>
      <c r="C21" s="60">
        <f>'B. Ratio Inputs '!C55</f>
        <v>2</v>
      </c>
    </row>
    <row r="22" ht="12.75" outlineLevel="1">
      <c r="B22" s="23"/>
    </row>
    <row r="23" ht="12.75" outlineLevel="1">
      <c r="B23" s="23" t="s">
        <v>45</v>
      </c>
    </row>
    <row r="24" ht="12.75" outlineLevel="1"/>
    <row r="25" spans="2:7" ht="12.75" customHeight="1" outlineLevel="1">
      <c r="B25" s="23" t="s">
        <v>136</v>
      </c>
      <c r="C25" s="19" t="s">
        <v>59</v>
      </c>
      <c r="D25" s="19"/>
      <c r="E25" s="19"/>
      <c r="F25" s="19"/>
      <c r="G25" s="19"/>
    </row>
    <row r="26" spans="2:7" ht="12.75" customHeight="1" outlineLevel="1">
      <c r="B26" s="23"/>
      <c r="C26" s="19"/>
      <c r="D26" s="19"/>
      <c r="E26" s="19"/>
      <c r="F26" s="19"/>
      <c r="G26" s="19"/>
    </row>
    <row r="27" spans="2:7" ht="12.75" customHeight="1" outlineLevel="1">
      <c r="B27" s="23" t="s">
        <v>60</v>
      </c>
      <c r="C27" s="19" t="s">
        <v>134</v>
      </c>
      <c r="D27" s="19"/>
      <c r="E27" s="19"/>
      <c r="F27" s="19"/>
      <c r="G27" s="19"/>
    </row>
    <row r="28" spans="2:7" ht="12.75" outlineLevel="1">
      <c r="B28" s="23"/>
      <c r="C28" s="19"/>
      <c r="D28" s="19"/>
      <c r="E28" s="19"/>
      <c r="F28" s="19"/>
      <c r="G28" s="19"/>
    </row>
    <row r="29" spans="2:7" ht="12.75" outlineLevel="1">
      <c r="B29" s="29"/>
      <c r="C29" s="24" t="s">
        <v>56</v>
      </c>
      <c r="D29" s="21"/>
      <c r="E29" s="21"/>
      <c r="F29" s="21"/>
      <c r="G29" s="21"/>
    </row>
    <row r="30" ht="12.75" outlineLevel="1"/>
    <row r="31" spans="2:4" ht="15" outlineLevel="1">
      <c r="B31" s="23" t="str">
        <f>'A. Financial Inputs'!B105</f>
        <v>Revised Total Net Assets </v>
      </c>
      <c r="C31" s="47">
        <f>'A. Financial Inputs'!C105</f>
        <v>0</v>
      </c>
      <c r="D31" s="45"/>
    </row>
    <row r="32" spans="2:4" ht="14.25" outlineLevel="1">
      <c r="B32" s="23"/>
      <c r="C32" s="19"/>
      <c r="D32" s="45"/>
    </row>
    <row r="33" spans="2:4" ht="15" outlineLevel="1">
      <c r="B33" s="23" t="str">
        <f>'B. Ratio Inputs '!B43</f>
        <v>Guarantee as per PPD &gt;&gt;</v>
      </c>
      <c r="C33" s="72">
        <f>'B. Ratio Inputs '!C43</f>
        <v>20000</v>
      </c>
      <c r="D33" s="45"/>
    </row>
    <row r="34" spans="2:3" ht="12.75" outlineLevel="1">
      <c r="B34" s="20"/>
      <c r="C34" s="19"/>
    </row>
    <row r="35" spans="2:7" ht="14.25" outlineLevel="1">
      <c r="B35" s="23" t="s">
        <v>50</v>
      </c>
      <c r="C35" s="57">
        <f>_xlfn.IFERROR(C31/C33,"[Awaiting input]")</f>
        <v>0</v>
      </c>
      <c r="D35" s="48"/>
      <c r="E35" s="49"/>
      <c r="F35" s="49"/>
      <c r="G35" s="50"/>
    </row>
    <row r="36" ht="14.25" outlineLevel="1">
      <c r="C36" s="51"/>
    </row>
    <row r="37" spans="2:3" ht="12.75" outlineLevel="1">
      <c r="B37" s="23" t="s">
        <v>61</v>
      </c>
      <c r="C37" s="52" t="str">
        <f>IF(OR(C35&lt;=C21,C35="[Awaiting input]"),"FAIL","PASS")</f>
        <v>FAIL</v>
      </c>
    </row>
    <row r="38" ht="12.75" outlineLevel="1">
      <c r="B38" s="24"/>
    </row>
    <row r="39" spans="2:7" ht="16.5">
      <c r="B39" s="5" t="s">
        <v>30</v>
      </c>
      <c r="C39" s="5"/>
      <c r="D39" s="5"/>
      <c r="E39" s="5"/>
      <c r="F39" s="5"/>
      <c r="G39" s="5"/>
    </row>
  </sheetData>
  <sheetProtection/>
  <printOptions/>
  <pageMargins left="0.7" right="0.7" top="0.75" bottom="0.75" header="0.3" footer="0.3"/>
  <pageSetup fitToHeight="1" fitToWidth="1" horizontalDpi="600" verticalDpi="600" orientation="portrait" paperSize="9" scale="59" r:id="rId1"/>
  <headerFooter>
    <oddHeader>&amp;C&amp;"Arial,Bold"Annex B West Midlands Franchise EoI Financial Templates</oddHeader>
  </headerFooter>
</worksheet>
</file>

<file path=xl/worksheets/sheet9.xml><?xml version="1.0" encoding="utf-8"?>
<worksheet xmlns="http://schemas.openxmlformats.org/spreadsheetml/2006/main" xmlns:r="http://schemas.openxmlformats.org/officeDocument/2006/relationships">
  <sheetPr>
    <pageSetUpPr fitToPage="1"/>
  </sheetPr>
  <dimension ref="B2:H34"/>
  <sheetViews>
    <sheetView showGridLines="0" view="pageLayout" zoomScaleNormal="80" workbookViewId="0" topLeftCell="A1">
      <selection activeCell="A1" sqref="A1"/>
    </sheetView>
  </sheetViews>
  <sheetFormatPr defaultColWidth="9.00390625" defaultRowHeight="15" outlineLevelRow="1"/>
  <cols>
    <col min="1" max="1" width="2.8515625" style="3" customWidth="1"/>
    <col min="2" max="2" width="26.140625" style="3" customWidth="1"/>
    <col min="3" max="3" width="33.28125" style="3" customWidth="1"/>
    <col min="4" max="4" width="4.28125" style="3" customWidth="1"/>
    <col min="5" max="5" width="23.28125" style="3" customWidth="1"/>
    <col min="6" max="6" width="21.140625" style="3" bestFit="1" customWidth="1"/>
    <col min="7" max="7" width="37.00390625" style="3" bestFit="1" customWidth="1"/>
    <col min="8" max="16384" width="9.00390625" style="3" customWidth="1"/>
  </cols>
  <sheetData>
    <row r="2" spans="2:6" ht="12.75">
      <c r="B2" s="1" t="s">
        <v>16</v>
      </c>
      <c r="C2" s="2" t="str">
        <f>'Template Cover'!F2</f>
        <v>Enter User/Bidder Name</v>
      </c>
      <c r="D2" s="2"/>
      <c r="E2" s="2"/>
      <c r="F2" s="2"/>
    </row>
    <row r="3" spans="2:6" ht="12.75">
      <c r="B3" s="1" t="s">
        <v>17</v>
      </c>
      <c r="C3" s="2" t="str">
        <f>'Template Cover'!F3</f>
        <v>DfT West Midlands Franchise</v>
      </c>
      <c r="D3" s="2"/>
      <c r="E3" s="2"/>
      <c r="F3" s="2"/>
    </row>
    <row r="4" spans="2:6" ht="12.75">
      <c r="B4" s="1" t="s">
        <v>18</v>
      </c>
      <c r="C4" s="2" t="str">
        <f ca="1">MID(CELL("filename",$A$1),FIND("]",CELL("filename",$A$1))+1,99)</f>
        <v>4. EBITDA to Guarantee</v>
      </c>
      <c r="D4" s="2"/>
      <c r="E4" s="2"/>
      <c r="F4" s="2"/>
    </row>
    <row r="5" spans="2:6" ht="12.75">
      <c r="B5" s="1" t="s">
        <v>19</v>
      </c>
      <c r="C5" s="2">
        <f>'Template Cover'!F5</f>
        <v>1</v>
      </c>
      <c r="D5" s="2"/>
      <c r="E5" s="2"/>
      <c r="F5" s="2"/>
    </row>
    <row r="6" spans="2:6" ht="12.75">
      <c r="B6" s="1" t="s">
        <v>20</v>
      </c>
      <c r="C6" s="4">
        <f>'Template Cover'!F6</f>
        <v>42353</v>
      </c>
      <c r="D6" s="4"/>
      <c r="E6" s="4"/>
      <c r="F6" s="4"/>
    </row>
    <row r="7" spans="2:6" ht="12.75">
      <c r="B7" s="1" t="s">
        <v>21</v>
      </c>
      <c r="C7" s="2"/>
      <c r="D7" s="2"/>
      <c r="E7" s="2"/>
      <c r="F7" s="2"/>
    </row>
    <row r="10" spans="2:7" ht="16.5">
      <c r="B10" s="5" t="s">
        <v>22</v>
      </c>
      <c r="C10" s="5"/>
      <c r="D10" s="5"/>
      <c r="E10" s="5"/>
      <c r="F10" s="5"/>
      <c r="G10" s="5"/>
    </row>
    <row r="11" ht="12.75" outlineLevel="1"/>
    <row r="12" spans="2:4" ht="12.75" outlineLevel="1">
      <c r="B12" s="20" t="s">
        <v>124</v>
      </c>
      <c r="C12" s="19" t="s">
        <v>154</v>
      </c>
      <c r="D12" s="19"/>
    </row>
    <row r="13" spans="2:4" ht="12.75" outlineLevel="1">
      <c r="B13" s="25">
        <v>4</v>
      </c>
      <c r="C13" s="20" t="s">
        <v>62</v>
      </c>
      <c r="D13" s="20"/>
    </row>
    <row r="14" spans="2:7" ht="12.75" outlineLevel="1">
      <c r="B14" s="24"/>
      <c r="C14" s="26"/>
      <c r="D14" s="26"/>
      <c r="E14" s="26"/>
      <c r="F14" s="26"/>
      <c r="G14" s="26"/>
    </row>
    <row r="15" spans="2:7" ht="12.75" customHeight="1" outlineLevel="1">
      <c r="B15" s="23" t="s">
        <v>109</v>
      </c>
      <c r="C15" s="20" t="s">
        <v>132</v>
      </c>
      <c r="D15" s="19"/>
      <c r="E15" s="19"/>
      <c r="F15" s="19"/>
      <c r="G15" s="19"/>
    </row>
    <row r="16" spans="2:7" ht="12.75" outlineLevel="1">
      <c r="B16" s="24"/>
      <c r="C16" s="39"/>
      <c r="D16" s="39"/>
      <c r="E16" s="39"/>
      <c r="F16" s="39"/>
      <c r="G16" s="39"/>
    </row>
    <row r="17" spans="2:3" ht="12.75" outlineLevel="1">
      <c r="B17" s="23" t="s">
        <v>46</v>
      </c>
      <c r="C17" s="3" t="s">
        <v>63</v>
      </c>
    </row>
    <row r="18" ht="12.75" outlineLevel="1">
      <c r="B18" s="23"/>
    </row>
    <row r="19" spans="2:3" ht="12.75" outlineLevel="1">
      <c r="B19" s="23" t="s">
        <v>53</v>
      </c>
      <c r="C19" s="30" t="s">
        <v>66</v>
      </c>
    </row>
    <row r="20" spans="2:3" ht="12.75" outlineLevel="1">
      <c r="B20" s="23"/>
      <c r="C20" s="30"/>
    </row>
    <row r="21" spans="2:3" ht="15" outlineLevel="1">
      <c r="B21" s="58"/>
      <c r="C21" s="60">
        <f>'B. Ratio Inputs '!C66</f>
        <v>1</v>
      </c>
    </row>
    <row r="22" ht="12.75" outlineLevel="1">
      <c r="B22" s="23"/>
    </row>
    <row r="23" spans="2:7" ht="12.75" outlineLevel="1">
      <c r="B23" s="23"/>
      <c r="C23" s="19"/>
      <c r="D23" s="19"/>
      <c r="E23" s="19"/>
      <c r="F23" s="19"/>
      <c r="G23" s="19"/>
    </row>
    <row r="24" spans="2:7" ht="12.75" outlineLevel="1">
      <c r="B24" s="29"/>
      <c r="C24" s="24" t="s">
        <v>56</v>
      </c>
      <c r="D24" s="21"/>
      <c r="E24" s="21"/>
      <c r="F24" s="21"/>
      <c r="G24" s="21"/>
    </row>
    <row r="25" ht="12.75" outlineLevel="1"/>
    <row r="26" spans="2:8" ht="15" outlineLevel="1">
      <c r="B26" s="23" t="str">
        <f>'A. Financial Inputs'!B36</f>
        <v>Revised EBITDA</v>
      </c>
      <c r="C26" s="47">
        <f>'A. Financial Inputs'!C36</f>
        <v>0</v>
      </c>
      <c r="D26" s="45"/>
      <c r="E26" s="19"/>
      <c r="F26" s="19"/>
      <c r="G26" s="19"/>
      <c r="H26" s="19"/>
    </row>
    <row r="27" spans="2:8" ht="12.75" outlineLevel="1">
      <c r="B27" s="20"/>
      <c r="C27" s="19"/>
      <c r="E27" s="19"/>
      <c r="F27" s="19"/>
      <c r="G27" s="19"/>
      <c r="H27" s="19"/>
    </row>
    <row r="28" spans="2:3" ht="15" outlineLevel="1">
      <c r="B28" s="23" t="str">
        <f>'B. Ratio Inputs '!B43</f>
        <v>Guarantee as per PPD &gt;&gt;</v>
      </c>
      <c r="C28" s="72">
        <f>'B. Ratio Inputs '!C43</f>
        <v>20000</v>
      </c>
    </row>
    <row r="29" spans="2:3" ht="12.75" outlineLevel="1">
      <c r="B29" s="20"/>
      <c r="C29" s="19"/>
    </row>
    <row r="30" spans="2:7" ht="14.25" outlineLevel="1">
      <c r="B30" s="23" t="s">
        <v>50</v>
      </c>
      <c r="C30" s="57">
        <f>_xlfn.IFERROR(C26/C28,"[Awaiting input]")</f>
        <v>0</v>
      </c>
      <c r="D30" s="48"/>
      <c r="E30" s="49"/>
      <c r="F30" s="49"/>
      <c r="G30" s="50"/>
    </row>
    <row r="31" ht="14.25" outlineLevel="1">
      <c r="C31" s="51"/>
    </row>
    <row r="32" spans="2:3" ht="12.75" outlineLevel="1">
      <c r="B32" s="23" t="s">
        <v>61</v>
      </c>
      <c r="C32" s="52" t="str">
        <f>IF(OR(C30&lt;=C21,C30="[Awaiting input]"),"FAIL","PASS")</f>
        <v>FAIL</v>
      </c>
    </row>
    <row r="33" ht="12.75" outlineLevel="1">
      <c r="B33" s="24"/>
    </row>
    <row r="34" spans="2:7" ht="16.5">
      <c r="B34" s="5" t="s">
        <v>30</v>
      </c>
      <c r="C34" s="5"/>
      <c r="D34" s="5"/>
      <c r="E34" s="5"/>
      <c r="F34" s="5"/>
      <c r="G34" s="5"/>
    </row>
  </sheetData>
  <sheetProtection/>
  <printOptions/>
  <pageMargins left="0.7" right="0.7" top="0.75" bottom="0.75" header="0.3" footer="0.3"/>
  <pageSetup fitToHeight="1" fitToWidth="1" horizontalDpi="600" verticalDpi="600" orientation="portrait" paperSize="9" scale="59" r:id="rId1"/>
  <headerFooter>
    <oddHeader>&amp;C&amp;"Arial,Bold"Annex B West Midlands Franchise EoI Financial Templates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DfT rail franchise: EoI document Annex B</dc:title>
  <dc:subject/>
  <dc:creator>Department for Transport</dc:creator>
  <cp:keywords/>
  <dc:description/>
  <cp:lastModifiedBy>Hayley</cp:lastModifiedBy>
  <cp:lastPrinted>2015-02-19T08:52:15Z</cp:lastPrinted>
  <dcterms:created xsi:type="dcterms:W3CDTF">2014-12-01T15:27:00Z</dcterms:created>
  <dcterms:modified xsi:type="dcterms:W3CDTF">2015-12-15T16:14:03Z</dcterms:modified>
  <cp:category/>
  <cp:version/>
  <cp:contentType/>
  <cp:contentStatus/>
</cp:coreProperties>
</file>