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195" windowHeight="11640" activeTab="1"/>
  </bookViews>
  <sheets>
    <sheet name="Information" sheetId="1" r:id="rId1"/>
    <sheet name="ESG Calculator" sheetId="2" r:id="rId2"/>
    <sheet name="AY1213 LA Block LACSEG rates" sheetId="3" r:id="rId3"/>
  </sheets>
  <definedNames>
    <definedName name="LAs">'AY1213 LA Block LACSEG rates'!$B$7:$B$156</definedName>
    <definedName name="Rates_1213">'AY1213 LA Block LACSEG rates'!$A$7:$E$156</definedName>
  </definedNames>
  <calcPr fullCalcOnLoad="1"/>
</workbook>
</file>

<file path=xl/sharedStrings.xml><?xml version="1.0" encoding="utf-8"?>
<sst xmlns="http://schemas.openxmlformats.org/spreadsheetml/2006/main" count="196" uniqueCount="195">
  <si>
    <t>LA Name</t>
  </si>
  <si>
    <t>Camden</t>
  </si>
  <si>
    <t>Greenwich</t>
  </si>
  <si>
    <t>Hackney</t>
  </si>
  <si>
    <t>Hammersmith and Fulham</t>
  </si>
  <si>
    <t>Islington</t>
  </si>
  <si>
    <t>Kensington and Chelsea</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</si>
  <si>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</si>
  <si>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</si>
  <si>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</si>
  <si>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</si>
  <si>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</si>
  <si>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</si>
  <si>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</si>
  <si>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</si>
  <si>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</si>
  <si>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</si>
  <si>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</si>
  <si>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</si>
  <si>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</si>
  <si>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</si>
  <si>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</si>
  <si>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</si>
  <si>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</si>
  <si>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</si>
  <si>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</si>
  <si>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</si>
  <si>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</si>
  <si>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</si>
  <si>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</si>
  <si>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</si>
  <si>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</si>
  <si>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</si>
  <si>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</si>
  <si>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</si>
  <si>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</si>
  <si>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</si>
  <si>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</si>
  <si>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</si>
  <si>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</si>
  <si>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</si>
  <si>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</si>
  <si>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</si>
  <si>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</si>
  <si>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</si>
  <si>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</si>
  <si>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</si>
  <si>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</si>
  <si>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</si>
  <si>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</si>
  <si>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</si>
  <si>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</si>
  <si>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</si>
  <si>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</si>
  <si>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</si>
  <si>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</si>
  <si>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</si>
  <si>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</si>
  <si>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</si>
  <si>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</si>
  <si>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</si>
  <si>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</si>
  <si>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</si>
  <si>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</si>
  <si>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</si>
  <si>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</si>
  <si>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</si>
  <si>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</si>
  <si>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</si>
  <si>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Bath and North East Somerset</t>
  </si>
  <si>
    <t>North Somerset</t>
  </si>
  <si>
    <t>South Gloucestershire</t>
  </si>
  <si>
    <t>Hartlepool</t>
  </si>
  <si>
    <t>Middlesbrough</t>
  </si>
  <si>
    <t>Redcar and Cleveland</t>
  </si>
  <si>
    <t>Stockton-on-Tees</t>
  </si>
  <si>
    <t>East Riding of Yorkshire</t>
  </si>
  <si>
    <t>North East Lincolnshire</t>
  </si>
  <si>
    <t>North Lincolnshire</t>
  </si>
  <si>
    <t>North Yorkshire</t>
  </si>
  <si>
    <t>York</t>
  </si>
  <si>
    <t>Luton</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</si>
  <si>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</si>
  <si>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</si>
  <si>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</si>
  <si>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</si>
  <si>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</si>
  <si>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</si>
  <si>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</si>
  <si>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</si>
  <si>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</si>
  <si>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</si>
  <si>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</si>
  <si>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</si>
  <si>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</si>
  <si>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</si>
  <si>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</si>
  <si>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</si>
  <si>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</si>
  <si>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</si>
  <si>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</si>
  <si>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</si>
  <si>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</si>
  <si>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</si>
  <si>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</si>
  <si>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</si>
  <si>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</si>
  <si>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</si>
  <si>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</si>
  <si>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</si>
  <si>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</si>
  <si>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</si>
  <si>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</si>
  <si>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</si>
  <si>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</si>
  <si>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</si>
  <si>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</si>
  <si>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</si>
  <si>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Southend-on-Sea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</si>
  <si>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</si>
  <si>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</si>
  <si>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</si>
  <si>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</si>
  <si>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</si>
  <si>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</si>
  <si>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</si>
  <si>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</si>
  <si>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</si>
  <si>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</si>
  <si>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</si>
  <si>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</si>
  <si>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</si>
  <si>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</si>
  <si>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</si>
  <si>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</si>
  <si>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</si>
  <si>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</si>
  <si>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</si>
  <si>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</si>
  <si>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</si>
  <si>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</si>
  <si>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</si>
  <si>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</si>
  <si>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</si>
  <si>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</si>
  <si>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</si>
  <si>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</si>
  <si>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Bedford Borough</t>
  </si>
  <si>
    <t>LA Number</t>
  </si>
  <si>
    <t>All FTEs</t>
  </si>
  <si>
    <t>Bristol City of</t>
  </si>
  <si>
    <t>Kingston upon Hull City of</t>
  </si>
  <si>
    <t>Cheshire West and Cheshire</t>
  </si>
  <si>
    <t>Special</t>
  </si>
  <si>
    <t>AP</t>
  </si>
  <si>
    <t>School Information</t>
  </si>
  <si>
    <t>Notes</t>
  </si>
  <si>
    <t xml:space="preserve">Guidance on how to do this for different versions of Excel is set out below.  </t>
  </si>
  <si>
    <t>If using MS Excel 2003:</t>
  </si>
  <si>
    <t>1 – Click on 'Tools'</t>
  </si>
  <si>
    <t>2 – Scroll down to 'Options'</t>
  </si>
  <si>
    <t>3 – Click on 'Calculation' tab</t>
  </si>
  <si>
    <t>4 – Select 'Automatic'</t>
  </si>
  <si>
    <t>If using MS Excel 2007 or 2010:</t>
  </si>
  <si>
    <t>2 - Click on 'File'</t>
  </si>
  <si>
    <t>3 - Click on 'Options'</t>
  </si>
  <si>
    <t>4 - Click on the 'Formulas' tab</t>
  </si>
  <si>
    <t>5 - Click on Calculation options - select 'Automatic'</t>
  </si>
  <si>
    <t>PLEASE ENSURE THAT THE 'AUTOMATIC CALCULATION' FUNCTION IS ENABLED IN MICROSOFT EXCEL WHEN USING THIS CALCULATOR</t>
  </si>
  <si>
    <t>Please select the name of the Local Authority. Once entered, the "Local Authority Number" box will be populated with the relevant three digit Local Authority number.</t>
  </si>
  <si>
    <t>Please input values in the blue cells only</t>
  </si>
  <si>
    <t>ESG CALCULATOR FOR THE ACADEMIC YEAR 2013/14</t>
  </si>
  <si>
    <t>Academy Type</t>
  </si>
  <si>
    <t>AY13/14 ESG allocation</t>
  </si>
  <si>
    <t>10% Year-on-Year Protection</t>
  </si>
  <si>
    <r>
      <t xml:space="preserve">1 </t>
    </r>
    <r>
      <rPr>
        <b/>
        <sz val="11"/>
        <rFont val="Calibri"/>
        <family val="2"/>
      </rPr>
      <t xml:space="preserve">- </t>
    </r>
    <r>
      <rPr>
        <sz val="11"/>
        <rFont val="Calibri"/>
        <family val="2"/>
      </rPr>
      <t>Click the 'Microsoft Office Button', and then click 'Excel Options'.</t>
    </r>
  </si>
  <si>
    <t>*Please ensure that the 'automatic calculation' function is enabled when using this form (see 'information' tab for guidance on how to do this).</t>
  </si>
  <si>
    <t>HOW TO SWITCH 'AUTOMATIC CALCULATION' ON:</t>
  </si>
  <si>
    <t xml:space="preserve">Please select the relevant option from the drop down menu. </t>
  </si>
  <si>
    <t>This tool has been developed to provide an estimate for a full  Academic Year 2013/14 Education Services Grant (ESG) for all schools converting to Academy status from 1 September 2013. All existing Academies or schools converting prior to that date will receive their ESG allocations along with their final funding letters from the Education Funding Agency.</t>
  </si>
  <si>
    <t xml:space="preserve">*Please read the 'Information' tab before using the ESG Calculator. </t>
  </si>
  <si>
    <t>Please enter the correct number of pupils aged between 3 and 19 from your 2012 Autumn School Census return.  If your school is a Special or Alternative Provision Academy please enter the number of 2013-14 planned places as agreed with the DfE in January 2013.</t>
  </si>
  <si>
    <t xml:space="preserve">This is the AY 2013/14 ESG rate for your type of Academy. </t>
  </si>
  <si>
    <t>If the AY 2013/14 ESG rate is less than 90% of the AY 2012/13 LA Block LACSEG rate, then the Academy receives the difference as a protection for each pupil.</t>
  </si>
  <si>
    <t xml:space="preserve">The AY 2013/14 ESG rate is multipled by the total number of funded pupils to give the total unprotected ESG allocation. </t>
  </si>
  <si>
    <t>Total AY 2013/14 ESG allocation</t>
  </si>
  <si>
    <t>Total AY 2013/14 ESG unprotected allocation</t>
  </si>
  <si>
    <t>AY 2013/14 ESG per pupil rate</t>
  </si>
  <si>
    <t>Local authority</t>
  </si>
  <si>
    <t>LA number</t>
  </si>
  <si>
    <t>AY 2012/13 LA Block LACSEG rates</t>
  </si>
  <si>
    <r>
      <t xml:space="preserve">If you have any questions about using the ESG calculator then please contact </t>
    </r>
    <r>
      <rPr>
        <b/>
        <u val="single"/>
        <sz val="11"/>
        <rFont val="Calibri"/>
        <family val="2"/>
      </rPr>
      <t>LACSEGTeam.ACADEMIES@education.gsi.gov.uk</t>
    </r>
  </si>
  <si>
    <t>The 2013/14 ESG rate for Academies is  £150 per pupil.   For all Academies protections apply against year-on-year reductions.  For schools converting from 1 September 2013, their per-pupil 2013/14  ESG allocation will be no more than 10% lower than the published 2012/13 LA Block LACSEG rate for the local authority in which the Academy is situated.  Further information on the calculation of the ESG allocations and protections for Academies is provided in the "ESG technical note for 2013-14" on the Department for Education's website.</t>
  </si>
  <si>
    <t>The total AY 2013/14 ESG allocation is the sum of the unprotected AY 2013/14 allocation and the -10% year-on-year protection. Please note that this is a full year’s allocation. Academies which convert part-way through AY 2013/14 will receive an allocation reduced in line with the proportion of the year for which they are open</t>
  </si>
  <si>
    <r>
      <t xml:space="preserve">Total funded pupils aged 3-19
</t>
    </r>
    <r>
      <rPr>
        <b/>
        <i/>
        <sz val="11"/>
        <rFont val="Calibri"/>
        <family val="2"/>
      </rPr>
      <t>(include Post 16 if applicable)</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</si>
</sst>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_-[$€-2]* #,##0.00_-;\-[$€-2]* #,##0.00_-;_-[$€-2]* &quot;-&quot;??_-"/>
    <numFmt numFmtId="167" formatCode="_(&quot;$&quot;* #,##0.00_);_(&quot;$&quot;* \(#,##0.00\);_(&quot;$&quot;* &quot;-&quot;??_);_(@_)"/>
    <numFmt numFmtId="168" formatCode="&quot;£&quot;#,##0.0"/>
    <numFmt numFmtId="169" formatCode="&quot;Yes&quot;;&quot;Yes&quot;;&quot;No&quot;"/>
    <numFmt numFmtId="170" formatCode="&quot;True&quot;;&quot;True&quot;;&quot;False&quot;"/>
    <numFmt numFmtId="171" formatCode="&quot;On&quot;;&quot;On&quot;;&quot;Off&quot;"/>
    <numFmt numFmtId="172" formatCode="[$€-2]\ #,##0.00_);[Red]\([$€-2]\ #,##0.00\)"/>
  </numFmts>
  <fonts count="50">
    <font>
      <sz val="10"/>
      <name val="Arial"/>
      <family val="0"/>
    </font>
    <font>
      <u val="single"/>
      <sz val="10"/>
      <color indexed="36"/>
      <name val="Arial"/>
      <family val="0"/>
    </font>
    <font>
      <u val="single"/>
      <sz val="10"/>
      <color indexed="12"/>
      <name val="Arial"/>
      <family val="0"/>
    </font>
    <font>
      <b/>
      <sz val="10"/>
      <name val="Arial"/>
      <family val="2"/>
    </font>
    <font>
      <b/>
      <sz val="8"/>
      <name val="Arial"/>
      <family val="2"/>
    </font>
    <font>
      <sz val="8"/>
      <name val="Arial"/>
      <family val="0"/>
    </font>
    <font>
      <sz val="10"/>
      <name val="Helv"/>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color indexed="8"/>
      <name val="ARIAL"/>
      <family val="2"/>
    </font>
    <font>
      <sz val="10"/>
      <color indexed="21"/>
      <name val="System"/>
      <family val="2"/>
    </font>
    <font>
      <i/>
      <sz val="11"/>
      <color indexed="23"/>
      <name val="Calibri"/>
      <family val="2"/>
    </font>
    <font>
      <sz val="9"/>
      <color indexed="1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5"/>
      <color indexed="12"/>
      <name val="Arial"/>
      <family val="2"/>
    </font>
    <font>
      <u val="single"/>
      <sz val="8.6"/>
      <color indexed="12"/>
      <name val="Arial"/>
      <family val="2"/>
    </font>
    <font>
      <sz val="10"/>
      <color indexed="18"/>
      <name val="System"/>
      <family val="2"/>
    </font>
    <font>
      <sz val="11"/>
      <color indexed="62"/>
      <name val="Calibri"/>
      <family val="2"/>
    </font>
    <font>
      <sz val="11"/>
      <color indexed="52"/>
      <name val="Calibri"/>
      <family val="2"/>
    </font>
    <font>
      <i/>
      <sz val="10"/>
      <color indexed="17"/>
      <name val="System"/>
      <family val="2"/>
    </font>
    <font>
      <sz val="11"/>
      <color indexed="60"/>
      <name val="Calibri"/>
      <family val="2"/>
    </font>
    <font>
      <sz val="12"/>
      <name val="Helv"/>
      <family val="0"/>
    </font>
    <font>
      <sz val="12"/>
      <name val="Arial"/>
      <family val="0"/>
    </font>
    <font>
      <b/>
      <sz val="11"/>
      <color indexed="63"/>
      <name val="Calibri"/>
      <family val="2"/>
    </font>
    <font>
      <sz val="10"/>
      <color indexed="14"/>
      <name val="System"/>
      <family val="2"/>
    </font>
    <font>
      <b/>
      <sz val="18"/>
      <color indexed="56"/>
      <name val="Cambria"/>
      <family val="2"/>
    </font>
    <font>
      <b/>
      <sz val="11"/>
      <color indexed="8"/>
      <name val="Calibri"/>
      <family val="2"/>
    </font>
    <font>
      <sz val="9"/>
      <name val="Arial"/>
      <family val="2"/>
    </font>
    <font>
      <sz val="10"/>
      <color indexed="17"/>
      <name val="System"/>
      <family val="2"/>
    </font>
    <font>
      <sz val="11"/>
      <color indexed="10"/>
      <name val="Calibri"/>
      <family val="2"/>
    </font>
    <font>
      <b/>
      <sz val="14"/>
      <name val="Calibri"/>
      <family val="2"/>
    </font>
    <font>
      <sz val="11"/>
      <name val="Calibri"/>
      <family val="2"/>
    </font>
    <font>
      <sz val="10"/>
      <name val="Calibri"/>
      <family val="2"/>
    </font>
    <font>
      <b/>
      <sz val="12"/>
      <name val="Calibri"/>
      <family val="2"/>
    </font>
    <font>
      <b/>
      <u val="single"/>
      <sz val="10"/>
      <name val="Calibri"/>
      <family val="2"/>
    </font>
    <font>
      <sz val="12"/>
      <name val="Calibri"/>
      <family val="2"/>
    </font>
    <font>
      <b/>
      <sz val="11"/>
      <name val="Calibri"/>
      <family val="2"/>
    </font>
    <font>
      <b/>
      <u val="single"/>
      <sz val="11"/>
      <name val="Calibri"/>
      <family val="2"/>
    </font>
    <font>
      <b/>
      <i/>
      <sz val="11"/>
      <name val="Calibri"/>
      <family val="2"/>
    </font>
    <font>
      <u val="single"/>
      <sz val="11"/>
      <color indexed="12"/>
      <name val="Calibri"/>
      <family val="2"/>
    </font>
    <font>
      <u val="single"/>
      <sz val="11"/>
      <name val="Calibri"/>
      <family val="2"/>
    </font>
    <font>
      <sz val="11"/>
      <name val="Arial"/>
      <family val="0"/>
    </font>
    <font>
      <sz val="10"/>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13"/>
      </top>
      <bottom style="thin">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medium">
        <color indexed="33"/>
      </right>
      <top>
        <color indexed="63"/>
      </top>
      <bottom>
        <color indexed="63"/>
      </bottom>
    </border>
    <border>
      <left>
        <color indexed="63"/>
      </left>
      <right>
        <color indexed="63"/>
      </right>
      <top>
        <color indexed="63"/>
      </top>
      <bottom style="thin"/>
    </border>
    <border>
      <left>
        <color indexed="63"/>
      </left>
      <right>
        <color indexed="63"/>
      </right>
      <top style="thin">
        <color indexed="62"/>
      </top>
      <bottom style="double">
        <color indexed="62"/>
      </botto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style="medium"/>
    </border>
  </borders>
  <cellStyleXfs count="110">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7" fillId="0" borderId="0">
      <alignment vertical="top"/>
      <protection/>
    </xf>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3" fillId="0" borderId="0" applyNumberFormat="0" applyFont="0" applyFill="0" applyBorder="0" applyProtection="0">
      <alignment horizontal="centerContinuous" wrapText="1"/>
    </xf>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3"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0" borderId="0" applyNumberFormat="0" applyFill="0" applyBorder="0" applyAlignment="0" applyProtection="0"/>
    <xf numFmtId="166" fontId="0" fillId="0" borderId="0" applyFont="0" applyFill="0" applyBorder="0" applyAlignment="0" applyProtection="0"/>
    <xf numFmtId="0" fontId="15" fillId="0" borderId="0" applyNumberFormat="0" applyFill="0" applyBorder="0" applyAlignment="0" applyProtection="0"/>
    <xf numFmtId="1" fontId="16" fillId="0" borderId="0" applyNumberForma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0" fontId="17" fillId="4" borderId="0" applyNumberFormat="0" applyBorder="0" applyAlignment="0" applyProtection="0"/>
    <xf numFmtId="0" fontId="4" fillId="0" borderId="0">
      <alignment horizontal="center" vertical="center" wrapText="1"/>
      <protection/>
    </xf>
    <xf numFmtId="0" fontId="5" fillId="0" borderId="3">
      <alignment horizontal="center" vertical="center" wrapText="1"/>
      <protection/>
    </xf>
    <xf numFmtId="0" fontId="4" fillId="0" borderId="0">
      <alignment horizontal="left" wrapText="1"/>
      <protection/>
    </xf>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1" fontId="23" fillId="0" borderId="0" applyNumberFormat="0" applyFill="0" applyBorder="0" applyAlignment="0" applyProtection="0"/>
    <xf numFmtId="0" fontId="24" fillId="7" borderId="1" applyNumberFormat="0" applyAlignment="0" applyProtection="0"/>
    <xf numFmtId="0" fontId="5" fillId="0" borderId="0">
      <alignment horizontal="left" vertical="center"/>
      <protection/>
    </xf>
    <xf numFmtId="0" fontId="5" fillId="0" borderId="0">
      <alignment horizontal="center" vertical="center"/>
      <protection/>
    </xf>
    <xf numFmtId="0" fontId="25" fillId="0" borderId="7" applyNumberFormat="0" applyFill="0" applyAlignment="0" applyProtection="0"/>
    <xf numFmtId="10" fontId="26" fillId="0" borderId="8" applyFill="0" applyAlignment="0" applyProtection="0"/>
    <xf numFmtId="0" fontId="27" fillId="22"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37" fontId="29" fillId="0" borderId="0">
      <alignment/>
      <protection/>
    </xf>
    <xf numFmtId="0" fontId="13" fillId="0" borderId="0">
      <alignment/>
      <protection/>
    </xf>
    <xf numFmtId="0" fontId="13" fillId="0" borderId="0">
      <alignment/>
      <protection/>
    </xf>
    <xf numFmtId="0" fontId="8"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23" borderId="9" applyNumberFormat="0" applyFont="0" applyAlignment="0" applyProtection="0"/>
    <xf numFmtId="3" fontId="5" fillId="0" borderId="0">
      <alignment horizontal="right"/>
      <protection/>
    </xf>
    <xf numFmtId="0" fontId="30" fillId="20"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1" fontId="31" fillId="0" borderId="11" applyNumberFormat="0" applyFill="0" applyBorder="0" applyAlignment="0" applyProtection="0"/>
    <xf numFmtId="0" fontId="0" fillId="0" borderId="0">
      <alignment/>
      <protection/>
    </xf>
    <xf numFmtId="0" fontId="5" fillId="0" borderId="12" applyBorder="0">
      <alignment horizontal="right"/>
      <protection/>
    </xf>
    <xf numFmtId="167" fontId="0" fillId="0" borderId="0">
      <alignment/>
      <protection/>
    </xf>
    <xf numFmtId="167" fontId="0" fillId="0" borderId="0">
      <alignment/>
      <protection/>
    </xf>
    <xf numFmtId="167" fontId="0" fillId="0" borderId="0">
      <alignment/>
      <protection/>
    </xf>
    <xf numFmtId="0" fontId="32" fillId="0" borderId="0" applyNumberFormat="0" applyFill="0" applyBorder="0" applyAlignment="0" applyProtection="0"/>
    <xf numFmtId="0" fontId="33" fillId="0" borderId="13"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132">
    <xf numFmtId="0" fontId="0" fillId="0" borderId="0" xfId="0" applyAlignment="1">
      <alignment/>
    </xf>
    <xf numFmtId="0" fontId="38" fillId="24" borderId="0" xfId="92" applyNumberFormat="1" applyFont="1" applyFill="1" applyBorder="1" applyAlignment="1">
      <alignment horizontal="left" wrapText="1"/>
      <protection/>
    </xf>
    <xf numFmtId="0" fontId="0" fillId="24" borderId="0" xfId="0" applyFill="1" applyAlignment="1">
      <alignment/>
    </xf>
    <xf numFmtId="0" fontId="0" fillId="24" borderId="0" xfId="0" applyFill="1" applyAlignment="1">
      <alignment/>
    </xf>
    <xf numFmtId="0" fontId="0" fillId="24" borderId="0" xfId="0" applyFill="1" applyBorder="1" applyAlignment="1">
      <alignment/>
    </xf>
    <xf numFmtId="0" fontId="0" fillId="24" borderId="0" xfId="0" applyFont="1" applyFill="1" applyBorder="1" applyAlignment="1">
      <alignment/>
    </xf>
    <xf numFmtId="0" fontId="3" fillId="24" borderId="0" xfId="93" applyFont="1" applyFill="1">
      <alignment/>
      <protection/>
    </xf>
    <xf numFmtId="0" fontId="4" fillId="8" borderId="14" xfId="93" applyFont="1" applyFill="1" applyBorder="1">
      <alignment/>
      <protection/>
    </xf>
    <xf numFmtId="0" fontId="4" fillId="8" borderId="15" xfId="0" applyFont="1" applyFill="1" applyBorder="1" applyAlignment="1">
      <alignment/>
    </xf>
    <xf numFmtId="0" fontId="4" fillId="8" borderId="16" xfId="93" applyFont="1" applyFill="1" applyBorder="1" applyAlignment="1">
      <alignment/>
      <protection/>
    </xf>
    <xf numFmtId="0" fontId="4" fillId="8" borderId="15" xfId="93" applyFont="1" applyFill="1" applyBorder="1" applyAlignment="1">
      <alignment/>
      <protection/>
    </xf>
    <xf numFmtId="0" fontId="5" fillId="24" borderId="17" xfId="93" applyFont="1" applyFill="1" applyBorder="1">
      <alignment/>
      <protection/>
    </xf>
    <xf numFmtId="164" fontId="5" fillId="24" borderId="18" xfId="0" applyNumberFormat="1" applyFont="1" applyFill="1" applyBorder="1" applyAlignment="1">
      <alignment/>
    </xf>
    <xf numFmtId="164" fontId="5" fillId="24" borderId="19" xfId="0" applyNumberFormat="1" applyFont="1" applyFill="1" applyBorder="1" applyAlignment="1">
      <alignment/>
    </xf>
    <xf numFmtId="164" fontId="5" fillId="24" borderId="20" xfId="0" applyNumberFormat="1" applyFont="1" applyFill="1" applyBorder="1" applyAlignment="1">
      <alignment/>
    </xf>
    <xf numFmtId="164" fontId="5" fillId="24" borderId="0" xfId="0" applyNumberFormat="1" applyFont="1" applyFill="1" applyBorder="1" applyAlignment="1">
      <alignment/>
    </xf>
    <xf numFmtId="0" fontId="5" fillId="24" borderId="21" xfId="93" applyFont="1" applyFill="1" applyBorder="1">
      <alignment/>
      <protection/>
    </xf>
    <xf numFmtId="164" fontId="5" fillId="24" borderId="22" xfId="0" applyNumberFormat="1" applyFont="1" applyFill="1" applyBorder="1" applyAlignment="1">
      <alignment/>
    </xf>
    <xf numFmtId="164" fontId="5" fillId="24" borderId="23" xfId="0" applyNumberFormat="1" applyFont="1" applyFill="1" applyBorder="1" applyAlignment="1">
      <alignment/>
    </xf>
    <xf numFmtId="0" fontId="38" fillId="24" borderId="0" xfId="0" applyFont="1" applyFill="1" applyAlignment="1" applyProtection="1">
      <alignment/>
      <protection/>
    </xf>
    <xf numFmtId="0" fontId="39" fillId="24" borderId="0" xfId="0" applyFont="1" applyFill="1" applyAlignment="1">
      <alignment/>
    </xf>
    <xf numFmtId="0" fontId="42" fillId="24" borderId="0" xfId="0" applyFont="1" applyFill="1" applyAlignment="1">
      <alignment/>
    </xf>
    <xf numFmtId="0" fontId="43" fillId="24" borderId="0" xfId="92" applyFont="1" applyFill="1" applyBorder="1" applyAlignment="1" applyProtection="1">
      <alignment horizontal="center"/>
      <protection/>
    </xf>
    <xf numFmtId="0" fontId="44" fillId="24" borderId="0" xfId="92" applyFont="1" applyFill="1" applyBorder="1" applyProtection="1">
      <alignment/>
      <protection/>
    </xf>
    <xf numFmtId="0" fontId="38" fillId="24" borderId="0" xfId="0" applyFont="1" applyFill="1" applyAlignment="1">
      <alignment/>
    </xf>
    <xf numFmtId="0" fontId="38" fillId="24" borderId="0" xfId="0" applyFont="1" applyFill="1" applyBorder="1" applyAlignment="1">
      <alignment/>
    </xf>
    <xf numFmtId="0" fontId="43" fillId="24" borderId="0" xfId="0" applyFont="1" applyFill="1" applyBorder="1" applyAlignment="1">
      <alignment horizontal="left"/>
    </xf>
    <xf numFmtId="164" fontId="38" fillId="24" borderId="0" xfId="0" applyNumberFormat="1" applyFont="1" applyFill="1" applyBorder="1" applyAlignment="1">
      <alignment horizontal="left"/>
    </xf>
    <xf numFmtId="164" fontId="38" fillId="24" borderId="0" xfId="0" applyNumberFormat="1" applyFont="1" applyFill="1" applyBorder="1" applyAlignment="1">
      <alignment horizontal="right"/>
    </xf>
    <xf numFmtId="0" fontId="38" fillId="24" borderId="16" xfId="0" applyFont="1" applyFill="1" applyBorder="1" applyAlignment="1">
      <alignment/>
    </xf>
    <xf numFmtId="0" fontId="43" fillId="24" borderId="19" xfId="0" applyFont="1" applyFill="1" applyBorder="1" applyAlignment="1">
      <alignment horizontal="left"/>
    </xf>
    <xf numFmtId="0" fontId="38" fillId="24" borderId="19" xfId="0" applyFont="1" applyFill="1" applyBorder="1" applyAlignment="1">
      <alignment/>
    </xf>
    <xf numFmtId="164" fontId="38" fillId="24" borderId="19" xfId="0" applyNumberFormat="1" applyFont="1" applyFill="1" applyBorder="1" applyAlignment="1">
      <alignment horizontal="left"/>
    </xf>
    <xf numFmtId="164" fontId="38" fillId="24" borderId="19" xfId="0" applyNumberFormat="1" applyFont="1" applyFill="1" applyBorder="1" applyAlignment="1">
      <alignment horizontal="right"/>
    </xf>
    <xf numFmtId="0" fontId="38" fillId="24" borderId="24" xfId="0" applyFont="1" applyFill="1" applyBorder="1" applyAlignment="1">
      <alignment/>
    </xf>
    <xf numFmtId="0" fontId="38" fillId="24" borderId="17" xfId="0" applyFont="1" applyFill="1" applyBorder="1" applyAlignment="1">
      <alignment/>
    </xf>
    <xf numFmtId="0" fontId="38" fillId="24" borderId="25" xfId="0" applyFont="1" applyFill="1" applyBorder="1" applyAlignment="1">
      <alignment/>
    </xf>
    <xf numFmtId="0" fontId="38" fillId="24" borderId="21" xfId="0" applyFont="1" applyFill="1" applyBorder="1" applyAlignment="1">
      <alignment/>
    </xf>
    <xf numFmtId="0" fontId="38" fillId="24" borderId="23" xfId="0" applyFont="1" applyFill="1" applyBorder="1" applyAlignment="1">
      <alignment/>
    </xf>
    <xf numFmtId="0" fontId="38" fillId="24" borderId="26" xfId="0" applyFont="1" applyFill="1" applyBorder="1" applyAlignment="1">
      <alignment/>
    </xf>
    <xf numFmtId="0" fontId="43" fillId="24" borderId="0" xfId="0" applyFont="1" applyFill="1" applyBorder="1" applyAlignment="1">
      <alignment/>
    </xf>
    <xf numFmtId="165" fontId="38" fillId="24" borderId="15" xfId="0" applyNumberFormat="1" applyFont="1" applyFill="1" applyBorder="1" applyAlignment="1">
      <alignment/>
    </xf>
    <xf numFmtId="0" fontId="44" fillId="24" borderId="19" xfId="92" applyFont="1" applyFill="1" applyBorder="1" applyProtection="1">
      <alignment/>
      <protection/>
    </xf>
    <xf numFmtId="0" fontId="43" fillId="24" borderId="19" xfId="92" applyFont="1" applyFill="1" applyBorder="1" applyAlignment="1" applyProtection="1">
      <alignment horizontal="center"/>
      <protection/>
    </xf>
    <xf numFmtId="0" fontId="43" fillId="24" borderId="24" xfId="92" applyFont="1" applyFill="1" applyBorder="1" applyAlignment="1" applyProtection="1">
      <alignment horizontal="center"/>
      <protection/>
    </xf>
    <xf numFmtId="0" fontId="43" fillId="24" borderId="25" xfId="92" applyFont="1" applyFill="1" applyBorder="1" applyAlignment="1" applyProtection="1">
      <alignment horizontal="center"/>
      <protection/>
    </xf>
    <xf numFmtId="0" fontId="43" fillId="24" borderId="23" xfId="0" applyFont="1" applyFill="1" applyBorder="1" applyAlignment="1">
      <alignment horizontal="left"/>
    </xf>
    <xf numFmtId="164" fontId="38" fillId="24" borderId="23" xfId="0" applyNumberFormat="1" applyFont="1" applyFill="1" applyBorder="1" applyAlignment="1">
      <alignment horizontal="left"/>
    </xf>
    <xf numFmtId="164" fontId="38" fillId="24" borderId="23" xfId="0" applyNumberFormat="1" applyFont="1" applyFill="1" applyBorder="1" applyAlignment="1">
      <alignment horizontal="right"/>
    </xf>
    <xf numFmtId="165" fontId="38" fillId="24" borderId="0" xfId="0" applyNumberFormat="1" applyFont="1" applyFill="1" applyBorder="1" applyAlignment="1">
      <alignment/>
    </xf>
    <xf numFmtId="164" fontId="38" fillId="24" borderId="15" xfId="0" applyNumberFormat="1" applyFont="1" applyFill="1" applyBorder="1" applyAlignment="1">
      <alignment horizontal="right"/>
    </xf>
    <xf numFmtId="165" fontId="38" fillId="24" borderId="23" xfId="0" applyNumberFormat="1" applyFont="1" applyFill="1" applyBorder="1" applyAlignment="1">
      <alignment horizontal="right"/>
    </xf>
    <xf numFmtId="0" fontId="44" fillId="24" borderId="19" xfId="0" applyFont="1" applyFill="1" applyBorder="1" applyAlignment="1">
      <alignment/>
    </xf>
    <xf numFmtId="0" fontId="43" fillId="24" borderId="23" xfId="0" applyFont="1" applyFill="1" applyBorder="1" applyAlignment="1">
      <alignment/>
    </xf>
    <xf numFmtId="165" fontId="38" fillId="24" borderId="23" xfId="0" applyNumberFormat="1" applyFont="1" applyFill="1" applyBorder="1" applyAlignment="1">
      <alignment/>
    </xf>
    <xf numFmtId="0" fontId="43" fillId="24" borderId="23" xfId="0" applyFont="1" applyFill="1" applyBorder="1" applyAlignment="1">
      <alignment horizontal="left" wrapText="1"/>
    </xf>
    <xf numFmtId="0" fontId="37" fillId="24" borderId="0" xfId="0" applyFont="1" applyFill="1" applyAlignment="1">
      <alignment/>
    </xf>
    <xf numFmtId="0" fontId="40" fillId="24" borderId="0" xfId="0" applyFont="1" applyFill="1" applyAlignment="1">
      <alignment/>
    </xf>
    <xf numFmtId="0" fontId="38" fillId="24" borderId="0" xfId="92" applyFont="1" applyFill="1" applyBorder="1" applyAlignment="1">
      <alignment horizontal="left" wrapText="1"/>
      <protection/>
    </xf>
    <xf numFmtId="0" fontId="38" fillId="24" borderId="0" xfId="92" applyFont="1" applyFill="1" applyBorder="1" applyAlignment="1">
      <alignment wrapText="1"/>
      <protection/>
    </xf>
    <xf numFmtId="0" fontId="43" fillId="24" borderId="0" xfId="70" applyFont="1" applyFill="1" applyAlignment="1" applyProtection="1">
      <alignment/>
      <protection/>
    </xf>
    <xf numFmtId="0" fontId="38" fillId="24" borderId="0" xfId="70" applyFont="1" applyFill="1" applyAlignment="1" applyProtection="1">
      <alignment/>
      <protection/>
    </xf>
    <xf numFmtId="0" fontId="46" fillId="24" borderId="0" xfId="70" applyFont="1" applyFill="1" applyAlignment="1" applyProtection="1">
      <alignment/>
      <protection/>
    </xf>
    <xf numFmtId="0" fontId="38" fillId="24" borderId="0" xfId="92" applyFont="1" applyFill="1" applyBorder="1" applyAlignment="1">
      <alignment vertical="top" wrapText="1"/>
      <protection/>
    </xf>
    <xf numFmtId="0" fontId="43" fillId="24" borderId="0" xfId="15" applyFont="1" applyFill="1">
      <alignment/>
      <protection/>
    </xf>
    <xf numFmtId="0" fontId="38" fillId="24" borderId="0" xfId="15" applyFont="1" applyFill="1">
      <alignment/>
      <protection/>
    </xf>
    <xf numFmtId="0" fontId="47" fillId="24" borderId="0" xfId="15" applyFont="1" applyFill="1" applyBorder="1">
      <alignment/>
      <protection/>
    </xf>
    <xf numFmtId="0" fontId="38" fillId="24" borderId="0" xfId="15" applyFont="1" applyFill="1" applyBorder="1">
      <alignment/>
      <protection/>
    </xf>
    <xf numFmtId="0" fontId="38" fillId="24" borderId="0" xfId="92" applyFont="1" applyFill="1" applyBorder="1">
      <alignment/>
      <protection/>
    </xf>
    <xf numFmtId="0" fontId="41" fillId="24" borderId="0" xfId="15" applyFont="1" applyFill="1" applyBorder="1" applyAlignment="1" applyProtection="1">
      <alignment vertical="top"/>
      <protection/>
    </xf>
    <xf numFmtId="0" fontId="39" fillId="24" borderId="0" xfId="15" applyFont="1" applyFill="1" applyBorder="1" applyAlignment="1" applyProtection="1">
      <alignment horizontal="left" vertical="top" wrapText="1"/>
      <protection/>
    </xf>
    <xf numFmtId="0" fontId="39" fillId="24" borderId="0" xfId="15" applyFont="1" applyFill="1" applyBorder="1" applyAlignment="1" applyProtection="1">
      <alignment vertical="top" wrapText="1"/>
      <protection/>
    </xf>
    <xf numFmtId="0" fontId="39" fillId="24" borderId="0" xfId="0" applyFont="1" applyFill="1" applyBorder="1" applyAlignment="1" applyProtection="1">
      <alignment wrapText="1"/>
      <protection/>
    </xf>
    <xf numFmtId="0" fontId="43" fillId="24" borderId="0" xfId="0" applyFont="1" applyFill="1" applyAlignment="1" applyProtection="1">
      <alignment/>
      <protection/>
    </xf>
    <xf numFmtId="0" fontId="48" fillId="24" borderId="0" xfId="0" applyFont="1" applyFill="1" applyAlignment="1" applyProtection="1">
      <alignment/>
      <protection/>
    </xf>
    <xf numFmtId="0" fontId="48" fillId="24" borderId="16" xfId="0" applyFont="1" applyFill="1" applyBorder="1" applyAlignment="1">
      <alignment/>
    </xf>
    <xf numFmtId="0" fontId="48" fillId="24" borderId="17" xfId="0" applyFont="1" applyFill="1" applyBorder="1" applyAlignment="1">
      <alignment/>
    </xf>
    <xf numFmtId="0" fontId="48" fillId="24" borderId="0" xfId="0" applyFont="1" applyFill="1" applyAlignment="1">
      <alignment/>
    </xf>
    <xf numFmtId="0" fontId="48" fillId="24" borderId="0" xfId="0" applyFont="1" applyFill="1" applyBorder="1" applyAlignment="1">
      <alignment/>
    </xf>
    <xf numFmtId="0" fontId="0" fillId="24" borderId="0" xfId="0" applyFont="1" applyFill="1" applyAlignment="1">
      <alignment/>
    </xf>
    <xf numFmtId="0" fontId="0" fillId="24" borderId="0" xfId="0" applyFont="1" applyFill="1" applyAlignment="1">
      <alignment/>
    </xf>
    <xf numFmtId="0" fontId="0" fillId="24" borderId="0" xfId="0" applyFont="1" applyFill="1" applyBorder="1" applyAlignment="1">
      <alignment/>
    </xf>
    <xf numFmtId="165" fontId="43" fillId="5" borderId="15" xfId="0" applyNumberFormat="1" applyFont="1" applyFill="1" applyBorder="1" applyAlignment="1">
      <alignment/>
    </xf>
    <xf numFmtId="0" fontId="39" fillId="24" borderId="0" xfId="0" applyFont="1" applyFill="1" applyBorder="1" applyAlignment="1">
      <alignment wrapText="1"/>
    </xf>
    <xf numFmtId="0" fontId="49" fillId="24" borderId="0" xfId="0" applyFont="1" applyFill="1" applyAlignment="1">
      <alignment/>
    </xf>
    <xf numFmtId="0" fontId="38" fillId="24" borderId="0" xfId="0" applyNumberFormat="1" applyFont="1" applyFill="1" applyAlignment="1">
      <alignment wrapText="1"/>
    </xf>
    <xf numFmtId="0" fontId="0" fillId="24" borderId="0" xfId="0" applyFill="1" applyAlignment="1">
      <alignment wrapText="1"/>
    </xf>
    <xf numFmtId="0" fontId="38" fillId="24" borderId="0" xfId="92" applyNumberFormat="1" applyFont="1" applyFill="1" applyBorder="1" applyAlignment="1">
      <alignment horizontal="left" wrapText="1"/>
      <protection/>
    </xf>
    <xf numFmtId="0" fontId="38" fillId="24" borderId="0" xfId="92" applyFont="1" applyFill="1" applyBorder="1" applyAlignment="1">
      <alignment horizontal="left" wrapText="1"/>
      <protection/>
    </xf>
    <xf numFmtId="0" fontId="38" fillId="8" borderId="14" xfId="0" applyFont="1" applyFill="1" applyBorder="1" applyAlignment="1" applyProtection="1">
      <alignment horizontal="center"/>
      <protection locked="0"/>
    </xf>
    <xf numFmtId="0" fontId="38" fillId="8" borderId="27" xfId="0" applyFont="1" applyFill="1" applyBorder="1" applyAlignment="1" applyProtection="1">
      <alignment horizontal="center"/>
      <protection locked="0"/>
    </xf>
    <xf numFmtId="0" fontId="39" fillId="24" borderId="16" xfId="0" applyFont="1" applyFill="1" applyBorder="1" applyAlignment="1">
      <alignment horizontal="left" wrapText="1"/>
    </xf>
    <xf numFmtId="0" fontId="39" fillId="24" borderId="19" xfId="0" applyFont="1" applyFill="1" applyBorder="1" applyAlignment="1">
      <alignment horizontal="left" wrapText="1"/>
    </xf>
    <xf numFmtId="0" fontId="39" fillId="24" borderId="24" xfId="0" applyFont="1" applyFill="1" applyBorder="1" applyAlignment="1">
      <alignment horizontal="left" wrapText="1"/>
    </xf>
    <xf numFmtId="0" fontId="39" fillId="24" borderId="21" xfId="0" applyFont="1" applyFill="1" applyBorder="1" applyAlignment="1">
      <alignment horizontal="left" wrapText="1"/>
    </xf>
    <xf numFmtId="0" fontId="39" fillId="24" borderId="23" xfId="0" applyFont="1" applyFill="1" applyBorder="1" applyAlignment="1">
      <alignment horizontal="left" wrapText="1"/>
    </xf>
    <xf numFmtId="0" fontId="39" fillId="24" borderId="26" xfId="0" applyFont="1" applyFill="1" applyBorder="1" applyAlignment="1">
      <alignment horizontal="left" wrapText="1"/>
    </xf>
    <xf numFmtId="0" fontId="43" fillId="24" borderId="0" xfId="0" applyFont="1" applyFill="1" applyBorder="1" applyAlignment="1">
      <alignment horizontal="left" wrapText="1"/>
    </xf>
    <xf numFmtId="0" fontId="43" fillId="8" borderId="14" xfId="92" applyFont="1" applyFill="1" applyBorder="1" applyAlignment="1" applyProtection="1">
      <alignment horizontal="center"/>
      <protection/>
    </xf>
    <xf numFmtId="0" fontId="43" fillId="8" borderId="28" xfId="92" applyFont="1" applyFill="1" applyBorder="1" applyAlignment="1" applyProtection="1">
      <alignment horizontal="center"/>
      <protection/>
    </xf>
    <xf numFmtId="0" fontId="43" fillId="8" borderId="27" xfId="92" applyFont="1" applyFill="1" applyBorder="1" applyAlignment="1" applyProtection="1">
      <alignment horizontal="center"/>
      <protection/>
    </xf>
    <xf numFmtId="0" fontId="38" fillId="24" borderId="14" xfId="0" applyFont="1" applyFill="1" applyBorder="1" applyAlignment="1">
      <alignment horizontal="center"/>
    </xf>
    <xf numFmtId="0" fontId="38" fillId="24" borderId="27" xfId="0" applyFont="1" applyFill="1" applyBorder="1" applyAlignment="1">
      <alignment horizontal="center"/>
    </xf>
    <xf numFmtId="0" fontId="43" fillId="24" borderId="0" xfId="0" applyFont="1" applyFill="1" applyBorder="1" applyAlignment="1">
      <alignment horizontal="left"/>
    </xf>
    <xf numFmtId="0" fontId="39" fillId="24" borderId="17" xfId="0" applyFont="1" applyFill="1" applyBorder="1" applyAlignment="1">
      <alignment horizontal="left" wrapText="1"/>
    </xf>
    <xf numFmtId="0" fontId="39" fillId="24" borderId="0" xfId="0" applyFont="1" applyFill="1" applyBorder="1" applyAlignment="1">
      <alignment horizontal="left" wrapText="1"/>
    </xf>
    <xf numFmtId="0" fontId="39" fillId="24" borderId="25" xfId="0" applyFont="1" applyFill="1" applyBorder="1" applyAlignment="1">
      <alignment horizontal="left" wrapText="1"/>
    </xf>
    <xf numFmtId="0" fontId="39" fillId="24" borderId="0" xfId="0" applyFont="1" applyFill="1" applyAlignment="1">
      <alignment horizontal="left" wrapText="1"/>
    </xf>
    <xf numFmtId="0" fontId="39" fillId="24" borderId="16" xfId="0" applyFont="1" applyFill="1" applyBorder="1" applyAlignment="1" applyProtection="1">
      <alignment horizontal="left" wrapText="1"/>
      <protection/>
    </xf>
    <xf numFmtId="0" fontId="39" fillId="24" borderId="19" xfId="0" applyFont="1" applyFill="1" applyBorder="1" applyAlignment="1" applyProtection="1">
      <alignment horizontal="left" wrapText="1"/>
      <protection/>
    </xf>
    <xf numFmtId="0" fontId="39" fillId="24" borderId="24" xfId="0" applyFont="1" applyFill="1" applyBorder="1" applyAlignment="1" applyProtection="1">
      <alignment horizontal="left" wrapText="1"/>
      <protection/>
    </xf>
    <xf numFmtId="0" fontId="39" fillId="24" borderId="21" xfId="0" applyFont="1" applyFill="1" applyBorder="1" applyAlignment="1" applyProtection="1">
      <alignment horizontal="left" wrapText="1"/>
      <protection/>
    </xf>
    <xf numFmtId="0" fontId="39" fillId="24" borderId="23" xfId="0" applyFont="1" applyFill="1" applyBorder="1" applyAlignment="1" applyProtection="1">
      <alignment horizontal="left" wrapText="1"/>
      <protection/>
    </xf>
    <xf numFmtId="0" fontId="39" fillId="24" borderId="26" xfId="0" applyFont="1" applyFill="1" applyBorder="1" applyAlignment="1" applyProtection="1">
      <alignment horizontal="left" wrapText="1"/>
      <protection/>
    </xf>
    <xf numFmtId="0" fontId="39" fillId="24" borderId="16" xfId="15" applyFont="1" applyFill="1" applyBorder="1" applyAlignment="1" applyProtection="1">
      <alignment horizontal="left" vertical="top"/>
      <protection/>
    </xf>
    <xf numFmtId="0" fontId="39" fillId="24" borderId="19" xfId="15" applyFont="1" applyFill="1" applyBorder="1" applyAlignment="1" applyProtection="1">
      <alignment horizontal="left" vertical="top"/>
      <protection/>
    </xf>
    <xf numFmtId="0" fontId="39" fillId="24" borderId="24" xfId="15" applyFont="1" applyFill="1" applyBorder="1" applyAlignment="1" applyProtection="1">
      <alignment horizontal="left" vertical="top"/>
      <protection/>
    </xf>
    <xf numFmtId="0" fontId="39" fillId="24" borderId="14" xfId="0" applyFont="1" applyFill="1" applyBorder="1" applyAlignment="1">
      <alignment horizontal="left"/>
    </xf>
    <xf numFmtId="0" fontId="39" fillId="24" borderId="28" xfId="0" applyFont="1" applyFill="1" applyBorder="1" applyAlignment="1">
      <alignment horizontal="left"/>
    </xf>
    <xf numFmtId="0" fontId="39" fillId="24" borderId="27" xfId="0" applyFont="1" applyFill="1" applyBorder="1" applyAlignment="1">
      <alignment horizontal="left"/>
    </xf>
    <xf numFmtId="0" fontId="39" fillId="24" borderId="16" xfId="0" applyFont="1" applyFill="1" applyBorder="1" applyAlignment="1">
      <alignment horizontal="left" vertical="top" wrapText="1"/>
    </xf>
    <xf numFmtId="0" fontId="39" fillId="24" borderId="19" xfId="0" applyFont="1" applyFill="1" applyBorder="1" applyAlignment="1">
      <alignment horizontal="left" vertical="top" wrapText="1"/>
    </xf>
    <xf numFmtId="0" fontId="39" fillId="24" borderId="24" xfId="0" applyFont="1" applyFill="1" applyBorder="1" applyAlignment="1">
      <alignment horizontal="left" vertical="top" wrapText="1"/>
    </xf>
    <xf numFmtId="0" fontId="39" fillId="24" borderId="17" xfId="0" applyFont="1" applyFill="1" applyBorder="1" applyAlignment="1">
      <alignment horizontal="left" vertical="top" wrapText="1"/>
    </xf>
    <xf numFmtId="0" fontId="39" fillId="24" borderId="0" xfId="0" applyFont="1" applyFill="1" applyBorder="1" applyAlignment="1">
      <alignment horizontal="left" vertical="top" wrapText="1"/>
    </xf>
    <xf numFmtId="0" fontId="39" fillId="24" borderId="25" xfId="0" applyFont="1" applyFill="1" applyBorder="1" applyAlignment="1">
      <alignment horizontal="left" vertical="top" wrapText="1"/>
    </xf>
    <xf numFmtId="0" fontId="39" fillId="24" borderId="21" xfId="0" applyFont="1" applyFill="1" applyBorder="1" applyAlignment="1">
      <alignment horizontal="left" vertical="top" wrapText="1"/>
    </xf>
    <xf numFmtId="0" fontId="39" fillId="24" borderId="23" xfId="0" applyFont="1" applyFill="1" applyBorder="1" applyAlignment="1">
      <alignment horizontal="left" vertical="top" wrapText="1"/>
    </xf>
    <xf numFmtId="0" fontId="39" fillId="24" borderId="26" xfId="0" applyFont="1" applyFill="1" applyBorder="1" applyAlignment="1">
      <alignment horizontal="left" vertical="top" wrapText="1"/>
    </xf>
    <xf numFmtId="0" fontId="4" fillId="8" borderId="14" xfId="0" applyFont="1" applyFill="1" applyBorder="1" applyAlignment="1">
      <alignment horizontal="center"/>
    </xf>
    <xf numFmtId="0" fontId="4" fillId="8" borderId="28" xfId="0" applyFont="1" applyFill="1" applyBorder="1" applyAlignment="1">
      <alignment horizontal="center"/>
    </xf>
    <xf numFmtId="0" fontId="4" fillId="8" borderId="27" xfId="0" applyFont="1" applyFill="1" applyBorder="1" applyAlignment="1">
      <alignment horizontal="center"/>
    </xf>
  </cellXfs>
  <cellStyles count="11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 xfId="15"/>
    <cellStyle name="]&#13;&#10;Zoomed=1&#13;&#10;Row=0&#13;&#10;Column=0&#13;&#10;Height=0&#13;&#10;Width=0&#13;&#10;FontName=FoxFont&#13;&#10;FontStyle=0&#13;&#10;FontSize=9&#13;&#10;PrtFontName=FoxPrin" xfId="16"/>
    <cellStyle name="_38006 University Academy Keighley MFG Calculation" xfId="17"/>
    <cellStyle name="_AY1213 Unit values" xfId="18"/>
    <cellStyle name="_Calculation"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entre across selection" xfId="46"/>
    <cellStyle name="Check Cell" xfId="47"/>
    <cellStyle name="Comma" xfId="48"/>
    <cellStyle name="Comma [0]" xfId="49"/>
    <cellStyle name="Comma 2" xfId="50"/>
    <cellStyle name="Comma 3" xfId="51"/>
    <cellStyle name="Comma0" xfId="52"/>
    <cellStyle name="Currency" xfId="53"/>
    <cellStyle name="Currency [0]" xfId="54"/>
    <cellStyle name="Currency 2" xfId="55"/>
    <cellStyle name="Estimated" xfId="56"/>
    <cellStyle name="Euro" xfId="57"/>
    <cellStyle name="Explanatory Text" xfId="58"/>
    <cellStyle name="external input" xfId="59"/>
    <cellStyle name="Fixed" xfId="60"/>
    <cellStyle name="Followed Hyperlink" xfId="61"/>
    <cellStyle name="Good" xfId="62"/>
    <cellStyle name="Header" xfId="63"/>
    <cellStyle name="HeaderGrant" xfId="64"/>
    <cellStyle name="HeaderLEA" xfId="65"/>
    <cellStyle name="Heading 1" xfId="66"/>
    <cellStyle name="Heading 2" xfId="67"/>
    <cellStyle name="Heading 3" xfId="68"/>
    <cellStyle name="Heading 4" xfId="69"/>
    <cellStyle name="Hyperlink" xfId="70"/>
    <cellStyle name="Hyperlink 2" xfId="71"/>
    <cellStyle name="Hyperlink 3" xfId="72"/>
    <cellStyle name="Imported" xfId="73"/>
    <cellStyle name="Input" xfId="74"/>
    <cellStyle name="LEAName" xfId="75"/>
    <cellStyle name="LEANumber" xfId="76"/>
    <cellStyle name="Linked Cell" xfId="77"/>
    <cellStyle name="log projection" xfId="78"/>
    <cellStyle name="Neutral" xfId="79"/>
    <cellStyle name="Normal - Style1" xfId="80"/>
    <cellStyle name="Normal - Style2" xfId="81"/>
    <cellStyle name="Normal - Style3" xfId="82"/>
    <cellStyle name="Normal - Style4" xfId="83"/>
    <cellStyle name="Normal - Style5" xfId="84"/>
    <cellStyle name="Normal 2" xfId="85"/>
    <cellStyle name="Normal 2 2 2" xfId="86"/>
    <cellStyle name="Normal 2 3" xfId="87"/>
    <cellStyle name="Normal 2 9" xfId="88"/>
    <cellStyle name="Normal 2_Acads List" xfId="89"/>
    <cellStyle name="Normal 3" xfId="90"/>
    <cellStyle name="Normal 4" xfId="91"/>
    <cellStyle name="Normal_Calculation" xfId="92"/>
    <cellStyle name="Normal_Sheet1" xfId="93"/>
    <cellStyle name="Note" xfId="94"/>
    <cellStyle name="Number" xfId="95"/>
    <cellStyle name="Output" xfId="96"/>
    <cellStyle name="Percent" xfId="97"/>
    <cellStyle name="Percent 2" xfId="98"/>
    <cellStyle name="provisional PN158/97" xfId="99"/>
    <cellStyle name="Style 1" xfId="100"/>
    <cellStyle name="sub" xfId="101"/>
    <cellStyle name="table imported" xfId="102"/>
    <cellStyle name="table sum" xfId="103"/>
    <cellStyle name="table values" xfId="104"/>
    <cellStyle name="Title" xfId="105"/>
    <cellStyle name="Total" xfId="106"/>
    <cellStyle name="u5shares" xfId="107"/>
    <cellStyle name="Variable assumptions" xfId="108"/>
    <cellStyle name="Warning Text"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CDD953.E5BEC490"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cid:image001.jpg@01CDD953.E5BEC49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2</xdr:col>
      <xdr:colOff>295275</xdr:colOff>
      <xdr:row>4</xdr:row>
      <xdr:rowOff>152400</xdr:rowOff>
    </xdr:to>
    <xdr:pic>
      <xdr:nvPicPr>
        <xdr:cNvPr id="1" name="Picture 1" descr="Description: Department for Education Logo"/>
        <xdr:cNvPicPr preferRelativeResize="1">
          <a:picLocks noChangeAspect="1"/>
        </xdr:cNvPicPr>
      </xdr:nvPicPr>
      <xdr:blipFill>
        <a:blip r:link="rId1"/>
        <a:stretch>
          <a:fillRect/>
        </a:stretch>
      </xdr:blipFill>
      <xdr:spPr>
        <a:xfrm>
          <a:off x="57150" y="28575"/>
          <a:ext cx="145732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2</xdr:col>
      <xdr:colOff>1276350</xdr:colOff>
      <xdr:row>5</xdr:row>
      <xdr:rowOff>9525</xdr:rowOff>
    </xdr:to>
    <xdr:pic>
      <xdr:nvPicPr>
        <xdr:cNvPr id="1" name="Picture 1" descr="Description: Department for Education Logo"/>
        <xdr:cNvPicPr preferRelativeResize="1">
          <a:picLocks noChangeAspect="1"/>
        </xdr:cNvPicPr>
      </xdr:nvPicPr>
      <xdr:blipFill>
        <a:blip r:link="rId1"/>
        <a:stretch>
          <a:fillRect/>
        </a:stretch>
      </xdr:blipFill>
      <xdr:spPr>
        <a:xfrm>
          <a:off x="133350" y="114300"/>
          <a:ext cx="14573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7:M51"/>
  <sheetViews>
    <sheetView zoomScalePageLayoutView="0" workbookViewId="0" topLeftCell="A19">
      <selection activeCell="G19" sqref="G19"/>
    </sheetView>
  </sheetViews>
  <sheetFormatPr defaultColWidth="9.140625" defaultRowHeight="12.75"/>
  <cols>
    <col min="1" max="16384" width="9.140625" style="2" customWidth="1"/>
  </cols>
  <sheetData>
    <row r="1" s="84" customFormat="1" ht="12.75"/>
    <row r="2" s="84" customFormat="1" ht="12.75"/>
    <row r="3" s="84" customFormat="1" ht="12.75"/>
    <row r="4" s="84" customFormat="1" ht="12.75"/>
    <row r="5" s="84" customFormat="1" ht="12.75"/>
    <row r="6" s="84" customFormat="1" ht="12.75"/>
    <row r="7" spans="1:12" ht="18.75">
      <c r="A7" s="56" t="s">
        <v>171</v>
      </c>
      <c r="B7" s="57"/>
      <c r="C7" s="21"/>
      <c r="D7" s="21"/>
      <c r="E7" s="21"/>
      <c r="F7" s="21"/>
      <c r="G7" s="21"/>
      <c r="H7" s="21"/>
      <c r="I7" s="21"/>
      <c r="J7" s="21"/>
      <c r="K7" s="21"/>
      <c r="L7" s="21"/>
    </row>
    <row r="8" spans="1:12" ht="9" customHeight="1">
      <c r="A8" s="25"/>
      <c r="B8" s="25"/>
      <c r="C8" s="25"/>
      <c r="D8" s="25"/>
      <c r="E8" s="25"/>
      <c r="F8" s="25"/>
      <c r="G8" s="25"/>
      <c r="H8" s="25"/>
      <c r="I8" s="25"/>
      <c r="J8" s="25"/>
      <c r="K8" s="25"/>
      <c r="L8" s="25"/>
    </row>
    <row r="9" spans="1:13" ht="17.25" customHeight="1">
      <c r="A9" s="88" t="s">
        <v>179</v>
      </c>
      <c r="B9" s="88"/>
      <c r="C9" s="88"/>
      <c r="D9" s="88"/>
      <c r="E9" s="88"/>
      <c r="F9" s="88"/>
      <c r="G9" s="88"/>
      <c r="H9" s="88"/>
      <c r="I9" s="88"/>
      <c r="J9" s="88"/>
      <c r="K9" s="88"/>
      <c r="L9" s="88"/>
      <c r="M9" s="88"/>
    </row>
    <row r="10" spans="1:13" ht="12.75" customHeight="1">
      <c r="A10" s="88"/>
      <c r="B10" s="88"/>
      <c r="C10" s="88"/>
      <c r="D10" s="88"/>
      <c r="E10" s="88"/>
      <c r="F10" s="88"/>
      <c r="G10" s="88"/>
      <c r="H10" s="88"/>
      <c r="I10" s="88"/>
      <c r="J10" s="88"/>
      <c r="K10" s="88"/>
      <c r="L10" s="88"/>
      <c r="M10" s="88"/>
    </row>
    <row r="11" spans="1:13" ht="15" customHeight="1">
      <c r="A11" s="88"/>
      <c r="B11" s="88"/>
      <c r="C11" s="88"/>
      <c r="D11" s="88"/>
      <c r="E11" s="88"/>
      <c r="F11" s="88"/>
      <c r="G11" s="88"/>
      <c r="H11" s="88"/>
      <c r="I11" s="88"/>
      <c r="J11" s="88"/>
      <c r="K11" s="88"/>
      <c r="L11" s="88"/>
      <c r="M11" s="88"/>
    </row>
    <row r="12" spans="1:12" ht="9" customHeight="1">
      <c r="A12" s="58"/>
      <c r="B12" s="58"/>
      <c r="C12" s="58"/>
      <c r="D12" s="58"/>
      <c r="E12" s="58"/>
      <c r="F12" s="58"/>
      <c r="G12" s="58"/>
      <c r="H12" s="58"/>
      <c r="I12" s="58"/>
      <c r="J12" s="58"/>
      <c r="K12" s="58"/>
      <c r="L12" s="58"/>
    </row>
    <row r="13" spans="1:13" ht="15" customHeight="1">
      <c r="A13" s="87" t="s">
        <v>192</v>
      </c>
      <c r="B13" s="87"/>
      <c r="C13" s="87"/>
      <c r="D13" s="87"/>
      <c r="E13" s="87"/>
      <c r="F13" s="87"/>
      <c r="G13" s="87"/>
      <c r="H13" s="87"/>
      <c r="I13" s="87"/>
      <c r="J13" s="87"/>
      <c r="K13" s="87"/>
      <c r="L13" s="87"/>
      <c r="M13" s="87"/>
    </row>
    <row r="14" spans="1:13" ht="15" customHeight="1">
      <c r="A14" s="87"/>
      <c r="B14" s="87"/>
      <c r="C14" s="87"/>
      <c r="D14" s="87"/>
      <c r="E14" s="87"/>
      <c r="F14" s="87"/>
      <c r="G14" s="87"/>
      <c r="H14" s="87"/>
      <c r="I14" s="87"/>
      <c r="J14" s="87"/>
      <c r="K14" s="87"/>
      <c r="L14" s="87"/>
      <c r="M14" s="87"/>
    </row>
    <row r="15" spans="1:13" ht="15" customHeight="1">
      <c r="A15" s="87"/>
      <c r="B15" s="87"/>
      <c r="C15" s="87"/>
      <c r="D15" s="87"/>
      <c r="E15" s="87"/>
      <c r="F15" s="87"/>
      <c r="G15" s="87"/>
      <c r="H15" s="87"/>
      <c r="I15" s="87"/>
      <c r="J15" s="87"/>
      <c r="K15" s="87"/>
      <c r="L15" s="87"/>
      <c r="M15" s="87"/>
    </row>
    <row r="16" spans="1:13" ht="29.25" customHeight="1">
      <c r="A16" s="87"/>
      <c r="B16" s="87"/>
      <c r="C16" s="87"/>
      <c r="D16" s="87"/>
      <c r="E16" s="87"/>
      <c r="F16" s="87"/>
      <c r="G16" s="87"/>
      <c r="H16" s="87"/>
      <c r="I16" s="87"/>
      <c r="J16" s="87"/>
      <c r="K16" s="87"/>
      <c r="L16" s="87"/>
      <c r="M16" s="87"/>
    </row>
    <row r="17" spans="1:13" ht="15" customHeight="1">
      <c r="A17" s="1"/>
      <c r="B17" s="1"/>
      <c r="C17" s="1"/>
      <c r="D17" s="1"/>
      <c r="E17" s="1"/>
      <c r="F17" s="1"/>
      <c r="G17" s="1"/>
      <c r="H17" s="1"/>
      <c r="I17" s="1"/>
      <c r="J17" s="1"/>
      <c r="K17" s="1"/>
      <c r="L17" s="1"/>
      <c r="M17" s="1"/>
    </row>
    <row r="18" spans="1:12" ht="15">
      <c r="A18" s="60" t="s">
        <v>168</v>
      </c>
      <c r="B18" s="59"/>
      <c r="C18" s="59"/>
      <c r="D18" s="59"/>
      <c r="E18" s="59"/>
      <c r="F18" s="59"/>
      <c r="G18" s="59"/>
      <c r="H18" s="59"/>
      <c r="I18" s="59"/>
      <c r="J18" s="59"/>
      <c r="K18" s="59"/>
      <c r="L18" s="59"/>
    </row>
    <row r="19" spans="1:12" ht="15">
      <c r="A19" s="61" t="s">
        <v>157</v>
      </c>
      <c r="B19" s="58"/>
      <c r="C19" s="58"/>
      <c r="D19" s="58"/>
      <c r="E19" s="58"/>
      <c r="F19" s="58"/>
      <c r="G19" s="58"/>
      <c r="H19" s="58"/>
      <c r="I19" s="58"/>
      <c r="J19" s="58"/>
      <c r="K19" s="58"/>
      <c r="L19" s="58"/>
    </row>
    <row r="20" spans="1:12" ht="15">
      <c r="A20" s="62"/>
      <c r="B20" s="63"/>
      <c r="C20" s="63"/>
      <c r="D20" s="63"/>
      <c r="E20" s="63"/>
      <c r="F20" s="63"/>
      <c r="G20" s="63"/>
      <c r="H20" s="63"/>
      <c r="I20" s="63"/>
      <c r="J20" s="63"/>
      <c r="K20" s="63"/>
      <c r="L20" s="63"/>
    </row>
    <row r="21" spans="1:12" ht="15">
      <c r="A21" s="64" t="s">
        <v>177</v>
      </c>
      <c r="B21" s="63"/>
      <c r="C21" s="63"/>
      <c r="D21" s="63"/>
      <c r="E21" s="63"/>
      <c r="F21" s="63"/>
      <c r="G21" s="63"/>
      <c r="H21" s="63"/>
      <c r="I21" s="63"/>
      <c r="J21" s="63"/>
      <c r="K21" s="63"/>
      <c r="L21" s="63"/>
    </row>
    <row r="22" spans="1:12" ht="15">
      <c r="A22" s="25"/>
      <c r="B22" s="65"/>
      <c r="C22" s="63"/>
      <c r="D22" s="63"/>
      <c r="E22" s="63"/>
      <c r="F22" s="63"/>
      <c r="G22" s="63"/>
      <c r="H22" s="63"/>
      <c r="I22" s="63"/>
      <c r="J22" s="63"/>
      <c r="K22" s="63"/>
      <c r="L22" s="63"/>
    </row>
    <row r="23" spans="1:12" ht="15">
      <c r="A23" s="66" t="s">
        <v>158</v>
      </c>
      <c r="B23" s="25"/>
      <c r="C23" s="25"/>
      <c r="D23" s="25"/>
      <c r="E23" s="25"/>
      <c r="F23" s="4"/>
      <c r="G23" s="4"/>
      <c r="H23" s="4"/>
      <c r="I23" s="4"/>
      <c r="J23" s="4"/>
      <c r="K23" s="4"/>
      <c r="L23" s="4"/>
    </row>
    <row r="24" spans="1:12" ht="15">
      <c r="A24" s="67" t="s">
        <v>159</v>
      </c>
      <c r="B24" s="68"/>
      <c r="C24" s="68"/>
      <c r="D24" s="68"/>
      <c r="E24" s="68"/>
      <c r="F24" s="68"/>
      <c r="G24" s="68"/>
      <c r="H24" s="68"/>
      <c r="I24" s="68"/>
      <c r="J24" s="68"/>
      <c r="K24" s="68"/>
      <c r="L24" s="68"/>
    </row>
    <row r="25" spans="1:12" ht="15">
      <c r="A25" s="67" t="s">
        <v>160</v>
      </c>
      <c r="B25" s="68"/>
      <c r="C25" s="68"/>
      <c r="D25" s="68"/>
      <c r="E25" s="68"/>
      <c r="F25" s="68"/>
      <c r="G25" s="68"/>
      <c r="H25" s="68"/>
      <c r="I25" s="68"/>
      <c r="J25" s="68"/>
      <c r="K25" s="68"/>
      <c r="L25" s="68"/>
    </row>
    <row r="26" spans="1:12" ht="15">
      <c r="A26" s="67" t="s">
        <v>161</v>
      </c>
      <c r="B26" s="25"/>
      <c r="C26" s="25"/>
      <c r="D26" s="25"/>
      <c r="E26" s="25"/>
      <c r="F26" s="25"/>
      <c r="G26" s="25"/>
      <c r="H26" s="25"/>
      <c r="I26" s="25"/>
      <c r="J26" s="25"/>
      <c r="K26" s="25"/>
      <c r="L26" s="25"/>
    </row>
    <row r="27" spans="1:12" ht="15">
      <c r="A27" s="67" t="s">
        <v>162</v>
      </c>
      <c r="B27" s="25"/>
      <c r="C27" s="25"/>
      <c r="D27" s="25"/>
      <c r="E27" s="25"/>
      <c r="F27" s="25"/>
      <c r="G27" s="25"/>
      <c r="H27" s="25"/>
      <c r="I27" s="25"/>
      <c r="J27" s="25"/>
      <c r="K27" s="25"/>
      <c r="L27" s="25"/>
    </row>
    <row r="28" spans="1:12" ht="15">
      <c r="A28" s="67"/>
      <c r="B28" s="25"/>
      <c r="C28" s="25"/>
      <c r="D28" s="25"/>
      <c r="E28" s="25"/>
      <c r="F28" s="25"/>
      <c r="G28" s="25"/>
      <c r="H28" s="25"/>
      <c r="I28" s="25"/>
      <c r="J28" s="25"/>
      <c r="K28" s="25"/>
      <c r="L28" s="25"/>
    </row>
    <row r="29" spans="1:12" ht="15">
      <c r="A29" s="66" t="s">
        <v>163</v>
      </c>
      <c r="B29" s="25"/>
      <c r="C29" s="25"/>
      <c r="D29" s="25"/>
      <c r="E29" s="25"/>
      <c r="F29" s="25"/>
      <c r="G29" s="25"/>
      <c r="H29" s="25"/>
      <c r="I29" s="25"/>
      <c r="J29" s="25"/>
      <c r="K29" s="25"/>
      <c r="L29" s="25"/>
    </row>
    <row r="30" spans="1:12" ht="15">
      <c r="A30" s="67" t="s">
        <v>175</v>
      </c>
      <c r="B30" s="25"/>
      <c r="C30" s="25"/>
      <c r="D30" s="25"/>
      <c r="E30" s="25"/>
      <c r="F30" s="25"/>
      <c r="G30" s="25"/>
      <c r="H30" s="25"/>
      <c r="I30" s="25"/>
      <c r="J30" s="25"/>
      <c r="K30" s="25"/>
      <c r="L30" s="25"/>
    </row>
    <row r="31" spans="1:12" ht="15">
      <c r="A31" s="67" t="s">
        <v>164</v>
      </c>
      <c r="B31" s="25"/>
      <c r="C31" s="25"/>
      <c r="D31" s="25"/>
      <c r="E31" s="25"/>
      <c r="F31" s="25"/>
      <c r="G31" s="25"/>
      <c r="H31" s="25"/>
      <c r="I31" s="25"/>
      <c r="J31" s="25"/>
      <c r="K31" s="25"/>
      <c r="L31" s="25"/>
    </row>
    <row r="32" spans="1:12" ht="15">
      <c r="A32" s="67" t="s">
        <v>165</v>
      </c>
      <c r="B32" s="25"/>
      <c r="C32" s="25"/>
      <c r="D32" s="25"/>
      <c r="E32" s="25"/>
      <c r="F32" s="25"/>
      <c r="G32" s="25"/>
      <c r="H32" s="25"/>
      <c r="I32" s="25"/>
      <c r="J32" s="25"/>
      <c r="K32" s="25"/>
      <c r="L32" s="25"/>
    </row>
    <row r="33" spans="1:12" ht="15">
      <c r="A33" s="67" t="s">
        <v>166</v>
      </c>
      <c r="B33" s="25"/>
      <c r="C33" s="25"/>
      <c r="D33" s="25"/>
      <c r="E33" s="25"/>
      <c r="F33" s="25"/>
      <c r="G33" s="25"/>
      <c r="H33" s="25"/>
      <c r="I33" s="25"/>
      <c r="J33" s="25"/>
      <c r="K33" s="25"/>
      <c r="L33" s="25"/>
    </row>
    <row r="34" spans="1:12" ht="15">
      <c r="A34" s="67" t="s">
        <v>167</v>
      </c>
      <c r="B34" s="25"/>
      <c r="C34" s="25"/>
      <c r="D34" s="25"/>
      <c r="E34" s="25"/>
      <c r="F34" s="25"/>
      <c r="G34" s="25"/>
      <c r="H34" s="25"/>
      <c r="I34" s="25"/>
      <c r="J34" s="25"/>
      <c r="K34" s="25"/>
      <c r="L34" s="25"/>
    </row>
    <row r="35" spans="1:12" ht="15">
      <c r="A35" s="25"/>
      <c r="B35" s="25"/>
      <c r="C35" s="25"/>
      <c r="D35" s="25"/>
      <c r="E35" s="25"/>
      <c r="F35" s="25"/>
      <c r="G35" s="25"/>
      <c r="H35" s="25"/>
      <c r="I35" s="25"/>
      <c r="J35" s="25"/>
      <c r="K35" s="25"/>
      <c r="L35" s="25"/>
    </row>
    <row r="36" spans="1:12" ht="15">
      <c r="A36" s="64" t="s">
        <v>191</v>
      </c>
      <c r="B36" s="25"/>
      <c r="C36" s="25"/>
      <c r="D36" s="25"/>
      <c r="E36" s="25"/>
      <c r="F36" s="25"/>
      <c r="G36" s="25"/>
      <c r="H36" s="25"/>
      <c r="I36" s="25"/>
      <c r="J36" s="25"/>
      <c r="K36" s="25"/>
      <c r="L36" s="25"/>
    </row>
    <row r="37" spans="1:12" ht="15">
      <c r="A37" s="25"/>
      <c r="B37" s="25"/>
      <c r="C37" s="25"/>
      <c r="D37" s="25"/>
      <c r="E37" s="25"/>
      <c r="F37" s="25"/>
      <c r="G37" s="25"/>
      <c r="H37" s="25"/>
      <c r="I37" s="25"/>
      <c r="J37" s="25"/>
      <c r="K37" s="25"/>
      <c r="L37" s="25"/>
    </row>
    <row r="38" ht="12.75">
      <c r="A38" s="86"/>
    </row>
    <row r="39" spans="1:12" ht="15">
      <c r="A39" s="24"/>
      <c r="B39" s="85"/>
      <c r="C39" s="85"/>
      <c r="D39" s="85"/>
      <c r="E39" s="85"/>
      <c r="F39" s="85"/>
      <c r="G39" s="85"/>
      <c r="H39" s="85"/>
      <c r="I39" s="85"/>
      <c r="J39" s="85"/>
      <c r="K39" s="85"/>
      <c r="L39" s="85"/>
    </row>
    <row r="40" spans="1:12" ht="15">
      <c r="A40" s="24"/>
      <c r="B40" s="85"/>
      <c r="C40" s="85"/>
      <c r="D40" s="85"/>
      <c r="E40" s="85"/>
      <c r="F40" s="85"/>
      <c r="G40" s="85"/>
      <c r="H40" s="85"/>
      <c r="I40" s="85"/>
      <c r="J40" s="85"/>
      <c r="K40" s="85"/>
      <c r="L40" s="85"/>
    </row>
    <row r="41" spans="1:12" ht="15">
      <c r="A41" s="24"/>
      <c r="B41" s="85"/>
      <c r="C41" s="85"/>
      <c r="D41" s="85"/>
      <c r="E41" s="85"/>
      <c r="F41" s="85"/>
      <c r="G41" s="85"/>
      <c r="H41" s="85"/>
      <c r="I41" s="85"/>
      <c r="J41" s="85"/>
      <c r="K41" s="85"/>
      <c r="L41" s="85"/>
    </row>
    <row r="42" spans="1:12" ht="15">
      <c r="A42" s="24"/>
      <c r="B42" s="85"/>
      <c r="C42" s="85"/>
      <c r="D42" s="85"/>
      <c r="E42" s="85"/>
      <c r="F42" s="85"/>
      <c r="G42" s="85"/>
      <c r="H42" s="85"/>
      <c r="I42" s="85"/>
      <c r="J42" s="85"/>
      <c r="K42" s="85"/>
      <c r="L42" s="85"/>
    </row>
    <row r="43" spans="1:12" ht="15">
      <c r="A43" s="24"/>
      <c r="B43" s="85"/>
      <c r="C43" s="85"/>
      <c r="D43" s="85"/>
      <c r="E43" s="85"/>
      <c r="F43" s="85"/>
      <c r="G43" s="85"/>
      <c r="H43" s="85"/>
      <c r="I43" s="85"/>
      <c r="J43" s="85"/>
      <c r="K43" s="85"/>
      <c r="L43" s="85"/>
    </row>
    <row r="44" spans="2:12" ht="15">
      <c r="B44" s="85"/>
      <c r="C44" s="85"/>
      <c r="D44" s="85"/>
      <c r="E44" s="85"/>
      <c r="F44" s="85"/>
      <c r="G44" s="85"/>
      <c r="H44" s="85"/>
      <c r="I44" s="85"/>
      <c r="J44" s="85"/>
      <c r="K44" s="85"/>
      <c r="L44" s="85"/>
    </row>
    <row r="45" spans="2:12" ht="15">
      <c r="B45" s="85"/>
      <c r="C45" s="85"/>
      <c r="D45" s="85"/>
      <c r="E45" s="85"/>
      <c r="F45" s="85"/>
      <c r="G45" s="85"/>
      <c r="H45" s="85"/>
      <c r="I45" s="85"/>
      <c r="J45" s="85"/>
      <c r="K45" s="85"/>
      <c r="L45" s="85"/>
    </row>
    <row r="46" spans="2:12" ht="15">
      <c r="B46" s="85"/>
      <c r="C46" s="85"/>
      <c r="D46" s="85"/>
      <c r="E46" s="85"/>
      <c r="F46" s="85"/>
      <c r="G46" s="85"/>
      <c r="H46" s="85"/>
      <c r="I46" s="85"/>
      <c r="J46" s="85"/>
      <c r="K46" s="85"/>
      <c r="L46" s="85"/>
    </row>
    <row r="47" spans="2:12" ht="15">
      <c r="B47" s="85"/>
      <c r="C47" s="85"/>
      <c r="D47" s="85"/>
      <c r="E47" s="85"/>
      <c r="F47" s="85"/>
      <c r="G47" s="85"/>
      <c r="H47" s="85"/>
      <c r="I47" s="85"/>
      <c r="J47" s="85"/>
      <c r="K47" s="85"/>
      <c r="L47" s="85"/>
    </row>
    <row r="48" spans="2:12" ht="15">
      <c r="B48" s="85"/>
      <c r="C48" s="85"/>
      <c r="D48" s="85"/>
      <c r="E48" s="85"/>
      <c r="F48" s="85"/>
      <c r="G48" s="85"/>
      <c r="H48" s="85"/>
      <c r="I48" s="85"/>
      <c r="J48" s="85"/>
      <c r="K48" s="85"/>
      <c r="L48" s="85"/>
    </row>
    <row r="49" spans="2:12" ht="15">
      <c r="B49" s="85"/>
      <c r="C49" s="85"/>
      <c r="D49" s="85"/>
      <c r="E49" s="85"/>
      <c r="F49" s="85"/>
      <c r="G49" s="85"/>
      <c r="H49" s="85"/>
      <c r="I49" s="85"/>
      <c r="J49" s="85"/>
      <c r="K49" s="85"/>
      <c r="L49" s="85"/>
    </row>
    <row r="50" spans="2:12" ht="15">
      <c r="B50" s="85"/>
      <c r="C50" s="85"/>
      <c r="D50" s="85"/>
      <c r="E50" s="85"/>
      <c r="F50" s="85"/>
      <c r="G50" s="85"/>
      <c r="H50" s="85"/>
      <c r="I50" s="85"/>
      <c r="J50" s="85"/>
      <c r="K50" s="85"/>
      <c r="L50" s="85"/>
    </row>
    <row r="51" spans="2:12" ht="15">
      <c r="B51" s="85"/>
      <c r="C51" s="85"/>
      <c r="D51" s="85"/>
      <c r="E51" s="85"/>
      <c r="F51" s="85"/>
      <c r="G51" s="85"/>
      <c r="H51" s="85"/>
      <c r="I51" s="85"/>
      <c r="J51" s="85"/>
      <c r="K51" s="85"/>
      <c r="L51" s="85"/>
    </row>
  </sheetData>
  <sheetProtection sheet="1"/>
  <mergeCells count="2">
    <mergeCell ref="A13:M16"/>
    <mergeCell ref="A9:M11"/>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R35"/>
  <sheetViews>
    <sheetView tabSelected="1" zoomScalePageLayoutView="0" workbookViewId="0" topLeftCell="A1">
      <selection activeCell="I23" sqref="I23"/>
    </sheetView>
  </sheetViews>
  <sheetFormatPr defaultColWidth="9.140625" defaultRowHeight="12.75"/>
  <cols>
    <col min="1" max="1" width="2.421875" style="2" customWidth="1"/>
    <col min="2" max="2" width="2.28125" style="2" customWidth="1"/>
    <col min="3" max="3" width="32.7109375" style="77" customWidth="1"/>
    <col min="4" max="4" width="2.421875" style="77" customWidth="1"/>
    <col min="5" max="5" width="18.57421875" style="77" customWidth="1"/>
    <col min="6" max="6" width="11.7109375" style="77" customWidth="1"/>
    <col min="7" max="7" width="2.28125" style="77" customWidth="1"/>
    <col min="8" max="8" width="1.7109375" style="77" customWidth="1"/>
    <col min="9" max="9" width="9.140625" style="80" customWidth="1"/>
    <col min="10" max="15" width="9.140625" style="77" customWidth="1"/>
    <col min="16" max="16" width="12.00390625" style="77" customWidth="1"/>
    <col min="17" max="17" width="9.140625" style="77" customWidth="1"/>
    <col min="18" max="16384" width="9.140625" style="2" customWidth="1"/>
  </cols>
  <sheetData>
    <row r="2" ht="12.75" customHeight="1">
      <c r="I2" s="79"/>
    </row>
    <row r="3" spans="3:9" ht="12.75" customHeight="1">
      <c r="C3"/>
      <c r="I3" s="79"/>
    </row>
    <row r="4" spans="9:16" ht="12.75" customHeight="1">
      <c r="I4" s="20" t="s">
        <v>180</v>
      </c>
      <c r="J4" s="24"/>
      <c r="K4" s="24"/>
      <c r="L4" s="24"/>
      <c r="M4" s="24"/>
      <c r="N4" s="24"/>
      <c r="O4" s="24"/>
      <c r="P4" s="24"/>
    </row>
    <row r="5" spans="9:18" ht="12.75" customHeight="1">
      <c r="I5" s="107" t="s">
        <v>176</v>
      </c>
      <c r="J5" s="107"/>
      <c r="K5" s="107"/>
      <c r="L5" s="107"/>
      <c r="M5" s="107"/>
      <c r="N5" s="107"/>
      <c r="O5" s="107"/>
      <c r="P5" s="107"/>
      <c r="Q5" s="107"/>
      <c r="R5" s="107"/>
    </row>
    <row r="6" spans="9:18" ht="12.75" customHeight="1">
      <c r="I6" s="107"/>
      <c r="J6" s="107"/>
      <c r="K6" s="107"/>
      <c r="L6" s="107"/>
      <c r="M6" s="107"/>
      <c r="N6" s="107"/>
      <c r="O6" s="107"/>
      <c r="P6" s="107"/>
      <c r="Q6" s="107"/>
      <c r="R6" s="107"/>
    </row>
    <row r="7" spans="2:8" ht="13.5" customHeight="1">
      <c r="B7" s="73" t="s">
        <v>171</v>
      </c>
      <c r="C7" s="19"/>
      <c r="D7" s="74"/>
      <c r="E7" s="74"/>
      <c r="F7" s="74"/>
      <c r="G7" s="74"/>
      <c r="H7" s="74"/>
    </row>
    <row r="8" spans="2:8" ht="9.75" customHeight="1" thickBot="1">
      <c r="B8" s="73"/>
      <c r="C8" s="19"/>
      <c r="D8" s="74"/>
      <c r="E8" s="74"/>
      <c r="F8" s="74"/>
      <c r="G8" s="74"/>
      <c r="H8" s="74"/>
    </row>
    <row r="9" spans="2:9" ht="13.5" customHeight="1" thickBot="1">
      <c r="B9" s="98" t="s">
        <v>170</v>
      </c>
      <c r="C9" s="99"/>
      <c r="D9" s="99"/>
      <c r="E9" s="99"/>
      <c r="F9" s="99"/>
      <c r="G9" s="100"/>
      <c r="I9" s="69" t="s">
        <v>156</v>
      </c>
    </row>
    <row r="10" spans="2:9" ht="8.25" customHeight="1" thickBot="1">
      <c r="B10" s="22"/>
      <c r="C10" s="22"/>
      <c r="D10" s="22"/>
      <c r="E10" s="22"/>
      <c r="F10" s="22"/>
      <c r="G10" s="22"/>
      <c r="H10" s="78"/>
      <c r="I10" s="70"/>
    </row>
    <row r="11" spans="2:9" ht="13.5" customHeight="1">
      <c r="B11" s="75"/>
      <c r="C11" s="42" t="s">
        <v>155</v>
      </c>
      <c r="D11" s="43"/>
      <c r="E11" s="43"/>
      <c r="F11" s="43"/>
      <c r="G11" s="44"/>
      <c r="H11" s="22"/>
      <c r="I11" s="71"/>
    </row>
    <row r="12" spans="2:9" ht="8.25" customHeight="1" thickBot="1">
      <c r="B12" s="76"/>
      <c r="C12" s="23"/>
      <c r="D12" s="22"/>
      <c r="E12" s="22"/>
      <c r="F12" s="22"/>
      <c r="G12" s="45"/>
      <c r="H12" s="22"/>
      <c r="I12" s="72"/>
    </row>
    <row r="13" spans="2:18" ht="13.5" customHeight="1" thickBot="1">
      <c r="B13" s="76"/>
      <c r="C13" s="103" t="s">
        <v>0</v>
      </c>
      <c r="D13" s="103"/>
      <c r="E13" s="89"/>
      <c r="F13" s="90"/>
      <c r="G13" s="36"/>
      <c r="H13" s="24"/>
      <c r="I13" s="108" t="s">
        <v>169</v>
      </c>
      <c r="J13" s="109"/>
      <c r="K13" s="109"/>
      <c r="L13" s="109"/>
      <c r="M13" s="109"/>
      <c r="N13" s="109"/>
      <c r="O13" s="109"/>
      <c r="P13" s="109"/>
      <c r="Q13" s="109"/>
      <c r="R13" s="110"/>
    </row>
    <row r="14" spans="2:18" ht="13.5" customHeight="1" thickBot="1">
      <c r="B14" s="76"/>
      <c r="C14" s="103" t="s">
        <v>148</v>
      </c>
      <c r="D14" s="103"/>
      <c r="E14" s="101">
        <f>IF($E$13="","",INDEX('AY1213 LA Block LACSEG rates'!$A$7:$A$156,MATCH($E$13,'AY1213 LA Block LACSEG rates'!$B$7:$B$156,0)))</f>
      </c>
      <c r="F14" s="102"/>
      <c r="G14" s="36"/>
      <c r="H14" s="24"/>
      <c r="I14" s="111"/>
      <c r="J14" s="112"/>
      <c r="K14" s="112"/>
      <c r="L14" s="112"/>
      <c r="M14" s="112"/>
      <c r="N14" s="112"/>
      <c r="O14" s="112"/>
      <c r="P14" s="112"/>
      <c r="Q14" s="112"/>
      <c r="R14" s="113"/>
    </row>
    <row r="15" spans="2:18" ht="13.5" customHeight="1" thickBot="1">
      <c r="B15" s="35"/>
      <c r="C15" s="40" t="s">
        <v>172</v>
      </c>
      <c r="D15" s="25"/>
      <c r="E15" s="89"/>
      <c r="F15" s="90"/>
      <c r="G15" s="36"/>
      <c r="I15" s="114" t="s">
        <v>178</v>
      </c>
      <c r="J15" s="115"/>
      <c r="K15" s="115"/>
      <c r="L15" s="115"/>
      <c r="M15" s="115"/>
      <c r="N15" s="115"/>
      <c r="O15" s="115"/>
      <c r="P15" s="115"/>
      <c r="Q15" s="115"/>
      <c r="R15" s="116"/>
    </row>
    <row r="16" spans="2:18" ht="13.5" customHeight="1" thickBot="1">
      <c r="B16" s="35"/>
      <c r="C16" s="97" t="s">
        <v>194</v>
      </c>
      <c r="D16" s="25"/>
      <c r="E16" s="89">
        <v>200</v>
      </c>
      <c r="F16" s="90"/>
      <c r="G16" s="36"/>
      <c r="I16" s="91" t="s">
        <v>181</v>
      </c>
      <c r="J16" s="92"/>
      <c r="K16" s="92"/>
      <c r="L16" s="92"/>
      <c r="M16" s="92"/>
      <c r="N16" s="92"/>
      <c r="O16" s="92"/>
      <c r="P16" s="92"/>
      <c r="Q16" s="92"/>
      <c r="R16" s="93"/>
    </row>
    <row r="17" spans="2:18" ht="13.5" customHeight="1">
      <c r="B17" s="35"/>
      <c r="C17" s="97"/>
      <c r="D17" s="25"/>
      <c r="E17" s="27"/>
      <c r="F17" s="28"/>
      <c r="G17" s="36"/>
      <c r="I17" s="104"/>
      <c r="J17" s="105"/>
      <c r="K17" s="105"/>
      <c r="L17" s="105"/>
      <c r="M17" s="105"/>
      <c r="N17" s="105"/>
      <c r="O17" s="105"/>
      <c r="P17" s="105"/>
      <c r="Q17" s="105"/>
      <c r="R17" s="106"/>
    </row>
    <row r="18" spans="2:18" ht="13.5" customHeight="1" thickBot="1">
      <c r="B18" s="37"/>
      <c r="C18" s="55"/>
      <c r="D18" s="38"/>
      <c r="E18" s="47"/>
      <c r="F18" s="48"/>
      <c r="G18" s="39"/>
      <c r="I18" s="94"/>
      <c r="J18" s="95"/>
      <c r="K18" s="95"/>
      <c r="L18" s="95"/>
      <c r="M18" s="95"/>
      <c r="N18" s="95"/>
      <c r="O18" s="95"/>
      <c r="P18" s="95"/>
      <c r="Q18" s="95"/>
      <c r="R18" s="96"/>
    </row>
    <row r="19" spans="2:18" ht="9.75" customHeight="1" thickBot="1">
      <c r="B19" s="25"/>
      <c r="C19" s="26"/>
      <c r="D19" s="25"/>
      <c r="E19" s="27"/>
      <c r="F19" s="28"/>
      <c r="G19" s="25"/>
      <c r="I19" s="83"/>
      <c r="J19" s="83"/>
      <c r="K19" s="83"/>
      <c r="L19" s="83"/>
      <c r="M19" s="83"/>
      <c r="N19" s="83"/>
      <c r="O19" s="83"/>
      <c r="P19" s="83"/>
      <c r="Q19" s="83"/>
      <c r="R19" s="83"/>
    </row>
    <row r="20" spans="2:17" s="4" customFormat="1" ht="8.25" customHeight="1" thickBot="1">
      <c r="B20" s="29"/>
      <c r="C20" s="30"/>
      <c r="D20" s="31"/>
      <c r="E20" s="32"/>
      <c r="F20" s="33"/>
      <c r="G20" s="34"/>
      <c r="H20" s="78"/>
      <c r="I20" s="81"/>
      <c r="J20" s="78"/>
      <c r="K20" s="78"/>
      <c r="L20" s="78"/>
      <c r="M20" s="78"/>
      <c r="N20" s="78"/>
      <c r="O20" s="78"/>
      <c r="P20" s="78"/>
      <c r="Q20" s="78"/>
    </row>
    <row r="21" spans="2:18" s="4" customFormat="1" ht="12.75" customHeight="1" thickBot="1">
      <c r="B21" s="35"/>
      <c r="C21" s="26" t="s">
        <v>187</v>
      </c>
      <c r="D21" s="25"/>
      <c r="E21" s="27"/>
      <c r="F21" s="50">
        <f>IF(OR(E15="",E13="",E16=""),"",IF($E$15="Special",637.5,IF(E15="Alternative provision",562.5,150)))</f>
      </c>
      <c r="G21" s="36"/>
      <c r="H21" s="78"/>
      <c r="I21" s="117" t="s">
        <v>182</v>
      </c>
      <c r="J21" s="118"/>
      <c r="K21" s="118"/>
      <c r="L21" s="118"/>
      <c r="M21" s="118"/>
      <c r="N21" s="118"/>
      <c r="O21" s="118"/>
      <c r="P21" s="118"/>
      <c r="Q21" s="118"/>
      <c r="R21" s="119"/>
    </row>
    <row r="22" spans="2:17" s="4" customFormat="1" ht="8.25" customHeight="1" thickBot="1">
      <c r="B22" s="37"/>
      <c r="C22" s="46"/>
      <c r="D22" s="38"/>
      <c r="E22" s="47"/>
      <c r="F22" s="51"/>
      <c r="G22" s="39"/>
      <c r="H22" s="78"/>
      <c r="I22" s="81"/>
      <c r="J22" s="78"/>
      <c r="K22" s="78"/>
      <c r="L22" s="78"/>
      <c r="M22" s="78"/>
      <c r="N22" s="78"/>
      <c r="O22" s="78"/>
      <c r="P22" s="78"/>
      <c r="Q22" s="78"/>
    </row>
    <row r="23" spans="2:7" ht="9.75" customHeight="1" thickBot="1">
      <c r="B23" s="24"/>
      <c r="C23" s="25"/>
      <c r="D23" s="24"/>
      <c r="E23" s="24"/>
      <c r="F23" s="24"/>
      <c r="G23" s="24"/>
    </row>
    <row r="24" spans="2:7" ht="13.5" customHeight="1">
      <c r="B24" s="29"/>
      <c r="C24" s="52" t="s">
        <v>173</v>
      </c>
      <c r="D24" s="31"/>
      <c r="E24" s="31"/>
      <c r="F24" s="31"/>
      <c r="G24" s="34"/>
    </row>
    <row r="25" spans="2:7" ht="8.25" customHeight="1" thickBot="1">
      <c r="B25" s="35"/>
      <c r="C25" s="25"/>
      <c r="D25" s="25"/>
      <c r="E25" s="25"/>
      <c r="F25" s="25"/>
      <c r="G25" s="36"/>
    </row>
    <row r="26" spans="2:18" ht="13.5" customHeight="1" thickBot="1">
      <c r="B26" s="35"/>
      <c r="C26" s="40" t="s">
        <v>186</v>
      </c>
      <c r="D26" s="25"/>
      <c r="E26" s="25"/>
      <c r="F26" s="41">
        <f>IF(OR(E15="",E13="",E16=""),"",$F$21*$E$16)</f>
      </c>
      <c r="G26" s="36"/>
      <c r="I26" s="117" t="s">
        <v>184</v>
      </c>
      <c r="J26" s="118"/>
      <c r="K26" s="118"/>
      <c r="L26" s="118"/>
      <c r="M26" s="118"/>
      <c r="N26" s="118"/>
      <c r="O26" s="118"/>
      <c r="P26" s="118"/>
      <c r="Q26" s="118"/>
      <c r="R26" s="119"/>
    </row>
    <row r="27" spans="2:18" ht="13.5" customHeight="1" thickBot="1">
      <c r="B27" s="35"/>
      <c r="C27" s="40" t="s">
        <v>174</v>
      </c>
      <c r="D27" s="25"/>
      <c r="E27" s="25"/>
      <c r="F27" s="41">
        <f>IF(OR(E15="",E13="",E16=""),"",IF(VLOOKUP($E$14,Rates_1213,IF($E$15="Special",4,IF($E$15="Alternative Provision",5,3)),FALSE)*0.9&gt;$F$21,(VLOOKUP($E$14,Rates_1213,IF($E$15="Special",4,IF($E$15="Alternative Provision",5,3)),FALSE)*0.9)-$F$21,0)*E16)</f>
      </c>
      <c r="G27" s="36"/>
      <c r="I27" s="91" t="s">
        <v>183</v>
      </c>
      <c r="J27" s="92"/>
      <c r="K27" s="92"/>
      <c r="L27" s="92"/>
      <c r="M27" s="92"/>
      <c r="N27" s="92"/>
      <c r="O27" s="92"/>
      <c r="P27" s="92"/>
      <c r="Q27" s="92"/>
      <c r="R27" s="93"/>
    </row>
    <row r="28" spans="2:18" ht="12.75" customHeight="1" thickBot="1">
      <c r="B28" s="35"/>
      <c r="C28" s="40"/>
      <c r="D28" s="25"/>
      <c r="E28" s="25"/>
      <c r="F28" s="49"/>
      <c r="G28" s="36"/>
      <c r="I28" s="94"/>
      <c r="J28" s="95"/>
      <c r="K28" s="95"/>
      <c r="L28" s="95"/>
      <c r="M28" s="95"/>
      <c r="N28" s="95"/>
      <c r="O28" s="95"/>
      <c r="P28" s="95"/>
      <c r="Q28" s="95"/>
      <c r="R28" s="96"/>
    </row>
    <row r="29" spans="2:18" ht="13.5" customHeight="1" thickBot="1">
      <c r="B29" s="35"/>
      <c r="C29" s="40" t="s">
        <v>185</v>
      </c>
      <c r="D29" s="25"/>
      <c r="E29" s="25"/>
      <c r="F29" s="82">
        <f>SUM(F26:F27)</f>
        <v>0</v>
      </c>
      <c r="G29" s="36"/>
      <c r="I29" s="120" t="s">
        <v>193</v>
      </c>
      <c r="J29" s="121"/>
      <c r="K29" s="121"/>
      <c r="L29" s="121"/>
      <c r="M29" s="121"/>
      <c r="N29" s="121"/>
      <c r="O29" s="121"/>
      <c r="P29" s="121"/>
      <c r="Q29" s="121"/>
      <c r="R29" s="122"/>
    </row>
    <row r="30" spans="2:18" ht="8.25" customHeight="1" thickBot="1">
      <c r="B30" s="37"/>
      <c r="C30" s="53"/>
      <c r="D30" s="38"/>
      <c r="E30" s="38"/>
      <c r="F30" s="54"/>
      <c r="G30" s="39"/>
      <c r="I30" s="123"/>
      <c r="J30" s="124"/>
      <c r="K30" s="124"/>
      <c r="L30" s="124"/>
      <c r="M30" s="124"/>
      <c r="N30" s="124"/>
      <c r="O30" s="124"/>
      <c r="P30" s="124"/>
      <c r="Q30" s="124"/>
      <c r="R30" s="125"/>
    </row>
    <row r="31" spans="2:18" ht="12.75" customHeight="1">
      <c r="B31" s="21"/>
      <c r="C31" s="24"/>
      <c r="D31" s="24"/>
      <c r="E31" s="24"/>
      <c r="F31" s="24"/>
      <c r="G31" s="24"/>
      <c r="I31" s="123"/>
      <c r="J31" s="124"/>
      <c r="K31" s="124"/>
      <c r="L31" s="124"/>
      <c r="M31" s="124"/>
      <c r="N31" s="124"/>
      <c r="O31" s="124"/>
      <c r="P31" s="124"/>
      <c r="Q31" s="124"/>
      <c r="R31" s="125"/>
    </row>
    <row r="32" spans="2:18" ht="5.25" customHeight="1" thickBot="1">
      <c r="B32" s="21"/>
      <c r="C32" s="24"/>
      <c r="D32" s="24"/>
      <c r="E32" s="24"/>
      <c r="F32" s="24"/>
      <c r="G32" s="24"/>
      <c r="I32" s="126"/>
      <c r="J32" s="127"/>
      <c r="K32" s="127"/>
      <c r="L32" s="127"/>
      <c r="M32" s="127"/>
      <c r="N32" s="127"/>
      <c r="O32" s="127"/>
      <c r="P32" s="127"/>
      <c r="Q32" s="127"/>
      <c r="R32" s="128"/>
    </row>
    <row r="33" spans="2:7" ht="12.75" customHeight="1">
      <c r="B33" s="21"/>
      <c r="C33" s="24"/>
      <c r="D33" s="24"/>
      <c r="E33" s="24"/>
      <c r="F33" s="24"/>
      <c r="G33" s="24"/>
    </row>
    <row r="34" spans="2:7" ht="15.75">
      <c r="B34" s="21"/>
      <c r="C34" s="24"/>
      <c r="D34" s="24"/>
      <c r="E34" s="24"/>
      <c r="F34" s="24"/>
      <c r="G34" s="24"/>
    </row>
    <row r="35" spans="2:7" ht="15.75" customHeight="1">
      <c r="B35" s="21"/>
      <c r="C35" s="24"/>
      <c r="D35" s="24"/>
      <c r="E35" s="24"/>
      <c r="F35" s="24"/>
      <c r="G35" s="24"/>
    </row>
    <row r="39" ht="12.75" customHeight="1"/>
    <row r="44" ht="12.75" customHeight="1"/>
    <row r="46" ht="12.75" customHeight="1"/>
  </sheetData>
  <sheetProtection/>
  <mergeCells count="16">
    <mergeCell ref="I5:R6"/>
    <mergeCell ref="I13:R14"/>
    <mergeCell ref="I15:R15"/>
    <mergeCell ref="I26:R26"/>
    <mergeCell ref="I29:R32"/>
    <mergeCell ref="I21:R21"/>
    <mergeCell ref="E16:F16"/>
    <mergeCell ref="I27:R28"/>
    <mergeCell ref="C16:C17"/>
    <mergeCell ref="B9:G9"/>
    <mergeCell ref="E15:F15"/>
    <mergeCell ref="E13:F13"/>
    <mergeCell ref="E14:F14"/>
    <mergeCell ref="C13:D13"/>
    <mergeCell ref="C14:D14"/>
    <mergeCell ref="I16:R18"/>
  </mergeCells>
  <dataValidations count="2">
    <dataValidation type="list" allowBlank="1" showInputMessage="1" showErrorMessage="1" sqref="E13">
      <formula1>LAs</formula1>
    </dataValidation>
    <dataValidation type="list" allowBlank="1" showInputMessage="1" showErrorMessage="1" sqref="F15:F16 E15">
      <formula1>"Mainstream, Special, Alternative Provision"</formula1>
    </dataValidation>
  </dataValidation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E156"/>
  <sheetViews>
    <sheetView zoomScalePageLayoutView="0" workbookViewId="0" topLeftCell="A112">
      <selection activeCell="C138" sqref="C138"/>
    </sheetView>
  </sheetViews>
  <sheetFormatPr defaultColWidth="9.140625" defaultRowHeight="12.75"/>
  <cols>
    <col min="1" max="1" width="9.140625" style="2" customWidth="1"/>
    <col min="2" max="2" width="22.140625" style="2" bestFit="1" customWidth="1"/>
    <col min="3" max="16384" width="9.140625" style="2" customWidth="1"/>
  </cols>
  <sheetData>
    <row r="3" spans="1:5" ht="12.75">
      <c r="A3" s="3"/>
      <c r="B3" s="3"/>
      <c r="C3" s="3"/>
      <c r="E3" s="4"/>
    </row>
    <row r="4" ht="13.5" thickBot="1">
      <c r="E4" s="5"/>
    </row>
    <row r="5" spans="1:5" ht="13.5" thickBot="1">
      <c r="A5" s="6"/>
      <c r="B5" s="6"/>
      <c r="C5" s="129" t="s">
        <v>190</v>
      </c>
      <c r="D5" s="130"/>
      <c r="E5" s="131"/>
    </row>
    <row r="6" spans="1:5" ht="13.5" thickBot="1">
      <c r="A6" s="7" t="s">
        <v>189</v>
      </c>
      <c r="B6" s="7" t="s">
        <v>188</v>
      </c>
      <c r="C6" s="8" t="s">
        <v>149</v>
      </c>
      <c r="D6" s="9" t="s">
        <v>153</v>
      </c>
      <c r="E6" s="10" t="s">
        <v>154</v>
      </c>
    </row>
    <row r="7" spans="1:5" ht="12.75">
      <c r="A7" s="11">
        <v>301</v>
      </c>
      <c r="B7" s="11" t="s">
        <v>13</v>
      </c>
      <c r="C7" s="12">
        <v>135.17</v>
      </c>
      <c r="D7" s="13">
        <v>574.49</v>
      </c>
      <c r="E7" s="14">
        <v>506.9</v>
      </c>
    </row>
    <row r="8" spans="1:5" ht="12.75">
      <c r="A8" s="11">
        <v>302</v>
      </c>
      <c r="B8" s="11" t="s">
        <v>14</v>
      </c>
      <c r="C8" s="12">
        <v>157.32</v>
      </c>
      <c r="D8" s="15">
        <v>668.61</v>
      </c>
      <c r="E8" s="12">
        <v>589.95</v>
      </c>
    </row>
    <row r="9" spans="1:5" ht="12.75">
      <c r="A9" s="11">
        <v>370</v>
      </c>
      <c r="B9" s="11" t="s">
        <v>55</v>
      </c>
      <c r="C9" s="12">
        <v>235.63</v>
      </c>
      <c r="D9" s="15">
        <v>1001.42</v>
      </c>
      <c r="E9" s="12">
        <v>883.61</v>
      </c>
    </row>
    <row r="10" spans="1:5" ht="12.75">
      <c r="A10" s="11">
        <v>800</v>
      </c>
      <c r="B10" s="11" t="s">
        <v>69</v>
      </c>
      <c r="C10" s="12">
        <v>109.37</v>
      </c>
      <c r="D10" s="15">
        <v>464.84</v>
      </c>
      <c r="E10" s="12">
        <v>410.15</v>
      </c>
    </row>
    <row r="11" spans="1:5" ht="12.75">
      <c r="A11" s="11">
        <v>822</v>
      </c>
      <c r="B11" s="11" t="s">
        <v>147</v>
      </c>
      <c r="C11" s="12">
        <v>177.19</v>
      </c>
      <c r="D11" s="15">
        <v>753.07</v>
      </c>
      <c r="E11" s="12">
        <v>664.47</v>
      </c>
    </row>
    <row r="12" spans="1:5" ht="12.75">
      <c r="A12" s="11">
        <v>303</v>
      </c>
      <c r="B12" s="11" t="s">
        <v>15</v>
      </c>
      <c r="C12" s="12">
        <v>141.35</v>
      </c>
      <c r="D12" s="15">
        <v>600.74</v>
      </c>
      <c r="E12" s="12">
        <v>530.07</v>
      </c>
    </row>
    <row r="13" spans="1:5" ht="12.75">
      <c r="A13" s="11">
        <v>330</v>
      </c>
      <c r="B13" s="11" t="s">
        <v>33</v>
      </c>
      <c r="C13" s="12">
        <v>96.72</v>
      </c>
      <c r="D13" s="15">
        <v>411.05</v>
      </c>
      <c r="E13" s="12">
        <v>362.69</v>
      </c>
    </row>
    <row r="14" spans="1:5" ht="12.75">
      <c r="A14" s="11">
        <v>889</v>
      </c>
      <c r="B14" s="11" t="s">
        <v>125</v>
      </c>
      <c r="C14" s="12">
        <v>144.94</v>
      </c>
      <c r="D14" s="15">
        <v>616.01</v>
      </c>
      <c r="E14" s="12">
        <v>543.54</v>
      </c>
    </row>
    <row r="15" spans="1:5" ht="12.75">
      <c r="A15" s="11">
        <v>890</v>
      </c>
      <c r="B15" s="11" t="s">
        <v>126</v>
      </c>
      <c r="C15" s="12">
        <v>191.18</v>
      </c>
      <c r="D15" s="15">
        <v>812.5</v>
      </c>
      <c r="E15" s="12">
        <v>716.91</v>
      </c>
    </row>
    <row r="16" spans="1:5" ht="12.75">
      <c r="A16" s="11">
        <v>350</v>
      </c>
      <c r="B16" s="11" t="s">
        <v>45</v>
      </c>
      <c r="C16" s="12">
        <v>153.65</v>
      </c>
      <c r="D16" s="15">
        <v>653</v>
      </c>
      <c r="E16" s="12">
        <v>576.18</v>
      </c>
    </row>
    <row r="17" spans="1:5" ht="12.75">
      <c r="A17" s="11">
        <v>837</v>
      </c>
      <c r="B17" s="11" t="s">
        <v>89</v>
      </c>
      <c r="C17" s="12">
        <v>118.56</v>
      </c>
      <c r="D17" s="15">
        <v>503.88</v>
      </c>
      <c r="E17" s="12">
        <v>444.6</v>
      </c>
    </row>
    <row r="18" spans="1:5" ht="12.75">
      <c r="A18" s="11">
        <v>867</v>
      </c>
      <c r="B18" s="11" t="s">
        <v>104</v>
      </c>
      <c r="C18" s="12">
        <v>185.26</v>
      </c>
      <c r="D18" s="15">
        <v>787.37</v>
      </c>
      <c r="E18" s="12">
        <v>694.74</v>
      </c>
    </row>
    <row r="19" spans="1:5" ht="12.75">
      <c r="A19" s="11">
        <v>380</v>
      </c>
      <c r="B19" s="11" t="s">
        <v>59</v>
      </c>
      <c r="C19" s="12">
        <v>178.99</v>
      </c>
      <c r="D19" s="15">
        <v>760.69</v>
      </c>
      <c r="E19" s="12">
        <v>671.2</v>
      </c>
    </row>
    <row r="20" spans="1:5" ht="12.75">
      <c r="A20" s="11">
        <v>304</v>
      </c>
      <c r="B20" s="11" t="s">
        <v>16</v>
      </c>
      <c r="C20" s="12">
        <v>282.8</v>
      </c>
      <c r="D20" s="15">
        <v>1201.88</v>
      </c>
      <c r="E20" s="12">
        <v>1060.49</v>
      </c>
    </row>
    <row r="21" spans="1:5" ht="12.75">
      <c r="A21" s="11">
        <v>846</v>
      </c>
      <c r="B21" s="11" t="s">
        <v>93</v>
      </c>
      <c r="C21" s="12">
        <v>146.45</v>
      </c>
      <c r="D21" s="15">
        <v>622.41</v>
      </c>
      <c r="E21" s="12">
        <v>549.18</v>
      </c>
    </row>
    <row r="22" spans="1:5" ht="12.75">
      <c r="A22" s="11">
        <v>801</v>
      </c>
      <c r="B22" s="11" t="s">
        <v>150</v>
      </c>
      <c r="C22" s="12">
        <v>133.31</v>
      </c>
      <c r="D22" s="15">
        <v>566.57</v>
      </c>
      <c r="E22" s="12">
        <v>499.92</v>
      </c>
    </row>
    <row r="23" spans="1:5" ht="12.75">
      <c r="A23" s="11">
        <v>305</v>
      </c>
      <c r="B23" s="11" t="s">
        <v>17</v>
      </c>
      <c r="C23" s="12">
        <v>94.68</v>
      </c>
      <c r="D23" s="15">
        <v>402.37</v>
      </c>
      <c r="E23" s="12">
        <v>355.03</v>
      </c>
    </row>
    <row r="24" spans="1:5" ht="12.75">
      <c r="A24" s="11">
        <v>825</v>
      </c>
      <c r="B24" s="11" t="s">
        <v>83</v>
      </c>
      <c r="C24" s="12">
        <v>116.95</v>
      </c>
      <c r="D24" s="15">
        <v>497.03</v>
      </c>
      <c r="E24" s="12">
        <v>438.55</v>
      </c>
    </row>
    <row r="25" spans="1:5" ht="12.75">
      <c r="A25" s="11">
        <v>351</v>
      </c>
      <c r="B25" s="11" t="s">
        <v>46</v>
      </c>
      <c r="C25" s="12">
        <v>98.94</v>
      </c>
      <c r="D25" s="15">
        <v>420.48</v>
      </c>
      <c r="E25" s="12">
        <v>371.01</v>
      </c>
    </row>
    <row r="26" spans="1:5" ht="12.75">
      <c r="A26" s="11">
        <v>381</v>
      </c>
      <c r="B26" s="11" t="s">
        <v>60</v>
      </c>
      <c r="C26" s="12">
        <v>236.25</v>
      </c>
      <c r="D26" s="15">
        <v>1004.07</v>
      </c>
      <c r="E26" s="12">
        <v>885.95</v>
      </c>
    </row>
    <row r="27" spans="1:5" ht="12.75">
      <c r="A27" s="11">
        <v>873</v>
      </c>
      <c r="B27" s="11" t="s">
        <v>110</v>
      </c>
      <c r="C27" s="12">
        <v>104.57</v>
      </c>
      <c r="D27" s="15">
        <v>444.41</v>
      </c>
      <c r="E27" s="12">
        <v>392.13</v>
      </c>
    </row>
    <row r="28" spans="1:5" ht="12.75">
      <c r="A28" s="11">
        <v>202</v>
      </c>
      <c r="B28" s="11" t="s">
        <v>1</v>
      </c>
      <c r="C28" s="12">
        <v>240.86</v>
      </c>
      <c r="D28" s="15">
        <v>1023.66</v>
      </c>
      <c r="E28" s="12">
        <v>903.23</v>
      </c>
    </row>
    <row r="29" spans="1:5" ht="12.75">
      <c r="A29" s="11">
        <v>823</v>
      </c>
      <c r="B29" s="11" t="s">
        <v>82</v>
      </c>
      <c r="C29" s="12">
        <v>184.9</v>
      </c>
      <c r="D29" s="15">
        <v>785.82</v>
      </c>
      <c r="E29" s="12">
        <v>693.37</v>
      </c>
    </row>
    <row r="30" spans="1:5" ht="12.75">
      <c r="A30" s="11">
        <v>895</v>
      </c>
      <c r="B30" s="11" t="s">
        <v>131</v>
      </c>
      <c r="C30" s="12">
        <v>215.9</v>
      </c>
      <c r="D30" s="15">
        <v>917.57</v>
      </c>
      <c r="E30" s="12">
        <v>809.62</v>
      </c>
    </row>
    <row r="31" spans="1:5" ht="12.75">
      <c r="A31" s="11">
        <v>896</v>
      </c>
      <c r="B31" s="11" t="s">
        <v>152</v>
      </c>
      <c r="C31" s="12">
        <v>182.66</v>
      </c>
      <c r="D31" s="15">
        <v>776.3</v>
      </c>
      <c r="E31" s="12">
        <v>684.97</v>
      </c>
    </row>
    <row r="32" spans="1:5" ht="12.75">
      <c r="A32" s="11">
        <v>908</v>
      </c>
      <c r="B32" s="11" t="s">
        <v>132</v>
      </c>
      <c r="C32" s="12">
        <v>153.27</v>
      </c>
      <c r="D32" s="15">
        <v>651.41</v>
      </c>
      <c r="E32" s="12">
        <v>574.77</v>
      </c>
    </row>
    <row r="33" spans="1:5" ht="12.75">
      <c r="A33" s="11">
        <v>331</v>
      </c>
      <c r="B33" s="11" t="s">
        <v>34</v>
      </c>
      <c r="C33" s="12">
        <v>157.7</v>
      </c>
      <c r="D33" s="15">
        <v>670.23</v>
      </c>
      <c r="E33" s="12">
        <v>591.38</v>
      </c>
    </row>
    <row r="34" spans="1:5" ht="12.75">
      <c r="A34" s="11">
        <v>306</v>
      </c>
      <c r="B34" s="11" t="s">
        <v>18</v>
      </c>
      <c r="C34" s="12">
        <v>224.27</v>
      </c>
      <c r="D34" s="15">
        <v>953.13</v>
      </c>
      <c r="E34" s="12">
        <v>841</v>
      </c>
    </row>
    <row r="35" spans="1:5" ht="12.75">
      <c r="A35" s="11">
        <v>909</v>
      </c>
      <c r="B35" s="11" t="s">
        <v>133</v>
      </c>
      <c r="C35" s="12">
        <v>120.38</v>
      </c>
      <c r="D35" s="15">
        <v>511.63</v>
      </c>
      <c r="E35" s="12">
        <v>451.44</v>
      </c>
    </row>
    <row r="36" spans="1:5" ht="12.75">
      <c r="A36" s="11">
        <v>841</v>
      </c>
      <c r="B36" s="11" t="s">
        <v>91</v>
      </c>
      <c r="C36" s="12">
        <v>135.59</v>
      </c>
      <c r="D36" s="15">
        <v>576.27</v>
      </c>
      <c r="E36" s="12">
        <v>508.48</v>
      </c>
    </row>
    <row r="37" spans="1:5" ht="12.75">
      <c r="A37" s="11">
        <v>831</v>
      </c>
      <c r="B37" s="11" t="s">
        <v>86</v>
      </c>
      <c r="C37" s="12">
        <v>144.29</v>
      </c>
      <c r="D37" s="15">
        <v>613.23</v>
      </c>
      <c r="E37" s="12">
        <v>541.09</v>
      </c>
    </row>
    <row r="38" spans="1:5" ht="12.75">
      <c r="A38" s="11">
        <v>830</v>
      </c>
      <c r="B38" s="11" t="s">
        <v>85</v>
      </c>
      <c r="C38" s="12">
        <v>100.66</v>
      </c>
      <c r="D38" s="15">
        <v>427.81</v>
      </c>
      <c r="E38" s="12">
        <v>377.48</v>
      </c>
    </row>
    <row r="39" spans="1:5" ht="12.75">
      <c r="A39" s="11">
        <v>878</v>
      </c>
      <c r="B39" s="11" t="s">
        <v>114</v>
      </c>
      <c r="C39" s="12">
        <v>85.52</v>
      </c>
      <c r="D39" s="15">
        <v>363.44</v>
      </c>
      <c r="E39" s="12">
        <v>320.68</v>
      </c>
    </row>
    <row r="40" spans="1:5" ht="12.75">
      <c r="A40" s="11">
        <v>371</v>
      </c>
      <c r="B40" s="11" t="s">
        <v>56</v>
      </c>
      <c r="C40" s="12">
        <v>188.55</v>
      </c>
      <c r="D40" s="15">
        <v>801.36</v>
      </c>
      <c r="E40" s="12">
        <v>707.08</v>
      </c>
    </row>
    <row r="41" spans="1:5" ht="12.75">
      <c r="A41" s="11">
        <v>835</v>
      </c>
      <c r="B41" s="11" t="s">
        <v>87</v>
      </c>
      <c r="C41" s="12">
        <v>191.87</v>
      </c>
      <c r="D41" s="15">
        <v>815.43</v>
      </c>
      <c r="E41" s="12">
        <v>719.49</v>
      </c>
    </row>
    <row r="42" spans="1:5" ht="12.75">
      <c r="A42" s="11">
        <v>332</v>
      </c>
      <c r="B42" s="11" t="s">
        <v>35</v>
      </c>
      <c r="C42" s="12">
        <v>123.92</v>
      </c>
      <c r="D42" s="15">
        <v>526.68</v>
      </c>
      <c r="E42" s="12">
        <v>464.71</v>
      </c>
    </row>
    <row r="43" spans="1:5" ht="12.75">
      <c r="A43" s="11">
        <v>840</v>
      </c>
      <c r="B43" s="11" t="s">
        <v>90</v>
      </c>
      <c r="C43" s="12">
        <v>111.11</v>
      </c>
      <c r="D43" s="15">
        <v>472.21</v>
      </c>
      <c r="E43" s="12">
        <v>416.66</v>
      </c>
    </row>
    <row r="44" spans="1:5" ht="12.75">
      <c r="A44" s="11">
        <v>307</v>
      </c>
      <c r="B44" s="11" t="s">
        <v>19</v>
      </c>
      <c r="C44" s="12">
        <v>97.74</v>
      </c>
      <c r="D44" s="15">
        <v>415.38</v>
      </c>
      <c r="E44" s="12">
        <v>366.51</v>
      </c>
    </row>
    <row r="45" spans="1:5" ht="12.75">
      <c r="A45" s="11">
        <v>811</v>
      </c>
      <c r="B45" s="11" t="s">
        <v>76</v>
      </c>
      <c r="C45" s="12">
        <v>173.36</v>
      </c>
      <c r="D45" s="15">
        <v>736.79</v>
      </c>
      <c r="E45" s="12">
        <v>650.11</v>
      </c>
    </row>
    <row r="46" spans="1:5" ht="12.75">
      <c r="A46" s="11">
        <v>845</v>
      </c>
      <c r="B46" s="11" t="s">
        <v>92</v>
      </c>
      <c r="C46" s="12">
        <v>149.8</v>
      </c>
      <c r="D46" s="15">
        <v>636.66</v>
      </c>
      <c r="E46" s="12">
        <v>561.76</v>
      </c>
    </row>
    <row r="47" spans="1:5" ht="12.75">
      <c r="A47" s="11">
        <v>308</v>
      </c>
      <c r="B47" s="11" t="s">
        <v>20</v>
      </c>
      <c r="C47" s="12">
        <v>149.35</v>
      </c>
      <c r="D47" s="15">
        <v>634.74</v>
      </c>
      <c r="E47" s="12">
        <v>560.07</v>
      </c>
    </row>
    <row r="48" spans="1:5" ht="12.75">
      <c r="A48" s="11">
        <v>881</v>
      </c>
      <c r="B48" s="11" t="s">
        <v>117</v>
      </c>
      <c r="C48" s="12">
        <v>190.37</v>
      </c>
      <c r="D48" s="15">
        <v>809.09</v>
      </c>
      <c r="E48" s="12">
        <v>713.9</v>
      </c>
    </row>
    <row r="49" spans="1:5" ht="12.75">
      <c r="A49" s="11">
        <v>390</v>
      </c>
      <c r="B49" s="11" t="s">
        <v>64</v>
      </c>
      <c r="C49" s="12">
        <v>187.79</v>
      </c>
      <c r="D49" s="15">
        <v>798.09</v>
      </c>
      <c r="E49" s="12">
        <v>704.2</v>
      </c>
    </row>
    <row r="50" spans="1:5" ht="12.75">
      <c r="A50" s="11">
        <v>916</v>
      </c>
      <c r="B50" s="11" t="s">
        <v>134</v>
      </c>
      <c r="C50" s="12">
        <v>90.14</v>
      </c>
      <c r="D50" s="15">
        <v>383.07</v>
      </c>
      <c r="E50" s="12">
        <v>338.01</v>
      </c>
    </row>
    <row r="51" spans="1:5" ht="12.75">
      <c r="A51" s="11">
        <v>203</v>
      </c>
      <c r="B51" s="11" t="s">
        <v>2</v>
      </c>
      <c r="C51" s="12">
        <v>204.08</v>
      </c>
      <c r="D51" s="15">
        <v>867.33</v>
      </c>
      <c r="E51" s="12">
        <v>765.29</v>
      </c>
    </row>
    <row r="52" spans="1:5" ht="12.75">
      <c r="A52" s="11">
        <v>204</v>
      </c>
      <c r="B52" s="11" t="s">
        <v>3</v>
      </c>
      <c r="C52" s="12">
        <v>349.64</v>
      </c>
      <c r="D52" s="15">
        <v>1485.98</v>
      </c>
      <c r="E52" s="12">
        <v>1311.16</v>
      </c>
    </row>
    <row r="53" spans="1:5" ht="12.75">
      <c r="A53" s="11">
        <v>876</v>
      </c>
      <c r="B53" s="11" t="s">
        <v>112</v>
      </c>
      <c r="C53" s="12">
        <v>293</v>
      </c>
      <c r="D53" s="15">
        <v>1245.25</v>
      </c>
      <c r="E53" s="12">
        <v>1098.75</v>
      </c>
    </row>
    <row r="54" spans="1:5" ht="12.75">
      <c r="A54" s="11">
        <v>205</v>
      </c>
      <c r="B54" s="11" t="s">
        <v>4</v>
      </c>
      <c r="C54" s="12">
        <v>204.62</v>
      </c>
      <c r="D54" s="15">
        <v>869.65</v>
      </c>
      <c r="E54" s="12">
        <v>767.34</v>
      </c>
    </row>
    <row r="55" spans="1:5" ht="12.75">
      <c r="A55" s="11">
        <v>850</v>
      </c>
      <c r="B55" s="11" t="s">
        <v>94</v>
      </c>
      <c r="C55" s="12">
        <v>127.7</v>
      </c>
      <c r="D55" s="15">
        <v>542.71</v>
      </c>
      <c r="E55" s="12">
        <v>478.86</v>
      </c>
    </row>
    <row r="56" spans="1:5" ht="12.75">
      <c r="A56" s="11">
        <v>309</v>
      </c>
      <c r="B56" s="11" t="s">
        <v>21</v>
      </c>
      <c r="C56" s="12">
        <v>136.21</v>
      </c>
      <c r="D56" s="15">
        <v>578.88</v>
      </c>
      <c r="E56" s="12">
        <v>510.78</v>
      </c>
    </row>
    <row r="57" spans="1:5" ht="12.75">
      <c r="A57" s="11">
        <v>310</v>
      </c>
      <c r="B57" s="11" t="s">
        <v>22</v>
      </c>
      <c r="C57" s="12">
        <v>107.47</v>
      </c>
      <c r="D57" s="15">
        <v>456.73</v>
      </c>
      <c r="E57" s="12">
        <v>402.99</v>
      </c>
    </row>
    <row r="58" spans="1:5" ht="12.75">
      <c r="A58" s="11">
        <v>805</v>
      </c>
      <c r="B58" s="11" t="s">
        <v>72</v>
      </c>
      <c r="C58" s="12">
        <v>171.53</v>
      </c>
      <c r="D58" s="15">
        <v>729</v>
      </c>
      <c r="E58" s="12">
        <v>643.24</v>
      </c>
    </row>
    <row r="59" spans="1:5" ht="12.75">
      <c r="A59" s="11">
        <v>311</v>
      </c>
      <c r="B59" s="11" t="s">
        <v>23</v>
      </c>
      <c r="C59" s="12">
        <v>151.79</v>
      </c>
      <c r="D59" s="15">
        <v>645.09</v>
      </c>
      <c r="E59" s="12">
        <v>569.19</v>
      </c>
    </row>
    <row r="60" spans="1:5" ht="12.75">
      <c r="A60" s="11">
        <v>884</v>
      </c>
      <c r="B60" s="11" t="s">
        <v>120</v>
      </c>
      <c r="C60" s="12">
        <v>169.51</v>
      </c>
      <c r="D60" s="15">
        <v>720.43</v>
      </c>
      <c r="E60" s="12">
        <v>635.68</v>
      </c>
    </row>
    <row r="61" spans="1:5" ht="12.75">
      <c r="A61" s="11">
        <v>919</v>
      </c>
      <c r="B61" s="11" t="s">
        <v>135</v>
      </c>
      <c r="C61" s="12">
        <v>114.06</v>
      </c>
      <c r="D61" s="15">
        <v>484.76</v>
      </c>
      <c r="E61" s="12">
        <v>427.73</v>
      </c>
    </row>
    <row r="62" spans="1:5" ht="12.75">
      <c r="A62" s="11">
        <v>312</v>
      </c>
      <c r="B62" s="11" t="s">
        <v>24</v>
      </c>
      <c r="C62" s="12">
        <v>123.44</v>
      </c>
      <c r="D62" s="15">
        <v>524.62</v>
      </c>
      <c r="E62" s="12">
        <v>462.9</v>
      </c>
    </row>
    <row r="63" spans="1:5" ht="12.75">
      <c r="A63" s="11">
        <v>313</v>
      </c>
      <c r="B63" s="11" t="s">
        <v>25</v>
      </c>
      <c r="C63" s="12">
        <v>144.11</v>
      </c>
      <c r="D63" s="15">
        <v>612.47</v>
      </c>
      <c r="E63" s="12">
        <v>540.41</v>
      </c>
    </row>
    <row r="64" spans="1:5" ht="12.75">
      <c r="A64" s="11">
        <v>921</v>
      </c>
      <c r="B64" s="11" t="s">
        <v>136</v>
      </c>
      <c r="C64" s="12">
        <v>175.3</v>
      </c>
      <c r="D64" s="15">
        <v>745.02</v>
      </c>
      <c r="E64" s="12">
        <v>657.37</v>
      </c>
    </row>
    <row r="65" spans="1:5" ht="12.75">
      <c r="A65" s="11">
        <v>206</v>
      </c>
      <c r="B65" s="11" t="s">
        <v>5</v>
      </c>
      <c r="C65" s="12">
        <v>136.22</v>
      </c>
      <c r="D65" s="15">
        <v>578.94</v>
      </c>
      <c r="E65" s="12">
        <v>510.83</v>
      </c>
    </row>
    <row r="66" spans="1:5" ht="12.75">
      <c r="A66" s="11">
        <v>207</v>
      </c>
      <c r="B66" s="11" t="s">
        <v>6</v>
      </c>
      <c r="C66" s="12">
        <v>413.68</v>
      </c>
      <c r="D66" s="15">
        <v>1758.13</v>
      </c>
      <c r="E66" s="12">
        <v>1551.29</v>
      </c>
    </row>
    <row r="67" spans="1:5" ht="12.75">
      <c r="A67" s="11">
        <v>886</v>
      </c>
      <c r="B67" s="11" t="s">
        <v>122</v>
      </c>
      <c r="C67" s="12">
        <v>89.17</v>
      </c>
      <c r="D67" s="15">
        <v>378.96</v>
      </c>
      <c r="E67" s="12">
        <v>334.37</v>
      </c>
    </row>
    <row r="68" spans="1:5" ht="12.75">
      <c r="A68" s="11">
        <v>810</v>
      </c>
      <c r="B68" s="11" t="s">
        <v>151</v>
      </c>
      <c r="C68" s="12">
        <v>81.15</v>
      </c>
      <c r="D68" s="15">
        <v>344.88</v>
      </c>
      <c r="E68" s="12">
        <v>304.31</v>
      </c>
    </row>
    <row r="69" spans="1:5" ht="12.75">
      <c r="A69" s="11">
        <v>314</v>
      </c>
      <c r="B69" s="11" t="s">
        <v>26</v>
      </c>
      <c r="C69" s="12">
        <v>199.18</v>
      </c>
      <c r="D69" s="15">
        <v>846.52</v>
      </c>
      <c r="E69" s="12">
        <v>746.93</v>
      </c>
    </row>
    <row r="70" spans="1:5" ht="12.75">
      <c r="A70" s="11">
        <v>382</v>
      </c>
      <c r="B70" s="11" t="s">
        <v>61</v>
      </c>
      <c r="C70" s="12">
        <v>150.75</v>
      </c>
      <c r="D70" s="15">
        <v>640.71</v>
      </c>
      <c r="E70" s="12">
        <v>565.33</v>
      </c>
    </row>
    <row r="71" spans="1:5" ht="12.75">
      <c r="A71" s="11">
        <v>340</v>
      </c>
      <c r="B71" s="11" t="s">
        <v>40</v>
      </c>
      <c r="C71" s="12">
        <v>327.92</v>
      </c>
      <c r="D71" s="15">
        <v>1393.64</v>
      </c>
      <c r="E71" s="12">
        <v>1229.68</v>
      </c>
    </row>
    <row r="72" spans="1:5" ht="12.75">
      <c r="A72" s="11">
        <v>208</v>
      </c>
      <c r="B72" s="11" t="s">
        <v>7</v>
      </c>
      <c r="C72" s="12">
        <v>174.35</v>
      </c>
      <c r="D72" s="15">
        <v>740.98</v>
      </c>
      <c r="E72" s="12">
        <v>653.8</v>
      </c>
    </row>
    <row r="73" spans="1:5" ht="12.75">
      <c r="A73" s="11">
        <v>888</v>
      </c>
      <c r="B73" s="11" t="s">
        <v>124</v>
      </c>
      <c r="C73" s="12">
        <v>136.85</v>
      </c>
      <c r="D73" s="15">
        <v>581.63</v>
      </c>
      <c r="E73" s="12">
        <v>513.2</v>
      </c>
    </row>
    <row r="74" spans="1:5" ht="12.75">
      <c r="A74" s="11">
        <v>383</v>
      </c>
      <c r="B74" s="11" t="s">
        <v>62</v>
      </c>
      <c r="C74" s="12">
        <v>178.47</v>
      </c>
      <c r="D74" s="15">
        <v>758.49</v>
      </c>
      <c r="E74" s="12">
        <v>669.26</v>
      </c>
    </row>
    <row r="75" spans="1:5" ht="12.75">
      <c r="A75" s="11">
        <v>856</v>
      </c>
      <c r="B75" s="11" t="s">
        <v>98</v>
      </c>
      <c r="C75" s="12">
        <v>281.43</v>
      </c>
      <c r="D75" s="15">
        <v>1196.06</v>
      </c>
      <c r="E75" s="12">
        <v>1055.35</v>
      </c>
    </row>
    <row r="76" spans="1:5" ht="12.75">
      <c r="A76" s="11">
        <v>855</v>
      </c>
      <c r="B76" s="11" t="s">
        <v>97</v>
      </c>
      <c r="C76" s="12">
        <v>154.3</v>
      </c>
      <c r="D76" s="15">
        <v>655.76</v>
      </c>
      <c r="E76" s="12">
        <v>578.61</v>
      </c>
    </row>
    <row r="77" spans="1:5" ht="12.75">
      <c r="A77" s="11">
        <v>209</v>
      </c>
      <c r="B77" s="11" t="s">
        <v>8</v>
      </c>
      <c r="C77" s="12">
        <v>201.53</v>
      </c>
      <c r="D77" s="15">
        <v>856.49</v>
      </c>
      <c r="E77" s="12">
        <v>755.72</v>
      </c>
    </row>
    <row r="78" spans="1:5" ht="12.75">
      <c r="A78" s="11">
        <v>925</v>
      </c>
      <c r="B78" s="11" t="s">
        <v>137</v>
      </c>
      <c r="C78" s="12">
        <v>134.96</v>
      </c>
      <c r="D78" s="15">
        <v>573.59</v>
      </c>
      <c r="E78" s="12">
        <v>506.11</v>
      </c>
    </row>
    <row r="79" spans="1:5" ht="12.75">
      <c r="A79" s="11">
        <v>341</v>
      </c>
      <c r="B79" s="11" t="s">
        <v>41</v>
      </c>
      <c r="C79" s="12">
        <v>262.17</v>
      </c>
      <c r="D79" s="15">
        <v>1114.22</v>
      </c>
      <c r="E79" s="12">
        <v>983.14</v>
      </c>
    </row>
    <row r="80" spans="1:5" ht="12.75">
      <c r="A80" s="11">
        <v>821</v>
      </c>
      <c r="B80" s="11" t="s">
        <v>81</v>
      </c>
      <c r="C80" s="12">
        <v>261.41</v>
      </c>
      <c r="D80" s="15">
        <v>1111</v>
      </c>
      <c r="E80" s="12">
        <v>980.29</v>
      </c>
    </row>
    <row r="81" spans="1:5" ht="12.75">
      <c r="A81" s="11">
        <v>352</v>
      </c>
      <c r="B81" s="11" t="s">
        <v>47</v>
      </c>
      <c r="C81" s="12">
        <v>212.57</v>
      </c>
      <c r="D81" s="15">
        <v>903.44</v>
      </c>
      <c r="E81" s="12">
        <v>797.15</v>
      </c>
    </row>
    <row r="82" spans="1:5" ht="12.75">
      <c r="A82" s="11">
        <v>887</v>
      </c>
      <c r="B82" s="11" t="s">
        <v>123</v>
      </c>
      <c r="C82" s="12">
        <v>119.47</v>
      </c>
      <c r="D82" s="15">
        <v>507.73</v>
      </c>
      <c r="E82" s="12">
        <v>448</v>
      </c>
    </row>
    <row r="83" spans="1:5" ht="12.75">
      <c r="A83" s="11">
        <v>315</v>
      </c>
      <c r="B83" s="11" t="s">
        <v>27</v>
      </c>
      <c r="C83" s="12">
        <v>99.65</v>
      </c>
      <c r="D83" s="15">
        <v>423.49</v>
      </c>
      <c r="E83" s="12">
        <v>373.67</v>
      </c>
    </row>
    <row r="84" spans="1:5" ht="12.75">
      <c r="A84" s="11">
        <v>806</v>
      </c>
      <c r="B84" s="11" t="s">
        <v>73</v>
      </c>
      <c r="C84" s="12">
        <v>125.77</v>
      </c>
      <c r="D84" s="15">
        <v>534.52</v>
      </c>
      <c r="E84" s="12">
        <v>471.64</v>
      </c>
    </row>
    <row r="85" spans="1:5" ht="12.75">
      <c r="A85" s="11">
        <v>826</v>
      </c>
      <c r="B85" s="11" t="s">
        <v>84</v>
      </c>
      <c r="C85" s="12">
        <v>185.84</v>
      </c>
      <c r="D85" s="15">
        <v>789.84</v>
      </c>
      <c r="E85" s="12">
        <v>696.91</v>
      </c>
    </row>
    <row r="86" spans="1:5" ht="12.75">
      <c r="A86" s="11">
        <v>391</v>
      </c>
      <c r="B86" s="11" t="s">
        <v>65</v>
      </c>
      <c r="C86" s="12">
        <v>129.11</v>
      </c>
      <c r="D86" s="15">
        <v>548.73</v>
      </c>
      <c r="E86" s="12">
        <v>484.17</v>
      </c>
    </row>
    <row r="87" spans="1:5" ht="12.75">
      <c r="A87" s="11">
        <v>316</v>
      </c>
      <c r="B87" s="11" t="s">
        <v>28</v>
      </c>
      <c r="C87" s="12">
        <v>107.89</v>
      </c>
      <c r="D87" s="15">
        <v>458.52</v>
      </c>
      <c r="E87" s="12">
        <v>404.58</v>
      </c>
    </row>
    <row r="88" spans="1:5" ht="12.75">
      <c r="A88" s="11">
        <v>926</v>
      </c>
      <c r="B88" s="11" t="s">
        <v>138</v>
      </c>
      <c r="C88" s="12">
        <v>152.98</v>
      </c>
      <c r="D88" s="15">
        <v>650.16</v>
      </c>
      <c r="E88" s="12">
        <v>573.67</v>
      </c>
    </row>
    <row r="89" spans="1:5" ht="12.75">
      <c r="A89" s="11">
        <v>812</v>
      </c>
      <c r="B89" s="11" t="s">
        <v>77</v>
      </c>
      <c r="C89" s="12">
        <v>202.38</v>
      </c>
      <c r="D89" s="15">
        <v>860.13</v>
      </c>
      <c r="E89" s="12">
        <v>758.94</v>
      </c>
    </row>
    <row r="90" spans="1:5" ht="12.75">
      <c r="A90" s="11">
        <v>813</v>
      </c>
      <c r="B90" s="11" t="s">
        <v>78</v>
      </c>
      <c r="C90" s="12">
        <v>211.77</v>
      </c>
      <c r="D90" s="15">
        <v>900.02</v>
      </c>
      <c r="E90" s="12">
        <v>794.14</v>
      </c>
    </row>
    <row r="91" spans="1:5" ht="12.75">
      <c r="A91" s="11">
        <v>802</v>
      </c>
      <c r="B91" s="11" t="s">
        <v>70</v>
      </c>
      <c r="C91" s="12">
        <v>116.9</v>
      </c>
      <c r="D91" s="15">
        <v>496.84</v>
      </c>
      <c r="E91" s="12">
        <v>438.39</v>
      </c>
    </row>
    <row r="92" spans="1:5" ht="12.75">
      <c r="A92" s="11">
        <v>392</v>
      </c>
      <c r="B92" s="11" t="s">
        <v>66</v>
      </c>
      <c r="C92" s="12">
        <v>131.28</v>
      </c>
      <c r="D92" s="15">
        <v>557.95</v>
      </c>
      <c r="E92" s="12">
        <v>492.31</v>
      </c>
    </row>
    <row r="93" spans="1:5" ht="12.75">
      <c r="A93" s="11">
        <v>815</v>
      </c>
      <c r="B93" s="11" t="s">
        <v>79</v>
      </c>
      <c r="C93" s="12">
        <v>111.22</v>
      </c>
      <c r="D93" s="15">
        <v>472.67</v>
      </c>
      <c r="E93" s="12">
        <v>417.06</v>
      </c>
    </row>
    <row r="94" spans="1:5" ht="12.75">
      <c r="A94" s="11">
        <v>928</v>
      </c>
      <c r="B94" s="11" t="s">
        <v>139</v>
      </c>
      <c r="C94" s="12">
        <v>120.01</v>
      </c>
      <c r="D94" s="15">
        <v>510.06</v>
      </c>
      <c r="E94" s="12">
        <v>450.05</v>
      </c>
    </row>
    <row r="95" spans="1:5" ht="12.75">
      <c r="A95" s="11">
        <v>929</v>
      </c>
      <c r="B95" s="11" t="s">
        <v>140</v>
      </c>
      <c r="C95" s="12">
        <v>134.84</v>
      </c>
      <c r="D95" s="15">
        <v>573.05</v>
      </c>
      <c r="E95" s="12">
        <v>505.64</v>
      </c>
    </row>
    <row r="96" spans="1:5" ht="12.75">
      <c r="A96" s="11">
        <v>892</v>
      </c>
      <c r="B96" s="11" t="s">
        <v>128</v>
      </c>
      <c r="C96" s="12">
        <v>214.79</v>
      </c>
      <c r="D96" s="15">
        <v>912.85</v>
      </c>
      <c r="E96" s="12">
        <v>805.46</v>
      </c>
    </row>
    <row r="97" spans="1:5" ht="12.75">
      <c r="A97" s="11">
        <v>891</v>
      </c>
      <c r="B97" s="11" t="s">
        <v>127</v>
      </c>
      <c r="C97" s="12">
        <v>174.58</v>
      </c>
      <c r="D97" s="15">
        <v>741.95</v>
      </c>
      <c r="E97" s="12">
        <v>654.67</v>
      </c>
    </row>
    <row r="98" spans="1:5" ht="12.75">
      <c r="A98" s="11">
        <v>353</v>
      </c>
      <c r="B98" s="11" t="s">
        <v>48</v>
      </c>
      <c r="C98" s="12">
        <v>110.66</v>
      </c>
      <c r="D98" s="15">
        <v>470.29</v>
      </c>
      <c r="E98" s="12">
        <v>414.96</v>
      </c>
    </row>
    <row r="99" spans="1:5" ht="12.75">
      <c r="A99" s="11">
        <v>931</v>
      </c>
      <c r="B99" s="11" t="s">
        <v>141</v>
      </c>
      <c r="C99" s="12">
        <v>152.94</v>
      </c>
      <c r="D99" s="15">
        <v>650.02</v>
      </c>
      <c r="E99" s="12">
        <v>573.54</v>
      </c>
    </row>
    <row r="100" spans="1:5" ht="12.75">
      <c r="A100" s="11">
        <v>874</v>
      </c>
      <c r="B100" s="11" t="s">
        <v>111</v>
      </c>
      <c r="C100" s="12">
        <v>303.33</v>
      </c>
      <c r="D100" s="15">
        <v>1289.15</v>
      </c>
      <c r="E100" s="12">
        <v>1137.49</v>
      </c>
    </row>
    <row r="101" spans="1:5" ht="12.75">
      <c r="A101" s="11">
        <v>879</v>
      </c>
      <c r="B101" s="11" t="s">
        <v>115</v>
      </c>
      <c r="C101" s="12">
        <v>136.78</v>
      </c>
      <c r="D101" s="15">
        <v>581.31</v>
      </c>
      <c r="E101" s="12">
        <v>512.92</v>
      </c>
    </row>
    <row r="102" spans="1:5" ht="12.75">
      <c r="A102" s="11">
        <v>836</v>
      </c>
      <c r="B102" s="11" t="s">
        <v>88</v>
      </c>
      <c r="C102" s="12">
        <v>119.48</v>
      </c>
      <c r="D102" s="15">
        <v>507.78</v>
      </c>
      <c r="E102" s="12">
        <v>448.04</v>
      </c>
    </row>
    <row r="103" spans="1:5" ht="12.75">
      <c r="A103" s="11">
        <v>851</v>
      </c>
      <c r="B103" s="11" t="s">
        <v>95</v>
      </c>
      <c r="C103" s="12">
        <v>185.24</v>
      </c>
      <c r="D103" s="15">
        <v>787.26</v>
      </c>
      <c r="E103" s="12">
        <v>694.64</v>
      </c>
    </row>
    <row r="104" spans="1:5" ht="12.75">
      <c r="A104" s="11">
        <v>870</v>
      </c>
      <c r="B104" s="11" t="s">
        <v>107</v>
      </c>
      <c r="C104" s="12">
        <v>216.26</v>
      </c>
      <c r="D104" s="15">
        <v>919.09</v>
      </c>
      <c r="E104" s="12">
        <v>810.96</v>
      </c>
    </row>
    <row r="105" spans="1:5" ht="12.75">
      <c r="A105" s="11">
        <v>317</v>
      </c>
      <c r="B105" s="11" t="s">
        <v>29</v>
      </c>
      <c r="C105" s="12">
        <v>187.39</v>
      </c>
      <c r="D105" s="15">
        <v>796.4</v>
      </c>
      <c r="E105" s="12">
        <v>702.7</v>
      </c>
    </row>
    <row r="106" spans="1:5" ht="12.75">
      <c r="A106" s="11">
        <v>807</v>
      </c>
      <c r="B106" s="11" t="s">
        <v>74</v>
      </c>
      <c r="C106" s="12">
        <v>152.66</v>
      </c>
      <c r="D106" s="15">
        <v>648.8</v>
      </c>
      <c r="E106" s="12">
        <v>572.47</v>
      </c>
    </row>
    <row r="107" spans="1:5" ht="12.75">
      <c r="A107" s="11">
        <v>318</v>
      </c>
      <c r="B107" s="11" t="s">
        <v>30</v>
      </c>
      <c r="C107" s="12">
        <v>270.47</v>
      </c>
      <c r="D107" s="15">
        <v>1149.5</v>
      </c>
      <c r="E107" s="12">
        <v>1014.27</v>
      </c>
    </row>
    <row r="108" spans="1:5" ht="12.75">
      <c r="A108" s="11">
        <v>354</v>
      </c>
      <c r="B108" s="11" t="s">
        <v>49</v>
      </c>
      <c r="C108" s="12">
        <v>224.25</v>
      </c>
      <c r="D108" s="15">
        <v>953.06</v>
      </c>
      <c r="E108" s="12">
        <v>840.94</v>
      </c>
    </row>
    <row r="109" spans="1:5" ht="12.75">
      <c r="A109" s="11">
        <v>372</v>
      </c>
      <c r="B109" s="11" t="s">
        <v>57</v>
      </c>
      <c r="C109" s="12">
        <v>231.16</v>
      </c>
      <c r="D109" s="15">
        <v>982.44</v>
      </c>
      <c r="E109" s="12">
        <v>866.86</v>
      </c>
    </row>
    <row r="110" spans="1:5" ht="12.75">
      <c r="A110" s="11">
        <v>857</v>
      </c>
      <c r="B110" s="11" t="s">
        <v>99</v>
      </c>
      <c r="C110" s="12">
        <v>93.47</v>
      </c>
      <c r="D110" s="15">
        <v>397.24</v>
      </c>
      <c r="E110" s="12">
        <v>350.51</v>
      </c>
    </row>
    <row r="111" spans="1:5" ht="12.75">
      <c r="A111" s="11">
        <v>355</v>
      </c>
      <c r="B111" s="11" t="s">
        <v>50</v>
      </c>
      <c r="C111" s="12">
        <v>196.32</v>
      </c>
      <c r="D111" s="15">
        <v>834.37</v>
      </c>
      <c r="E111" s="12">
        <v>736.21</v>
      </c>
    </row>
    <row r="112" spans="1:5" ht="12.75">
      <c r="A112" s="11">
        <v>333</v>
      </c>
      <c r="B112" s="11" t="s">
        <v>36</v>
      </c>
      <c r="C112" s="12">
        <v>209.67</v>
      </c>
      <c r="D112" s="15">
        <v>891.12</v>
      </c>
      <c r="E112" s="12">
        <v>786.28</v>
      </c>
    </row>
    <row r="113" spans="1:5" ht="12.75">
      <c r="A113" s="11">
        <v>343</v>
      </c>
      <c r="B113" s="11" t="s">
        <v>43</v>
      </c>
      <c r="C113" s="12">
        <v>152.18</v>
      </c>
      <c r="D113" s="15">
        <v>646.77</v>
      </c>
      <c r="E113" s="12">
        <v>570.68</v>
      </c>
    </row>
    <row r="114" spans="1:5" ht="12.75">
      <c r="A114" s="11">
        <v>373</v>
      </c>
      <c r="B114" s="11" t="s">
        <v>58</v>
      </c>
      <c r="C114" s="12">
        <v>224.62</v>
      </c>
      <c r="D114" s="15">
        <v>954.63</v>
      </c>
      <c r="E114" s="12">
        <v>842.32</v>
      </c>
    </row>
    <row r="115" spans="1:5" ht="12.75">
      <c r="A115" s="11">
        <v>893</v>
      </c>
      <c r="B115" s="11" t="s">
        <v>129</v>
      </c>
      <c r="C115" s="12">
        <v>227.09</v>
      </c>
      <c r="D115" s="15">
        <v>965.11</v>
      </c>
      <c r="E115" s="12">
        <v>851.57</v>
      </c>
    </row>
    <row r="116" spans="1:5" ht="12.75">
      <c r="A116" s="11">
        <v>871</v>
      </c>
      <c r="B116" s="11" t="s">
        <v>108</v>
      </c>
      <c r="C116" s="12">
        <v>207.36</v>
      </c>
      <c r="D116" s="15">
        <v>881.26</v>
      </c>
      <c r="E116" s="12">
        <v>777.58</v>
      </c>
    </row>
    <row r="117" spans="1:5" ht="12.75">
      <c r="A117" s="11">
        <v>334</v>
      </c>
      <c r="B117" s="11" t="s">
        <v>37</v>
      </c>
      <c r="C117" s="12">
        <v>129.61</v>
      </c>
      <c r="D117" s="15">
        <v>550.84</v>
      </c>
      <c r="E117" s="12">
        <v>486.04</v>
      </c>
    </row>
    <row r="118" spans="1:5" ht="12.75">
      <c r="A118" s="11">
        <v>933</v>
      </c>
      <c r="B118" s="11" t="s">
        <v>142</v>
      </c>
      <c r="C118" s="12">
        <v>231.87</v>
      </c>
      <c r="D118" s="15">
        <v>985.47</v>
      </c>
      <c r="E118" s="12">
        <v>869.53</v>
      </c>
    </row>
    <row r="119" spans="1:5" ht="12.75">
      <c r="A119" s="11">
        <v>803</v>
      </c>
      <c r="B119" s="11" t="s">
        <v>71</v>
      </c>
      <c r="C119" s="12">
        <v>116.84</v>
      </c>
      <c r="D119" s="15">
        <v>496.57</v>
      </c>
      <c r="E119" s="12">
        <v>438.15</v>
      </c>
    </row>
    <row r="120" spans="1:5" ht="12.75">
      <c r="A120" s="11">
        <v>393</v>
      </c>
      <c r="B120" s="11" t="s">
        <v>67</v>
      </c>
      <c r="C120" s="12">
        <v>232.12</v>
      </c>
      <c r="D120" s="15">
        <v>986.52</v>
      </c>
      <c r="E120" s="12">
        <v>870.46</v>
      </c>
    </row>
    <row r="121" spans="1:5" ht="12.75">
      <c r="A121" s="11">
        <v>852</v>
      </c>
      <c r="B121" s="11" t="s">
        <v>96</v>
      </c>
      <c r="C121" s="12">
        <v>238.28</v>
      </c>
      <c r="D121" s="15">
        <v>1012.68</v>
      </c>
      <c r="E121" s="12">
        <v>893.55</v>
      </c>
    </row>
    <row r="122" spans="1:5" ht="12.75">
      <c r="A122" s="11">
        <v>882</v>
      </c>
      <c r="B122" s="11" t="s">
        <v>118</v>
      </c>
      <c r="C122" s="12">
        <v>112.99</v>
      </c>
      <c r="D122" s="15">
        <v>480.2</v>
      </c>
      <c r="E122" s="12">
        <v>423.71</v>
      </c>
    </row>
    <row r="123" spans="1:5" ht="12.75">
      <c r="A123" s="11">
        <v>210</v>
      </c>
      <c r="B123" s="11" t="s">
        <v>9</v>
      </c>
      <c r="C123" s="12">
        <v>228.41</v>
      </c>
      <c r="D123" s="15">
        <v>970.75</v>
      </c>
      <c r="E123" s="12">
        <v>856.54</v>
      </c>
    </row>
    <row r="124" spans="1:5" ht="12.75">
      <c r="A124" s="11">
        <v>342</v>
      </c>
      <c r="B124" s="11" t="s">
        <v>42</v>
      </c>
      <c r="C124" s="12">
        <v>141.42</v>
      </c>
      <c r="D124" s="15">
        <v>601.03</v>
      </c>
      <c r="E124" s="12">
        <v>530.32</v>
      </c>
    </row>
    <row r="125" spans="1:5" ht="12.75">
      <c r="A125" s="11">
        <v>860</v>
      </c>
      <c r="B125" s="11" t="s">
        <v>100</v>
      </c>
      <c r="C125" s="12">
        <v>113.07</v>
      </c>
      <c r="D125" s="15">
        <v>480.53</v>
      </c>
      <c r="E125" s="12">
        <v>424</v>
      </c>
    </row>
    <row r="126" spans="1:5" ht="12.75">
      <c r="A126" s="11">
        <v>356</v>
      </c>
      <c r="B126" s="11" t="s">
        <v>51</v>
      </c>
      <c r="C126" s="12">
        <v>123.95</v>
      </c>
      <c r="D126" s="15">
        <v>526.77</v>
      </c>
      <c r="E126" s="12">
        <v>464.8</v>
      </c>
    </row>
    <row r="127" spans="1:5" ht="12.75">
      <c r="A127" s="11">
        <v>808</v>
      </c>
      <c r="B127" s="11" t="s">
        <v>75</v>
      </c>
      <c r="C127" s="12">
        <v>166.16</v>
      </c>
      <c r="D127" s="15">
        <v>706.18</v>
      </c>
      <c r="E127" s="12">
        <v>623.1</v>
      </c>
    </row>
    <row r="128" spans="1:5" ht="12.75">
      <c r="A128" s="11">
        <v>861</v>
      </c>
      <c r="B128" s="11" t="s">
        <v>101</v>
      </c>
      <c r="C128" s="12">
        <v>219.38</v>
      </c>
      <c r="D128" s="15">
        <v>932.34</v>
      </c>
      <c r="E128" s="12">
        <v>822.66</v>
      </c>
    </row>
    <row r="129" spans="1:5" ht="12.75">
      <c r="A129" s="11">
        <v>935</v>
      </c>
      <c r="B129" s="11" t="s">
        <v>143</v>
      </c>
      <c r="C129" s="12">
        <v>184.19</v>
      </c>
      <c r="D129" s="15">
        <v>782.82</v>
      </c>
      <c r="E129" s="12">
        <v>690.72</v>
      </c>
    </row>
    <row r="130" spans="1:5" ht="12.75">
      <c r="A130" s="11">
        <v>394</v>
      </c>
      <c r="B130" s="11" t="s">
        <v>68</v>
      </c>
      <c r="C130" s="12">
        <v>128.98</v>
      </c>
      <c r="D130" s="15">
        <v>548.17</v>
      </c>
      <c r="E130" s="12">
        <v>483.68</v>
      </c>
    </row>
    <row r="131" spans="1:5" ht="12.75">
      <c r="A131" s="11">
        <v>936</v>
      </c>
      <c r="B131" s="11" t="s">
        <v>144</v>
      </c>
      <c r="C131" s="12">
        <v>106.42</v>
      </c>
      <c r="D131" s="15">
        <v>452.28</v>
      </c>
      <c r="E131" s="12">
        <v>399.07</v>
      </c>
    </row>
    <row r="132" spans="1:5" ht="12.75">
      <c r="A132" s="11">
        <v>319</v>
      </c>
      <c r="B132" s="11" t="s">
        <v>31</v>
      </c>
      <c r="C132" s="12">
        <v>136.81</v>
      </c>
      <c r="D132" s="15">
        <v>581.43</v>
      </c>
      <c r="E132" s="12">
        <v>513.03</v>
      </c>
    </row>
    <row r="133" spans="1:5" ht="12.75">
      <c r="A133" s="11">
        <v>866</v>
      </c>
      <c r="B133" s="11" t="s">
        <v>103</v>
      </c>
      <c r="C133" s="12">
        <v>106.86</v>
      </c>
      <c r="D133" s="15">
        <v>454.16</v>
      </c>
      <c r="E133" s="12">
        <v>400.73</v>
      </c>
    </row>
    <row r="134" spans="1:5" ht="12.75">
      <c r="A134" s="11">
        <v>357</v>
      </c>
      <c r="B134" s="11" t="s">
        <v>52</v>
      </c>
      <c r="C134" s="12">
        <v>219.47</v>
      </c>
      <c r="D134" s="15">
        <v>932.75</v>
      </c>
      <c r="E134" s="12">
        <v>823.02</v>
      </c>
    </row>
    <row r="135" spans="1:5" ht="12.75">
      <c r="A135" s="11">
        <v>894</v>
      </c>
      <c r="B135" s="11" t="s">
        <v>130</v>
      </c>
      <c r="C135" s="12">
        <v>216.39</v>
      </c>
      <c r="D135" s="15">
        <v>919.65</v>
      </c>
      <c r="E135" s="12">
        <v>811.45</v>
      </c>
    </row>
    <row r="136" spans="1:5" ht="12.75">
      <c r="A136" s="11">
        <v>883</v>
      </c>
      <c r="B136" s="11" t="s">
        <v>119</v>
      </c>
      <c r="C136" s="12">
        <v>327.51</v>
      </c>
      <c r="D136" s="15">
        <v>1391.92</v>
      </c>
      <c r="E136" s="12">
        <v>1228.16</v>
      </c>
    </row>
    <row r="137" spans="1:5" ht="12.75">
      <c r="A137" s="11">
        <v>880</v>
      </c>
      <c r="B137" s="11" t="s">
        <v>116</v>
      </c>
      <c r="C137" s="12">
        <v>168.39</v>
      </c>
      <c r="D137" s="15">
        <v>715.65</v>
      </c>
      <c r="E137" s="12">
        <v>631.46</v>
      </c>
    </row>
    <row r="138" spans="1:5" ht="12.75">
      <c r="A138" s="11">
        <v>211</v>
      </c>
      <c r="B138" s="11" t="s">
        <v>10</v>
      </c>
      <c r="C138" s="12">
        <v>220.29</v>
      </c>
      <c r="D138" s="15">
        <v>936.23</v>
      </c>
      <c r="E138" s="12">
        <v>826.08</v>
      </c>
    </row>
    <row r="139" spans="1:5" ht="12.75">
      <c r="A139" s="11">
        <v>358</v>
      </c>
      <c r="B139" s="11" t="s">
        <v>53</v>
      </c>
      <c r="C139" s="12">
        <v>114.39</v>
      </c>
      <c r="D139" s="15">
        <v>486.16</v>
      </c>
      <c r="E139" s="12">
        <v>428.97</v>
      </c>
    </row>
    <row r="140" spans="1:5" ht="12.75">
      <c r="A140" s="11">
        <v>384</v>
      </c>
      <c r="B140" s="11" t="s">
        <v>63</v>
      </c>
      <c r="C140" s="12">
        <v>198.79</v>
      </c>
      <c r="D140" s="15">
        <v>844.85</v>
      </c>
      <c r="E140" s="12">
        <v>745.46</v>
      </c>
    </row>
    <row r="141" spans="1:5" ht="12.75">
      <c r="A141" s="11">
        <v>335</v>
      </c>
      <c r="B141" s="11" t="s">
        <v>38</v>
      </c>
      <c r="C141" s="12">
        <v>130.11</v>
      </c>
      <c r="D141" s="15">
        <v>552.96</v>
      </c>
      <c r="E141" s="12">
        <v>487.9</v>
      </c>
    </row>
    <row r="142" spans="1:5" ht="12.75">
      <c r="A142" s="11">
        <v>320</v>
      </c>
      <c r="B142" s="11" t="s">
        <v>32</v>
      </c>
      <c r="C142" s="12">
        <v>160.21</v>
      </c>
      <c r="D142" s="15">
        <v>680.88</v>
      </c>
      <c r="E142" s="12">
        <v>600.77</v>
      </c>
    </row>
    <row r="143" spans="1:5" ht="12.75">
      <c r="A143" s="11">
        <v>212</v>
      </c>
      <c r="B143" s="11" t="s">
        <v>11</v>
      </c>
      <c r="C143" s="12">
        <v>181.94</v>
      </c>
      <c r="D143" s="15">
        <v>773.24</v>
      </c>
      <c r="E143" s="12">
        <v>682.27</v>
      </c>
    </row>
    <row r="144" spans="1:5" ht="12.75">
      <c r="A144" s="11">
        <v>877</v>
      </c>
      <c r="B144" s="11" t="s">
        <v>113</v>
      </c>
      <c r="C144" s="12">
        <v>183.36</v>
      </c>
      <c r="D144" s="15">
        <v>779.28</v>
      </c>
      <c r="E144" s="12">
        <v>687.6</v>
      </c>
    </row>
    <row r="145" spans="1:5" ht="12.75">
      <c r="A145" s="11">
        <v>937</v>
      </c>
      <c r="B145" s="11" t="s">
        <v>145</v>
      </c>
      <c r="C145" s="12">
        <v>136.41</v>
      </c>
      <c r="D145" s="15">
        <v>579.74</v>
      </c>
      <c r="E145" s="12">
        <v>511.54</v>
      </c>
    </row>
    <row r="146" spans="1:5" ht="12.75">
      <c r="A146" s="11">
        <v>869</v>
      </c>
      <c r="B146" s="11" t="s">
        <v>106</v>
      </c>
      <c r="C146" s="12">
        <v>107.76</v>
      </c>
      <c r="D146" s="15">
        <v>457.97</v>
      </c>
      <c r="E146" s="12">
        <v>404.09</v>
      </c>
    </row>
    <row r="147" spans="1:5" ht="12.75">
      <c r="A147" s="11">
        <v>938</v>
      </c>
      <c r="B147" s="11" t="s">
        <v>146</v>
      </c>
      <c r="C147" s="12">
        <v>122.69</v>
      </c>
      <c r="D147" s="15">
        <v>521.44</v>
      </c>
      <c r="E147" s="12">
        <v>460.09</v>
      </c>
    </row>
    <row r="148" spans="1:5" ht="12.75">
      <c r="A148" s="11">
        <v>213</v>
      </c>
      <c r="B148" s="11" t="s">
        <v>12</v>
      </c>
      <c r="C148" s="12">
        <v>181.51</v>
      </c>
      <c r="D148" s="15">
        <v>771.41</v>
      </c>
      <c r="E148" s="12">
        <v>680.66</v>
      </c>
    </row>
    <row r="149" spans="1:5" ht="12.75">
      <c r="A149" s="11">
        <v>359</v>
      </c>
      <c r="B149" s="11" t="s">
        <v>54</v>
      </c>
      <c r="C149" s="12">
        <v>126.41</v>
      </c>
      <c r="D149" s="15">
        <v>537.25</v>
      </c>
      <c r="E149" s="12">
        <v>474.05</v>
      </c>
    </row>
    <row r="150" spans="1:5" ht="12.75">
      <c r="A150" s="11">
        <v>865</v>
      </c>
      <c r="B150" s="11" t="s">
        <v>102</v>
      </c>
      <c r="C150" s="12">
        <v>170.29</v>
      </c>
      <c r="D150" s="15">
        <v>723.75</v>
      </c>
      <c r="E150" s="12">
        <v>638.6</v>
      </c>
    </row>
    <row r="151" spans="1:5" ht="12.75">
      <c r="A151" s="11">
        <v>868</v>
      </c>
      <c r="B151" s="11" t="s">
        <v>105</v>
      </c>
      <c r="C151" s="12">
        <v>160.87</v>
      </c>
      <c r="D151" s="15">
        <v>683.71</v>
      </c>
      <c r="E151" s="12">
        <v>603.27</v>
      </c>
    </row>
    <row r="152" spans="1:5" ht="12.75">
      <c r="A152" s="11">
        <v>344</v>
      </c>
      <c r="B152" s="11" t="s">
        <v>44</v>
      </c>
      <c r="C152" s="12">
        <v>146.46</v>
      </c>
      <c r="D152" s="15">
        <v>622.48</v>
      </c>
      <c r="E152" s="12">
        <v>549.24</v>
      </c>
    </row>
    <row r="153" spans="1:5" ht="12.75">
      <c r="A153" s="11">
        <v>872</v>
      </c>
      <c r="B153" s="11" t="s">
        <v>109</v>
      </c>
      <c r="C153" s="12">
        <v>289.73</v>
      </c>
      <c r="D153" s="15">
        <v>1231.36</v>
      </c>
      <c r="E153" s="12">
        <v>1086.49</v>
      </c>
    </row>
    <row r="154" spans="1:5" ht="12.75">
      <c r="A154" s="11">
        <v>336</v>
      </c>
      <c r="B154" s="11" t="s">
        <v>39</v>
      </c>
      <c r="C154" s="12">
        <v>362.81</v>
      </c>
      <c r="D154" s="15">
        <v>1541.95</v>
      </c>
      <c r="E154" s="12">
        <v>1360.55</v>
      </c>
    </row>
    <row r="155" spans="1:5" ht="12.75">
      <c r="A155" s="11">
        <v>885</v>
      </c>
      <c r="B155" s="11" t="s">
        <v>121</v>
      </c>
      <c r="C155" s="12">
        <v>163.09</v>
      </c>
      <c r="D155" s="15">
        <v>693.11</v>
      </c>
      <c r="E155" s="12">
        <v>611.57</v>
      </c>
    </row>
    <row r="156" spans="1:5" ht="13.5" thickBot="1">
      <c r="A156" s="16">
        <v>816</v>
      </c>
      <c r="B156" s="16" t="s">
        <v>80</v>
      </c>
      <c r="C156" s="17">
        <v>145.64</v>
      </c>
      <c r="D156" s="18">
        <v>618.97</v>
      </c>
      <c r="E156" s="17">
        <v>546.15</v>
      </c>
    </row>
  </sheetData>
  <sheetProtection sheet="1"/>
  <mergeCells count="1">
    <mergeCell ref="C5:E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fkontidou</dc:creator>
  <cp:keywords/>
  <dc:description/>
  <cp:lastModifiedBy>Darryl Main</cp:lastModifiedBy>
  <dcterms:created xsi:type="dcterms:W3CDTF">2012-11-26T16:51:18Z</dcterms:created>
  <dcterms:modified xsi:type="dcterms:W3CDTF">2013-11-07T16:07:56Z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