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8010"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s>
  <commentList>
    <comment ref="B33"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3"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3" authorId="0">
      <text>
        <r>
          <rPr>
            <b/>
            <sz val="10"/>
            <rFont val="Arial"/>
            <family val="2"/>
          </rPr>
          <t xml:space="preserve">Harm </t>
        </r>
        <r>
          <rPr>
            <sz val="10"/>
            <rFont val="Arial"/>
            <family val="2"/>
          </rPr>
          <t>may arise when a specific hazard is realised.</t>
        </r>
      </text>
    </comment>
    <comment ref="E33"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3"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3"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3"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3"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<sst xmlns="http://schemas.openxmlformats.org/spreadsheetml/2006/main" count="224" uniqueCount="138">
  <si>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</si>
  <si>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</si>
  <si>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</si>
  <si>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</si>
  <si>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</si>
  <si>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</si>
  <si>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</si>
  <si>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</si>
  <si>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</si>
  <si>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</si>
  <si>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</si>
  <si>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</si>
  <si>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</si>
  <si>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</si>
  <si>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</si>
  <si>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</si>
  <si>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</si>
  <si>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</si>
  <si>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</si>
  <si>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</si>
  <si>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</si>
  <si>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</si>
  <si>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</si>
  <si>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</si>
  <si>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</si>
  <si>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</si>
  <si>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</si>
  <si>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</si>
  <si>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</si>
  <si>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</si>
  <si>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</si>
  <si>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</si>
  <si>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</si>
  <si>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</si>
  <si>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Environment Agency</t>
  </si>
  <si>
    <t>What is the magnitude of the risk after management? (This residual risk will be controlled by Compliance Assessment).</t>
  </si>
  <si>
    <t>Abbreviations:</t>
  </si>
  <si>
    <t>Local human population</t>
  </si>
  <si>
    <t>Nuisance, loss of amenity</t>
  </si>
  <si>
    <t>Odour</t>
  </si>
  <si>
    <t>Direct run-off from site across ground surface, via surface water drains, ditches etc.</t>
  </si>
  <si>
    <t>Groundwater</t>
  </si>
  <si>
    <t>Any</t>
  </si>
  <si>
    <t>Standard Facility:</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</si>
  <si>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</si>
  <si>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</si>
  <si>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</si>
  <si>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</si>
  <si>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</si>
  <si>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</si>
  <si>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 xml:space="preserve">As above </t>
  </si>
  <si>
    <t>Air transport then inhalation.</t>
  </si>
  <si>
    <t>Bodily injury</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</si>
  <si>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</si>
  <si>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</si>
  <si>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</si>
  <si>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</si>
  <si>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</si>
  <si>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</si>
  <si>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</si>
  <si>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</si>
  <si>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</si>
  <si>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</si>
  <si>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</si>
  <si>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</si>
  <si>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</si>
  <si>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</si>
  <si>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</si>
  <si>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</si>
  <si>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Local human population and / or livestock after gaining unauthorised access to the installation</t>
  </si>
  <si>
    <t xml:space="preserve">Parameter 3 </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</si>
  <si>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</si>
  <si>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</si>
  <si>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</si>
  <si>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 xml:space="preserve">What are the harmful consequences if things go wrong?  </t>
  </si>
  <si>
    <t xml:space="preserve">Parameter 5 </t>
  </si>
  <si>
    <t>Air transport then inhalation</t>
  </si>
  <si>
    <t xml:space="preserve">As above and SR - point source emissions to air with emission limits for CO. </t>
  </si>
  <si>
    <t>Local residents often sensitive to noise and vibration but there is low potential for exposure.</t>
  </si>
  <si>
    <t>All on-site hazards: machinery.</t>
  </si>
  <si>
    <t xml:space="preserve">SR - activities shall be managed and operated in accordance with a management system (will include site security measures to prevent unauthorised access).  </t>
  </si>
  <si>
    <t>Risk of accidental combustion of waste is moderate.</t>
  </si>
  <si>
    <t>Spillage of liquids, including oil.</t>
  </si>
  <si>
    <t xml:space="preserve">Acute effects: fish kill </t>
  </si>
  <si>
    <t xml:space="preserve">Protected nature conservation sites - European sites and SSSIs  </t>
  </si>
  <si>
    <t>Emissions to air may cause harm to and deterioration of nature conservation sites.</t>
  </si>
  <si>
    <t xml:space="preserve">SR - emissions shall be free from noise and vibration......  SR (if required) - noise and vibration management plan.  </t>
  </si>
  <si>
    <t>CO - Carbon Monoxide</t>
  </si>
  <si>
    <t>CHP - Combined heat and power</t>
  </si>
  <si>
    <t>NOx - Oxides of nitrogen</t>
  </si>
  <si>
    <t>Releases of NOx</t>
  </si>
  <si>
    <t>No point source discharges to controlled waters or groundwater</t>
  </si>
  <si>
    <t>all biogas condensate shall be discharged into a sealed drainage system; fugitive emissions of biogas shall be prevented.</t>
  </si>
  <si>
    <t>Harm to protected site through toxic contamination, nutrient enrichment, disturbance etc.</t>
  </si>
  <si>
    <t>Monitoring of CO levels in biogas driven CHP plants has shown CO to be typically present at below benchmark levels as indicated in Agency Guidance LFTGN08.</t>
  </si>
  <si>
    <t xml:space="preserve">There is potential for exposure to anyone living close to the site or at locations where members of the public might be regularly exposed. </t>
  </si>
  <si>
    <t xml:space="preserve">Parameter 6 </t>
  </si>
  <si>
    <t>Except for the auxiliary flare, the aggregate rated thermal input of all appliances used to burn biogas must be less than 3 megawatts.</t>
  </si>
  <si>
    <t>The activities must not be carried out within an Air Quality Management Area (AQMA) designated for NOx.</t>
  </si>
  <si>
    <t>Any, but principally NOx.</t>
  </si>
  <si>
    <t>Waste operation: Anaerobic digestion facility including use of the resultant biogas</t>
  </si>
  <si>
    <t>Parameter 4</t>
  </si>
  <si>
    <t>Maximum quantity of waste shall be limited to 75,000 tonnes per year</t>
  </si>
  <si>
    <t xml:space="preserve">gas engine stack height shall be no less than 3 metres; </t>
  </si>
  <si>
    <t>Direct physical contact is minimised by activity being carried out within enclosed digesters so a low magnitude risk is estimated.</t>
  </si>
  <si>
    <t>Although biogas is flammable, risk of direct physical contact is reduced by activity being carried out within enclosed systems</t>
  </si>
  <si>
    <t xml:space="preserve">As above  </t>
  </si>
  <si>
    <t>Potential for spillage from digestions tanks and storage vessels.</t>
  </si>
  <si>
    <t>Release of microorganisms (bioaerosols)</t>
  </si>
  <si>
    <t>Potential for release at waste reception/treatment and maturation</t>
  </si>
  <si>
    <t>Permitted activities - The storage and recovery of waste (R13, R1, R3) and incineration (D10) for short periods only.</t>
  </si>
  <si>
    <t xml:space="preserve">As above.  SR - accident management plan detailed in management system (will include fire and spillages).  </t>
  </si>
  <si>
    <t>Accidental explosion of biogas</t>
  </si>
  <si>
    <t>Unlikely to happen - reduced by effective management systems</t>
  </si>
  <si>
    <t>Management systems, bunding of tanks etc</t>
  </si>
  <si>
    <t>SR require activities not to be carried out within 250 metres of any off site building used by the public including dwellings/houses. Operations have to take place within a closed system with appropriate filters or scrubbing system</t>
  </si>
  <si>
    <t>Releases of CO and other gases</t>
  </si>
  <si>
    <t>Air transport .  Spillages and digestate  direct run-off from site and via surface water drains and ditches.</t>
  </si>
  <si>
    <t>As above. Activities cannot take place within groundwater protection zone 1. Impermeable surface required for AD plant.</t>
  </si>
  <si>
    <t>The activities must not be carried out within 250 metres of any off-site building used by the public, including dwelling houses.</t>
  </si>
  <si>
    <t>Parameter 7</t>
  </si>
  <si>
    <r>
      <t>Parameter</t>
    </r>
    <r>
      <rPr>
        <sz val="10"/>
        <color indexed="12"/>
        <rFont val="Arial"/>
        <family val="2"/>
      </rPr>
      <t xml:space="preserve"> </t>
    </r>
    <r>
      <rPr>
        <sz val="10"/>
        <rFont val="Arial"/>
        <family val="2"/>
      </rPr>
      <t>8</t>
    </r>
  </si>
  <si>
    <t xml:space="preserve">SR - activities shall be managed and operated in accordance with a management system (will include inspection and maintenance of equipment, including engine management systems), SR - point source emissions to air with emission limits for NOx.  SR - the activities shall not be carried out within an AQMA designated for NOx.     </t>
  </si>
  <si>
    <t>The activities must not be carried out within 500 metres of a European Site or a Site of Special Scientific Interest (SSSI).</t>
  </si>
  <si>
    <r>
      <t xml:space="preserve">Local residents often sensitive to odour. </t>
    </r>
    <r>
      <rPr>
        <sz val="10"/>
        <color indexed="8"/>
        <rFont val="Arial"/>
        <family val="2"/>
      </rPr>
      <t>Wide range of waste may cause odour issues at reception from wastes, release of biogas and from digestate hence control measures adopted.</t>
    </r>
  </si>
  <si>
    <t>SR - Digestion tanks require appropriate bunding SR - no point source emissions to water. Run off restricted by SR on emissions of substances not controlled by emission limits…. with appropriate measures: all biogas condensate shall be discharged into a sealed drainage system. Impermeable surface required for storage of all wastes.</t>
  </si>
  <si>
    <t xml:space="preserve">SR (emissions of substances not controlled by emission limits) - emissions of substances .... shall not cause pollution…., with appropriate measures: </t>
  </si>
  <si>
    <r>
      <t>SR - emissions shall be free from odour….  SR - (if required) - odour management plan, SR (emissions of substances not controlled by emission limits)…. With appropriate measures: non- point source emissions of biogas shall be minimised.  All storage tanks and lagoons are required to be covered also AD is an enclosed process. An odour management plan is also required.</t>
    </r>
    <r>
      <rPr>
        <sz val="10"/>
        <color indexed="12"/>
        <rFont val="Arial"/>
        <family val="2"/>
      </rPr>
      <t xml:space="preserve"> </t>
    </r>
    <r>
      <rPr>
        <sz val="10"/>
        <color indexed="8"/>
        <rFont val="Arial"/>
        <family val="2"/>
      </rPr>
      <t>A buffer zone for odour has been kept at 250m from buildings so that below this limit odour control can be assessed in a bespoke permit.</t>
    </r>
  </si>
  <si>
    <t>Permitted wastes - biodegradable waste suitable for digestion.</t>
  </si>
  <si>
    <t>Parameter 9</t>
  </si>
  <si>
    <r>
      <t>·</t>
    </r>
    <r>
      <rPr>
        <sz val="7"/>
        <color indexed="8"/>
        <rFont val="Times New Roman"/>
        <family val="1"/>
      </rPr>
      <t xml:space="preserve">         </t>
    </r>
    <r>
      <rPr>
        <sz val="9"/>
        <color indexed="8"/>
        <rFont val="Arial"/>
        <family val="2"/>
      </rPr>
      <t xml:space="preserve">50 metres of a National Nature Reserve (NNR), Local Nature Reserves(LNR), Local Wildlife </t>
    </r>
  </si>
  <si>
    <r>
      <t>Site (LWS), Ancient woodland or Scheduled Ancient Monument</t>
    </r>
    <r>
      <rPr>
        <sz val="12"/>
        <color indexed="8"/>
        <rFont val="Times New Roman"/>
        <family val="1"/>
      </rPr>
      <t>.</t>
    </r>
  </si>
  <si>
    <t>Generic risk assessment for  standard rules set number SR2010No15 v3.0</t>
  </si>
  <si>
    <t xml:space="preserve">The activites must not be carried out within 250 metres within the presence of Great Crested Newts where it is linked to the breeding ponds of the newts by good habitat, 50 metres of a National Nature Reserve (NNR), Local Nature Reserves(LNR), Local Wildlife Site (LWS), Ancient woodland or Scheduled Ancient Monument or 50 metres  of a site that has relevant species or habitats protected under the Biodiversity Action Plan that the Environment Agency considers at risk to this activity . 
</t>
  </si>
  <si>
    <t>Parameter 10</t>
  </si>
  <si>
    <t>The activities shall not be within 50 metres from any well, spring or from any borehole used for the supply of water for human consumption. This must include private water supplies</t>
  </si>
  <si>
    <t xml:space="preserve">  At 500 metres of a European Site or a Site of Special Scientific Interest or above, the potential hazards from the permitted activities pose a low risk to the broad sensitivity of species and habitats groups. The standard permit only applies at this distance or more. It is also a requirement of an SR.  Emission limits for stack specified. Also  the activites must not be carried out within 250 metres within the presence of Great Crested Newts where it is linked to the breeding ponds of the newts by good habitat, 50 metres of a National Nature Reserve (NNR), Local Nature Reserves(LNR), Local Wildlife Site (LWS), Ancient woodland or Scheduled Ancient Monument or 50 metres  of a site that has relevant species or habitats protected under the Biodiversity Action Plan that the Environment Agency considers at risk to this activity . </t>
  </si>
  <si>
    <t>As above. Also the activities shall not be within 50 metres from any well, spring or from any borehole used for the supply of water for human consumption. This must include private water supplies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</si>
</sst>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sz val="8"/>
      <name val="Tahoma"/>
      <family val="2"/>
    </font>
    <font>
      <sz val="10"/>
      <color indexed="12"/>
      <name val="Arial"/>
      <family val="2"/>
    </font>
    <font>
      <sz val="10"/>
      <color indexed="8"/>
      <name val="Arial"/>
      <family val="2"/>
    </font>
    <font>
      <sz val="7"/>
      <color indexed="8"/>
      <name val="Times New Roman"/>
      <family val="1"/>
    </font>
    <font>
      <sz val="9"/>
      <color indexed="8"/>
      <name val="Arial"/>
      <family val="2"/>
    </font>
    <font>
      <sz val="12"/>
      <color indexed="8"/>
      <name val="Times New Roman"/>
      <family val="1"/>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9"/>
      <color indexed="8"/>
      <name val="Symbol"/>
      <family val="1"/>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9"/>
      <color rgb="FF000000"/>
      <name val="Symbol"/>
      <family val="1"/>
    </font>
    <font>
      <sz val="9"/>
      <color rgb="FF00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color indexed="63"/>
      </right>
      <top style="thin"/>
      <bottom style="double"/>
    </border>
    <border>
      <left>
        <color indexed="63"/>
      </left>
      <right style="double"/>
      <top style="thin"/>
      <bottom style="double"/>
    </border>
    <border>
      <left style="double"/>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7">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0" xfId="0" applyFont="1" applyAlignment="1">
      <alignment/>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2" xfId="0" applyFill="1" applyBorder="1" applyAlignment="1" applyProtection="1">
      <alignment vertical="top" wrapText="1"/>
      <protection locked="0"/>
    </xf>
    <xf numFmtId="0" fontId="0" fillId="36" borderId="33"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5" xfId="0" applyFill="1"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0" xfId="0" applyAlignment="1">
      <alignment vertical="top" wrapText="1"/>
    </xf>
    <xf numFmtId="0" fontId="49" fillId="0" borderId="0" xfId="0" applyFont="1" applyAlignment="1">
      <alignment horizontal="left" vertical="center" indent="4"/>
    </xf>
    <xf numFmtId="0" fontId="50" fillId="0" borderId="0" xfId="0" applyFont="1" applyAlignment="1">
      <alignment horizontal="left" vertical="center" indent="4"/>
    </xf>
    <xf numFmtId="0" fontId="0" fillId="0" borderId="0" xfId="0" applyFont="1" applyAlignment="1">
      <alignment/>
    </xf>
    <xf numFmtId="0" fontId="0" fillId="0" borderId="0" xfId="0" applyFont="1" applyAlignment="1">
      <alignment vertical="top"/>
    </xf>
    <xf numFmtId="0" fontId="11" fillId="0" borderId="37"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6" fillId="0" borderId="0" xfId="0" applyFont="1" applyAlignment="1">
      <alignment/>
    </xf>
    <xf numFmtId="0" fontId="0" fillId="0" borderId="0" xfId="0" applyAlignment="1">
      <alignment/>
    </xf>
    <xf numFmtId="15" fontId="0" fillId="40" borderId="24"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5" xfId="0" applyFill="1" applyBorder="1" applyAlignment="1" applyProtection="1">
      <alignment vertical="top" wrapText="1"/>
      <protection locked="0"/>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86"/>
  <sheetViews>
    <sheetView tabSelected="1" zoomScale="75" zoomScaleNormal="75" zoomScalePageLayoutView="0" workbookViewId="0" topLeftCell="B46">
      <selection activeCell="J46" sqref="J46"/>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80" t="s">
        <v>132</v>
      </c>
      <c r="C2" s="81"/>
      <c r="D2" s="81"/>
      <c r="E2" s="81"/>
      <c r="F2" s="81"/>
      <c r="G2" s="81"/>
      <c r="H2" s="81"/>
      <c r="I2" s="81"/>
    </row>
    <row r="3" spans="2:11" ht="12.75" customHeight="1">
      <c r="B3" s="41"/>
      <c r="C3" s="41"/>
      <c r="D3" s="41"/>
      <c r="E3" s="43"/>
      <c r="F3" s="37"/>
      <c r="G3" s="37"/>
      <c r="H3" s="37"/>
      <c r="I3" s="37"/>
      <c r="J3" s="37"/>
      <c r="K3" s="37"/>
    </row>
    <row r="4" spans="2:11" ht="15.75">
      <c r="B4" s="42" t="s">
        <v>43</v>
      </c>
      <c r="C4" s="42"/>
      <c r="D4" s="42"/>
      <c r="E4" s="44"/>
      <c r="F4" s="84" t="s">
        <v>100</v>
      </c>
      <c r="G4" s="84"/>
      <c r="H4" s="84"/>
      <c r="I4" s="84"/>
      <c r="J4" s="84"/>
      <c r="K4" s="38"/>
    </row>
    <row r="5" spans="2:11" ht="9.75" customHeight="1">
      <c r="B5" s="42"/>
      <c r="C5" s="42"/>
      <c r="D5" s="42"/>
      <c r="E5" s="44"/>
      <c r="F5" s="40"/>
      <c r="G5" s="40"/>
      <c r="H5" s="37"/>
      <c r="I5" s="37"/>
      <c r="J5" s="37"/>
      <c r="K5" s="37"/>
    </row>
    <row r="6" spans="2:11" ht="15.75">
      <c r="B6" s="42" t="s">
        <v>0</v>
      </c>
      <c r="C6" s="44"/>
      <c r="D6" s="44"/>
      <c r="E6" s="44"/>
      <c r="F6" s="84" t="s">
        <v>33</v>
      </c>
      <c r="G6" s="84"/>
      <c r="H6" s="84"/>
      <c r="I6" s="84"/>
      <c r="J6" s="84"/>
      <c r="K6" s="38"/>
    </row>
    <row r="7" spans="2:11" ht="9.75" customHeight="1">
      <c r="B7" s="45"/>
      <c r="C7" s="40"/>
      <c r="D7" s="40"/>
      <c r="E7" s="40"/>
      <c r="F7" s="40"/>
      <c r="G7" s="40"/>
      <c r="H7" s="37"/>
      <c r="I7" s="37"/>
      <c r="J7" s="37"/>
      <c r="K7" s="37"/>
    </row>
    <row r="8" spans="2:11" ht="15.75">
      <c r="B8" s="46" t="s">
        <v>1</v>
      </c>
      <c r="C8" s="40"/>
      <c r="D8" s="40"/>
      <c r="E8" s="40"/>
      <c r="F8" s="85" t="s">
        <v>34</v>
      </c>
      <c r="G8" s="85"/>
      <c r="H8" s="85"/>
      <c r="I8" s="85"/>
      <c r="J8" s="85"/>
      <c r="K8" s="39"/>
    </row>
    <row r="9" spans="2:11" ht="11.25" customHeight="1">
      <c r="B9" s="46"/>
      <c r="C9" s="40"/>
      <c r="D9" s="40"/>
      <c r="E9" s="40"/>
      <c r="F9" s="40"/>
      <c r="G9" s="40"/>
      <c r="H9" s="41"/>
      <c r="I9" s="37"/>
      <c r="J9" s="37"/>
      <c r="K9" s="37"/>
    </row>
    <row r="10" spans="2:11" ht="15.75">
      <c r="B10" s="42" t="s">
        <v>2</v>
      </c>
      <c r="C10" s="40"/>
      <c r="D10" s="40"/>
      <c r="E10" s="40"/>
      <c r="F10" s="82">
        <v>41085</v>
      </c>
      <c r="G10" s="83"/>
      <c r="H10" s="83"/>
      <c r="I10" s="83"/>
      <c r="J10" s="83"/>
      <c r="K10" s="38"/>
    </row>
    <row r="11" spans="2:11" ht="15.75">
      <c r="B11" s="42"/>
      <c r="C11" s="40"/>
      <c r="D11" s="40"/>
      <c r="E11" s="40"/>
      <c r="F11" s="40"/>
      <c r="G11" s="40"/>
      <c r="H11" s="42"/>
      <c r="I11" s="40"/>
      <c r="J11" s="40"/>
      <c r="K11" s="40"/>
    </row>
    <row r="12" spans="1:13" ht="15.75">
      <c r="A12" s="13"/>
      <c r="B12" s="49"/>
      <c r="C12" s="50" t="s">
        <v>48</v>
      </c>
      <c r="D12" s="50"/>
      <c r="E12" s="50"/>
      <c r="F12" s="50"/>
      <c r="G12" s="50"/>
      <c r="H12" s="49"/>
      <c r="I12" s="50"/>
      <c r="J12" s="50"/>
      <c r="K12" s="50"/>
      <c r="L12" s="13"/>
      <c r="M12" s="13"/>
    </row>
    <row r="13" spans="1:13" ht="15.75">
      <c r="A13" s="13"/>
      <c r="B13" s="49"/>
      <c r="C13" t="s">
        <v>30</v>
      </c>
      <c r="D13" s="50" t="s">
        <v>110</v>
      </c>
      <c r="E13" s="50"/>
      <c r="F13" s="50"/>
      <c r="G13" s="50"/>
      <c r="H13" s="49"/>
      <c r="I13" s="50"/>
      <c r="J13" s="50"/>
      <c r="K13" s="50"/>
      <c r="L13" s="13"/>
      <c r="M13" s="13"/>
    </row>
    <row r="14" spans="1:13" ht="12.75">
      <c r="A14" s="13"/>
      <c r="C14" t="s">
        <v>31</v>
      </c>
      <c r="D14" t="s">
        <v>128</v>
      </c>
      <c r="K14" s="50"/>
      <c r="L14" s="13"/>
      <c r="M14" s="13"/>
    </row>
    <row r="15" spans="1:13" ht="12.75">
      <c r="A15" s="13"/>
      <c r="C15" t="s">
        <v>70</v>
      </c>
      <c r="D15" t="s">
        <v>97</v>
      </c>
      <c r="K15" s="50"/>
      <c r="L15" s="13"/>
      <c r="M15" s="13"/>
    </row>
    <row r="16" spans="1:13" ht="12.75">
      <c r="A16" s="13"/>
      <c r="C16" t="s">
        <v>101</v>
      </c>
      <c r="D16" t="s">
        <v>102</v>
      </c>
      <c r="K16" s="50"/>
      <c r="L16" s="13"/>
      <c r="M16" s="13"/>
    </row>
    <row r="17" spans="1:13" ht="12.75">
      <c r="A17" s="13"/>
      <c r="C17" t="s">
        <v>75</v>
      </c>
      <c r="D17" t="s">
        <v>91</v>
      </c>
      <c r="K17" s="50"/>
      <c r="L17" s="13"/>
      <c r="M17" s="13"/>
    </row>
    <row r="18" spans="1:13" ht="12.75">
      <c r="A18" s="13"/>
      <c r="C18" t="s">
        <v>96</v>
      </c>
      <c r="D18" s="64" t="s">
        <v>123</v>
      </c>
      <c r="K18" s="50"/>
      <c r="L18" s="13"/>
      <c r="M18" s="13"/>
    </row>
    <row r="19" spans="1:13" ht="12.75">
      <c r="A19" s="13"/>
      <c r="C19" t="s">
        <v>120</v>
      </c>
      <c r="D19" s="64" t="s">
        <v>119</v>
      </c>
      <c r="K19" s="50"/>
      <c r="L19" s="13"/>
      <c r="M19" s="13"/>
    </row>
    <row r="20" spans="1:13" ht="12.75">
      <c r="A20" s="13"/>
      <c r="C20" t="s">
        <v>121</v>
      </c>
      <c r="D20" s="64" t="s">
        <v>98</v>
      </c>
      <c r="K20" s="50"/>
      <c r="L20" s="13"/>
      <c r="M20" s="13"/>
    </row>
    <row r="21" spans="1:13" ht="48.75" customHeight="1">
      <c r="A21" s="13"/>
      <c r="C21" s="76" t="s">
        <v>129</v>
      </c>
      <c r="D21" s="86" t="s">
        <v>133</v>
      </c>
      <c r="E21" s="86"/>
      <c r="F21" s="86"/>
      <c r="G21" s="86"/>
      <c r="H21" s="86"/>
      <c r="I21" s="86"/>
      <c r="J21" s="86"/>
      <c r="K21" s="86"/>
      <c r="L21" s="86"/>
      <c r="M21" s="86"/>
    </row>
    <row r="22" spans="1:13" ht="24" customHeight="1">
      <c r="A22" s="13"/>
      <c r="C22" s="76" t="s">
        <v>134</v>
      </c>
      <c r="D22" s="77" t="s">
        <v>135</v>
      </c>
      <c r="E22" s="73"/>
      <c r="F22" s="73"/>
      <c r="G22" s="73"/>
      <c r="H22" s="73"/>
      <c r="I22" s="73"/>
      <c r="J22" s="73"/>
      <c r="K22" s="73"/>
      <c r="L22" s="73"/>
      <c r="M22" s="73"/>
    </row>
    <row r="23" spans="1:13" ht="12.75">
      <c r="A23" s="74" t="s">
        <v>130</v>
      </c>
      <c r="C23" t="s">
        <v>36</v>
      </c>
      <c r="D23" t="s">
        <v>49</v>
      </c>
      <c r="K23" s="50"/>
      <c r="L23" s="13"/>
      <c r="M23" s="13"/>
    </row>
    <row r="24" spans="2:13" ht="15.75">
      <c r="B24" s="75" t="s">
        <v>131</v>
      </c>
      <c r="D24" t="s">
        <v>89</v>
      </c>
      <c r="K24" s="50"/>
      <c r="L24" s="13"/>
      <c r="M24" s="13"/>
    </row>
    <row r="25" spans="1:13" ht="12.75">
      <c r="A25" s="13"/>
      <c r="D25" t="s">
        <v>87</v>
      </c>
      <c r="K25" s="50"/>
      <c r="L25" s="13"/>
      <c r="M25" s="13"/>
    </row>
    <row r="26" spans="1:13" ht="12.75">
      <c r="A26" s="13"/>
      <c r="D26" t="s">
        <v>88</v>
      </c>
      <c r="K26" s="50"/>
      <c r="L26" s="13"/>
      <c r="M26" s="13"/>
    </row>
    <row r="27" spans="1:13" ht="12.75">
      <c r="A27" s="13"/>
      <c r="D27" t="s">
        <v>126</v>
      </c>
      <c r="K27" s="50"/>
      <c r="L27" s="13"/>
      <c r="M27" s="13"/>
    </row>
    <row r="28" spans="1:13" ht="12.75">
      <c r="A28" s="13"/>
      <c r="D28" t="s">
        <v>103</v>
      </c>
      <c r="K28" s="50"/>
      <c r="L28" s="13"/>
      <c r="M28" s="13"/>
    </row>
    <row r="29" spans="1:13" ht="12.75">
      <c r="A29" s="13"/>
      <c r="D29" t="s">
        <v>92</v>
      </c>
      <c r="K29" s="50"/>
      <c r="L29" s="13"/>
      <c r="M29" s="13"/>
    </row>
    <row r="30" spans="1:13" ht="12.75">
      <c r="A30" s="13"/>
      <c r="K30" s="50"/>
      <c r="L30" s="13"/>
      <c r="M30" s="13"/>
    </row>
    <row r="31" spans="2:11" ht="13.5" thickBot="1">
      <c r="B31" s="13"/>
      <c r="C31" s="13"/>
      <c r="D31" s="13"/>
      <c r="E31" s="13"/>
      <c r="F31" s="12"/>
      <c r="G31" s="13"/>
      <c r="H31" s="13"/>
      <c r="I31" s="13"/>
      <c r="J31" s="13"/>
      <c r="K31" s="13"/>
    </row>
    <row r="32" spans="1:11" ht="28.5" customHeight="1" thickTop="1">
      <c r="A32" s="2"/>
      <c r="B32" s="18" t="s">
        <v>3</v>
      </c>
      <c r="C32" s="14"/>
      <c r="D32" s="14"/>
      <c r="E32" s="14"/>
      <c r="F32" s="15"/>
      <c r="G32" s="16" t="s">
        <v>4</v>
      </c>
      <c r="H32" s="16"/>
      <c r="I32" s="17"/>
      <c r="J32" s="18" t="s">
        <v>32</v>
      </c>
      <c r="K32" s="19"/>
    </row>
    <row r="33" spans="1:11" ht="38.25">
      <c r="A33" s="1"/>
      <c r="B33" s="3" t="s">
        <v>5</v>
      </c>
      <c r="C33" s="4" t="s">
        <v>6</v>
      </c>
      <c r="D33" s="4" t="s">
        <v>7</v>
      </c>
      <c r="E33" s="5" t="s">
        <v>8</v>
      </c>
      <c r="F33" s="3" t="s">
        <v>9</v>
      </c>
      <c r="G33" s="4" t="s">
        <v>10</v>
      </c>
      <c r="H33" s="4" t="s">
        <v>11</v>
      </c>
      <c r="I33" s="5" t="s">
        <v>12</v>
      </c>
      <c r="J33" s="3" t="s">
        <v>13</v>
      </c>
      <c r="K33" s="55" t="s">
        <v>14</v>
      </c>
    </row>
    <row r="34" spans="1:11" ht="121.5" customHeight="1">
      <c r="A34" s="1"/>
      <c r="B34" s="6" t="s">
        <v>15</v>
      </c>
      <c r="C34" s="7" t="s">
        <v>16</v>
      </c>
      <c r="D34" s="7" t="s">
        <v>74</v>
      </c>
      <c r="E34" s="8" t="s">
        <v>17</v>
      </c>
      <c r="F34" s="6" t="s">
        <v>18</v>
      </c>
      <c r="G34" s="7" t="s">
        <v>19</v>
      </c>
      <c r="H34" s="7" t="s">
        <v>20</v>
      </c>
      <c r="I34" s="8" t="s">
        <v>21</v>
      </c>
      <c r="J34" s="6" t="s">
        <v>22</v>
      </c>
      <c r="K34" s="56" t="s">
        <v>35</v>
      </c>
    </row>
    <row r="35" spans="1:11" ht="208.5" customHeight="1">
      <c r="A35" s="33"/>
      <c r="B35" s="28" t="s">
        <v>37</v>
      </c>
      <c r="C35" s="29" t="s">
        <v>90</v>
      </c>
      <c r="D35" s="29" t="s">
        <v>58</v>
      </c>
      <c r="E35" s="30" t="s">
        <v>76</v>
      </c>
      <c r="F35" s="53" t="s">
        <v>24</v>
      </c>
      <c r="G35" s="54" t="s">
        <v>25</v>
      </c>
      <c r="H35" s="60" t="s">
        <v>25</v>
      </c>
      <c r="I35" s="34" t="s">
        <v>95</v>
      </c>
      <c r="J35" s="28" t="s">
        <v>122</v>
      </c>
      <c r="K35" s="35" t="s">
        <v>24</v>
      </c>
    </row>
    <row r="36" spans="1:11" ht="99.75" customHeight="1">
      <c r="A36" s="33"/>
      <c r="B36" s="28" t="s">
        <v>37</v>
      </c>
      <c r="C36" s="29" t="s">
        <v>116</v>
      </c>
      <c r="D36" s="29" t="s">
        <v>58</v>
      </c>
      <c r="E36" s="30" t="s">
        <v>76</v>
      </c>
      <c r="F36" s="53" t="s">
        <v>24</v>
      </c>
      <c r="G36" s="54" t="s">
        <v>25</v>
      </c>
      <c r="H36" s="60" t="s">
        <v>24</v>
      </c>
      <c r="I36" s="34" t="s">
        <v>94</v>
      </c>
      <c r="J36" s="28" t="s">
        <v>77</v>
      </c>
      <c r="K36" s="35" t="s">
        <v>24</v>
      </c>
    </row>
    <row r="37" spans="1:11" ht="99.75" customHeight="1">
      <c r="A37" s="33"/>
      <c r="B37" s="28" t="s">
        <v>37</v>
      </c>
      <c r="C37" s="29" t="s">
        <v>108</v>
      </c>
      <c r="D37" s="29" t="s">
        <v>58</v>
      </c>
      <c r="E37" s="30" t="s">
        <v>76</v>
      </c>
      <c r="F37" s="53" t="s">
        <v>25</v>
      </c>
      <c r="G37" s="54" t="s">
        <v>26</v>
      </c>
      <c r="H37" s="60" t="s">
        <v>25</v>
      </c>
      <c r="I37" s="34" t="s">
        <v>109</v>
      </c>
      <c r="J37" s="28" t="s">
        <v>115</v>
      </c>
      <c r="K37" s="35"/>
    </row>
    <row r="38" spans="1:11" ht="183.75" customHeight="1">
      <c r="A38" s="33"/>
      <c r="B38" s="28" t="s">
        <v>37</v>
      </c>
      <c r="C38" s="29" t="s">
        <v>39</v>
      </c>
      <c r="D38" s="29" t="s">
        <v>38</v>
      </c>
      <c r="E38" s="30" t="s">
        <v>51</v>
      </c>
      <c r="F38" s="53" t="s">
        <v>25</v>
      </c>
      <c r="G38" s="54" t="s">
        <v>25</v>
      </c>
      <c r="H38" s="60" t="s">
        <v>25</v>
      </c>
      <c r="I38" s="34" t="s">
        <v>124</v>
      </c>
      <c r="J38" s="28" t="s">
        <v>127</v>
      </c>
      <c r="K38" s="35" t="s">
        <v>24</v>
      </c>
    </row>
    <row r="39" spans="1:11" ht="130.5" customHeight="1">
      <c r="A39" s="33"/>
      <c r="B39" s="28" t="s">
        <v>37</v>
      </c>
      <c r="C39" s="29" t="s">
        <v>63</v>
      </c>
      <c r="D39" s="29" t="s">
        <v>54</v>
      </c>
      <c r="E39" s="30" t="s">
        <v>55</v>
      </c>
      <c r="F39" s="53" t="s">
        <v>24</v>
      </c>
      <c r="G39" s="54" t="s">
        <v>24</v>
      </c>
      <c r="H39" s="60" t="s">
        <v>24</v>
      </c>
      <c r="I39" s="34" t="s">
        <v>78</v>
      </c>
      <c r="J39" s="28" t="s">
        <v>86</v>
      </c>
      <c r="K39" s="35" t="s">
        <v>24</v>
      </c>
    </row>
    <row r="40" spans="1:11" ht="156" customHeight="1">
      <c r="A40" s="33"/>
      <c r="B40" s="28" t="s">
        <v>69</v>
      </c>
      <c r="C40" s="29" t="s">
        <v>79</v>
      </c>
      <c r="D40" s="29" t="s">
        <v>52</v>
      </c>
      <c r="E40" s="30" t="s">
        <v>45</v>
      </c>
      <c r="F40" s="53" t="s">
        <v>24</v>
      </c>
      <c r="G40" s="54" t="s">
        <v>25</v>
      </c>
      <c r="H40" s="60" t="s">
        <v>24</v>
      </c>
      <c r="I40" s="34" t="s">
        <v>104</v>
      </c>
      <c r="J40" s="28" t="s">
        <v>80</v>
      </c>
      <c r="K40" s="35" t="s">
        <v>24</v>
      </c>
    </row>
    <row r="41" spans="1:11" ht="118.5" customHeight="1">
      <c r="A41" s="33"/>
      <c r="B41" s="28" t="s">
        <v>56</v>
      </c>
      <c r="C41" s="29" t="s">
        <v>64</v>
      </c>
      <c r="D41" s="29" t="s">
        <v>71</v>
      </c>
      <c r="E41" s="30" t="s">
        <v>65</v>
      </c>
      <c r="F41" s="53" t="s">
        <v>25</v>
      </c>
      <c r="G41" s="54" t="s">
        <v>26</v>
      </c>
      <c r="H41" s="60" t="s">
        <v>25</v>
      </c>
      <c r="I41" s="34" t="s">
        <v>105</v>
      </c>
      <c r="J41" s="28" t="s">
        <v>111</v>
      </c>
      <c r="K41" s="35" t="s">
        <v>24</v>
      </c>
    </row>
    <row r="42" spans="1:11" ht="118.5" customHeight="1">
      <c r="A42" s="33"/>
      <c r="B42" s="28" t="s">
        <v>44</v>
      </c>
      <c r="C42" s="29" t="s">
        <v>112</v>
      </c>
      <c r="D42" s="29" t="s">
        <v>71</v>
      </c>
      <c r="E42" s="30" t="s">
        <v>117</v>
      </c>
      <c r="F42" s="53" t="s">
        <v>24</v>
      </c>
      <c r="G42" s="54" t="s">
        <v>26</v>
      </c>
      <c r="H42" s="60" t="s">
        <v>25</v>
      </c>
      <c r="I42" s="34" t="s">
        <v>113</v>
      </c>
      <c r="J42" s="28" t="s">
        <v>114</v>
      </c>
      <c r="K42" s="35" t="s">
        <v>24</v>
      </c>
    </row>
    <row r="43" spans="1:11" ht="98.25" customHeight="1">
      <c r="A43" s="33"/>
      <c r="B43" s="28" t="s">
        <v>44</v>
      </c>
      <c r="C43" s="29" t="s">
        <v>66</v>
      </c>
      <c r="D43" s="29" t="s">
        <v>72</v>
      </c>
      <c r="E43" s="30" t="s">
        <v>67</v>
      </c>
      <c r="F43" s="53" t="s">
        <v>24</v>
      </c>
      <c r="G43" s="54" t="s">
        <v>25</v>
      </c>
      <c r="H43" s="60" t="s">
        <v>25</v>
      </c>
      <c r="I43" s="34" t="s">
        <v>81</v>
      </c>
      <c r="J43" s="28" t="s">
        <v>106</v>
      </c>
      <c r="K43" s="35" t="s">
        <v>24</v>
      </c>
    </row>
    <row r="44" spans="1:11" ht="136.5" customHeight="1">
      <c r="A44" s="33"/>
      <c r="B44" s="28" t="s">
        <v>68</v>
      </c>
      <c r="C44" s="29" t="s">
        <v>82</v>
      </c>
      <c r="D44" s="29" t="s">
        <v>83</v>
      </c>
      <c r="E44" s="30" t="s">
        <v>40</v>
      </c>
      <c r="F44" s="53" t="s">
        <v>24</v>
      </c>
      <c r="G44" s="54" t="s">
        <v>25</v>
      </c>
      <c r="H44" s="60" t="s">
        <v>24</v>
      </c>
      <c r="I44" s="34" t="s">
        <v>107</v>
      </c>
      <c r="J44" s="61" t="s">
        <v>125</v>
      </c>
      <c r="K44" s="35" t="s">
        <v>24</v>
      </c>
    </row>
    <row r="45" spans="1:11" ht="114.75" customHeight="1">
      <c r="A45" s="33"/>
      <c r="B45" s="28" t="s">
        <v>68</v>
      </c>
      <c r="C45" s="29" t="s">
        <v>50</v>
      </c>
      <c r="D45" s="29" t="s">
        <v>73</v>
      </c>
      <c r="E45" s="30" t="s">
        <v>62</v>
      </c>
      <c r="F45" s="53" t="s">
        <v>24</v>
      </c>
      <c r="G45" s="54" t="s">
        <v>25</v>
      </c>
      <c r="H45" s="60" t="s">
        <v>24</v>
      </c>
      <c r="I45" s="34" t="s">
        <v>57</v>
      </c>
      <c r="J45" s="28" t="s">
        <v>57</v>
      </c>
      <c r="K45" s="35" t="s">
        <v>24</v>
      </c>
    </row>
    <row r="46" spans="1:11" ht="87" customHeight="1">
      <c r="A46" s="33"/>
      <c r="B46" s="28" t="s">
        <v>46</v>
      </c>
      <c r="C46" s="29" t="s">
        <v>57</v>
      </c>
      <c r="D46" s="29" t="s">
        <v>47</v>
      </c>
      <c r="E46" s="30" t="s">
        <v>59</v>
      </c>
      <c r="F46" s="53" t="s">
        <v>24</v>
      </c>
      <c r="G46" s="54" t="s">
        <v>25</v>
      </c>
      <c r="H46" s="60" t="s">
        <v>24</v>
      </c>
      <c r="I46" s="34" t="s">
        <v>60</v>
      </c>
      <c r="J46" s="79" t="s">
        <v>137</v>
      </c>
      <c r="K46" s="35" t="s">
        <v>24</v>
      </c>
    </row>
    <row r="47" spans="1:11" ht="86.25" customHeight="1" thickBot="1">
      <c r="A47" s="33"/>
      <c r="B47" s="31" t="s">
        <v>41</v>
      </c>
      <c r="C47" s="32" t="s">
        <v>57</v>
      </c>
      <c r="D47" s="32" t="s">
        <v>61</v>
      </c>
      <c r="E47" s="57" t="s">
        <v>53</v>
      </c>
      <c r="F47" s="62" t="s">
        <v>24</v>
      </c>
      <c r="G47" s="58" t="s">
        <v>25</v>
      </c>
      <c r="H47" s="63" t="s">
        <v>24</v>
      </c>
      <c r="I47" s="59" t="s">
        <v>107</v>
      </c>
      <c r="J47" s="31" t="s">
        <v>118</v>
      </c>
      <c r="K47" s="36" t="s">
        <v>24</v>
      </c>
    </row>
    <row r="48" spans="1:11" ht="264.75" customHeight="1" thickBot="1" thickTop="1">
      <c r="A48" s="33"/>
      <c r="B48" s="65" t="s">
        <v>84</v>
      </c>
      <c r="C48" s="66" t="s">
        <v>99</v>
      </c>
      <c r="D48" s="66" t="s">
        <v>93</v>
      </c>
      <c r="E48" s="67" t="s">
        <v>42</v>
      </c>
      <c r="F48" s="68" t="s">
        <v>24</v>
      </c>
      <c r="G48" s="69" t="s">
        <v>25</v>
      </c>
      <c r="H48" s="70" t="s">
        <v>24</v>
      </c>
      <c r="I48" s="71" t="s">
        <v>85</v>
      </c>
      <c r="J48" s="78" t="s">
        <v>136</v>
      </c>
      <c r="K48" s="72" t="s">
        <v>24</v>
      </c>
    </row>
    <row r="49" spans="1:11" ht="264.75" customHeight="1" thickTop="1">
      <c r="A49" s="9"/>
      <c r="B49" s="1"/>
      <c r="C49" s="10"/>
      <c r="D49" s="10"/>
      <c r="E49" s="10"/>
      <c r="F49" s="11"/>
      <c r="G49" s="11"/>
      <c r="H49" s="11"/>
      <c r="I49" s="11"/>
      <c r="J49" s="1"/>
      <c r="K49" s="10"/>
    </row>
    <row r="50" spans="1:11" ht="264.75" customHeight="1">
      <c r="A50" s="9"/>
      <c r="B50" s="52" t="s">
        <v>27</v>
      </c>
      <c r="C50" s="50" t="s">
        <v>28</v>
      </c>
      <c r="D50" s="50"/>
      <c r="E50" s="50"/>
      <c r="F50" s="50"/>
      <c r="G50" s="50"/>
      <c r="H50" s="49"/>
      <c r="I50" s="50"/>
      <c r="J50" s="50"/>
      <c r="K50" s="1"/>
    </row>
    <row r="51" spans="1:11" ht="264.75" customHeight="1">
      <c r="A51" s="9"/>
      <c r="B51" s="51"/>
      <c r="C51" s="50" t="s">
        <v>29</v>
      </c>
      <c r="D51" s="50"/>
      <c r="E51" s="50"/>
      <c r="F51" s="50"/>
      <c r="G51" s="50"/>
      <c r="H51" s="49"/>
      <c r="I51" s="50"/>
      <c r="J51" s="50"/>
      <c r="K51" s="1"/>
    </row>
    <row r="52" spans="1:11" ht="264.75" customHeight="1">
      <c r="A52" s="9"/>
      <c r="B52" s="51"/>
      <c r="C52" s="50"/>
      <c r="D52" s="50"/>
      <c r="E52" s="50"/>
      <c r="F52" s="50"/>
      <c r="G52" s="50"/>
      <c r="H52" s="49"/>
      <c r="I52" s="50"/>
      <c r="J52" s="50"/>
      <c r="K52" s="1"/>
    </row>
    <row r="53" spans="1:11" ht="15.75" hidden="1">
      <c r="A53" s="9"/>
      <c r="B53" s="51"/>
      <c r="C53" s="50"/>
      <c r="D53" s="50"/>
      <c r="E53" s="50"/>
      <c r="F53" s="50"/>
      <c r="G53" s="50"/>
      <c r="H53" s="49"/>
      <c r="I53" s="50"/>
      <c r="J53" s="50"/>
      <c r="K53" s="1"/>
    </row>
    <row r="54" spans="1:11" ht="12.75" hidden="1">
      <c r="A54" s="9"/>
      <c r="B54" s="1"/>
      <c r="C54" s="1"/>
      <c r="D54" s="1"/>
      <c r="E54" s="1"/>
      <c r="F54" s="12"/>
      <c r="G54" s="12"/>
      <c r="H54" s="12"/>
      <c r="I54" s="12"/>
      <c r="J54" s="1"/>
      <c r="K54" s="1"/>
    </row>
    <row r="55" spans="1:11" ht="12.75" hidden="1">
      <c r="A55" s="9"/>
      <c r="B55" s="1"/>
      <c r="C55" s="48" t="s">
        <v>23</v>
      </c>
      <c r="D55" s="48" t="s">
        <v>24</v>
      </c>
      <c r="E55" s="48" t="s">
        <v>25</v>
      </c>
      <c r="F55" s="48" t="s">
        <v>26</v>
      </c>
      <c r="G55" s="12"/>
      <c r="H55" s="12"/>
      <c r="I55" s="12"/>
      <c r="J55" s="1"/>
      <c r="K55" s="1"/>
    </row>
    <row r="56" spans="1:11" ht="12.75" hidden="1">
      <c r="A56" s="9"/>
      <c r="B56" s="47" t="s">
        <v>26</v>
      </c>
      <c r="C56" s="25">
        <v>4</v>
      </c>
      <c r="D56" s="23">
        <v>8</v>
      </c>
      <c r="E56" s="22">
        <v>12</v>
      </c>
      <c r="F56" s="21">
        <v>16</v>
      </c>
      <c r="G56" s="12"/>
      <c r="H56" s="12"/>
      <c r="I56" s="12"/>
      <c r="J56" s="1"/>
      <c r="K56" s="1"/>
    </row>
    <row r="57" spans="1:11" ht="12.75" hidden="1">
      <c r="A57" s="9"/>
      <c r="B57" s="47" t="s">
        <v>25</v>
      </c>
      <c r="C57" s="25">
        <v>3</v>
      </c>
      <c r="D57" s="23">
        <v>6</v>
      </c>
      <c r="E57" s="24">
        <v>9</v>
      </c>
      <c r="F57" s="21">
        <v>12</v>
      </c>
      <c r="G57" s="12"/>
      <c r="H57" s="12"/>
      <c r="I57" s="12"/>
      <c r="J57" s="1"/>
      <c r="K57" s="1"/>
    </row>
    <row r="58" spans="1:11" ht="12.75" hidden="1">
      <c r="A58" s="9"/>
      <c r="B58" s="47" t="s">
        <v>24</v>
      </c>
      <c r="C58" s="25">
        <v>2</v>
      </c>
      <c r="D58" s="25">
        <v>4</v>
      </c>
      <c r="E58" s="24">
        <v>6</v>
      </c>
      <c r="F58" s="23">
        <v>8</v>
      </c>
      <c r="G58" s="12"/>
      <c r="H58" s="12"/>
      <c r="I58" s="12"/>
      <c r="J58" s="1"/>
      <c r="K58" s="1"/>
    </row>
    <row r="59" spans="1:11" ht="12.75" hidden="1">
      <c r="A59" s="9"/>
      <c r="B59" s="47" t="s">
        <v>23</v>
      </c>
      <c r="C59" s="25">
        <v>1</v>
      </c>
      <c r="D59" s="25">
        <v>2</v>
      </c>
      <c r="E59" s="26">
        <v>3</v>
      </c>
      <c r="F59" s="25">
        <v>4</v>
      </c>
      <c r="G59" s="12"/>
      <c r="H59" s="12"/>
      <c r="I59" s="12"/>
      <c r="J59" s="1"/>
      <c r="K59" s="1"/>
    </row>
    <row r="60" spans="1:11" ht="12.75" hidden="1">
      <c r="A60" s="9"/>
      <c r="B60" s="13"/>
      <c r="C60" s="12"/>
      <c r="D60" s="12"/>
      <c r="E60" s="13"/>
      <c r="F60" s="12"/>
      <c r="G60" s="12"/>
      <c r="H60" s="12"/>
      <c r="I60" s="12"/>
      <c r="J60" s="1"/>
      <c r="K60" s="1"/>
    </row>
    <row r="61" spans="1:11" ht="12.75" hidden="1">
      <c r="A61" s="9"/>
      <c r="B61" s="1"/>
      <c r="C61" s="1"/>
      <c r="D61" s="1"/>
      <c r="E61" s="1"/>
      <c r="F61" s="12"/>
      <c r="G61" s="12"/>
      <c r="H61" s="12"/>
      <c r="I61" s="12"/>
      <c r="J61" s="1"/>
      <c r="K61" s="1"/>
    </row>
    <row r="62" spans="1:11" ht="12.75" hidden="1">
      <c r="A62" s="9"/>
      <c r="B62" s="1"/>
      <c r="C62" s="1"/>
      <c r="D62" s="1"/>
      <c r="E62" s="1"/>
      <c r="F62" s="12"/>
      <c r="G62" s="12"/>
      <c r="H62" s="12"/>
      <c r="I62" s="12"/>
      <c r="J62" s="1"/>
      <c r="K62" s="1"/>
    </row>
    <row r="63" spans="1:11" ht="12.75" hidden="1">
      <c r="A63" s="9"/>
      <c r="B63" s="1"/>
      <c r="C63" s="1"/>
      <c r="D63" s="1"/>
      <c r="E63" s="1"/>
      <c r="F63" s="12" t="s">
        <v>23</v>
      </c>
      <c r="G63" s="12"/>
      <c r="H63" s="20" t="e">
        <f>IF(#REF!="",0,IF(#REF!="Very low",1,IF(#REF!="Low",2,IF(#REF!="Medium",3,IF(#REF!="High",4,F46)))))</f>
        <v>#REF!</v>
      </c>
      <c r="I63" s="20" t="e">
        <f>IF(#REF!="",0,IF(#REF!="Very low",1,IF(#REF!="Low",2,IF(#REF!="Medium",3,IF(#REF!="High",4,G46)))))</f>
        <v>#REF!</v>
      </c>
      <c r="J63" s="27" t="e">
        <f>IF(H63*I63=0,"",IF(H63*I63&gt;0.5,H63*I63))</f>
        <v>#REF!</v>
      </c>
      <c r="K63" s="1" t="e">
        <f>IF(J63="","",IF(J63&lt;5,"Low",IF(J63&lt;11,"Medium",IF(J63&gt;11,"High"))))</f>
        <v>#REF!</v>
      </c>
    </row>
    <row r="64" spans="1:11" ht="12.75" hidden="1">
      <c r="A64" s="9"/>
      <c r="B64" s="1"/>
      <c r="C64" s="1"/>
      <c r="D64" s="1"/>
      <c r="E64" s="1"/>
      <c r="F64" s="12" t="s">
        <v>24</v>
      </c>
      <c r="G64" s="12"/>
      <c r="H64" s="20">
        <f>IF(F46="",0,IF(F46="Very low",1,IF(F46="Low",2,IF(F46="Medium",3,IF(F46="High",4,#REF!)))))</f>
        <v>2</v>
      </c>
      <c r="I64" s="20">
        <f>IF(G46="",0,IF(G46="Very low",1,IF(G46="Low",2,IF(G46="Medium",3,IF(G46="High",4,#REF!)))))</f>
        <v>3</v>
      </c>
      <c r="J64" s="27">
        <f aca="true" t="shared" si="0" ref="J64:J82">IF(H64*I64=0,"",IF(H64*I64&gt;0.5,H64*I64))</f>
        <v>6</v>
      </c>
      <c r="K64" s="1" t="str">
        <f aca="true" t="shared" si="1" ref="K64:K82">IF(J64="","",IF(J64&lt;5,"Low",IF(J64&lt;11,"Medium",IF(J64&gt;11,"High"))))</f>
        <v>Medium</v>
      </c>
    </row>
    <row r="65" spans="1:11" ht="12.75" hidden="1">
      <c r="A65" s="9"/>
      <c r="B65" s="1"/>
      <c r="C65" s="1"/>
      <c r="D65" s="1"/>
      <c r="E65" s="1"/>
      <c r="F65" s="12" t="s">
        <v>25</v>
      </c>
      <c r="G65" s="12"/>
      <c r="H65" s="20" t="e">
        <f>IF(#REF!="",0,IF(#REF!="Very low",1,IF(#REF!="Low",2,IF(#REF!="Medium",3,IF(#REF!="High",4,F35)))))</f>
        <v>#REF!</v>
      </c>
      <c r="I65" s="20" t="e">
        <f>IF(#REF!="",0,IF(#REF!="Very low",1,IF(#REF!="Low",2,IF(#REF!="Medium",3,IF(#REF!="High",4,G35)))))</f>
        <v>#REF!</v>
      </c>
      <c r="J65" s="27" t="e">
        <f t="shared" si="0"/>
        <v>#REF!</v>
      </c>
      <c r="K65" s="1" t="e">
        <f t="shared" si="1"/>
        <v>#REF!</v>
      </c>
    </row>
    <row r="66" spans="1:11" ht="12.75" hidden="1">
      <c r="A66" s="9"/>
      <c r="B66" s="1"/>
      <c r="C66" s="1"/>
      <c r="D66" s="1"/>
      <c r="E66" s="1"/>
      <c r="F66" s="12" t="s">
        <v>26</v>
      </c>
      <c r="G66" s="12"/>
      <c r="H66" s="20">
        <f>IF(F35="",0,IF(F35="Very low",1,IF(F35="Low",2,IF(F35="Medium",3,IF(F35="High",4,F36)))))</f>
        <v>2</v>
      </c>
      <c r="I66" s="20">
        <f>IF(G35="",0,IF(G35="Very low",1,IF(G35="Low",2,IF(G35="Medium",3,IF(G35="High",4,G36)))))</f>
        <v>3</v>
      </c>
      <c r="J66" s="27">
        <f t="shared" si="0"/>
        <v>6</v>
      </c>
      <c r="K66" s="1" t="str">
        <f t="shared" si="1"/>
        <v>Medium</v>
      </c>
    </row>
    <row r="67" spans="1:11" ht="12.75" hidden="1">
      <c r="A67" s="9"/>
      <c r="B67" s="1"/>
      <c r="C67" s="1"/>
      <c r="D67" s="1"/>
      <c r="E67" s="1"/>
      <c r="F67" s="12"/>
      <c r="G67" s="12"/>
      <c r="H67" s="20">
        <f>IF(F36="",0,IF(F36="Very low",1,IF(F36="Low",2,IF(F36="Medium",3,IF(F36="High",4,#REF!)))))</f>
        <v>2</v>
      </c>
      <c r="I67" s="20">
        <f>IF(G36="",0,IF(G36="Very low",1,IF(G36="Low",2,IF(G36="Medium",3,IF(G36="High",4,#REF!)))))</f>
        <v>3</v>
      </c>
      <c r="J67" s="27">
        <f t="shared" si="0"/>
        <v>6</v>
      </c>
      <c r="K67" s="1" t="str">
        <f t="shared" si="1"/>
        <v>Medium</v>
      </c>
    </row>
    <row r="68" spans="1:11" ht="12.75" hidden="1">
      <c r="A68" s="9"/>
      <c r="B68" s="1"/>
      <c r="C68" s="1"/>
      <c r="D68" s="1"/>
      <c r="E68" s="1"/>
      <c r="F68" s="12"/>
      <c r="G68" s="12"/>
      <c r="H68" s="20" t="e">
        <f>IF(#REF!="",0,IF(#REF!="Very low",1,IF(#REF!="Low",2,IF(#REF!="Medium",3,IF(#REF!="High",4,#REF!)))))</f>
        <v>#REF!</v>
      </c>
      <c r="I68" s="20" t="e">
        <f>IF(#REF!="",0,IF(#REF!="Very low",1,IF(#REF!="Low",2,IF(#REF!="Medium",3,IF(#REF!="High",4,#REF!)))))</f>
        <v>#REF!</v>
      </c>
      <c r="J68" s="27" t="e">
        <f t="shared" si="0"/>
        <v>#REF!</v>
      </c>
      <c r="K68" s="1" t="e">
        <f t="shared" si="1"/>
        <v>#REF!</v>
      </c>
    </row>
    <row r="69" spans="1:11" ht="12.75" hidden="1">
      <c r="A69" s="9"/>
      <c r="B69" s="1"/>
      <c r="C69" s="1"/>
      <c r="D69" s="1"/>
      <c r="E69" s="1"/>
      <c r="F69" s="12"/>
      <c r="G69" s="12"/>
      <c r="H69" s="20" t="e">
        <f>IF(#REF!="",0,IF(#REF!="Very low",1,IF(#REF!="Low",2,IF(#REF!="Medium",3,IF(#REF!="High",4,F38)))))</f>
        <v>#REF!</v>
      </c>
      <c r="I69" s="20" t="e">
        <f>IF(#REF!="",0,IF(#REF!="Very low",1,IF(#REF!="Low",2,IF(#REF!="Medium",3,IF(#REF!="High",4,G38)))))</f>
        <v>#REF!</v>
      </c>
      <c r="J69" s="27" t="e">
        <f t="shared" si="0"/>
        <v>#REF!</v>
      </c>
      <c r="K69" s="1" t="e">
        <f t="shared" si="1"/>
        <v>#REF!</v>
      </c>
    </row>
    <row r="70" spans="1:11" ht="12.75" hidden="1">
      <c r="A70" s="9"/>
      <c r="B70" s="1"/>
      <c r="C70" s="1"/>
      <c r="D70" s="1"/>
      <c r="E70" s="1"/>
      <c r="F70" s="12"/>
      <c r="G70" s="12"/>
      <c r="H70" s="20">
        <f>IF(F38="",0,IF(F38="Very low",1,IF(F38="Low",2,IF(F38="Medium",3,IF(F38="High",4,#REF!)))))</f>
        <v>3</v>
      </c>
      <c r="I70" s="20">
        <f>IF(G38="",0,IF(G38="Very low",1,IF(G38="Low",2,IF(G38="Medium",3,IF(G38="High",4,#REF!)))))</f>
        <v>3</v>
      </c>
      <c r="J70" s="27">
        <f t="shared" si="0"/>
        <v>9</v>
      </c>
      <c r="K70" s="1" t="str">
        <f t="shared" si="1"/>
        <v>Medium</v>
      </c>
    </row>
    <row r="71" spans="1:11" ht="12.75" hidden="1">
      <c r="A71" s="9"/>
      <c r="B71" s="1"/>
      <c r="C71" s="12" t="s">
        <v>23</v>
      </c>
      <c r="D71" s="12" t="s">
        <v>24</v>
      </c>
      <c r="E71" s="12" t="s">
        <v>25</v>
      </c>
      <c r="F71" s="12" t="s">
        <v>26</v>
      </c>
      <c r="G71" s="12"/>
      <c r="H71" s="20" t="e">
        <f>IF(#REF!="",0,IF(#REF!="Very low",1,IF(#REF!="Low",2,IF(#REF!="Medium",3,IF(#REF!="High",4,#REF!)))))</f>
        <v>#REF!</v>
      </c>
      <c r="I71" s="20" t="e">
        <f>IF(#REF!="",0,IF(#REF!="Very low",1,IF(#REF!="Low",2,IF(#REF!="Medium",3,IF(#REF!="High",4,#REF!)))))</f>
        <v>#REF!</v>
      </c>
      <c r="J71" s="27" t="e">
        <f t="shared" si="0"/>
        <v>#REF!</v>
      </c>
      <c r="K71" s="1" t="e">
        <f t="shared" si="1"/>
        <v>#REF!</v>
      </c>
    </row>
    <row r="72" spans="1:11" ht="12.75" hidden="1">
      <c r="A72" s="9"/>
      <c r="B72" s="12" t="s">
        <v>23</v>
      </c>
      <c r="C72" s="25">
        <v>1</v>
      </c>
      <c r="D72" s="25">
        <v>2</v>
      </c>
      <c r="E72" s="26">
        <v>3</v>
      </c>
      <c r="F72" s="25">
        <v>4</v>
      </c>
      <c r="G72" s="12"/>
      <c r="H72" s="20" t="e">
        <f>IF(#REF!="",0,IF(#REF!="Very low",1,IF(#REF!="Low",2,IF(#REF!="Medium",3,IF(#REF!="High",4,#REF!)))))</f>
        <v>#REF!</v>
      </c>
      <c r="I72" s="20" t="e">
        <f>IF(#REF!="",0,IF(#REF!="Very low",1,IF(#REF!="Low",2,IF(#REF!="Medium",3,IF(#REF!="High",4,#REF!)))))</f>
        <v>#REF!</v>
      </c>
      <c r="J72" s="27" t="e">
        <f t="shared" si="0"/>
        <v>#REF!</v>
      </c>
      <c r="K72" s="1" t="e">
        <f t="shared" si="1"/>
        <v>#REF!</v>
      </c>
    </row>
    <row r="73" spans="1:11" ht="12.75" hidden="1">
      <c r="A73" s="9"/>
      <c r="B73" s="12" t="s">
        <v>24</v>
      </c>
      <c r="C73" s="25">
        <v>2</v>
      </c>
      <c r="D73" s="25">
        <v>4</v>
      </c>
      <c r="E73" s="24">
        <v>6</v>
      </c>
      <c r="F73" s="23">
        <v>8</v>
      </c>
      <c r="G73" s="12"/>
      <c r="H73" s="20" t="e">
        <f>IF(#REF!="",0,IF(#REF!="Very low",1,IF(#REF!="Low",2,IF(#REF!="Medium",3,IF(#REF!="High",4,#REF!)))))</f>
        <v>#REF!</v>
      </c>
      <c r="I73" s="20" t="e">
        <f>IF(#REF!="",0,IF(#REF!="Very low",1,IF(#REF!="Low",2,IF(#REF!="Medium",3,IF(#REF!="High",4,#REF!)))))</f>
        <v>#REF!</v>
      </c>
      <c r="J73" s="27" t="e">
        <f t="shared" si="0"/>
        <v>#REF!</v>
      </c>
      <c r="K73" s="1" t="e">
        <f t="shared" si="1"/>
        <v>#REF!</v>
      </c>
    </row>
    <row r="74" spans="1:11" ht="12.75" hidden="1">
      <c r="A74" s="9"/>
      <c r="B74" s="12" t="s">
        <v>25</v>
      </c>
      <c r="C74" s="25">
        <v>3</v>
      </c>
      <c r="D74" s="23">
        <v>6</v>
      </c>
      <c r="E74" s="24">
        <v>9</v>
      </c>
      <c r="F74" s="21">
        <v>12</v>
      </c>
      <c r="G74" s="12"/>
      <c r="H74" s="20" t="e">
        <f>IF(#REF!="",0,IF(#REF!="Very low",1,IF(#REF!="Low",2,IF(#REF!="Medium",3,IF(#REF!="High",4,#REF!)))))</f>
        <v>#REF!</v>
      </c>
      <c r="I74" s="20" t="e">
        <f>IF(#REF!="",0,IF(#REF!="Very low",1,IF(#REF!="Low",2,IF(#REF!="Medium",3,IF(#REF!="High",4,#REF!)))))</f>
        <v>#REF!</v>
      </c>
      <c r="J74" s="27" t="e">
        <f t="shared" si="0"/>
        <v>#REF!</v>
      </c>
      <c r="K74" s="1" t="e">
        <f t="shared" si="1"/>
        <v>#REF!</v>
      </c>
    </row>
    <row r="75" spans="1:11" ht="12.75" hidden="1">
      <c r="A75" s="9"/>
      <c r="B75" s="12" t="s">
        <v>26</v>
      </c>
      <c r="C75" s="25">
        <v>4</v>
      </c>
      <c r="D75" s="23">
        <v>8</v>
      </c>
      <c r="E75" s="22">
        <v>12</v>
      </c>
      <c r="F75" s="21">
        <v>16</v>
      </c>
      <c r="G75" s="12"/>
      <c r="H75" s="20" t="e">
        <f>IF(#REF!="",0,IF(#REF!="Very low",1,IF(#REF!="Low",2,IF(#REF!="Medium",3,IF(#REF!="High",4,#REF!)))))</f>
        <v>#REF!</v>
      </c>
      <c r="I75" s="20" t="e">
        <f>IF(#REF!="",0,IF(#REF!="Very low",1,IF(#REF!="Low",2,IF(#REF!="Medium",3,IF(#REF!="High",4,#REF!)))))</f>
        <v>#REF!</v>
      </c>
      <c r="J75" s="27" t="e">
        <f t="shared" si="0"/>
        <v>#REF!</v>
      </c>
      <c r="K75" s="1" t="e">
        <f t="shared" si="1"/>
        <v>#REF!</v>
      </c>
    </row>
    <row r="76" spans="1:11" ht="12.75" hidden="1">
      <c r="A76" s="9"/>
      <c r="B76" s="12"/>
      <c r="C76" s="12"/>
      <c r="D76" s="12"/>
      <c r="F76" s="12"/>
      <c r="G76" s="12"/>
      <c r="H76" s="20" t="e">
        <f>IF(#REF!="",0,IF(#REF!="Very low",1,IF(#REF!="Low",2,IF(#REF!="Medium",3,IF(#REF!="High",4,#REF!)))))</f>
        <v>#REF!</v>
      </c>
      <c r="I76" s="20" t="e">
        <f>IF(#REF!="",0,IF(#REF!="Very low",1,IF(#REF!="Low",2,IF(#REF!="Medium",3,IF(#REF!="High",4,#REF!)))))</f>
        <v>#REF!</v>
      </c>
      <c r="J76" s="27" t="e">
        <f t="shared" si="0"/>
        <v>#REF!</v>
      </c>
      <c r="K76" s="1" t="e">
        <f t="shared" si="1"/>
        <v>#REF!</v>
      </c>
    </row>
    <row r="77" spans="1:11" ht="12.75" hidden="1">
      <c r="A77" s="9"/>
      <c r="B77" s="1"/>
      <c r="C77" s="1"/>
      <c r="D77" s="1"/>
      <c r="E77" s="1"/>
      <c r="F77" s="12"/>
      <c r="G77" s="12"/>
      <c r="H77" s="20" t="e">
        <f>IF(#REF!="",0,IF(#REF!="Very low",1,IF(#REF!="Low",2,IF(#REF!="Medium",3,IF(#REF!="High",4,#REF!)))))</f>
        <v>#REF!</v>
      </c>
      <c r="I77" s="20" t="e">
        <f>IF(#REF!="",0,IF(#REF!="Very low",1,IF(#REF!="Low",2,IF(#REF!="Medium",3,IF(#REF!="High",4,#REF!)))))</f>
        <v>#REF!</v>
      </c>
      <c r="J77" s="27" t="e">
        <f t="shared" si="0"/>
        <v>#REF!</v>
      </c>
      <c r="K77" s="1" t="e">
        <f t="shared" si="1"/>
        <v>#REF!</v>
      </c>
    </row>
    <row r="78" spans="1:11" ht="12.75" hidden="1">
      <c r="A78" s="9"/>
      <c r="B78" s="1"/>
      <c r="C78" s="1"/>
      <c r="D78" s="1"/>
      <c r="E78" s="1"/>
      <c r="F78" s="12"/>
      <c r="G78" s="12"/>
      <c r="H78" s="20" t="e">
        <f>IF(#REF!="",0,IF(#REF!="Very low",1,IF(#REF!="Low",2,IF(#REF!="Medium",3,IF(#REF!="High",4,#REF!)))))</f>
        <v>#REF!</v>
      </c>
      <c r="I78" s="20" t="e">
        <f>IF(#REF!="",0,IF(#REF!="Very low",1,IF(#REF!="Low",2,IF(#REF!="Medium",3,IF(#REF!="High",4,#REF!)))))</f>
        <v>#REF!</v>
      </c>
      <c r="J78" s="27" t="e">
        <f t="shared" si="0"/>
        <v>#REF!</v>
      </c>
      <c r="K78" s="1" t="e">
        <f t="shared" si="1"/>
        <v>#REF!</v>
      </c>
    </row>
    <row r="79" spans="1:11" ht="12.75" hidden="1">
      <c r="A79" s="9"/>
      <c r="B79" s="1"/>
      <c r="C79" s="1"/>
      <c r="D79" s="1"/>
      <c r="E79" s="1"/>
      <c r="F79" s="12"/>
      <c r="G79" s="12"/>
      <c r="H79" s="20" t="e">
        <f>IF(#REF!="",0,IF(#REF!="Very low",1,IF(#REF!="Low",2,IF(#REF!="Medium",3,IF(#REF!="High",4,#REF!)))))</f>
        <v>#REF!</v>
      </c>
      <c r="I79" s="20" t="e">
        <f>IF(#REF!="",0,IF(#REF!="Very low",1,IF(#REF!="Low",2,IF(#REF!="Medium",3,IF(#REF!="High",4,#REF!)))))</f>
        <v>#REF!</v>
      </c>
      <c r="J79" s="27" t="e">
        <f t="shared" si="0"/>
        <v>#REF!</v>
      </c>
      <c r="K79" s="1" t="e">
        <f t="shared" si="1"/>
        <v>#REF!</v>
      </c>
    </row>
    <row r="80" spans="1:11" ht="12.75" hidden="1">
      <c r="A80" s="9"/>
      <c r="B80" s="1"/>
      <c r="C80" s="1"/>
      <c r="D80" s="1"/>
      <c r="E80" s="1"/>
      <c r="F80" s="12"/>
      <c r="G80" s="12"/>
      <c r="H80" s="20" t="e">
        <f>IF(#REF!="",0,IF(#REF!="Very low",1,IF(#REF!="Low",2,IF(#REF!="Medium",3,IF(#REF!="High",4,#REF!)))))</f>
        <v>#REF!</v>
      </c>
      <c r="I80" s="20" t="e">
        <f>IF(#REF!="",0,IF(#REF!="Very low",1,IF(#REF!="Low",2,IF(#REF!="Medium",3,IF(#REF!="High",4,#REF!)))))</f>
        <v>#REF!</v>
      </c>
      <c r="J80" s="27" t="e">
        <f t="shared" si="0"/>
        <v>#REF!</v>
      </c>
      <c r="K80" s="1" t="e">
        <f t="shared" si="1"/>
        <v>#REF!</v>
      </c>
    </row>
    <row r="81" spans="1:11" ht="12.75" hidden="1">
      <c r="A81" s="9"/>
      <c r="B81" s="1"/>
      <c r="C81" s="1"/>
      <c r="D81" s="1"/>
      <c r="E81" s="1"/>
      <c r="F81" s="12"/>
      <c r="G81" s="12"/>
      <c r="H81" s="20" t="e">
        <f>IF(#REF!="",0,IF(#REF!="Very low",1,IF(#REF!="Low",2,IF(#REF!="Medium",3,IF(#REF!="High",4,#REF!)))))</f>
        <v>#REF!</v>
      </c>
      <c r="I81" s="20" t="e">
        <f>IF(#REF!="",0,IF(#REF!="Very low",1,IF(#REF!="Low",2,IF(#REF!="Medium",3,IF(#REF!="High",4,#REF!)))))</f>
        <v>#REF!</v>
      </c>
      <c r="J81" s="27" t="e">
        <f t="shared" si="0"/>
        <v>#REF!</v>
      </c>
      <c r="K81" s="1" t="e">
        <f t="shared" si="1"/>
        <v>#REF!</v>
      </c>
    </row>
    <row r="82" spans="1:11" ht="12.75" hidden="1">
      <c r="A82" s="9"/>
      <c r="B82" s="1"/>
      <c r="C82" s="1"/>
      <c r="D82" s="1"/>
      <c r="E82" s="1"/>
      <c r="F82" s="12"/>
      <c r="G82" s="12"/>
      <c r="H82" s="20" t="e">
        <f>IF(#REF!="",0,IF(#REF!="Very low",1,IF(#REF!="Low",2,IF(#REF!="Medium",3,IF(#REF!="High",4,F49)))))</f>
        <v>#REF!</v>
      </c>
      <c r="I82" s="20" t="e">
        <f>IF(#REF!="",0,IF(#REF!="Very low",1,IF(#REF!="Low",2,IF(#REF!="Medium",3,IF(#REF!="High",4,G49)))))</f>
        <v>#REF!</v>
      </c>
      <c r="J82" s="27" t="e">
        <f t="shared" si="0"/>
        <v>#REF!</v>
      </c>
      <c r="K82" s="1" t="e">
        <f t="shared" si="1"/>
        <v>#REF!</v>
      </c>
    </row>
    <row r="83" spans="1:11" ht="12.75" hidden="1">
      <c r="A83" s="9"/>
      <c r="B83" s="1"/>
      <c r="C83" s="1"/>
      <c r="D83" s="1"/>
      <c r="E83" s="1"/>
      <c r="F83" s="12"/>
      <c r="G83" s="12"/>
      <c r="H83" s="12"/>
      <c r="I83" s="12"/>
      <c r="J83" s="1"/>
      <c r="K83" s="1"/>
    </row>
    <row r="84" spans="1:11" ht="12.75" hidden="1">
      <c r="A84" s="1"/>
      <c r="B84" s="1"/>
      <c r="C84" s="1"/>
      <c r="D84" s="1"/>
      <c r="E84" s="1"/>
      <c r="F84" s="12"/>
      <c r="G84" s="12"/>
      <c r="H84" s="12"/>
      <c r="I84" s="12"/>
      <c r="J84" s="1"/>
      <c r="K84" s="1"/>
    </row>
    <row r="85" spans="1:11" ht="12.75" hidden="1">
      <c r="A85" s="1"/>
      <c r="B85" s="1"/>
      <c r="C85" s="1"/>
      <c r="D85" s="1"/>
      <c r="E85" s="1"/>
      <c r="F85" s="12"/>
      <c r="G85" s="12"/>
      <c r="H85" s="12"/>
      <c r="I85" s="12"/>
      <c r="J85" s="1"/>
      <c r="K85" s="1"/>
    </row>
    <row r="86" spans="1:11" ht="12.75" hidden="1">
      <c r="A86" s="1"/>
      <c r="B86" s="1"/>
      <c r="C86" s="1"/>
      <c r="D86" s="1"/>
      <c r="E86" s="1"/>
      <c r="F86" s="12"/>
      <c r="G86" s="12"/>
      <c r="H86" s="12"/>
      <c r="I86" s="12"/>
      <c r="J86" s="1"/>
      <c r="K86" s="1"/>
    </row>
    <row r="120" ht="13.5" customHeight="1"/>
  </sheetData>
  <sheetProtection selectLockedCells="1"/>
  <mergeCells count="6">
    <mergeCell ref="B2:I2"/>
    <mergeCell ref="F10:J10"/>
    <mergeCell ref="F4:J4"/>
    <mergeCell ref="F6:J6"/>
    <mergeCell ref="F8:J8"/>
    <mergeCell ref="D21:M21"/>
  </mergeCells>
  <dataValidations count="1">
    <dataValidation type="list" allowBlank="1" showInputMessage="1" showErrorMessage="1" sqref="F35:G48">
      <formula1>$F$63:$F$67</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SR2008No12GRA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hstephens</cp:lastModifiedBy>
  <cp:lastPrinted>2012-06-19T09:23:32Z</cp:lastPrinted>
  <dcterms:created xsi:type="dcterms:W3CDTF">2005-05-04T08:30:35Z</dcterms:created>
  <dcterms:modified xsi:type="dcterms:W3CDTF">2012-06-19T09:24:11Z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-710899589</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ies>
</file>