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10" activeTab="0"/>
  </bookViews>
  <sheets>
    <sheet name="9091to1213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<sst xmlns="http://schemas.openxmlformats.org/spreadsheetml/2006/main" count="748" uniqueCount="317">
  <si>
    <t>New debt (CA / SCER)</t>
  </si>
  <si>
    <t>Total</t>
  </si>
  <si>
    <t>SHIRE COUNTIES</t>
  </si>
  <si>
    <t>Upper</t>
  </si>
  <si>
    <t>Lower</t>
  </si>
  <si>
    <t>Police</t>
  </si>
  <si>
    <t>Fire</t>
  </si>
  <si>
    <t>TIER</t>
  </si>
  <si>
    <t>2012/13 assumed end of year debt</t>
  </si>
  <si>
    <t>1990/91 assumed debt starting point</t>
  </si>
  <si>
    <t>2012/13</t>
  </si>
  <si>
    <t>2011/12</t>
  </si>
  <si>
    <t>2010/11</t>
  </si>
  <si>
    <t>Restructure / adjustment</t>
  </si>
  <si>
    <t>2009/10</t>
  </si>
  <si>
    <t>New debt           (CA / SCER)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</si>
  <si>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</si>
  <si>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</si>
  <si>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</si>
  <si>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</si>
  <si>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</si>
  <si>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</si>
  <si>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</si>
  <si>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</si>
  <si>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</si>
  <si>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</si>
  <si>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</si>
  <si>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</si>
  <si>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</si>
  <si>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</si>
  <si>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</si>
  <si>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</si>
  <si>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</si>
  <si>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</si>
  <si>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</si>
  <si>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R370</t>
  </si>
  <si>
    <t>R371</t>
  </si>
  <si>
    <t>R372</t>
  </si>
  <si>
    <t>R373</t>
  </si>
  <si>
    <t>R374</t>
  </si>
  <si>
    <t>R375</t>
  </si>
  <si>
    <t>R376</t>
  </si>
  <si>
    <t>R377</t>
  </si>
  <si>
    <t>R378</t>
  </si>
  <si>
    <t>R379</t>
  </si>
  <si>
    <t>R380</t>
  </si>
  <si>
    <t>R381</t>
  </si>
  <si>
    <t>R382</t>
  </si>
  <si>
    <t>R383</t>
  </si>
  <si>
    <t>R384</t>
  </si>
  <si>
    <t>R385</t>
  </si>
  <si>
    <t>R386</t>
  </si>
  <si>
    <t>R387</t>
  </si>
  <si>
    <t>R388</t>
  </si>
  <si>
    <t>R389</t>
  </si>
  <si>
    <t>R390</t>
  </si>
  <si>
    <t>R391</t>
  </si>
  <si>
    <t>R392</t>
  </si>
  <si>
    <t>R393</t>
  </si>
  <si>
    <t>R394</t>
  </si>
  <si>
    <t>R395</t>
  </si>
  <si>
    <t>R396</t>
  </si>
  <si>
    <t>R397</t>
  </si>
  <si>
    <t>R398</t>
  </si>
  <si>
    <t>R399</t>
  </si>
  <si>
    <t>R400</t>
  </si>
  <si>
    <t>R401</t>
  </si>
  <si>
    <t>R402</t>
  </si>
  <si>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</si>
  <si>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</si>
  <si>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</si>
  <si>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</si>
  <si>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</si>
  <si>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</si>
  <si>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</si>
  <si>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</si>
  <si>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</si>
  <si>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</si>
  <si>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</si>
  <si>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</si>
  <si>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</si>
  <si>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</si>
  <si>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</si>
  <si>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</si>
  <si>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</si>
  <si>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</si>
  <si>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</si>
  <si>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</si>
  <si>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</si>
  <si>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</si>
  <si>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</si>
  <si>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</si>
  <si>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</si>
  <si>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</si>
  <si>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</si>
  <si>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</si>
  <si>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</si>
  <si>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</si>
  <si>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</si>
  <si>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</si>
  <si>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</si>
  <si>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</si>
  <si>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</si>
  <si>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</si>
  <si>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</si>
  <si>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</si>
  <si>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</si>
  <si>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</si>
  <si>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</si>
  <si>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</si>
  <si>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R343</t>
  </si>
  <si>
    <t>R344</t>
  </si>
  <si>
    <t>LONDON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</si>
  <si>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</si>
  <si>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</si>
  <si>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</si>
  <si>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</si>
  <si>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</si>
  <si>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</si>
  <si>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</si>
  <si>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</si>
  <si>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</si>
  <si>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</si>
  <si>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</si>
  <si>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MERSEYSIDE</t>
  </si>
  <si>
    <t>R345</t>
  </si>
  <si>
    <t>R346</t>
  </si>
  <si>
    <t>R347</t>
  </si>
  <si>
    <t>R348</t>
  </si>
  <si>
    <t>Knowsley</t>
  </si>
  <si>
    <t>Liverpool</t>
  </si>
  <si>
    <t>St Helens</t>
  </si>
  <si>
    <t>Sefton</t>
  </si>
  <si>
    <t>Wirral</t>
  </si>
  <si>
    <t>SOUTH YORKSHIRE</t>
  </si>
  <si>
    <t>R349</t>
  </si>
  <si>
    <t>R350</t>
  </si>
  <si>
    <t>R351</t>
  </si>
  <si>
    <t>R352</t>
  </si>
  <si>
    <t>TYNE AND WEAR</t>
  </si>
  <si>
    <t>Barnsley</t>
  </si>
  <si>
    <t>Doncaster</t>
  </si>
  <si>
    <t>Rotherham</t>
  </si>
  <si>
    <t>Sheffield</t>
  </si>
  <si>
    <t>R353</t>
  </si>
  <si>
    <t>R354</t>
  </si>
  <si>
    <t>R355</t>
  </si>
  <si>
    <t>R356</t>
  </si>
  <si>
    <t>R357</t>
  </si>
  <si>
    <t>Gateshead</t>
  </si>
  <si>
    <t>Newcastle upon Tyne</t>
  </si>
  <si>
    <t>North Tyneside</t>
  </si>
  <si>
    <t>South Tyneside</t>
  </si>
  <si>
    <t>Sunderland</t>
  </si>
  <si>
    <t>WEST MIDLANDS</t>
  </si>
  <si>
    <t>R358</t>
  </si>
  <si>
    <t>R359</t>
  </si>
  <si>
    <t>R360</t>
  </si>
  <si>
    <t>R361</t>
  </si>
  <si>
    <t>R362</t>
  </si>
  <si>
    <t>R363</t>
  </si>
  <si>
    <t>R364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</si>
  <si>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</si>
  <si>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</si>
  <si>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</si>
  <si>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</si>
  <si>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</si>
  <si>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</si>
  <si>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</si>
  <si>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YORKSHIRE</t>
  </si>
  <si>
    <t>R365</t>
  </si>
  <si>
    <t>R366</t>
  </si>
  <si>
    <t>R367</t>
  </si>
  <si>
    <t>R368</t>
  </si>
  <si>
    <t>R369</t>
  </si>
  <si>
    <t>Bradford</t>
  </si>
  <si>
    <t>Calderdale</t>
  </si>
  <si>
    <t>Kirklees</t>
  </si>
  <si>
    <t>Leeds</t>
  </si>
  <si>
    <t>Wakefield</t>
  </si>
  <si>
    <t>R555U</t>
  </si>
  <si>
    <t>R555L</t>
  </si>
  <si>
    <t>R554</t>
  </si>
  <si>
    <t>ALL PURPOSE AUTHORITIES</t>
  </si>
  <si>
    <t>R601</t>
  </si>
  <si>
    <t>R602</t>
  </si>
  <si>
    <t>R603</t>
  </si>
  <si>
    <t>R604</t>
  </si>
  <si>
    <t>R605</t>
  </si>
  <si>
    <t>R606</t>
  </si>
  <si>
    <t>R607</t>
  </si>
  <si>
    <t>R608</t>
  </si>
  <si>
    <t>R609</t>
  </si>
  <si>
    <t>R610</t>
  </si>
  <si>
    <t>R611</t>
  </si>
  <si>
    <t>R612</t>
  </si>
  <si>
    <t>R613</t>
  </si>
  <si>
    <t>R617</t>
  </si>
  <si>
    <t>R619</t>
  </si>
  <si>
    <t>R620</t>
  </si>
  <si>
    <t>R621</t>
  </si>
  <si>
    <t>R622</t>
  </si>
  <si>
    <t>R623</t>
  </si>
  <si>
    <t>R624</t>
  </si>
  <si>
    <t>R625</t>
  </si>
  <si>
    <t>R626</t>
  </si>
  <si>
    <t>R627</t>
  </si>
  <si>
    <t>R628</t>
  </si>
  <si>
    <t>R629</t>
  </si>
  <si>
    <t>R630</t>
  </si>
  <si>
    <t>R631</t>
  </si>
  <si>
    <t>R642</t>
  </si>
  <si>
    <t>R643</t>
  </si>
  <si>
    <t>R644</t>
  </si>
  <si>
    <t>R645</t>
  </si>
  <si>
    <t>R646</t>
  </si>
  <si>
    <t>R647</t>
  </si>
  <si>
    <t>R649</t>
  </si>
  <si>
    <t>R650</t>
  </si>
  <si>
    <t>R651</t>
  </si>
  <si>
    <t>R652</t>
  </si>
  <si>
    <t>R653</t>
  </si>
  <si>
    <t>R654</t>
  </si>
  <si>
    <t>R655</t>
  </si>
  <si>
    <t>R656</t>
  </si>
  <si>
    <t>R658</t>
  </si>
  <si>
    <t>R659</t>
  </si>
  <si>
    <t>R660</t>
  </si>
  <si>
    <t>R661</t>
  </si>
  <si>
    <t>R662</t>
  </si>
  <si>
    <t>R672</t>
  </si>
  <si>
    <t>R673</t>
  </si>
  <si>
    <t>R674</t>
  </si>
  <si>
    <t>R675</t>
  </si>
  <si>
    <t>R676</t>
  </si>
  <si>
    <t>R677</t>
  </si>
  <si>
    <t>R678</t>
  </si>
  <si>
    <t>R679</t>
  </si>
  <si>
    <t>R680</t>
  </si>
  <si>
    <t>Isle of Wight Council</t>
  </si>
  <si>
    <t>Bath &amp; North East Somerset</t>
  </si>
  <si>
    <t>Bristol</t>
  </si>
  <si>
    <t>South Gloucestershire</t>
  </si>
  <si>
    <t>North Somerset</t>
  </si>
  <si>
    <t>Hartlepool</t>
  </si>
  <si>
    <t>Middlesbrough</t>
  </si>
  <si>
    <t>Redcar and Cleveland</t>
  </si>
  <si>
    <t>Stockton-on-Tees</t>
  </si>
  <si>
    <t>East Riding of Yorkshire</t>
  </si>
  <si>
    <t>Kingston upon Hull</t>
  </si>
  <si>
    <t>North East Lincolnshire</t>
  </si>
  <si>
    <t>North Lincolnshire</t>
  </si>
  <si>
    <t>York</t>
  </si>
  <si>
    <t>Luton</t>
  </si>
  <si>
    <t>Milton Keynes</t>
  </si>
  <si>
    <t>Derby</t>
  </si>
  <si>
    <t>Bournemouth</t>
  </si>
  <si>
    <t>Poole</t>
  </si>
  <si>
    <t>Darlington</t>
  </si>
  <si>
    <t>Brighton &amp; Hove</t>
  </si>
  <si>
    <t>Portsmouth</t>
  </si>
  <si>
    <t>Southampton</t>
  </si>
  <si>
    <t>Leicester</t>
  </si>
  <si>
    <t>Rutland</t>
  </si>
  <si>
    <t>Stoke-on-Trent</t>
  </si>
  <si>
    <t>Swindon</t>
  </si>
  <si>
    <t>Bracknell Forest</t>
  </si>
  <si>
    <t>West Berkshire</t>
  </si>
  <si>
    <t>Reading</t>
  </si>
  <si>
    <t>Slough</t>
  </si>
  <si>
    <t>Windsor and Maidenhead</t>
  </si>
  <si>
    <t>Wokingham</t>
  </si>
  <si>
    <t>Peterborough</t>
  </si>
  <si>
    <t>Halton</t>
  </si>
  <si>
    <t>Warrington</t>
  </si>
  <si>
    <t>Plymouth</t>
  </si>
  <si>
    <t>Torbay</t>
  </si>
  <si>
    <t>Southend-on-Sea</t>
  </si>
  <si>
    <t>Thurrock</t>
  </si>
  <si>
    <t>Herefordshire</t>
  </si>
  <si>
    <t>Medway</t>
  </si>
  <si>
    <t>Blackburn with Darwen</t>
  </si>
  <si>
    <t>Blackpool</t>
  </si>
  <si>
    <t>Nottingham</t>
  </si>
  <si>
    <t>Telford and the Wrekin</t>
  </si>
  <si>
    <t>Cornwall</t>
  </si>
  <si>
    <t>Durham</t>
  </si>
  <si>
    <t>Northumberland</t>
  </si>
  <si>
    <t>Shropshire</t>
  </si>
  <si>
    <t>Wiltshire</t>
  </si>
  <si>
    <t>Cheshire East</t>
  </si>
  <si>
    <t>Cheshire West and Chester</t>
  </si>
  <si>
    <t>Bedford</t>
  </si>
  <si>
    <t>Central Bedfordshire</t>
  </si>
  <si>
    <t>R412</t>
  </si>
  <si>
    <t>R419</t>
  </si>
  <si>
    <t>R422</t>
  </si>
  <si>
    <t>R428</t>
  </si>
  <si>
    <t>R429</t>
  </si>
  <si>
    <t>R430</t>
  </si>
  <si>
    <t>R434</t>
  </si>
  <si>
    <t>R438</t>
  </si>
  <si>
    <t>R439</t>
  </si>
  <si>
    <t>R440</t>
  </si>
  <si>
    <t>R441</t>
  </si>
  <si>
    <t>Cumbria</t>
  </si>
  <si>
    <t>Gloucestershire</t>
  </si>
  <si>
    <t>Hertfordshire</t>
  </si>
  <si>
    <t>Lincolnshire</t>
  </si>
  <si>
    <t>Norfolk</t>
  </si>
  <si>
    <t>Northamptonshire</t>
  </si>
  <si>
    <t>Oxfordshire</t>
  </si>
  <si>
    <t>Suffolk</t>
  </si>
  <si>
    <t>Surrey</t>
  </si>
  <si>
    <t>Warwickshire</t>
  </si>
  <si>
    <t>West Sussex</t>
  </si>
  <si>
    <t>Annex B: 1990-91 Assumed Debt Starting point and New Debt for 1990-91 to 2012-13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</si>
</sst>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_ ;[Red]\-0\ "/>
    <numFmt numFmtId="167" formatCode="0.0_ ;[Red]\-0.0\ "/>
    <numFmt numFmtId="168" formatCode="0.00_ ;[Red]\-0.00\ "/>
    <numFmt numFmtId="169" formatCode="0.000_ ;[Red]\-0.000\ "/>
    <numFmt numFmtId="170" formatCode="0.0000_ ;[Red]\-0.0000\ "/>
    <numFmt numFmtId="171" formatCode="0.00000_ ;[Red]\-0.00000\ "/>
    <numFmt numFmtId="172" formatCode="0.000000_ ;[Red]\-0.000000\ "/>
    <numFmt numFmtId="173" formatCode="0.0000000_ ;[Red]\-0.0000000\ "/>
    <numFmt numFmtId="174" formatCode="0.00000000_ ;[Red]\-0.00000000\ "/>
    <numFmt numFmtId="175" formatCode="0.000000000_ ;[Red]\-0.000000000\ "/>
    <numFmt numFmtId="176" formatCode="0.0000"/>
    <numFmt numFmtId="177" formatCode="0.00000000000000"/>
    <numFmt numFmtId="178" formatCode="0.00000000000000_ ;[Red]\-0.00000000000000\ "/>
    <numFmt numFmtId="179" formatCode="0.00000000000"/>
    <numFmt numFmtId="180" formatCode="0.000000"/>
    <numFmt numFmtId="181" formatCode="0.00000"/>
    <numFmt numFmtId="182" formatCode="0.000000E+00"/>
    <numFmt numFmtId="183" formatCode="0.0000000E+00"/>
    <numFmt numFmtId="184" formatCode="0.00000000E+00"/>
    <numFmt numFmtId="185" formatCode="0.000000000E+00"/>
    <numFmt numFmtId="186" formatCode="0.0000000000E+00"/>
    <numFmt numFmtId="187" formatCode="0.00000000000E+00"/>
    <numFmt numFmtId="188" formatCode="0.000000000000E+00"/>
    <numFmt numFmtId="189" formatCode="0.0E+00"/>
    <numFmt numFmtId="190" formatCode="0.000E+00"/>
    <numFmt numFmtId="191" formatCode="0.0000E+00"/>
    <numFmt numFmtId="192" formatCode="0.00000E+00"/>
    <numFmt numFmtId="193" formatCode="0.00000000000000E+00"/>
    <numFmt numFmtId="194" formatCode="0.000000000000000"/>
    <numFmt numFmtId="195" formatCode="0.0000000000000000"/>
    <numFmt numFmtId="196" formatCode="#,##0.00_ ;[Red]\-#,##0.00\ "/>
    <numFmt numFmtId="197" formatCode="0.0%"/>
    <numFmt numFmtId="198" formatCode="#,##0_ ;[Red]\-#,##0\ "/>
    <numFmt numFmtId="199" formatCode="[$-809]dd\ mmmm\ yyyy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98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98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 horizontal="center"/>
    </xf>
    <xf numFmtId="198" fontId="0" fillId="0" borderId="0" xfId="0" applyNumberFormat="1" applyFill="1" applyBorder="1" applyAlignment="1">
      <alignment horizontal="right"/>
    </xf>
    <xf numFmtId="198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98" fontId="3" fillId="2" borderId="0" xfId="0" applyNumberFormat="1" applyFont="1" applyFill="1" applyBorder="1" applyAlignment="1">
      <alignment horizontal="center" vertical="center" wrapText="1"/>
    </xf>
    <xf numFmtId="198" fontId="0" fillId="0" borderId="0" xfId="0" applyNumberFormat="1" applyFill="1" applyBorder="1" applyAlignment="1">
      <alignment horizontal="center" vertical="center" wrapText="1"/>
    </xf>
    <xf numFmtId="198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198" fontId="3" fillId="2" borderId="0" xfId="0" applyNumberFormat="1" applyFont="1" applyFill="1" applyBorder="1" applyAlignment="1">
      <alignment/>
    </xf>
    <xf numFmtId="198" fontId="0" fillId="2" borderId="0" xfId="0" applyNumberForma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98" fontId="0" fillId="2" borderId="0" xfId="0" applyNumberFormat="1" applyFont="1" applyFill="1" applyBorder="1" applyAlignment="1">
      <alignment/>
    </xf>
    <xf numFmtId="198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center"/>
    </xf>
    <xf numFmtId="198" fontId="0" fillId="2" borderId="1" xfId="0" applyNumberFormat="1" applyFill="1" applyBorder="1" applyAlignment="1">
      <alignment horizontal="right"/>
    </xf>
    <xf numFmtId="198" fontId="3" fillId="0" borderId="1" xfId="0" applyNumberFormat="1" applyFont="1" applyFill="1" applyBorder="1" applyAlignment="1" quotePrefix="1">
      <alignment horizontal="center" wrapText="1"/>
    </xf>
    <xf numFmtId="198" fontId="3" fillId="0" borderId="1" xfId="0" applyNumberFormat="1" applyFont="1" applyFill="1" applyBorder="1" applyAlignment="1" quotePrefix="1">
      <alignment horizontal="center" wrapText="1"/>
    </xf>
    <xf numFmtId="0" fontId="0" fillId="0" borderId="1" xfId="0" applyBorder="1" applyAlignment="1">
      <alignment horizontal="center"/>
    </xf>
    <xf numFmtId="166" fontId="3" fillId="0" borderId="1" xfId="0" applyNumberFormat="1" applyFon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98" fontId="0" fillId="0" borderId="1" xfId="0" applyNumberFormat="1" applyFill="1" applyBorder="1" applyAlignment="1">
      <alignment horizontal="right"/>
    </xf>
    <xf numFmtId="198" fontId="3" fillId="0" borderId="0" xfId="0" applyNumberFormat="1" applyFont="1" applyFill="1" applyBorder="1" applyAlignment="1">
      <alignment horizontal="center" vertical="center" wrapText="1"/>
    </xf>
    <xf numFmtId="198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BG1854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" sqref="H7"/>
    </sheetView>
  </sheetViews>
  <sheetFormatPr defaultColWidth="9.140625" defaultRowHeight="12.75"/>
  <cols>
    <col min="1" max="1" width="9.421875" style="6" hidden="1" customWidth="1"/>
    <col min="2" max="2" width="31.57421875" style="6" bestFit="1" customWidth="1"/>
    <col min="3" max="3" width="7.421875" style="8" customWidth="1"/>
    <col min="4" max="4" width="16.28125" style="4" customWidth="1"/>
    <col min="5" max="5" width="0.85546875" style="4" customWidth="1"/>
    <col min="6" max="6" width="13.7109375" style="4" customWidth="1"/>
    <col min="7" max="7" width="0.85546875" style="4" customWidth="1"/>
    <col min="8" max="8" width="13.7109375" style="4" customWidth="1"/>
    <col min="9" max="9" width="0.85546875" style="4" customWidth="1"/>
    <col min="10" max="10" width="13.7109375" style="4" customWidth="1"/>
    <col min="11" max="11" width="0.85546875" style="4" customWidth="1"/>
    <col min="12" max="13" width="13.7109375" style="4" customWidth="1"/>
    <col min="14" max="14" width="0.85546875" style="4" customWidth="1"/>
    <col min="15" max="15" width="13.7109375" style="4" customWidth="1"/>
    <col min="16" max="16" width="0.85546875" style="4" customWidth="1"/>
    <col min="17" max="18" width="13.7109375" style="4" customWidth="1"/>
    <col min="19" max="19" width="0.85546875" style="4" customWidth="1"/>
    <col min="20" max="21" width="13.7109375" style="4" customWidth="1"/>
    <col min="22" max="22" width="0.85546875" style="4" customWidth="1"/>
    <col min="23" max="24" width="13.7109375" style="4" customWidth="1"/>
    <col min="25" max="25" width="0.85546875" style="4" customWidth="1"/>
    <col min="26" max="27" width="13.7109375" style="4" customWidth="1"/>
    <col min="28" max="28" width="0.85546875" style="4" customWidth="1"/>
    <col min="29" max="29" width="13.7109375" style="4" customWidth="1"/>
    <col min="30" max="30" width="0.85546875" style="4" customWidth="1"/>
    <col min="31" max="31" width="13.7109375" style="4" customWidth="1"/>
    <col min="32" max="32" width="0.85546875" style="4" customWidth="1"/>
    <col min="33" max="34" width="13.7109375" style="4" customWidth="1"/>
    <col min="35" max="35" width="0.85546875" style="4" customWidth="1"/>
    <col min="36" max="36" width="13.7109375" style="4" customWidth="1"/>
    <col min="37" max="37" width="0.85546875" style="4" customWidth="1"/>
    <col min="38" max="38" width="13.7109375" style="4" customWidth="1"/>
    <col min="39" max="39" width="0.85546875" style="4" customWidth="1"/>
    <col min="40" max="40" width="13.7109375" style="4" customWidth="1"/>
    <col min="41" max="41" width="0.85546875" style="4" customWidth="1"/>
    <col min="42" max="42" width="13.7109375" style="4" customWidth="1"/>
    <col min="43" max="43" width="0.85546875" style="4" customWidth="1"/>
    <col min="44" max="44" width="13.7109375" style="4" customWidth="1"/>
    <col min="45" max="45" width="0.85546875" style="4" customWidth="1"/>
    <col min="46" max="46" width="13.7109375" style="4" customWidth="1"/>
    <col min="47" max="47" width="0.85546875" style="4" customWidth="1"/>
    <col min="48" max="48" width="13.7109375" style="4" customWidth="1"/>
    <col min="49" max="49" width="0.85546875" style="4" customWidth="1"/>
    <col min="50" max="51" width="13.7109375" style="4" customWidth="1"/>
    <col min="52" max="52" width="0.85546875" style="4" customWidth="1"/>
    <col min="53" max="53" width="13.7109375" style="4" customWidth="1"/>
    <col min="54" max="54" width="0.85546875" style="4" customWidth="1"/>
    <col min="55" max="55" width="13.7109375" style="7" customWidth="1"/>
    <col min="56" max="56" width="0.85546875" style="7" customWidth="1"/>
    <col min="57" max="57" width="13.7109375" style="6" customWidth="1"/>
    <col min="58" max="58" width="0.85546875" style="6" customWidth="1"/>
    <col min="59" max="59" width="16.421875" style="4" customWidth="1"/>
    <col min="60" max="16384" width="9.140625" style="4" customWidth="1"/>
  </cols>
  <sheetData>
    <row r="1" ht="15.75">
      <c r="B1" s="30" t="s">
        <v>316</v>
      </c>
    </row>
    <row r="2" ht="13.5" thickBot="1"/>
    <row r="3" spans="1:59" s="9" customFormat="1" ht="12.75">
      <c r="A3" s="20"/>
      <c r="B3" s="20"/>
      <c r="C3" s="21"/>
      <c r="D3" s="22"/>
      <c r="E3" s="28"/>
      <c r="F3" s="23" t="s">
        <v>34</v>
      </c>
      <c r="G3" s="23"/>
      <c r="H3" s="23" t="s">
        <v>33</v>
      </c>
      <c r="I3" s="23"/>
      <c r="J3" s="23" t="s">
        <v>32</v>
      </c>
      <c r="K3" s="23"/>
      <c r="L3" s="24" t="s">
        <v>31</v>
      </c>
      <c r="M3" s="25"/>
      <c r="N3" s="27"/>
      <c r="O3" s="23" t="s">
        <v>30</v>
      </c>
      <c r="P3" s="23"/>
      <c r="Q3" s="24" t="s">
        <v>29</v>
      </c>
      <c r="R3" s="25"/>
      <c r="S3" s="27"/>
      <c r="T3" s="24" t="s">
        <v>28</v>
      </c>
      <c r="U3" s="25"/>
      <c r="V3" s="27"/>
      <c r="W3" s="24" t="s">
        <v>27</v>
      </c>
      <c r="X3" s="25"/>
      <c r="Y3" s="27"/>
      <c r="Z3" s="24" t="s">
        <v>26</v>
      </c>
      <c r="AA3" s="25"/>
      <c r="AB3" s="27"/>
      <c r="AC3" s="23" t="s">
        <v>25</v>
      </c>
      <c r="AD3" s="23"/>
      <c r="AE3" s="23" t="s">
        <v>24</v>
      </c>
      <c r="AF3" s="23"/>
      <c r="AG3" s="24" t="s">
        <v>23</v>
      </c>
      <c r="AH3" s="25"/>
      <c r="AI3" s="27"/>
      <c r="AJ3" s="23" t="s">
        <v>22</v>
      </c>
      <c r="AK3" s="23"/>
      <c r="AL3" s="23" t="s">
        <v>21</v>
      </c>
      <c r="AM3" s="23"/>
      <c r="AN3" s="23" t="s">
        <v>20</v>
      </c>
      <c r="AO3" s="23"/>
      <c r="AP3" s="23" t="s">
        <v>19</v>
      </c>
      <c r="AQ3" s="23"/>
      <c r="AR3" s="23" t="s">
        <v>18</v>
      </c>
      <c r="AS3" s="23"/>
      <c r="AT3" s="23" t="s">
        <v>17</v>
      </c>
      <c r="AU3" s="23"/>
      <c r="AV3" s="23" t="s">
        <v>16</v>
      </c>
      <c r="AW3" s="23"/>
      <c r="AX3" s="24" t="s">
        <v>14</v>
      </c>
      <c r="AY3" s="25"/>
      <c r="AZ3" s="27"/>
      <c r="BA3" s="23" t="s">
        <v>12</v>
      </c>
      <c r="BB3" s="23"/>
      <c r="BC3" s="26" t="s">
        <v>11</v>
      </c>
      <c r="BD3" s="26"/>
      <c r="BE3" s="23" t="s">
        <v>10</v>
      </c>
      <c r="BF3" s="23"/>
      <c r="BG3" s="22"/>
    </row>
    <row r="4" spans="1:59" s="13" customFormat="1" ht="41.25" customHeight="1">
      <c r="A4" s="10"/>
      <c r="B4" s="10"/>
      <c r="C4" s="11" t="s">
        <v>7</v>
      </c>
      <c r="D4" s="12" t="s">
        <v>9</v>
      </c>
      <c r="E4" s="29"/>
      <c r="F4" s="10" t="s">
        <v>15</v>
      </c>
      <c r="G4" s="10"/>
      <c r="H4" s="10" t="s">
        <v>15</v>
      </c>
      <c r="I4" s="10"/>
      <c r="J4" s="10" t="s">
        <v>15</v>
      </c>
      <c r="K4" s="10"/>
      <c r="L4" s="13" t="s">
        <v>13</v>
      </c>
      <c r="M4" s="13" t="s">
        <v>0</v>
      </c>
      <c r="O4" s="10" t="s">
        <v>15</v>
      </c>
      <c r="P4" s="10"/>
      <c r="Q4" s="13" t="s">
        <v>13</v>
      </c>
      <c r="R4" s="10" t="s">
        <v>15</v>
      </c>
      <c r="S4" s="10"/>
      <c r="T4" s="13" t="s">
        <v>13</v>
      </c>
      <c r="U4" s="10" t="s">
        <v>15</v>
      </c>
      <c r="V4" s="10"/>
      <c r="W4" s="13" t="s">
        <v>13</v>
      </c>
      <c r="X4" s="10" t="s">
        <v>15</v>
      </c>
      <c r="Y4" s="10"/>
      <c r="Z4" s="13" t="s">
        <v>13</v>
      </c>
      <c r="AA4" s="10" t="s">
        <v>15</v>
      </c>
      <c r="AB4" s="10"/>
      <c r="AC4" s="10" t="s">
        <v>15</v>
      </c>
      <c r="AD4" s="10"/>
      <c r="AE4" s="10" t="s">
        <v>15</v>
      </c>
      <c r="AF4" s="10"/>
      <c r="AG4" s="13" t="s">
        <v>13</v>
      </c>
      <c r="AH4" s="10" t="s">
        <v>15</v>
      </c>
      <c r="AI4" s="10"/>
      <c r="AJ4" s="10" t="s">
        <v>15</v>
      </c>
      <c r="AK4" s="10"/>
      <c r="AL4" s="10" t="s">
        <v>15</v>
      </c>
      <c r="AM4" s="10"/>
      <c r="AN4" s="10" t="s">
        <v>15</v>
      </c>
      <c r="AO4" s="10"/>
      <c r="AP4" s="10" t="s">
        <v>15</v>
      </c>
      <c r="AQ4" s="10"/>
      <c r="AR4" s="10" t="s">
        <v>15</v>
      </c>
      <c r="AS4" s="10"/>
      <c r="AT4" s="10" t="s">
        <v>15</v>
      </c>
      <c r="AU4" s="10"/>
      <c r="AV4" s="10" t="s">
        <v>15</v>
      </c>
      <c r="AW4" s="10"/>
      <c r="AX4" s="13" t="s">
        <v>13</v>
      </c>
      <c r="AY4" s="10" t="s">
        <v>15</v>
      </c>
      <c r="AZ4" s="10"/>
      <c r="BA4" s="10" t="s">
        <v>15</v>
      </c>
      <c r="BB4" s="10"/>
      <c r="BC4" s="10" t="s">
        <v>15</v>
      </c>
      <c r="BD4" s="10"/>
      <c r="BE4" s="10" t="s">
        <v>15</v>
      </c>
      <c r="BF4" s="10"/>
      <c r="BG4" s="12" t="s">
        <v>8</v>
      </c>
    </row>
    <row r="5" spans="1:59" s="13" customFormat="1" ht="12.75">
      <c r="A5" s="10"/>
      <c r="B5" s="10"/>
      <c r="C5" s="11"/>
      <c r="D5" s="12"/>
      <c r="E5" s="29"/>
      <c r="F5" s="10"/>
      <c r="G5" s="10"/>
      <c r="H5" s="10"/>
      <c r="I5" s="10"/>
      <c r="J5" s="10"/>
      <c r="K5" s="10"/>
      <c r="O5" s="10"/>
      <c r="P5" s="10"/>
      <c r="R5" s="10"/>
      <c r="S5" s="10"/>
      <c r="U5" s="10"/>
      <c r="V5" s="10"/>
      <c r="X5" s="10"/>
      <c r="Y5" s="10"/>
      <c r="AA5" s="10"/>
      <c r="AB5" s="10"/>
      <c r="AC5" s="10"/>
      <c r="AD5" s="10"/>
      <c r="AE5" s="10"/>
      <c r="AF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Y5" s="10"/>
      <c r="AZ5" s="10"/>
      <c r="BA5" s="10"/>
      <c r="BB5" s="10"/>
      <c r="BC5" s="10"/>
      <c r="BD5" s="10"/>
      <c r="BE5" s="10"/>
      <c r="BF5" s="10"/>
      <c r="BG5" s="12"/>
    </row>
    <row r="6" spans="1:20" ht="12.75">
      <c r="A6" s="14"/>
      <c r="B6" s="14" t="s">
        <v>112</v>
      </c>
      <c r="Q6" s="6"/>
      <c r="T6" s="6"/>
    </row>
    <row r="7" spans="1:20" ht="12.75">
      <c r="A7" s="14"/>
      <c r="B7" s="14"/>
      <c r="Q7" s="6"/>
      <c r="T7" s="6"/>
    </row>
    <row r="8" spans="1:59" s="14" customFormat="1" ht="12.75">
      <c r="A8" s="6" t="s">
        <v>35</v>
      </c>
      <c r="B8" s="6" t="s">
        <v>68</v>
      </c>
      <c r="C8" s="15" t="s">
        <v>1</v>
      </c>
      <c r="D8" s="16">
        <f>SUM(D9:D11)</f>
        <v>49529701.14</v>
      </c>
      <c r="F8" s="14">
        <f>SUM(F9:F11)</f>
        <v>1479000</v>
      </c>
      <c r="H8" s="14">
        <f>SUM(H9:H11)</f>
        <v>253097.73</v>
      </c>
      <c r="J8" s="14">
        <f>SUM(J9:J11)</f>
        <v>11146.9</v>
      </c>
      <c r="L8" s="6"/>
      <c r="M8" s="14">
        <f>SUM(M9:M11)</f>
        <v>3178.72</v>
      </c>
      <c r="O8" s="14">
        <f>SUM(O9:O11)</f>
        <v>1237213.4300000002</v>
      </c>
      <c r="Q8" s="6"/>
      <c r="R8" s="14">
        <f>SUM(R9:R11)</f>
        <v>2088258.27</v>
      </c>
      <c r="T8" s="6"/>
      <c r="U8" s="14">
        <f>SUM(U9:U11)</f>
        <v>1978258.27</v>
      </c>
      <c r="W8" s="6"/>
      <c r="X8" s="14">
        <f>SUM(X9:X11)</f>
        <v>1362678.31</v>
      </c>
      <c r="Z8" s="6"/>
      <c r="AA8" s="14">
        <f>SUM(AA9:AA11)</f>
        <v>1154935.1600000001</v>
      </c>
      <c r="AC8" s="14">
        <f>SUM(AC9:AC11)</f>
        <v>839225.68</v>
      </c>
      <c r="AE8" s="14">
        <f>SUM(AE9:AE11)</f>
        <v>1168225.6800000002</v>
      </c>
      <c r="AG8" s="6"/>
      <c r="AH8" s="14">
        <f aca="true" t="shared" si="0" ref="AH8:AV8">SUM(AH9:AH11)</f>
        <v>380099.4</v>
      </c>
      <c r="AJ8" s="14">
        <f t="shared" si="0"/>
        <v>860028.66</v>
      </c>
      <c r="AL8" s="14">
        <f t="shared" si="0"/>
        <v>1007587.61</v>
      </c>
      <c r="AN8" s="14">
        <f t="shared" si="0"/>
        <v>957530.3200000001</v>
      </c>
      <c r="AP8" s="14">
        <f t="shared" si="0"/>
        <v>849227.99</v>
      </c>
      <c r="AR8" s="14">
        <f t="shared" si="0"/>
        <v>687661.99</v>
      </c>
      <c r="AT8" s="14">
        <f t="shared" si="0"/>
        <v>686913.99</v>
      </c>
      <c r="AV8" s="14">
        <f t="shared" si="0"/>
        <v>627160</v>
      </c>
      <c r="AX8" s="6"/>
      <c r="AY8" s="14">
        <f>SUM(AY9:AY11)</f>
        <v>627178</v>
      </c>
      <c r="BA8" s="14">
        <f>SUM(BA9:BA11)</f>
        <v>627277</v>
      </c>
      <c r="BC8" s="6"/>
      <c r="BD8" s="6"/>
      <c r="BE8" s="6"/>
      <c r="BF8" s="6"/>
      <c r="BG8" s="16">
        <f>SUM(BG9:BG11)</f>
        <v>30956598.529999997</v>
      </c>
    </row>
    <row r="9" spans="1:59" ht="12.75">
      <c r="A9" s="6" t="s">
        <v>180</v>
      </c>
      <c r="C9" s="8" t="s">
        <v>3</v>
      </c>
      <c r="D9" s="17">
        <v>34324155.58</v>
      </c>
      <c r="F9" s="4">
        <v>1258000</v>
      </c>
      <c r="H9" s="4">
        <v>31097.73</v>
      </c>
      <c r="J9" s="4">
        <v>11146.9</v>
      </c>
      <c r="L9" s="6"/>
      <c r="M9" s="4">
        <v>3178.72</v>
      </c>
      <c r="O9" s="4">
        <v>929213.43</v>
      </c>
      <c r="Q9" s="6"/>
      <c r="R9" s="4">
        <v>1781258.27</v>
      </c>
      <c r="T9" s="6"/>
      <c r="U9" s="4">
        <v>1723258.27</v>
      </c>
      <c r="W9" s="6"/>
      <c r="X9" s="4">
        <v>1160678.31</v>
      </c>
      <c r="Z9" s="6"/>
      <c r="AA9" s="4">
        <v>972935.16</v>
      </c>
      <c r="AC9" s="4">
        <v>635225.68</v>
      </c>
      <c r="AE9" s="4">
        <v>914225.68</v>
      </c>
      <c r="AH9" s="4">
        <v>9099.4</v>
      </c>
      <c r="AJ9" s="4">
        <v>92028.66</v>
      </c>
      <c r="AL9" s="4">
        <v>267662.61</v>
      </c>
      <c r="AN9" s="4">
        <v>171695.44</v>
      </c>
      <c r="AP9" s="4">
        <v>63661.99</v>
      </c>
      <c r="AR9" s="4">
        <v>61661.99</v>
      </c>
      <c r="AT9" s="4">
        <v>60913.99</v>
      </c>
      <c r="AV9" s="4">
        <v>1160</v>
      </c>
      <c r="AX9" s="6"/>
      <c r="AY9" s="4">
        <v>1178</v>
      </c>
      <c r="BA9" s="4">
        <v>1277</v>
      </c>
      <c r="BG9" s="17">
        <v>18824583.31</v>
      </c>
    </row>
    <row r="10" spans="1:59" ht="12.75">
      <c r="A10" s="6" t="s">
        <v>181</v>
      </c>
      <c r="C10" s="8" t="s">
        <v>4</v>
      </c>
      <c r="D10" s="17">
        <v>13593991.56</v>
      </c>
      <c r="F10" s="4">
        <v>159000</v>
      </c>
      <c r="H10" s="4">
        <v>0</v>
      </c>
      <c r="J10" s="4">
        <v>0</v>
      </c>
      <c r="L10" s="6"/>
      <c r="M10" s="4">
        <v>0</v>
      </c>
      <c r="O10" s="4">
        <v>0</v>
      </c>
      <c r="Q10" s="6"/>
      <c r="R10" s="4">
        <v>0</v>
      </c>
      <c r="T10" s="6"/>
      <c r="U10" s="4">
        <v>0</v>
      </c>
      <c r="W10" s="6"/>
      <c r="X10" s="4">
        <v>0</v>
      </c>
      <c r="Z10" s="6"/>
      <c r="AA10" s="4">
        <v>0</v>
      </c>
      <c r="AC10" s="4">
        <v>0</v>
      </c>
      <c r="AE10" s="4">
        <v>0</v>
      </c>
      <c r="AH10" s="4">
        <v>0</v>
      </c>
      <c r="AJ10" s="4">
        <v>0</v>
      </c>
      <c r="AL10" s="4">
        <v>171925</v>
      </c>
      <c r="AN10" s="4">
        <v>159834.88</v>
      </c>
      <c r="AP10" s="4">
        <v>159566</v>
      </c>
      <c r="AR10" s="4">
        <v>0</v>
      </c>
      <c r="AT10" s="4">
        <v>0</v>
      </c>
      <c r="AV10" s="4">
        <v>0</v>
      </c>
      <c r="AX10" s="6"/>
      <c r="AY10" s="4">
        <v>0</v>
      </c>
      <c r="BA10" s="4">
        <v>0</v>
      </c>
      <c r="BG10" s="17">
        <v>5735045.85</v>
      </c>
    </row>
    <row r="11" spans="1:59" ht="12.75">
      <c r="A11" s="6" t="s">
        <v>182</v>
      </c>
      <c r="C11" s="2" t="s">
        <v>5</v>
      </c>
      <c r="D11" s="17">
        <v>1611554</v>
      </c>
      <c r="F11" s="4">
        <v>62000</v>
      </c>
      <c r="H11" s="4">
        <v>222000</v>
      </c>
      <c r="J11" s="4">
        <v>0</v>
      </c>
      <c r="L11" s="6"/>
      <c r="M11" s="4">
        <v>0</v>
      </c>
      <c r="O11" s="4">
        <v>308000</v>
      </c>
      <c r="Q11" s="6"/>
      <c r="R11" s="4">
        <v>307000</v>
      </c>
      <c r="T11" s="6"/>
      <c r="U11" s="4">
        <v>255000</v>
      </c>
      <c r="W11" s="6"/>
      <c r="X11" s="4">
        <v>202000</v>
      </c>
      <c r="Z11" s="6"/>
      <c r="AA11" s="4">
        <v>182000</v>
      </c>
      <c r="AC11" s="4">
        <v>204000</v>
      </c>
      <c r="AE11" s="4">
        <v>254000</v>
      </c>
      <c r="AH11" s="4">
        <v>371000</v>
      </c>
      <c r="AJ11" s="4">
        <v>768000</v>
      </c>
      <c r="AL11" s="4">
        <v>568000</v>
      </c>
      <c r="AN11" s="4">
        <v>626000</v>
      </c>
      <c r="AP11" s="4">
        <v>626000</v>
      </c>
      <c r="AR11" s="4">
        <v>626000</v>
      </c>
      <c r="AT11" s="4">
        <v>626000</v>
      </c>
      <c r="AV11" s="4">
        <v>626000</v>
      </c>
      <c r="AX11" s="6"/>
      <c r="AY11" s="4">
        <v>626000</v>
      </c>
      <c r="BA11" s="4">
        <v>626000</v>
      </c>
      <c r="BG11" s="17">
        <v>6396969.37</v>
      </c>
    </row>
    <row r="12" spans="3:50" ht="6" customHeight="1">
      <c r="C12" s="2"/>
      <c r="L12" s="6"/>
      <c r="Q12" s="6"/>
      <c r="T12" s="6"/>
      <c r="W12" s="6"/>
      <c r="Z12" s="6"/>
      <c r="AX12" s="6"/>
    </row>
    <row r="13" spans="1:59" ht="12.75">
      <c r="A13" s="6" t="s">
        <v>36</v>
      </c>
      <c r="B13" s="6" t="s">
        <v>69</v>
      </c>
      <c r="C13" s="15" t="s">
        <v>1</v>
      </c>
      <c r="D13" s="16">
        <f>SUM(D14:D15)</f>
        <v>154169564.14</v>
      </c>
      <c r="E13" s="14"/>
      <c r="F13" s="14">
        <f>SUM(F14:F15)</f>
        <v>8385060.34</v>
      </c>
      <c r="G13" s="14"/>
      <c r="H13" s="14">
        <f>SUM(H14:H15)</f>
        <v>14734201.69</v>
      </c>
      <c r="I13" s="14"/>
      <c r="J13" s="14">
        <f>SUM(J14:J15)</f>
        <v>7014284.51</v>
      </c>
      <c r="K13" s="14"/>
      <c r="L13" s="6"/>
      <c r="M13" s="14">
        <f>SUM(M14:M15)</f>
        <v>4254095.67</v>
      </c>
      <c r="N13" s="14"/>
      <c r="O13" s="14">
        <f>SUM(O14:O15)</f>
        <v>5191657.989999999</v>
      </c>
      <c r="P13" s="14"/>
      <c r="Q13" s="6"/>
      <c r="R13" s="14">
        <f>SUM(R14:R15)</f>
        <v>3829384.33</v>
      </c>
      <c r="S13" s="14"/>
      <c r="T13" s="6"/>
      <c r="U13" s="14">
        <f>SUM(U14:U15)</f>
        <v>2836788.3400000003</v>
      </c>
      <c r="V13" s="14"/>
      <c r="W13" s="6"/>
      <c r="X13" s="14">
        <f>SUM(X14:X15)</f>
        <v>4815988.8</v>
      </c>
      <c r="Y13" s="14"/>
      <c r="Z13" s="6"/>
      <c r="AA13" s="14">
        <f aca="true" t="shared" si="1" ref="AA13:AV13">SUM(AA14:AA15)</f>
        <v>5223149.95</v>
      </c>
      <c r="AB13" s="14"/>
      <c r="AC13" s="14">
        <f t="shared" si="1"/>
        <v>4464856.5</v>
      </c>
      <c r="AD13" s="14"/>
      <c r="AE13" s="14">
        <f t="shared" si="1"/>
        <v>6953856.5</v>
      </c>
      <c r="AF13" s="14"/>
      <c r="AG13" s="14">
        <f t="shared" si="1"/>
        <v>774250.06</v>
      </c>
      <c r="AH13" s="14">
        <f t="shared" si="1"/>
        <v>2149810.6</v>
      </c>
      <c r="AI13" s="14"/>
      <c r="AJ13" s="14">
        <f t="shared" si="1"/>
        <v>2814865.04</v>
      </c>
      <c r="AK13" s="14"/>
      <c r="AL13" s="14">
        <f t="shared" si="1"/>
        <v>4674719.75</v>
      </c>
      <c r="AM13" s="14"/>
      <c r="AN13" s="14">
        <f t="shared" si="1"/>
        <v>6132526.350000001</v>
      </c>
      <c r="AO13" s="14"/>
      <c r="AP13" s="14">
        <f t="shared" si="1"/>
        <v>4136308.38</v>
      </c>
      <c r="AQ13" s="14"/>
      <c r="AR13" s="14">
        <f t="shared" si="1"/>
        <v>5528724.38</v>
      </c>
      <c r="AS13" s="14"/>
      <c r="AT13" s="14">
        <f t="shared" si="1"/>
        <v>4380786.38</v>
      </c>
      <c r="AU13" s="14"/>
      <c r="AV13" s="14">
        <f t="shared" si="1"/>
        <v>4148081</v>
      </c>
      <c r="AW13" s="14"/>
      <c r="AX13" s="6"/>
      <c r="AY13" s="14">
        <f>SUM(AY14:AY15)</f>
        <v>3253390</v>
      </c>
      <c r="AZ13" s="14"/>
      <c r="BA13" s="14">
        <f>SUM(BA14:BA15)</f>
        <v>2532511</v>
      </c>
      <c r="BB13" s="14"/>
      <c r="BC13" s="6"/>
      <c r="BD13" s="6"/>
      <c r="BG13" s="16">
        <f>SUM(BG14:BG15)</f>
        <v>124464451.69</v>
      </c>
    </row>
    <row r="14" spans="1:59" ht="12.75">
      <c r="A14" s="6" t="str">
        <f>CONCATENATE(A13,"U")</f>
        <v>R371U</v>
      </c>
      <c r="C14" s="8" t="s">
        <v>3</v>
      </c>
      <c r="D14" s="17">
        <v>110432903.22</v>
      </c>
      <c r="F14" s="4">
        <v>5722891.82</v>
      </c>
      <c r="H14" s="4">
        <v>11411986.5</v>
      </c>
      <c r="J14" s="4">
        <v>5677865.8</v>
      </c>
      <c r="L14" s="6"/>
      <c r="M14" s="4">
        <v>4008968.52</v>
      </c>
      <c r="O14" s="4">
        <v>4535896.31</v>
      </c>
      <c r="Q14" s="6"/>
      <c r="R14" s="4">
        <v>3469486.87</v>
      </c>
      <c r="T14" s="6"/>
      <c r="U14" s="4">
        <v>2362333.99</v>
      </c>
      <c r="W14" s="6"/>
      <c r="X14" s="4">
        <v>4441004.47</v>
      </c>
      <c r="Z14" s="6"/>
      <c r="AA14" s="4">
        <v>5223149.95</v>
      </c>
      <c r="AC14" s="4">
        <v>4464856.5</v>
      </c>
      <c r="AE14" s="4">
        <v>5617803.82</v>
      </c>
      <c r="AG14" s="4">
        <v>774250.06</v>
      </c>
      <c r="AH14" s="4">
        <v>1665808.15</v>
      </c>
      <c r="AJ14" s="4">
        <v>2814865.04</v>
      </c>
      <c r="AL14" s="4">
        <v>4674719.75</v>
      </c>
      <c r="AN14" s="4">
        <v>5848266.32</v>
      </c>
      <c r="AP14" s="4">
        <v>4009724.38</v>
      </c>
      <c r="AR14" s="4">
        <v>5528724.38</v>
      </c>
      <c r="AT14" s="4">
        <v>4380786.38</v>
      </c>
      <c r="AV14" s="4">
        <v>4148081</v>
      </c>
      <c r="AX14" s="6"/>
      <c r="AY14" s="4">
        <v>3253390</v>
      </c>
      <c r="BA14" s="4">
        <v>2532511</v>
      </c>
      <c r="BG14" s="17">
        <v>101791114.65</v>
      </c>
    </row>
    <row r="15" spans="1:59" ht="12.75">
      <c r="A15" s="6" t="str">
        <f>CONCATENATE(A13,"L")</f>
        <v>R371L</v>
      </c>
      <c r="C15" s="8" t="s">
        <v>4</v>
      </c>
      <c r="D15" s="17">
        <v>43736660.92</v>
      </c>
      <c r="F15" s="4">
        <v>2662168.52</v>
      </c>
      <c r="H15" s="4">
        <v>3322215.19</v>
      </c>
      <c r="J15" s="4">
        <v>1336418.71</v>
      </c>
      <c r="L15" s="6"/>
      <c r="M15" s="4">
        <v>245127.15</v>
      </c>
      <c r="O15" s="4">
        <v>655761.68</v>
      </c>
      <c r="Q15" s="6"/>
      <c r="R15" s="4">
        <v>359897.46</v>
      </c>
      <c r="T15" s="6"/>
      <c r="U15" s="4">
        <v>474454.35</v>
      </c>
      <c r="W15" s="6"/>
      <c r="X15" s="4">
        <v>374984.33</v>
      </c>
      <c r="Z15" s="6"/>
      <c r="AA15" s="4">
        <v>0</v>
      </c>
      <c r="AC15" s="4">
        <v>0</v>
      </c>
      <c r="AE15" s="4">
        <v>1336052.68</v>
      </c>
      <c r="AG15" s="4">
        <v>0</v>
      </c>
      <c r="AH15" s="4">
        <v>484002.45</v>
      </c>
      <c r="AJ15" s="4">
        <v>0</v>
      </c>
      <c r="AL15" s="4">
        <v>0</v>
      </c>
      <c r="AN15" s="4">
        <v>284260.03</v>
      </c>
      <c r="AP15" s="4">
        <v>126584</v>
      </c>
      <c r="AR15" s="4">
        <v>0</v>
      </c>
      <c r="AT15" s="4">
        <v>0</v>
      </c>
      <c r="AV15" s="4">
        <v>0</v>
      </c>
      <c r="AX15" s="6"/>
      <c r="AY15" s="4">
        <v>0</v>
      </c>
      <c r="BA15" s="4">
        <v>0</v>
      </c>
      <c r="BG15" s="17">
        <v>22673337.04</v>
      </c>
    </row>
    <row r="16" spans="3:50" ht="6" customHeight="1">
      <c r="C16" s="2"/>
      <c r="L16" s="6"/>
      <c r="Q16" s="6"/>
      <c r="T16" s="6"/>
      <c r="W16" s="6"/>
      <c r="Z16" s="6"/>
      <c r="AX16" s="6"/>
    </row>
    <row r="17" spans="1:59" ht="12.75">
      <c r="A17" s="6" t="s">
        <v>37</v>
      </c>
      <c r="B17" s="6" t="s">
        <v>70</v>
      </c>
      <c r="C17" s="15" t="s">
        <v>1</v>
      </c>
      <c r="D17" s="16">
        <f>SUM(D18:D19)</f>
        <v>87718420.02000001</v>
      </c>
      <c r="E17" s="14"/>
      <c r="F17" s="14">
        <f>SUM(F18:F19)</f>
        <v>7926000</v>
      </c>
      <c r="G17" s="14"/>
      <c r="H17" s="14">
        <f>SUM(H18:H19)</f>
        <v>6195634.36</v>
      </c>
      <c r="I17" s="14"/>
      <c r="J17" s="14">
        <f>SUM(J18:J19)</f>
        <v>3494334.72</v>
      </c>
      <c r="K17" s="14"/>
      <c r="L17" s="6"/>
      <c r="M17" s="14">
        <f>SUM(M18:M19)</f>
        <v>3398787.89</v>
      </c>
      <c r="N17" s="14"/>
      <c r="O17" s="14">
        <f>SUM(O18:O19)</f>
        <v>4097282.25</v>
      </c>
      <c r="P17" s="14"/>
      <c r="Q17" s="6"/>
      <c r="R17" s="14">
        <f>SUM(R18:R19)</f>
        <v>5959920.81</v>
      </c>
      <c r="S17" s="14"/>
      <c r="T17" s="6"/>
      <c r="U17" s="14">
        <f>SUM(U18:U19)</f>
        <v>6756920.8100000005</v>
      </c>
      <c r="V17" s="14"/>
      <c r="W17" s="6"/>
      <c r="X17" s="14">
        <f>SUM(X18:X19)</f>
        <v>11969660.76</v>
      </c>
      <c r="Y17" s="14"/>
      <c r="Z17" s="6"/>
      <c r="AA17" s="14">
        <f aca="true" t="shared" si="2" ref="AA17:AV17">SUM(AA18:AA19)</f>
        <v>13848319.02</v>
      </c>
      <c r="AB17" s="14"/>
      <c r="AC17" s="14">
        <f t="shared" si="2"/>
        <v>8055456.76</v>
      </c>
      <c r="AD17" s="14"/>
      <c r="AE17" s="14">
        <f t="shared" si="2"/>
        <v>5966456.77</v>
      </c>
      <c r="AF17" s="14"/>
      <c r="AG17" s="14">
        <f t="shared" si="2"/>
        <v>659127.77</v>
      </c>
      <c r="AH17" s="14">
        <f t="shared" si="2"/>
        <v>1891658.1199999999</v>
      </c>
      <c r="AI17" s="14"/>
      <c r="AJ17" s="14">
        <f t="shared" si="2"/>
        <v>5686893.17</v>
      </c>
      <c r="AK17" s="14"/>
      <c r="AL17" s="14">
        <f t="shared" si="2"/>
        <v>5013549.42</v>
      </c>
      <c r="AM17" s="14"/>
      <c r="AN17" s="14">
        <f t="shared" si="2"/>
        <v>6702511.31</v>
      </c>
      <c r="AO17" s="14"/>
      <c r="AP17" s="14">
        <f t="shared" si="2"/>
        <v>93485963.3</v>
      </c>
      <c r="AQ17" s="14"/>
      <c r="AR17" s="14">
        <f t="shared" si="2"/>
        <v>9634428.3</v>
      </c>
      <c r="AS17" s="14"/>
      <c r="AT17" s="14">
        <f t="shared" si="2"/>
        <v>10104645.3</v>
      </c>
      <c r="AU17" s="14"/>
      <c r="AV17" s="14">
        <f t="shared" si="2"/>
        <v>10279698</v>
      </c>
      <c r="AW17" s="14"/>
      <c r="AX17" s="6"/>
      <c r="AY17" s="14">
        <f>SUM(AY18:AY19)</f>
        <v>10214526</v>
      </c>
      <c r="AZ17" s="14"/>
      <c r="BA17" s="14">
        <f>SUM(BA18:BA19)</f>
        <v>8713251</v>
      </c>
      <c r="BB17" s="14"/>
      <c r="BC17" s="6"/>
      <c r="BD17" s="6"/>
      <c r="BG17" s="16">
        <f>SUM(BG18:BG19)</f>
        <v>199958705.78</v>
      </c>
    </row>
    <row r="18" spans="1:59" ht="12.75">
      <c r="A18" s="6" t="str">
        <f>CONCATENATE(A17,"U")</f>
        <v>R372U</v>
      </c>
      <c r="C18" s="8" t="s">
        <v>3</v>
      </c>
      <c r="D18" s="17">
        <v>62833412.31</v>
      </c>
      <c r="F18" s="4">
        <v>7926000</v>
      </c>
      <c r="H18" s="4">
        <v>6195634.36</v>
      </c>
      <c r="J18" s="4">
        <v>3494334.72</v>
      </c>
      <c r="L18" s="6"/>
      <c r="M18" s="4">
        <v>3398787.89</v>
      </c>
      <c r="O18" s="4">
        <v>2817675.62</v>
      </c>
      <c r="Q18" s="6"/>
      <c r="R18" s="4">
        <v>4674313.93</v>
      </c>
      <c r="T18" s="6"/>
      <c r="U18" s="4">
        <v>5409065.29</v>
      </c>
      <c r="W18" s="6"/>
      <c r="X18" s="4">
        <v>11969660.76</v>
      </c>
      <c r="Z18" s="6"/>
      <c r="AA18" s="4">
        <v>13660095.67</v>
      </c>
      <c r="AC18" s="4">
        <v>7871810.39</v>
      </c>
      <c r="AE18" s="4">
        <v>4009798.61</v>
      </c>
      <c r="AG18" s="4">
        <v>659127.77</v>
      </c>
      <c r="AH18" s="4">
        <v>1348516.92</v>
      </c>
      <c r="AJ18" s="4">
        <v>5103353.71</v>
      </c>
      <c r="AL18" s="4">
        <v>4110300.73</v>
      </c>
      <c r="AN18" s="4">
        <v>6455904.75</v>
      </c>
      <c r="AP18" s="4">
        <v>93253428.3</v>
      </c>
      <c r="AR18" s="4">
        <v>9634428.3</v>
      </c>
      <c r="AT18" s="4">
        <v>10104645.3</v>
      </c>
      <c r="AV18" s="4">
        <v>10279698</v>
      </c>
      <c r="AX18" s="6"/>
      <c r="AY18" s="4">
        <v>10214526</v>
      </c>
      <c r="BA18" s="4">
        <v>8713251</v>
      </c>
      <c r="BG18" s="17">
        <v>185143936.59</v>
      </c>
    </row>
    <row r="19" spans="1:59" ht="12.75">
      <c r="A19" s="6" t="str">
        <f>CONCATENATE(A17,"L")</f>
        <v>R372L</v>
      </c>
      <c r="C19" s="8" t="s">
        <v>4</v>
      </c>
      <c r="D19" s="17">
        <v>24885007.71</v>
      </c>
      <c r="F19" s="4">
        <v>0</v>
      </c>
      <c r="H19" s="4">
        <v>0</v>
      </c>
      <c r="J19" s="4">
        <v>0</v>
      </c>
      <c r="L19" s="6"/>
      <c r="M19" s="4">
        <v>0</v>
      </c>
      <c r="O19" s="4">
        <v>1279606.63</v>
      </c>
      <c r="Q19" s="6"/>
      <c r="R19" s="4">
        <v>1285606.88</v>
      </c>
      <c r="T19" s="6"/>
      <c r="U19" s="4">
        <v>1347855.52</v>
      </c>
      <c r="W19" s="6"/>
      <c r="X19" s="4">
        <v>0</v>
      </c>
      <c r="Z19" s="6"/>
      <c r="AA19" s="4">
        <v>188223.35</v>
      </c>
      <c r="AC19" s="4">
        <v>183646.37</v>
      </c>
      <c r="AE19" s="4">
        <v>1956658.16</v>
      </c>
      <c r="AG19" s="4">
        <v>0</v>
      </c>
      <c r="AH19" s="4">
        <v>543141.2</v>
      </c>
      <c r="AJ19" s="4">
        <v>583539.46</v>
      </c>
      <c r="AL19" s="4">
        <v>903248.69</v>
      </c>
      <c r="AN19" s="4">
        <v>246606.56</v>
      </c>
      <c r="AP19" s="4">
        <v>232535</v>
      </c>
      <c r="AR19" s="4">
        <v>0</v>
      </c>
      <c r="AT19" s="4">
        <v>0</v>
      </c>
      <c r="AV19" s="4">
        <v>0</v>
      </c>
      <c r="AX19" s="6"/>
      <c r="AY19" s="4">
        <v>0</v>
      </c>
      <c r="BA19" s="4">
        <v>0</v>
      </c>
      <c r="BG19" s="17">
        <v>14814769.19</v>
      </c>
    </row>
    <row r="20" spans="3:50" ht="6" customHeight="1">
      <c r="C20" s="2"/>
      <c r="L20" s="6"/>
      <c r="Q20" s="6"/>
      <c r="T20" s="6"/>
      <c r="W20" s="6"/>
      <c r="Z20" s="6"/>
      <c r="AX20" s="6"/>
    </row>
    <row r="21" spans="1:59" ht="12.75">
      <c r="A21" s="6" t="s">
        <v>38</v>
      </c>
      <c r="B21" s="6" t="s">
        <v>71</v>
      </c>
      <c r="C21" s="15" t="s">
        <v>1</v>
      </c>
      <c r="D21" s="16">
        <f>SUM(D22:D23)</f>
        <v>135760860.94</v>
      </c>
      <c r="E21" s="14"/>
      <c r="F21" s="14">
        <f>SUM(F22:F23)</f>
        <v>6802155.680000001</v>
      </c>
      <c r="G21" s="14"/>
      <c r="H21" s="14">
        <f>SUM(H22:H23)</f>
        <v>12315237.93</v>
      </c>
      <c r="I21" s="14"/>
      <c r="J21" s="14">
        <f>SUM(J22:J23)</f>
        <v>6966554.17</v>
      </c>
      <c r="K21" s="14"/>
      <c r="L21" s="6"/>
      <c r="M21" s="14">
        <f>SUM(M22:M23)</f>
        <v>6284198.93</v>
      </c>
      <c r="N21" s="14"/>
      <c r="O21" s="14">
        <f>SUM(O22:O23)</f>
        <v>5392646.51</v>
      </c>
      <c r="P21" s="14"/>
      <c r="Q21" s="6"/>
      <c r="R21" s="14">
        <f>SUM(R22:R23)</f>
        <v>4185224.63</v>
      </c>
      <c r="S21" s="14"/>
      <c r="T21" s="6"/>
      <c r="U21" s="14">
        <f>SUM(U22:U23)</f>
        <v>4252033.63</v>
      </c>
      <c r="V21" s="14"/>
      <c r="W21" s="6"/>
      <c r="X21" s="14">
        <f>SUM(X22:X23)</f>
        <v>4117746.3800000004</v>
      </c>
      <c r="Y21" s="14"/>
      <c r="Z21" s="6"/>
      <c r="AA21" s="14">
        <f aca="true" t="shared" si="3" ref="AA21:AV21">SUM(AA22:AA23)</f>
        <v>7114058.39</v>
      </c>
      <c r="AB21" s="14"/>
      <c r="AC21" s="14">
        <f t="shared" si="3"/>
        <v>9486804.51</v>
      </c>
      <c r="AD21" s="14"/>
      <c r="AE21" s="14">
        <f t="shared" si="3"/>
        <v>7510804.51</v>
      </c>
      <c r="AF21" s="14"/>
      <c r="AG21" s="14">
        <f t="shared" si="3"/>
        <v>651914.73</v>
      </c>
      <c r="AH21" s="14">
        <f t="shared" si="3"/>
        <v>3398176.0999999996</v>
      </c>
      <c r="AI21" s="14"/>
      <c r="AJ21" s="14">
        <f t="shared" si="3"/>
        <v>2349158.47</v>
      </c>
      <c r="AK21" s="14"/>
      <c r="AL21" s="14">
        <f t="shared" si="3"/>
        <v>3515471.28</v>
      </c>
      <c r="AM21" s="14"/>
      <c r="AN21" s="14">
        <f t="shared" si="3"/>
        <v>6936465.47</v>
      </c>
      <c r="AO21" s="14"/>
      <c r="AP21" s="14">
        <f t="shared" si="3"/>
        <v>7924402.92</v>
      </c>
      <c r="AQ21" s="14"/>
      <c r="AR21" s="14">
        <f t="shared" si="3"/>
        <v>15179535.92</v>
      </c>
      <c r="AS21" s="14"/>
      <c r="AT21" s="14">
        <f t="shared" si="3"/>
        <v>5985303.92</v>
      </c>
      <c r="AU21" s="14"/>
      <c r="AV21" s="14">
        <f t="shared" si="3"/>
        <v>9974009</v>
      </c>
      <c r="AW21" s="14"/>
      <c r="AX21" s="6"/>
      <c r="AY21" s="14">
        <f>SUM(AY22:AY23)</f>
        <v>8896483</v>
      </c>
      <c r="AZ21" s="14"/>
      <c r="BA21" s="14">
        <f>SUM(BA22:BA23)</f>
        <v>7887338</v>
      </c>
      <c r="BB21" s="14"/>
      <c r="BC21" s="6"/>
      <c r="BD21" s="6"/>
      <c r="BG21" s="16">
        <f>SUM(BG22:BG23)</f>
        <v>148277368.35</v>
      </c>
    </row>
    <row r="22" spans="1:59" ht="12.75">
      <c r="A22" s="6" t="str">
        <f>CONCATENATE(A21,"U")</f>
        <v>R373U</v>
      </c>
      <c r="C22" s="8" t="s">
        <v>3</v>
      </c>
      <c r="D22" s="17">
        <v>97246600.53</v>
      </c>
      <c r="F22" s="4">
        <v>6191398.32</v>
      </c>
      <c r="H22" s="4">
        <v>11632562.09</v>
      </c>
      <c r="J22" s="4">
        <v>6966554.17</v>
      </c>
      <c r="L22" s="6"/>
      <c r="M22" s="4">
        <v>5396546.08</v>
      </c>
      <c r="O22" s="4">
        <v>5171477.74</v>
      </c>
      <c r="Q22" s="6"/>
      <c r="R22" s="4">
        <v>3454714.23</v>
      </c>
      <c r="T22" s="6"/>
      <c r="U22" s="4">
        <v>3374380.48</v>
      </c>
      <c r="W22" s="6"/>
      <c r="X22" s="4">
        <v>3988590.41</v>
      </c>
      <c r="Z22" s="6"/>
      <c r="AA22" s="4">
        <v>7114058.39</v>
      </c>
      <c r="AC22" s="4">
        <v>9486804.51</v>
      </c>
      <c r="AE22" s="4">
        <v>5310007.66</v>
      </c>
      <c r="AG22" s="4">
        <v>651914.73</v>
      </c>
      <c r="AH22" s="4">
        <v>2393102.32</v>
      </c>
      <c r="AJ22" s="4">
        <v>1918996.09</v>
      </c>
      <c r="AL22" s="4">
        <v>2508541.78</v>
      </c>
      <c r="AN22" s="4">
        <v>5181967.27</v>
      </c>
      <c r="AP22" s="4">
        <v>6786535.92</v>
      </c>
      <c r="AR22" s="4">
        <v>15179535.92</v>
      </c>
      <c r="AT22" s="4">
        <v>5985303.92</v>
      </c>
      <c r="AV22" s="4">
        <v>9974009</v>
      </c>
      <c r="AX22" s="6"/>
      <c r="AY22" s="4">
        <v>8896483</v>
      </c>
      <c r="BA22" s="4">
        <v>7887338</v>
      </c>
      <c r="BG22" s="17">
        <v>126177253.81</v>
      </c>
    </row>
    <row r="23" spans="1:59" ht="12.75">
      <c r="A23" s="6" t="str">
        <f>CONCATENATE(A21,"L")</f>
        <v>R373L</v>
      </c>
      <c r="C23" s="8" t="s">
        <v>4</v>
      </c>
      <c r="D23" s="17">
        <v>38514260.41</v>
      </c>
      <c r="F23" s="4">
        <v>610757.36</v>
      </c>
      <c r="H23" s="4">
        <v>682675.84</v>
      </c>
      <c r="J23" s="4">
        <v>0</v>
      </c>
      <c r="L23" s="6"/>
      <c r="M23" s="4">
        <v>887652.85</v>
      </c>
      <c r="O23" s="4">
        <v>221168.77</v>
      </c>
      <c r="Q23" s="6"/>
      <c r="R23" s="4">
        <v>730510.4</v>
      </c>
      <c r="T23" s="6"/>
      <c r="U23" s="4">
        <v>877653.15</v>
      </c>
      <c r="W23" s="6"/>
      <c r="X23" s="4">
        <v>129155.97</v>
      </c>
      <c r="Z23" s="6"/>
      <c r="AA23" s="4">
        <v>0</v>
      </c>
      <c r="AC23" s="4">
        <v>0</v>
      </c>
      <c r="AE23" s="4">
        <v>2200796.85</v>
      </c>
      <c r="AG23" s="4">
        <v>0</v>
      </c>
      <c r="AH23" s="4">
        <v>1005073.78</v>
      </c>
      <c r="AJ23" s="4">
        <v>430162.38</v>
      </c>
      <c r="AL23" s="4">
        <v>1006929.5</v>
      </c>
      <c r="AN23" s="4">
        <v>1754498.2</v>
      </c>
      <c r="AP23" s="4">
        <v>1137867</v>
      </c>
      <c r="AR23" s="4">
        <v>0</v>
      </c>
      <c r="AT23" s="4">
        <v>0</v>
      </c>
      <c r="AV23" s="4">
        <v>0</v>
      </c>
      <c r="AX23" s="6"/>
      <c r="AY23" s="4">
        <v>0</v>
      </c>
      <c r="BA23" s="4">
        <v>0</v>
      </c>
      <c r="BG23" s="17">
        <v>22100114.54</v>
      </c>
    </row>
    <row r="24" spans="3:50" ht="6" customHeight="1">
      <c r="C24" s="2"/>
      <c r="Q24" s="6"/>
      <c r="T24" s="6"/>
      <c r="W24" s="6"/>
      <c r="Z24" s="6"/>
      <c r="AX24" s="6"/>
    </row>
    <row r="25" spans="1:59" ht="12.75">
      <c r="A25" s="6" t="s">
        <v>39</v>
      </c>
      <c r="B25" s="6" t="s">
        <v>72</v>
      </c>
      <c r="C25" s="15" t="s">
        <v>1</v>
      </c>
      <c r="D25" s="16">
        <f aca="true" t="shared" si="4" ref="D25:O25">SUM(D26:D27)</f>
        <v>87312032.14</v>
      </c>
      <c r="E25" s="14"/>
      <c r="F25" s="14">
        <f t="shared" si="4"/>
        <v>7130259.95</v>
      </c>
      <c r="G25" s="14"/>
      <c r="H25" s="14">
        <f t="shared" si="4"/>
        <v>9431661.790000001</v>
      </c>
      <c r="I25" s="14"/>
      <c r="J25" s="14">
        <f t="shared" si="4"/>
        <v>6471684.53</v>
      </c>
      <c r="K25" s="14"/>
      <c r="L25" s="14">
        <f t="shared" si="4"/>
        <v>-69000</v>
      </c>
      <c r="M25" s="14">
        <f t="shared" si="4"/>
        <v>5615153.7299999995</v>
      </c>
      <c r="N25" s="14"/>
      <c r="O25" s="14">
        <f t="shared" si="4"/>
        <v>7276946.16</v>
      </c>
      <c r="P25" s="14"/>
      <c r="Q25" s="6"/>
      <c r="R25" s="14">
        <f>SUM(R26:R27)</f>
        <v>5762365.51</v>
      </c>
      <c r="S25" s="14"/>
      <c r="T25" s="6"/>
      <c r="U25" s="14">
        <f>SUM(U26:U27)</f>
        <v>5128558.34</v>
      </c>
      <c r="V25" s="14"/>
      <c r="W25" s="6"/>
      <c r="X25" s="14">
        <f>SUM(X26:X27)</f>
        <v>4932913.88</v>
      </c>
      <c r="Y25" s="14"/>
      <c r="Z25" s="6"/>
      <c r="AA25" s="14">
        <f aca="true" t="shared" si="5" ref="AA25:AV25">SUM(AA26:AA27)</f>
        <v>5089289.319999999</v>
      </c>
      <c r="AB25" s="14"/>
      <c r="AC25" s="14">
        <f t="shared" si="5"/>
        <v>7489107.18</v>
      </c>
      <c r="AD25" s="14"/>
      <c r="AE25" s="14">
        <f t="shared" si="5"/>
        <v>8328107.17</v>
      </c>
      <c r="AF25" s="14"/>
      <c r="AG25" s="14">
        <f t="shared" si="5"/>
        <v>643475.24</v>
      </c>
      <c r="AH25" s="14">
        <f t="shared" si="5"/>
        <v>2732447.58</v>
      </c>
      <c r="AI25" s="14"/>
      <c r="AJ25" s="14">
        <f t="shared" si="5"/>
        <v>2366659.43</v>
      </c>
      <c r="AK25" s="14"/>
      <c r="AL25" s="14">
        <f t="shared" si="5"/>
        <v>3060863.3200000003</v>
      </c>
      <c r="AM25" s="14"/>
      <c r="AN25" s="14">
        <f t="shared" si="5"/>
        <v>2852281</v>
      </c>
      <c r="AO25" s="14"/>
      <c r="AP25" s="14">
        <f t="shared" si="5"/>
        <v>2335412.3899999997</v>
      </c>
      <c r="AQ25" s="14"/>
      <c r="AR25" s="14">
        <f t="shared" si="5"/>
        <v>2376699.39</v>
      </c>
      <c r="AS25" s="14"/>
      <c r="AT25" s="14">
        <f t="shared" si="5"/>
        <v>2549121.39</v>
      </c>
      <c r="AU25" s="14"/>
      <c r="AV25" s="14">
        <f t="shared" si="5"/>
        <v>2465906</v>
      </c>
      <c r="AW25" s="14"/>
      <c r="AX25" s="6"/>
      <c r="AY25" s="14">
        <f>SUM(AY26:AY27)</f>
        <v>2420806</v>
      </c>
      <c r="AZ25" s="14"/>
      <c r="BA25" s="14">
        <f>SUM(BA26:BA27)</f>
        <v>1538685</v>
      </c>
      <c r="BB25" s="14"/>
      <c r="BC25" s="6"/>
      <c r="BD25" s="6"/>
      <c r="BG25" s="16">
        <f>SUM(BG26:BG27)</f>
        <v>89796227.37</v>
      </c>
    </row>
    <row r="26" spans="1:59" ht="12.75">
      <c r="A26" s="6" t="str">
        <f>CONCATENATE(A25,"U")</f>
        <v>R374U</v>
      </c>
      <c r="C26" s="8" t="s">
        <v>3</v>
      </c>
      <c r="D26" s="17">
        <v>62542313.39</v>
      </c>
      <c r="F26" s="4">
        <v>5704186.63</v>
      </c>
      <c r="H26" s="4">
        <v>9314595.24</v>
      </c>
      <c r="J26" s="4">
        <v>6468373.17</v>
      </c>
      <c r="L26" s="4">
        <v>-69000</v>
      </c>
      <c r="M26" s="4">
        <v>4691017.47</v>
      </c>
      <c r="O26" s="4">
        <v>6484500.76</v>
      </c>
      <c r="Q26" s="6"/>
      <c r="R26" s="4">
        <v>3783328.63</v>
      </c>
      <c r="T26" s="6"/>
      <c r="U26" s="4">
        <v>3001081.46</v>
      </c>
      <c r="W26" s="6"/>
      <c r="X26" s="4">
        <v>4905794.49</v>
      </c>
      <c r="Z26" s="6"/>
      <c r="AA26" s="4">
        <v>4905257.56</v>
      </c>
      <c r="AC26" s="4">
        <v>7043858.72</v>
      </c>
      <c r="AE26" s="4">
        <v>4594334.07</v>
      </c>
      <c r="AG26" s="4">
        <v>643475.24</v>
      </c>
      <c r="AH26" s="4">
        <v>1138931.89</v>
      </c>
      <c r="AJ26" s="4">
        <v>1857458.08</v>
      </c>
      <c r="AL26" s="4">
        <v>2219287.14</v>
      </c>
      <c r="AN26" s="4">
        <v>2270139</v>
      </c>
      <c r="AP26" s="4">
        <v>1944699.39</v>
      </c>
      <c r="AR26" s="4">
        <v>2376699.39</v>
      </c>
      <c r="AT26" s="4">
        <v>2549121.39</v>
      </c>
      <c r="AV26" s="4">
        <v>2465906</v>
      </c>
      <c r="AX26" s="6"/>
      <c r="AY26" s="4">
        <v>2420806</v>
      </c>
      <c r="BA26" s="4">
        <v>1538685</v>
      </c>
      <c r="BG26" s="17">
        <v>71256266.79</v>
      </c>
    </row>
    <row r="27" spans="1:59" ht="12.75">
      <c r="A27" s="6" t="str">
        <f>CONCATENATE(A25,"L")</f>
        <v>R374L</v>
      </c>
      <c r="C27" s="8" t="s">
        <v>4</v>
      </c>
      <c r="D27" s="17">
        <v>24769718.75</v>
      </c>
      <c r="F27" s="4">
        <v>1426073.32</v>
      </c>
      <c r="H27" s="4">
        <v>117066.55</v>
      </c>
      <c r="J27" s="4">
        <v>3311.36</v>
      </c>
      <c r="L27" s="4">
        <v>0</v>
      </c>
      <c r="M27" s="4">
        <v>924136.26</v>
      </c>
      <c r="O27" s="4">
        <v>792445.4</v>
      </c>
      <c r="Q27" s="6"/>
      <c r="R27" s="4">
        <v>1979036.88</v>
      </c>
      <c r="T27" s="6"/>
      <c r="U27" s="4">
        <v>2127476.88</v>
      </c>
      <c r="W27" s="6"/>
      <c r="X27" s="4">
        <v>27119.39</v>
      </c>
      <c r="Z27" s="6"/>
      <c r="AA27" s="4">
        <v>184031.76</v>
      </c>
      <c r="AC27" s="4">
        <v>445248.46</v>
      </c>
      <c r="AE27" s="4">
        <v>3733773.1</v>
      </c>
      <c r="AG27" s="4">
        <v>0</v>
      </c>
      <c r="AH27" s="4">
        <v>1593515.69</v>
      </c>
      <c r="AJ27" s="4">
        <v>509201.35</v>
      </c>
      <c r="AL27" s="4">
        <v>841576.18</v>
      </c>
      <c r="AN27" s="4">
        <v>582142</v>
      </c>
      <c r="AP27" s="4">
        <v>390713</v>
      </c>
      <c r="AR27" s="4">
        <v>0</v>
      </c>
      <c r="AT27" s="4">
        <v>0</v>
      </c>
      <c r="AV27" s="4">
        <v>0</v>
      </c>
      <c r="AX27" s="6"/>
      <c r="AY27" s="4">
        <v>0</v>
      </c>
      <c r="BA27" s="4">
        <v>0</v>
      </c>
      <c r="BG27" s="17">
        <v>18539960.58</v>
      </c>
    </row>
    <row r="28" spans="3:50" ht="6" customHeight="1">
      <c r="C28" s="2"/>
      <c r="Q28" s="6"/>
      <c r="T28" s="6"/>
      <c r="W28" s="6"/>
      <c r="Z28" s="6"/>
      <c r="AX28" s="6"/>
    </row>
    <row r="29" spans="1:59" ht="12.75">
      <c r="A29" s="6" t="s">
        <v>40</v>
      </c>
      <c r="B29" s="6" t="s">
        <v>73</v>
      </c>
      <c r="C29" s="15" t="s">
        <v>1</v>
      </c>
      <c r="D29" s="16">
        <f>SUM(D30:D31)</f>
        <v>91931769.7</v>
      </c>
      <c r="E29" s="14"/>
      <c r="F29" s="14">
        <f>SUM(F30:F31)</f>
        <v>5443003.13</v>
      </c>
      <c r="G29" s="14"/>
      <c r="H29" s="14">
        <f>SUM(H30:H31)</f>
        <v>12888813.280000001</v>
      </c>
      <c r="I29" s="14"/>
      <c r="J29" s="14">
        <f>SUM(J30:J31)</f>
        <v>6573810.56</v>
      </c>
      <c r="K29" s="14"/>
      <c r="L29" s="6"/>
      <c r="M29" s="14">
        <f>SUM(M30:M31)</f>
        <v>4242690.72</v>
      </c>
      <c r="N29" s="14"/>
      <c r="O29" s="14">
        <f>SUM(O30:O31)</f>
        <v>6671182.23</v>
      </c>
      <c r="P29" s="14"/>
      <c r="Q29" s="6"/>
      <c r="R29" s="14">
        <f>SUM(R30:R31)</f>
        <v>4359817.090000001</v>
      </c>
      <c r="S29" s="14"/>
      <c r="T29" s="6"/>
      <c r="U29" s="14">
        <f>SUM(U30:U31)</f>
        <v>3441817.0900000003</v>
      </c>
      <c r="V29" s="14"/>
      <c r="W29" s="6"/>
      <c r="X29" s="14">
        <f>SUM(X30:X31)</f>
        <v>4216604.85</v>
      </c>
      <c r="Y29" s="14"/>
      <c r="Z29" s="6"/>
      <c r="AA29" s="14">
        <f aca="true" t="shared" si="6" ref="AA29:AV29">SUM(AA30:AA31)</f>
        <v>3202241.93</v>
      </c>
      <c r="AB29" s="14"/>
      <c r="AC29" s="14">
        <f t="shared" si="6"/>
        <v>3326355.73</v>
      </c>
      <c r="AD29" s="14"/>
      <c r="AE29" s="14">
        <f t="shared" si="6"/>
        <v>5899355.74</v>
      </c>
      <c r="AF29" s="14"/>
      <c r="AG29" s="14">
        <f t="shared" si="6"/>
        <v>741803.73</v>
      </c>
      <c r="AH29" s="14">
        <f t="shared" si="6"/>
        <v>1482567.49</v>
      </c>
      <c r="AI29" s="14"/>
      <c r="AJ29" s="14">
        <f t="shared" si="6"/>
        <v>4725725.95</v>
      </c>
      <c r="AK29" s="14"/>
      <c r="AL29" s="14">
        <f t="shared" si="6"/>
        <v>7289480.550000001</v>
      </c>
      <c r="AM29" s="14"/>
      <c r="AN29" s="14">
        <f t="shared" si="6"/>
        <v>4049411.63</v>
      </c>
      <c r="AO29" s="14"/>
      <c r="AP29" s="14">
        <f t="shared" si="6"/>
        <v>7778582.73</v>
      </c>
      <c r="AQ29" s="14"/>
      <c r="AR29" s="14">
        <f t="shared" si="6"/>
        <v>15831373.73</v>
      </c>
      <c r="AS29" s="14"/>
      <c r="AT29" s="14">
        <f t="shared" si="6"/>
        <v>3479495.73</v>
      </c>
      <c r="AU29" s="14"/>
      <c r="AV29" s="14">
        <f t="shared" si="6"/>
        <v>4367262</v>
      </c>
      <c r="AW29" s="14"/>
      <c r="AX29" s="6"/>
      <c r="AY29" s="14">
        <f>SUM(AY30:AY31)</f>
        <v>4116480</v>
      </c>
      <c r="AZ29" s="14"/>
      <c r="BA29" s="14">
        <f>SUM(BA30:BA31)</f>
        <v>2820128</v>
      </c>
      <c r="BB29" s="14"/>
      <c r="BC29" s="6"/>
      <c r="BD29" s="6"/>
      <c r="BG29" s="16">
        <f>SUM(BG30:BG31)</f>
        <v>108866334.47</v>
      </c>
    </row>
    <row r="30" spans="1:59" ht="12.75">
      <c r="A30" s="6" t="str">
        <f>CONCATENATE(A29,"U")</f>
        <v>R375U</v>
      </c>
      <c r="C30" s="8" t="s">
        <v>3</v>
      </c>
      <c r="D30" s="17">
        <v>65851468.69</v>
      </c>
      <c r="F30" s="4">
        <v>5439310.38</v>
      </c>
      <c r="H30" s="4">
        <v>12492900.38</v>
      </c>
      <c r="J30" s="4">
        <v>6132933.92</v>
      </c>
      <c r="M30" s="4">
        <v>4148426.66</v>
      </c>
      <c r="O30" s="4">
        <v>4957314.58</v>
      </c>
      <c r="Q30" s="6"/>
      <c r="R30" s="4">
        <v>4359708.11</v>
      </c>
      <c r="T30" s="6"/>
      <c r="U30" s="4">
        <v>3102050.45</v>
      </c>
      <c r="W30" s="6"/>
      <c r="X30" s="4">
        <v>3938908.37</v>
      </c>
      <c r="Z30" s="6"/>
      <c r="AA30" s="4">
        <v>3202241.93</v>
      </c>
      <c r="AC30" s="4">
        <v>3326355.73</v>
      </c>
      <c r="AE30" s="4">
        <v>5174487.37</v>
      </c>
      <c r="AG30" s="4">
        <v>741803.73</v>
      </c>
      <c r="AH30" s="4">
        <v>1118868.27</v>
      </c>
      <c r="AJ30" s="4">
        <v>3532731.73</v>
      </c>
      <c r="AL30" s="4">
        <v>5845671.95</v>
      </c>
      <c r="AN30" s="4">
        <v>3308847.42</v>
      </c>
      <c r="AP30" s="4">
        <v>4979373.73</v>
      </c>
      <c r="AR30" s="4">
        <v>15831373.73</v>
      </c>
      <c r="AT30" s="4">
        <v>3479495.73</v>
      </c>
      <c r="AV30" s="4">
        <v>4367262</v>
      </c>
      <c r="AX30" s="6"/>
      <c r="AY30" s="4">
        <v>4116480</v>
      </c>
      <c r="BA30" s="4">
        <v>2820128</v>
      </c>
      <c r="BG30" s="17">
        <v>92003356.7</v>
      </c>
    </row>
    <row r="31" spans="1:59" ht="12.75">
      <c r="A31" s="6" t="str">
        <f>CONCATENATE(A29,"L")</f>
        <v>R375L</v>
      </c>
      <c r="C31" s="8" t="s">
        <v>4</v>
      </c>
      <c r="D31" s="17">
        <v>26080301.01</v>
      </c>
      <c r="F31" s="4">
        <v>3692.75</v>
      </c>
      <c r="H31" s="4">
        <v>395912.9</v>
      </c>
      <c r="J31" s="4">
        <v>440876.64</v>
      </c>
      <c r="M31" s="4">
        <v>94264.06</v>
      </c>
      <c r="O31" s="4">
        <v>1713867.65</v>
      </c>
      <c r="Q31" s="6"/>
      <c r="R31" s="4">
        <v>108.98</v>
      </c>
      <c r="T31" s="6"/>
      <c r="U31" s="4">
        <v>339766.64</v>
      </c>
      <c r="W31" s="6"/>
      <c r="X31" s="4">
        <v>277696.48</v>
      </c>
      <c r="Z31" s="6"/>
      <c r="AA31" s="4">
        <v>0</v>
      </c>
      <c r="AC31" s="4">
        <v>0</v>
      </c>
      <c r="AE31" s="4">
        <v>724868.37</v>
      </c>
      <c r="AG31" s="4">
        <v>0</v>
      </c>
      <c r="AH31" s="4">
        <v>363699.22</v>
      </c>
      <c r="AJ31" s="4">
        <v>1192994.22</v>
      </c>
      <c r="AL31" s="4">
        <v>1443808.6</v>
      </c>
      <c r="AN31" s="4">
        <v>740564.21</v>
      </c>
      <c r="AP31" s="4">
        <v>2799209</v>
      </c>
      <c r="AR31" s="4">
        <v>0</v>
      </c>
      <c r="AT31" s="4">
        <v>0</v>
      </c>
      <c r="AV31" s="4">
        <v>0</v>
      </c>
      <c r="AX31" s="6"/>
      <c r="AY31" s="4">
        <v>0</v>
      </c>
      <c r="BA31" s="4">
        <v>0</v>
      </c>
      <c r="BG31" s="17">
        <v>16862977.77</v>
      </c>
    </row>
    <row r="32" spans="3:50" ht="6" customHeight="1">
      <c r="C32" s="2"/>
      <c r="Q32" s="6"/>
      <c r="T32" s="6"/>
      <c r="W32" s="6"/>
      <c r="Z32" s="6"/>
      <c r="AX32" s="6"/>
    </row>
    <row r="33" spans="1:59" ht="12.75">
      <c r="A33" s="6" t="s">
        <v>41</v>
      </c>
      <c r="B33" s="6" t="s">
        <v>74</v>
      </c>
      <c r="C33" s="15" t="s">
        <v>1</v>
      </c>
      <c r="D33" s="16">
        <f>SUM(D34:D35)</f>
        <v>138325167.24</v>
      </c>
      <c r="E33" s="14"/>
      <c r="F33" s="14">
        <f>SUM(F34:F35)</f>
        <v>11908464.71</v>
      </c>
      <c r="G33" s="14"/>
      <c r="H33" s="14">
        <f>SUM(H34:H35)</f>
        <v>13730318.61</v>
      </c>
      <c r="I33" s="14"/>
      <c r="J33" s="14">
        <f>SUM(J34:J35)</f>
        <v>9626180.9</v>
      </c>
      <c r="K33" s="14"/>
      <c r="L33" s="6"/>
      <c r="M33" s="14">
        <f>SUM(M34:M35)</f>
        <v>7187846.77</v>
      </c>
      <c r="N33" s="14"/>
      <c r="O33" s="14">
        <f>SUM(O34:O35)</f>
        <v>5182611.07</v>
      </c>
      <c r="P33" s="14"/>
      <c r="Q33" s="6"/>
      <c r="R33" s="14">
        <f>SUM(R34:R35)</f>
        <v>6123514.42</v>
      </c>
      <c r="S33" s="14"/>
      <c r="T33" s="6"/>
      <c r="U33" s="14">
        <f>SUM(U34:U35)</f>
        <v>6685372.62</v>
      </c>
      <c r="V33" s="14"/>
      <c r="W33" s="6"/>
      <c r="X33" s="14">
        <f>SUM(X34:X35)</f>
        <v>5194521.5600000005</v>
      </c>
      <c r="Y33" s="14"/>
      <c r="Z33" s="6"/>
      <c r="AA33" s="14">
        <f aca="true" t="shared" si="7" ref="AA33:AV33">SUM(AA34:AA35)</f>
        <v>4530884.46</v>
      </c>
      <c r="AB33" s="14"/>
      <c r="AC33" s="14">
        <f t="shared" si="7"/>
        <v>5126819.1899999995</v>
      </c>
      <c r="AD33" s="14"/>
      <c r="AE33" s="14">
        <f t="shared" si="7"/>
        <v>11742819.2</v>
      </c>
      <c r="AF33" s="14"/>
      <c r="AG33" s="14">
        <f t="shared" si="7"/>
        <v>761310.41</v>
      </c>
      <c r="AH33" s="14">
        <f t="shared" si="7"/>
        <v>9162674.1</v>
      </c>
      <c r="AI33" s="14"/>
      <c r="AJ33" s="14">
        <f t="shared" si="7"/>
        <v>8275458.42</v>
      </c>
      <c r="AK33" s="14"/>
      <c r="AL33" s="14">
        <f t="shared" si="7"/>
        <v>5746966.71</v>
      </c>
      <c r="AM33" s="14"/>
      <c r="AN33" s="14">
        <f t="shared" si="7"/>
        <v>4401942.23</v>
      </c>
      <c r="AO33" s="14"/>
      <c r="AP33" s="14">
        <f t="shared" si="7"/>
        <v>4065895.33</v>
      </c>
      <c r="AQ33" s="14"/>
      <c r="AR33" s="14">
        <f t="shared" si="7"/>
        <v>3215244.33</v>
      </c>
      <c r="AS33" s="14"/>
      <c r="AT33" s="14">
        <f t="shared" si="7"/>
        <v>3383220.33</v>
      </c>
      <c r="AU33" s="14"/>
      <c r="AV33" s="14">
        <f t="shared" si="7"/>
        <v>1215019</v>
      </c>
      <c r="AW33" s="14"/>
      <c r="AX33" s="6"/>
      <c r="AY33" s="14">
        <f>SUM(AY34:AY35)</f>
        <v>1137766</v>
      </c>
      <c r="AZ33" s="14"/>
      <c r="BA33" s="14">
        <f>SUM(BA34:BA35)</f>
        <v>673339</v>
      </c>
      <c r="BB33" s="14"/>
      <c r="BC33" s="6"/>
      <c r="BD33" s="6"/>
      <c r="BG33" s="16">
        <f>SUM(BG34:BG35)</f>
        <v>126904335.94999999</v>
      </c>
    </row>
    <row r="34" spans="1:59" ht="12.75">
      <c r="A34" s="6" t="str">
        <f>CONCATENATE(A33,"U")</f>
        <v>R376U</v>
      </c>
      <c r="C34" s="8" t="s">
        <v>3</v>
      </c>
      <c r="D34" s="17">
        <v>99083433.83</v>
      </c>
      <c r="F34" s="4">
        <v>7142970.19</v>
      </c>
      <c r="H34" s="4">
        <v>9617000.58</v>
      </c>
      <c r="J34" s="4">
        <v>4543166.41</v>
      </c>
      <c r="M34" s="4">
        <v>3204014.12</v>
      </c>
      <c r="O34" s="4">
        <v>2708038.51</v>
      </c>
      <c r="Q34" s="6"/>
      <c r="R34" s="4">
        <v>2758512.55</v>
      </c>
      <c r="T34" s="6"/>
      <c r="U34" s="4">
        <v>2869231.42</v>
      </c>
      <c r="W34" s="6"/>
      <c r="X34" s="4">
        <v>2981754.72</v>
      </c>
      <c r="Z34" s="6"/>
      <c r="AA34" s="4">
        <v>3019443.88</v>
      </c>
      <c r="AC34" s="4">
        <v>3176863.79</v>
      </c>
      <c r="AE34" s="4">
        <v>3507525.5</v>
      </c>
      <c r="AG34" s="4">
        <v>761310.41</v>
      </c>
      <c r="AH34" s="4">
        <v>1537567.16</v>
      </c>
      <c r="AJ34" s="4">
        <v>1658598.57</v>
      </c>
      <c r="AL34" s="4">
        <v>1639537.94</v>
      </c>
      <c r="AN34" s="4">
        <v>1918812.54</v>
      </c>
      <c r="AP34" s="4">
        <v>2348244.33</v>
      </c>
      <c r="AR34" s="4">
        <v>3215244.33</v>
      </c>
      <c r="AT34" s="4">
        <v>3383220.33</v>
      </c>
      <c r="AV34" s="4">
        <v>1215019</v>
      </c>
      <c r="AX34" s="6"/>
      <c r="AY34" s="4">
        <v>1137766</v>
      </c>
      <c r="BA34" s="4">
        <v>673339</v>
      </c>
      <c r="BG34" s="17">
        <v>75499152.58</v>
      </c>
    </row>
    <row r="35" spans="1:59" ht="12.75">
      <c r="A35" s="6" t="str">
        <f>CONCATENATE(A33,"L")</f>
        <v>R376L</v>
      </c>
      <c r="C35" s="8" t="s">
        <v>4</v>
      </c>
      <c r="D35" s="17">
        <v>39241733.41</v>
      </c>
      <c r="F35" s="4">
        <v>4765494.52</v>
      </c>
      <c r="H35" s="4">
        <v>4113318.03</v>
      </c>
      <c r="J35" s="4">
        <v>5083014.49</v>
      </c>
      <c r="M35" s="4">
        <v>3983832.65</v>
      </c>
      <c r="O35" s="4">
        <v>2474572.56</v>
      </c>
      <c r="Q35" s="6"/>
      <c r="R35" s="4">
        <v>3365001.87</v>
      </c>
      <c r="T35" s="6"/>
      <c r="U35" s="4">
        <v>3816141.2</v>
      </c>
      <c r="W35" s="6"/>
      <c r="X35" s="4">
        <v>2212766.84</v>
      </c>
      <c r="Z35" s="6"/>
      <c r="AA35" s="4">
        <v>1511440.58</v>
      </c>
      <c r="AC35" s="4">
        <v>1949955.4</v>
      </c>
      <c r="AE35" s="4">
        <v>8235293.7</v>
      </c>
      <c r="AG35" s="4">
        <v>0</v>
      </c>
      <c r="AH35" s="4">
        <v>7625106.94</v>
      </c>
      <c r="AJ35" s="4">
        <v>6616859.85</v>
      </c>
      <c r="AL35" s="4">
        <v>4107428.77</v>
      </c>
      <c r="AN35" s="4">
        <v>2483129.69</v>
      </c>
      <c r="AP35" s="4">
        <v>1717651</v>
      </c>
      <c r="AR35" s="4">
        <v>0</v>
      </c>
      <c r="AT35" s="4">
        <v>0</v>
      </c>
      <c r="AV35" s="4">
        <v>0</v>
      </c>
      <c r="AX35" s="6"/>
      <c r="AY35" s="4">
        <v>0</v>
      </c>
      <c r="BA35" s="4">
        <v>0</v>
      </c>
      <c r="BG35" s="17">
        <v>51405183.37</v>
      </c>
    </row>
    <row r="36" spans="3:50" ht="6" customHeight="1">
      <c r="C36" s="2"/>
      <c r="Q36" s="6"/>
      <c r="T36" s="6"/>
      <c r="W36" s="6"/>
      <c r="Z36" s="6"/>
      <c r="AX36" s="6"/>
    </row>
    <row r="37" spans="1:59" ht="12.75">
      <c r="A37" s="6" t="s">
        <v>42</v>
      </c>
      <c r="B37" s="6" t="s">
        <v>75</v>
      </c>
      <c r="C37" s="15" t="s">
        <v>1</v>
      </c>
      <c r="D37" s="16">
        <f>SUM(D38:D39)</f>
        <v>159679163.14999998</v>
      </c>
      <c r="E37" s="14"/>
      <c r="F37" s="14">
        <f>SUM(F38:F39)</f>
        <v>6242651.4399999995</v>
      </c>
      <c r="G37" s="14"/>
      <c r="H37" s="14">
        <f>SUM(H38:H39)</f>
        <v>13303887.11</v>
      </c>
      <c r="I37" s="14"/>
      <c r="J37" s="14">
        <f>SUM(J38:J39)</f>
        <v>7125388.09</v>
      </c>
      <c r="K37" s="14"/>
      <c r="L37" s="6"/>
      <c r="M37" s="14">
        <f>SUM(M38:M39)</f>
        <v>6122426.01</v>
      </c>
      <c r="N37" s="14"/>
      <c r="O37" s="14">
        <f>SUM(O38:O39)</f>
        <v>6095671</v>
      </c>
      <c r="P37" s="14"/>
      <c r="Q37" s="6"/>
      <c r="R37" s="14">
        <f>SUM(R38:R39)</f>
        <v>5783762.3100000005</v>
      </c>
      <c r="S37" s="14"/>
      <c r="T37" s="6"/>
      <c r="U37" s="14">
        <f>SUM(U38:U39)</f>
        <v>3820008.67</v>
      </c>
      <c r="V37" s="14"/>
      <c r="W37" s="6"/>
      <c r="X37" s="14">
        <f>SUM(X38:X39)</f>
        <v>4043673.06</v>
      </c>
      <c r="Y37" s="14"/>
      <c r="Z37" s="6"/>
      <c r="AA37" s="14">
        <f aca="true" t="shared" si="8" ref="AA37:AV37">SUM(AA38:AA39)</f>
        <v>5171472</v>
      </c>
      <c r="AB37" s="14"/>
      <c r="AC37" s="14">
        <f t="shared" si="8"/>
        <v>3916899.93</v>
      </c>
      <c r="AD37" s="14"/>
      <c r="AE37" s="14">
        <f t="shared" si="8"/>
        <v>8737899.93</v>
      </c>
      <c r="AF37" s="14"/>
      <c r="AG37" s="14">
        <f t="shared" si="8"/>
        <v>901041.79</v>
      </c>
      <c r="AH37" s="14">
        <f t="shared" si="8"/>
        <v>6029540.449999999</v>
      </c>
      <c r="AI37" s="14"/>
      <c r="AJ37" s="14">
        <f t="shared" si="8"/>
        <v>2466902.3</v>
      </c>
      <c r="AK37" s="14"/>
      <c r="AL37" s="14">
        <f t="shared" si="8"/>
        <v>10867661.85</v>
      </c>
      <c r="AM37" s="14"/>
      <c r="AN37" s="14">
        <f t="shared" si="8"/>
        <v>15761441.889999999</v>
      </c>
      <c r="AO37" s="14"/>
      <c r="AP37" s="14">
        <f t="shared" si="8"/>
        <v>6532918.12</v>
      </c>
      <c r="AQ37" s="14"/>
      <c r="AR37" s="14">
        <f t="shared" si="8"/>
        <v>18799368.12</v>
      </c>
      <c r="AS37" s="14"/>
      <c r="AT37" s="14">
        <f t="shared" si="8"/>
        <v>12447379.12</v>
      </c>
      <c r="AU37" s="14"/>
      <c r="AV37" s="14">
        <f t="shared" si="8"/>
        <v>7497522</v>
      </c>
      <c r="AW37" s="14"/>
      <c r="AX37" s="6"/>
      <c r="AY37" s="14">
        <f>SUM(AY38:AY39)</f>
        <v>5919279</v>
      </c>
      <c r="AZ37" s="14"/>
      <c r="BA37" s="14">
        <f>SUM(BA38:BA39)</f>
        <v>4788662</v>
      </c>
      <c r="BB37" s="14"/>
      <c r="BC37" s="6"/>
      <c r="BD37" s="6"/>
      <c r="BG37" s="16">
        <f>SUM(BG38:BG39)</f>
        <v>167899465.55</v>
      </c>
    </row>
    <row r="38" spans="1:59" ht="12.75">
      <c r="A38" s="6" t="str">
        <f>CONCATENATE(A37,"U")</f>
        <v>R377U</v>
      </c>
      <c r="C38" s="8" t="s">
        <v>3</v>
      </c>
      <c r="D38" s="17">
        <v>114379473.46</v>
      </c>
      <c r="F38" s="4">
        <v>5507933.1</v>
      </c>
      <c r="H38" s="4">
        <v>12193887.11</v>
      </c>
      <c r="J38" s="4">
        <v>6665639.43</v>
      </c>
      <c r="M38" s="4">
        <v>5364583.53</v>
      </c>
      <c r="O38" s="4">
        <v>4398223.58</v>
      </c>
      <c r="Q38" s="6"/>
      <c r="R38" s="4">
        <v>4910928.33</v>
      </c>
      <c r="T38" s="6"/>
      <c r="U38" s="4">
        <v>3548049.93</v>
      </c>
      <c r="W38" s="6"/>
      <c r="X38" s="4">
        <v>4043673.06</v>
      </c>
      <c r="Z38" s="6"/>
      <c r="AA38" s="4">
        <v>5171472</v>
      </c>
      <c r="AC38" s="4">
        <v>3916804.33</v>
      </c>
      <c r="AE38" s="4">
        <v>6852793.59</v>
      </c>
      <c r="AG38" s="4">
        <v>901041.79</v>
      </c>
      <c r="AH38" s="4">
        <v>5432305.89</v>
      </c>
      <c r="AJ38" s="4">
        <v>2466902.3</v>
      </c>
      <c r="AL38" s="4">
        <v>10658168.65</v>
      </c>
      <c r="AN38" s="4">
        <v>15588993.12</v>
      </c>
      <c r="AP38" s="4">
        <v>6089368.12</v>
      </c>
      <c r="AR38" s="4">
        <v>18799368.12</v>
      </c>
      <c r="AT38" s="4">
        <v>12447379.12</v>
      </c>
      <c r="AV38" s="4">
        <v>7497522</v>
      </c>
      <c r="AX38" s="6"/>
      <c r="AY38" s="4">
        <v>5919279</v>
      </c>
      <c r="BA38" s="4">
        <v>4788662</v>
      </c>
      <c r="BG38" s="17">
        <v>145331621.96</v>
      </c>
    </row>
    <row r="39" spans="1:59" ht="12.75">
      <c r="A39" s="6" t="str">
        <f>CONCATENATE(A37,"L")</f>
        <v>R377L</v>
      </c>
      <c r="C39" s="8" t="s">
        <v>4</v>
      </c>
      <c r="D39" s="17">
        <v>45299689.69</v>
      </c>
      <c r="F39" s="4">
        <v>734718.34</v>
      </c>
      <c r="H39" s="4">
        <v>1110000</v>
      </c>
      <c r="J39" s="4">
        <v>459748.66</v>
      </c>
      <c r="M39" s="4">
        <v>757842.48</v>
      </c>
      <c r="O39" s="4">
        <v>1697447.42</v>
      </c>
      <c r="Q39" s="6"/>
      <c r="R39" s="4">
        <v>872833.98</v>
      </c>
      <c r="T39" s="6"/>
      <c r="U39" s="4">
        <v>271958.74</v>
      </c>
      <c r="W39" s="6"/>
      <c r="X39" s="4">
        <v>0</v>
      </c>
      <c r="Z39" s="6"/>
      <c r="AA39" s="4">
        <v>0</v>
      </c>
      <c r="AC39" s="4">
        <v>95.6</v>
      </c>
      <c r="AE39" s="4">
        <v>1885106.34</v>
      </c>
      <c r="AG39" s="4">
        <v>0</v>
      </c>
      <c r="AH39" s="4">
        <v>597234.56</v>
      </c>
      <c r="AJ39" s="4">
        <v>0</v>
      </c>
      <c r="AL39" s="4">
        <v>209493.2</v>
      </c>
      <c r="AN39" s="4">
        <v>172448.77</v>
      </c>
      <c r="AP39" s="4">
        <v>443550</v>
      </c>
      <c r="AR39" s="4">
        <v>0</v>
      </c>
      <c r="AT39" s="4">
        <v>0</v>
      </c>
      <c r="AV39" s="4">
        <v>0</v>
      </c>
      <c r="AX39" s="6"/>
      <c r="AY39" s="4">
        <v>0</v>
      </c>
      <c r="BA39" s="4">
        <v>0</v>
      </c>
      <c r="BG39" s="17">
        <v>22567843.59</v>
      </c>
    </row>
    <row r="40" spans="3:50" ht="6" customHeight="1">
      <c r="C40" s="2"/>
      <c r="Q40" s="6"/>
      <c r="T40" s="6"/>
      <c r="W40" s="6"/>
      <c r="Z40" s="6"/>
      <c r="AX40" s="6"/>
    </row>
    <row r="41" spans="1:59" ht="12.75">
      <c r="A41" s="6" t="s">
        <v>43</v>
      </c>
      <c r="B41" s="6" t="s">
        <v>76</v>
      </c>
      <c r="C41" s="15" t="s">
        <v>1</v>
      </c>
      <c r="D41" s="16">
        <f aca="true" t="shared" si="9" ref="D41:O41">SUM(D42:D43)</f>
        <v>102654361.46</v>
      </c>
      <c r="E41" s="14"/>
      <c r="F41" s="14">
        <f t="shared" si="9"/>
        <v>6529000</v>
      </c>
      <c r="G41" s="14"/>
      <c r="H41" s="14">
        <f t="shared" si="9"/>
        <v>15001097.76</v>
      </c>
      <c r="I41" s="14"/>
      <c r="J41" s="14">
        <f t="shared" si="9"/>
        <v>11158863.67</v>
      </c>
      <c r="K41" s="14"/>
      <c r="L41" s="14">
        <f t="shared" si="9"/>
        <v>-188000</v>
      </c>
      <c r="M41" s="14">
        <f t="shared" si="9"/>
        <v>6123359.26</v>
      </c>
      <c r="N41" s="14"/>
      <c r="O41" s="14">
        <f t="shared" si="9"/>
        <v>7781899.9</v>
      </c>
      <c r="P41" s="14"/>
      <c r="Q41" s="6"/>
      <c r="R41" s="14">
        <f>SUM(R42:R43)</f>
        <v>4506598.2299999995</v>
      </c>
      <c r="S41" s="14"/>
      <c r="T41" s="6"/>
      <c r="U41" s="14">
        <f>SUM(U42:U43)</f>
        <v>5481598.23</v>
      </c>
      <c r="V41" s="14"/>
      <c r="W41" s="6"/>
      <c r="X41" s="14">
        <f>SUM(X42:X43)</f>
        <v>5806565.02</v>
      </c>
      <c r="Y41" s="14"/>
      <c r="Z41" s="6"/>
      <c r="AA41" s="14">
        <f aca="true" t="shared" si="10" ref="AA41:AV41">SUM(AA42:AA43)</f>
        <v>3937565.7</v>
      </c>
      <c r="AB41" s="14"/>
      <c r="AC41" s="14">
        <f t="shared" si="10"/>
        <v>4409090.75</v>
      </c>
      <c r="AD41" s="14"/>
      <c r="AE41" s="14">
        <f t="shared" si="10"/>
        <v>6559090.75</v>
      </c>
      <c r="AF41" s="14"/>
      <c r="AG41" s="14">
        <f t="shared" si="10"/>
        <v>721502.9</v>
      </c>
      <c r="AH41" s="14">
        <f t="shared" si="10"/>
        <v>3987123.74</v>
      </c>
      <c r="AI41" s="14"/>
      <c r="AJ41" s="14">
        <f t="shared" si="10"/>
        <v>7704597.62</v>
      </c>
      <c r="AK41" s="14"/>
      <c r="AL41" s="14">
        <f t="shared" si="10"/>
        <v>11359727.89</v>
      </c>
      <c r="AM41" s="14"/>
      <c r="AN41" s="14">
        <f t="shared" si="10"/>
        <v>9951173.11</v>
      </c>
      <c r="AO41" s="14"/>
      <c r="AP41" s="14">
        <f t="shared" si="10"/>
        <v>44429910.81</v>
      </c>
      <c r="AQ41" s="14"/>
      <c r="AR41" s="14">
        <f t="shared" si="10"/>
        <v>8177310.81</v>
      </c>
      <c r="AS41" s="14"/>
      <c r="AT41" s="14">
        <f t="shared" si="10"/>
        <v>11853440.81</v>
      </c>
      <c r="AU41" s="14"/>
      <c r="AV41" s="14">
        <f t="shared" si="10"/>
        <v>10081273</v>
      </c>
      <c r="AW41" s="14"/>
      <c r="AX41" s="6"/>
      <c r="AY41" s="14">
        <f>SUM(AY42:AY43)</f>
        <v>10397361</v>
      </c>
      <c r="AZ41" s="14"/>
      <c r="BA41" s="14">
        <f>SUM(BA42:BA43)</f>
        <v>8346350</v>
      </c>
      <c r="BB41" s="14"/>
      <c r="BC41" s="6"/>
      <c r="BD41" s="6"/>
      <c r="BG41" s="16">
        <f>SUM(BG42:BG43)</f>
        <v>175717276.97</v>
      </c>
    </row>
    <row r="42" spans="1:59" ht="12.75">
      <c r="A42" s="6" t="str">
        <f>CONCATENATE(A41,"U")</f>
        <v>R378U</v>
      </c>
      <c r="C42" s="8" t="s">
        <v>3</v>
      </c>
      <c r="D42" s="17">
        <v>73532147.72</v>
      </c>
      <c r="F42" s="4">
        <v>5642752.72</v>
      </c>
      <c r="H42" s="4">
        <v>14695123.57</v>
      </c>
      <c r="J42" s="4">
        <v>11158863.67</v>
      </c>
      <c r="L42" s="4">
        <v>-188000</v>
      </c>
      <c r="M42" s="4">
        <v>6123359.26</v>
      </c>
      <c r="O42" s="4">
        <v>7671899.9</v>
      </c>
      <c r="Q42" s="6"/>
      <c r="R42" s="4">
        <v>4506421.43</v>
      </c>
      <c r="T42" s="6"/>
      <c r="U42" s="4">
        <v>4715554.4</v>
      </c>
      <c r="W42" s="6"/>
      <c r="X42" s="4">
        <v>5130649.38</v>
      </c>
      <c r="Z42" s="6"/>
      <c r="AA42" s="4">
        <v>3937565.7</v>
      </c>
      <c r="AC42" s="4">
        <v>4409090.75</v>
      </c>
      <c r="AE42" s="4">
        <v>3511284.34</v>
      </c>
      <c r="AG42" s="4">
        <v>721502.9</v>
      </c>
      <c r="AH42" s="4">
        <v>2819903.25</v>
      </c>
      <c r="AJ42" s="4">
        <v>7160554.65</v>
      </c>
      <c r="AL42" s="4">
        <v>10619552.5</v>
      </c>
      <c r="AN42" s="4">
        <v>9093831.85</v>
      </c>
      <c r="AP42" s="4">
        <v>39893310.81</v>
      </c>
      <c r="AR42" s="4">
        <v>8177310.81</v>
      </c>
      <c r="AT42" s="4">
        <v>11853440.81</v>
      </c>
      <c r="AV42" s="4">
        <v>10081273</v>
      </c>
      <c r="AX42" s="6"/>
      <c r="AY42" s="4">
        <v>10397361</v>
      </c>
      <c r="BA42" s="4">
        <v>8346350</v>
      </c>
      <c r="BG42" s="17">
        <v>155505956.73</v>
      </c>
    </row>
    <row r="43" spans="1:59" ht="12.75">
      <c r="A43" s="6" t="str">
        <f>CONCATENATE(A41,"L")</f>
        <v>R378L</v>
      </c>
      <c r="C43" s="8" t="s">
        <v>4</v>
      </c>
      <c r="D43" s="17">
        <v>29122213.74</v>
      </c>
      <c r="F43" s="4">
        <v>886247.28</v>
      </c>
      <c r="H43" s="4">
        <v>305974.19</v>
      </c>
      <c r="J43" s="4">
        <v>0</v>
      </c>
      <c r="L43" s="4">
        <v>0</v>
      </c>
      <c r="M43" s="4">
        <v>0</v>
      </c>
      <c r="O43" s="4">
        <v>110000</v>
      </c>
      <c r="Q43" s="6"/>
      <c r="R43" s="4">
        <v>176.8</v>
      </c>
      <c r="T43" s="6"/>
      <c r="U43" s="4">
        <v>766043.83</v>
      </c>
      <c r="W43" s="6"/>
      <c r="X43" s="4">
        <v>675915.64</v>
      </c>
      <c r="Z43" s="6"/>
      <c r="AA43" s="4">
        <v>0</v>
      </c>
      <c r="AC43" s="4">
        <v>0</v>
      </c>
      <c r="AE43" s="4">
        <v>3047806.41</v>
      </c>
      <c r="AG43" s="4">
        <v>0</v>
      </c>
      <c r="AH43" s="4">
        <v>1167220.49</v>
      </c>
      <c r="AJ43" s="4">
        <v>544042.97</v>
      </c>
      <c r="AL43" s="4">
        <v>740175.39</v>
      </c>
      <c r="AN43" s="4">
        <v>857341.26</v>
      </c>
      <c r="AP43" s="4">
        <v>4536600</v>
      </c>
      <c r="AR43" s="4">
        <v>0</v>
      </c>
      <c r="AT43" s="4">
        <v>0</v>
      </c>
      <c r="AV43" s="4">
        <v>0</v>
      </c>
      <c r="AX43" s="6"/>
      <c r="AY43" s="4">
        <v>0</v>
      </c>
      <c r="BA43" s="4">
        <v>0</v>
      </c>
      <c r="BG43" s="17">
        <v>20211320.24</v>
      </c>
    </row>
    <row r="44" spans="3:50" ht="6" customHeight="1">
      <c r="C44" s="2"/>
      <c r="Q44" s="6"/>
      <c r="T44" s="6"/>
      <c r="W44" s="6"/>
      <c r="Z44" s="6"/>
      <c r="AX44" s="6"/>
    </row>
    <row r="45" spans="1:59" ht="12.75">
      <c r="A45" s="6" t="s">
        <v>44</v>
      </c>
      <c r="B45" s="6" t="s">
        <v>77</v>
      </c>
      <c r="C45" s="15" t="s">
        <v>1</v>
      </c>
      <c r="D45" s="16">
        <f>SUM(D46:D47)</f>
        <v>112557695.63</v>
      </c>
      <c r="E45" s="14"/>
      <c r="F45" s="14">
        <f>SUM(F46:F47)</f>
        <v>10489000</v>
      </c>
      <c r="G45" s="14"/>
      <c r="H45" s="14">
        <f>SUM(H46:H47)</f>
        <v>11351466.35</v>
      </c>
      <c r="I45" s="14"/>
      <c r="J45" s="14">
        <f>SUM(J46:J47)</f>
        <v>8465293.55</v>
      </c>
      <c r="K45" s="14"/>
      <c r="L45" s="6"/>
      <c r="M45" s="14">
        <f>SUM(M46:M47)</f>
        <v>6302828.82</v>
      </c>
      <c r="N45" s="14"/>
      <c r="O45" s="14">
        <f>SUM(O46:O47)</f>
        <v>4298412.73</v>
      </c>
      <c r="P45" s="14"/>
      <c r="Q45" s="6"/>
      <c r="R45" s="14">
        <f>SUM(R46:R47)</f>
        <v>4337166.96</v>
      </c>
      <c r="S45" s="14"/>
      <c r="T45" s="6"/>
      <c r="U45" s="14">
        <f>SUM(U46:U47)</f>
        <v>3184269.96</v>
      </c>
      <c r="V45" s="14"/>
      <c r="W45" s="6"/>
      <c r="X45" s="14">
        <f>SUM(X46:X47)</f>
        <v>6917410.7</v>
      </c>
      <c r="Y45" s="14"/>
      <c r="Z45" s="6"/>
      <c r="AA45" s="14">
        <f aca="true" t="shared" si="11" ref="AA45:AV45">SUM(AA46:AA47)</f>
        <v>9812731.61</v>
      </c>
      <c r="AB45" s="14"/>
      <c r="AC45" s="14">
        <f t="shared" si="11"/>
        <v>10741618.86</v>
      </c>
      <c r="AD45" s="14"/>
      <c r="AE45" s="14">
        <f t="shared" si="11"/>
        <v>9847618.86</v>
      </c>
      <c r="AF45" s="14"/>
      <c r="AG45" s="14">
        <f t="shared" si="11"/>
        <v>826469.35</v>
      </c>
      <c r="AH45" s="14">
        <f t="shared" si="11"/>
        <v>3823494.41</v>
      </c>
      <c r="AI45" s="14"/>
      <c r="AJ45" s="14">
        <f t="shared" si="11"/>
        <v>13283126.84</v>
      </c>
      <c r="AK45" s="14"/>
      <c r="AL45" s="14">
        <f t="shared" si="11"/>
        <v>8131707.22</v>
      </c>
      <c r="AM45" s="14"/>
      <c r="AN45" s="14">
        <f t="shared" si="11"/>
        <v>7107133.93</v>
      </c>
      <c r="AO45" s="14"/>
      <c r="AP45" s="14">
        <f t="shared" si="11"/>
        <v>7840541.13</v>
      </c>
      <c r="AQ45" s="14"/>
      <c r="AR45" s="14">
        <f t="shared" si="11"/>
        <v>10535136.13</v>
      </c>
      <c r="AS45" s="14"/>
      <c r="AT45" s="14">
        <f t="shared" si="11"/>
        <v>13238218.13</v>
      </c>
      <c r="AU45" s="14"/>
      <c r="AV45" s="14">
        <f t="shared" si="11"/>
        <v>5051456</v>
      </c>
      <c r="AW45" s="14"/>
      <c r="AX45" s="6"/>
      <c r="AY45" s="14">
        <f>SUM(AY46:AY47)</f>
        <v>5066952</v>
      </c>
      <c r="AZ45" s="14"/>
      <c r="BA45" s="14">
        <f>SUM(BA46:BA47)</f>
        <v>3067168</v>
      </c>
      <c r="BB45" s="14"/>
      <c r="BC45" s="6"/>
      <c r="BD45" s="6"/>
      <c r="BG45" s="16">
        <f>SUM(BG46:BG47)</f>
        <v>146346104.19</v>
      </c>
    </row>
    <row r="46" spans="1:59" ht="12.75">
      <c r="A46" s="6" t="str">
        <f>CONCATENATE(A45,"U")</f>
        <v>R379U</v>
      </c>
      <c r="C46" s="8" t="s">
        <v>3</v>
      </c>
      <c r="D46" s="17">
        <v>80625985.92</v>
      </c>
      <c r="F46" s="4">
        <v>9405535.27</v>
      </c>
      <c r="H46" s="4">
        <v>10388931.33</v>
      </c>
      <c r="J46" s="4">
        <v>7429586.71</v>
      </c>
      <c r="L46" s="6"/>
      <c r="M46" s="4">
        <v>6302828.82</v>
      </c>
      <c r="O46" s="4">
        <v>4298412.73</v>
      </c>
      <c r="Q46" s="6"/>
      <c r="R46" s="4">
        <v>4337053.59</v>
      </c>
      <c r="T46" s="6"/>
      <c r="U46" s="4">
        <v>3184269.96</v>
      </c>
      <c r="W46" s="6"/>
      <c r="X46" s="4">
        <v>6917179.25</v>
      </c>
      <c r="Z46" s="6"/>
      <c r="AA46" s="4">
        <v>9812731.61</v>
      </c>
      <c r="AC46" s="4">
        <v>10741618.86</v>
      </c>
      <c r="AE46" s="4">
        <v>6008820.36</v>
      </c>
      <c r="AG46" s="4">
        <v>826469.35</v>
      </c>
      <c r="AH46" s="4">
        <v>2791274.95</v>
      </c>
      <c r="AJ46" s="4">
        <v>9243317.95</v>
      </c>
      <c r="AL46" s="4">
        <v>6479973.72</v>
      </c>
      <c r="AN46" s="4">
        <v>6163698.87</v>
      </c>
      <c r="AP46" s="4">
        <v>6002136.13</v>
      </c>
      <c r="AR46" s="4">
        <v>10535136.13</v>
      </c>
      <c r="AT46" s="4">
        <v>13238218.13</v>
      </c>
      <c r="AV46" s="4">
        <v>5051456</v>
      </c>
      <c r="AX46" s="6"/>
      <c r="AY46" s="4">
        <v>5066952</v>
      </c>
      <c r="BA46" s="4">
        <v>3067168</v>
      </c>
      <c r="BG46" s="17">
        <v>123648693.91</v>
      </c>
    </row>
    <row r="47" spans="1:59" ht="12.75">
      <c r="A47" s="6" t="str">
        <f>CONCATENATE(A45,"L")</f>
        <v>R379L</v>
      </c>
      <c r="C47" s="8" t="s">
        <v>4</v>
      </c>
      <c r="D47" s="17">
        <v>31931709.71</v>
      </c>
      <c r="F47" s="4">
        <v>1083464.73</v>
      </c>
      <c r="H47" s="4">
        <v>962535.02</v>
      </c>
      <c r="J47" s="4">
        <v>1035706.84</v>
      </c>
      <c r="L47" s="6"/>
      <c r="M47" s="4">
        <v>0</v>
      </c>
      <c r="O47" s="4">
        <v>0</v>
      </c>
      <c r="Q47" s="6"/>
      <c r="R47" s="4">
        <v>113.37</v>
      </c>
      <c r="T47" s="6"/>
      <c r="U47" s="4">
        <v>0</v>
      </c>
      <c r="W47" s="6"/>
      <c r="X47" s="4">
        <v>231.45</v>
      </c>
      <c r="Z47" s="6"/>
      <c r="AA47" s="4">
        <v>0</v>
      </c>
      <c r="AC47" s="4">
        <v>0</v>
      </c>
      <c r="AE47" s="4">
        <v>3838798.5</v>
      </c>
      <c r="AG47" s="4">
        <v>0</v>
      </c>
      <c r="AH47" s="4">
        <v>1032219.46</v>
      </c>
      <c r="AJ47" s="4">
        <v>4039808.89</v>
      </c>
      <c r="AL47" s="4">
        <v>1651733.5</v>
      </c>
      <c r="AN47" s="4">
        <v>943435.06</v>
      </c>
      <c r="AP47" s="4">
        <v>1838405</v>
      </c>
      <c r="AR47" s="4">
        <v>0</v>
      </c>
      <c r="AT47" s="4">
        <v>0</v>
      </c>
      <c r="AV47" s="4">
        <v>0</v>
      </c>
      <c r="AX47" s="6"/>
      <c r="AY47" s="4">
        <v>0</v>
      </c>
      <c r="BA47" s="4">
        <v>0</v>
      </c>
      <c r="BG47" s="17">
        <v>22697410.28</v>
      </c>
    </row>
    <row r="48" spans="3:50" ht="6" customHeight="1">
      <c r="C48" s="2"/>
      <c r="L48" s="6"/>
      <c r="Q48" s="6"/>
      <c r="T48" s="6"/>
      <c r="W48" s="6"/>
      <c r="Z48" s="6"/>
      <c r="AX48" s="6"/>
    </row>
    <row r="49" spans="1:59" ht="12.75">
      <c r="A49" s="6" t="s">
        <v>45</v>
      </c>
      <c r="B49" s="6" t="s">
        <v>78</v>
      </c>
      <c r="C49" s="15" t="s">
        <v>1</v>
      </c>
      <c r="D49" s="16">
        <f>SUM(D50:D51)</f>
        <v>82100843.62</v>
      </c>
      <c r="E49" s="14"/>
      <c r="F49" s="14">
        <f>SUM(F50:F51)</f>
        <v>21224000</v>
      </c>
      <c r="G49" s="14"/>
      <c r="H49" s="14">
        <f>SUM(H50:H51)</f>
        <v>24337360.33</v>
      </c>
      <c r="I49" s="14"/>
      <c r="J49" s="14">
        <f>SUM(J50:J51)</f>
        <v>15842048.41</v>
      </c>
      <c r="K49" s="14"/>
      <c r="L49" s="6"/>
      <c r="M49" s="14">
        <f>SUM(M50:M51)</f>
        <v>17402493.64</v>
      </c>
      <c r="N49" s="14"/>
      <c r="O49" s="14">
        <f>SUM(O50:O51)</f>
        <v>16115979.34</v>
      </c>
      <c r="P49" s="14"/>
      <c r="Q49" s="6"/>
      <c r="R49" s="14">
        <f>SUM(R50:R51)</f>
        <v>14865606.71</v>
      </c>
      <c r="S49" s="14"/>
      <c r="T49" s="6"/>
      <c r="U49" s="14">
        <f>SUM(U50:U51)</f>
        <v>9677855.71</v>
      </c>
      <c r="V49" s="14"/>
      <c r="W49" s="6"/>
      <c r="X49" s="14">
        <f>SUM(X50:X51)</f>
        <v>8027491.43</v>
      </c>
      <c r="Y49" s="14"/>
      <c r="Z49" s="6"/>
      <c r="AA49" s="14">
        <f aca="true" t="shared" si="12" ref="AA49:AV49">SUM(AA50:AA51)</f>
        <v>6879085.57</v>
      </c>
      <c r="AB49" s="14"/>
      <c r="AC49" s="14">
        <f t="shared" si="12"/>
        <v>5416150.79</v>
      </c>
      <c r="AD49" s="14"/>
      <c r="AE49" s="14">
        <f t="shared" si="12"/>
        <v>10771150.8</v>
      </c>
      <c r="AF49" s="14"/>
      <c r="AG49" s="14">
        <f t="shared" si="12"/>
        <v>749943.5</v>
      </c>
      <c r="AH49" s="14">
        <f t="shared" si="12"/>
        <v>5134383.67</v>
      </c>
      <c r="AI49" s="14"/>
      <c r="AJ49" s="14">
        <f t="shared" si="12"/>
        <v>7253386.76</v>
      </c>
      <c r="AK49" s="14"/>
      <c r="AL49" s="14">
        <f t="shared" si="12"/>
        <v>6755215.109999999</v>
      </c>
      <c r="AM49" s="14"/>
      <c r="AN49" s="14">
        <f t="shared" si="12"/>
        <v>6041979.84</v>
      </c>
      <c r="AO49" s="14"/>
      <c r="AP49" s="14">
        <f t="shared" si="12"/>
        <v>6069837.05</v>
      </c>
      <c r="AQ49" s="14"/>
      <c r="AR49" s="14">
        <f t="shared" si="12"/>
        <v>12913263.05</v>
      </c>
      <c r="AS49" s="14"/>
      <c r="AT49" s="14">
        <f t="shared" si="12"/>
        <v>9948803.05</v>
      </c>
      <c r="AU49" s="14"/>
      <c r="AV49" s="14">
        <f t="shared" si="12"/>
        <v>8621267</v>
      </c>
      <c r="AW49" s="14"/>
      <c r="AX49" s="6"/>
      <c r="AY49" s="14">
        <f>SUM(AY50:AY51)</f>
        <v>6628050</v>
      </c>
      <c r="AZ49" s="14"/>
      <c r="BA49" s="14">
        <f>SUM(BA50:BA51)</f>
        <v>5820664</v>
      </c>
      <c r="BB49" s="14"/>
      <c r="BC49" s="6"/>
      <c r="BD49" s="6"/>
      <c r="BG49" s="16">
        <f>SUM(BG50:BG51)</f>
        <v>163234383.32</v>
      </c>
    </row>
    <row r="50" spans="1:59" ht="12.75">
      <c r="A50" s="6" t="str">
        <f>CONCATENATE(A49,"U")</f>
        <v>R380U</v>
      </c>
      <c r="C50" s="8" t="s">
        <v>3</v>
      </c>
      <c r="D50" s="17">
        <v>58809496.99</v>
      </c>
      <c r="F50" s="4">
        <v>19902423.06</v>
      </c>
      <c r="H50" s="4">
        <v>24259431.84</v>
      </c>
      <c r="J50" s="4">
        <v>15842048.41</v>
      </c>
      <c r="L50" s="6"/>
      <c r="M50" s="4">
        <v>17402493.64</v>
      </c>
      <c r="O50" s="4">
        <v>16067987.23</v>
      </c>
      <c r="Q50" s="6"/>
      <c r="R50" s="4">
        <v>14865362.07</v>
      </c>
      <c r="T50" s="6"/>
      <c r="U50" s="4">
        <v>9677855.71</v>
      </c>
      <c r="W50" s="6"/>
      <c r="X50" s="4">
        <v>8027491.43</v>
      </c>
      <c r="Z50" s="6"/>
      <c r="AA50" s="4">
        <v>6301347.33</v>
      </c>
      <c r="AC50" s="4">
        <v>3634680.41</v>
      </c>
      <c r="AE50" s="4">
        <v>2786791.07</v>
      </c>
      <c r="AG50" s="4">
        <v>749943.5</v>
      </c>
      <c r="AH50" s="4">
        <v>2101867.66</v>
      </c>
      <c r="AJ50" s="4">
        <v>5190817.74</v>
      </c>
      <c r="AL50" s="4">
        <v>4105363.76</v>
      </c>
      <c r="AN50" s="4">
        <v>3484731.14</v>
      </c>
      <c r="AP50" s="4">
        <v>4026263.05</v>
      </c>
      <c r="AR50" s="4">
        <v>12913263.05</v>
      </c>
      <c r="AT50" s="4">
        <v>9948803.05</v>
      </c>
      <c r="AV50" s="4">
        <v>8621267</v>
      </c>
      <c r="AX50" s="6"/>
      <c r="AY50" s="4">
        <v>6628050</v>
      </c>
      <c r="BA50" s="4">
        <v>5820664</v>
      </c>
      <c r="BG50" s="17">
        <v>138743175.88</v>
      </c>
    </row>
    <row r="51" spans="1:59" ht="12.75">
      <c r="A51" s="6" t="str">
        <f>CONCATENATE(A49,"L")</f>
        <v>R380L</v>
      </c>
      <c r="C51" s="8" t="s">
        <v>4</v>
      </c>
      <c r="D51" s="17">
        <v>23291346.63</v>
      </c>
      <c r="F51" s="4">
        <v>1321576.94</v>
      </c>
      <c r="H51" s="4">
        <v>77928.49</v>
      </c>
      <c r="J51" s="4">
        <v>0</v>
      </c>
      <c r="M51" s="4">
        <v>0</v>
      </c>
      <c r="O51" s="4">
        <v>47992.11</v>
      </c>
      <c r="Q51" s="6"/>
      <c r="R51" s="4">
        <v>244.64</v>
      </c>
      <c r="T51" s="6"/>
      <c r="U51" s="4">
        <v>0</v>
      </c>
      <c r="W51" s="6"/>
      <c r="X51" s="4">
        <v>0</v>
      </c>
      <c r="Z51" s="6"/>
      <c r="AA51" s="4">
        <v>577738.24</v>
      </c>
      <c r="AC51" s="4">
        <v>1781470.38</v>
      </c>
      <c r="AE51" s="4">
        <v>7984359.73</v>
      </c>
      <c r="AG51" s="4">
        <v>0</v>
      </c>
      <c r="AH51" s="4">
        <v>3032516.01</v>
      </c>
      <c r="AJ51" s="4">
        <v>2062569.02</v>
      </c>
      <c r="AL51" s="4">
        <v>2649851.35</v>
      </c>
      <c r="AN51" s="4">
        <v>2557248.7</v>
      </c>
      <c r="AP51" s="4">
        <v>2043574</v>
      </c>
      <c r="AR51" s="4">
        <v>0</v>
      </c>
      <c r="AT51" s="4">
        <v>0</v>
      </c>
      <c r="AV51" s="4">
        <v>0</v>
      </c>
      <c r="AX51" s="6"/>
      <c r="AY51" s="4">
        <v>0</v>
      </c>
      <c r="BA51" s="4">
        <v>0</v>
      </c>
      <c r="BG51" s="17">
        <v>24491207.44</v>
      </c>
    </row>
    <row r="52" spans="3:50" ht="6" customHeight="1">
      <c r="C52" s="2"/>
      <c r="Q52" s="6"/>
      <c r="T52" s="6"/>
      <c r="W52" s="6"/>
      <c r="Z52" s="6"/>
      <c r="AX52" s="6"/>
    </row>
    <row r="53" spans="1:59" ht="12.75">
      <c r="A53" s="6" t="s">
        <v>46</v>
      </c>
      <c r="B53" s="6" t="s">
        <v>79</v>
      </c>
      <c r="C53" s="15" t="s">
        <v>1</v>
      </c>
      <c r="D53" s="16">
        <f aca="true" t="shared" si="13" ref="D53:O53">SUM(D54:D55)</f>
        <v>161803506.01</v>
      </c>
      <c r="E53" s="14"/>
      <c r="F53" s="14">
        <f t="shared" si="13"/>
        <v>10604623.9</v>
      </c>
      <c r="G53" s="14"/>
      <c r="H53" s="14">
        <f t="shared" si="13"/>
        <v>15172084.14</v>
      </c>
      <c r="I53" s="14"/>
      <c r="J53" s="14">
        <f t="shared" si="13"/>
        <v>16678190.04</v>
      </c>
      <c r="K53" s="14"/>
      <c r="L53" s="14">
        <f t="shared" si="13"/>
        <v>-306000</v>
      </c>
      <c r="M53" s="14">
        <f t="shared" si="13"/>
        <v>9245276.51</v>
      </c>
      <c r="N53" s="14"/>
      <c r="O53" s="14">
        <f t="shared" si="13"/>
        <v>10168939.69</v>
      </c>
      <c r="P53" s="14"/>
      <c r="Q53" s="6"/>
      <c r="R53" s="14">
        <f>SUM(R54:R55)</f>
        <v>6469709.470000001</v>
      </c>
      <c r="S53" s="14"/>
      <c r="T53" s="6"/>
      <c r="U53" s="14">
        <f>SUM(U54:U55)</f>
        <v>4170935.07</v>
      </c>
      <c r="V53" s="14"/>
      <c r="W53" s="6"/>
      <c r="X53" s="14">
        <f>SUM(X54:X55)</f>
        <v>3927059.25</v>
      </c>
      <c r="Y53" s="14"/>
      <c r="Z53" s="6"/>
      <c r="AA53" s="14">
        <f aca="true" t="shared" si="14" ref="AA53:AV53">SUM(AA54:AA55)</f>
        <v>3261761.77</v>
      </c>
      <c r="AB53" s="14"/>
      <c r="AC53" s="14">
        <f t="shared" si="14"/>
        <v>2044211.72</v>
      </c>
      <c r="AD53" s="14"/>
      <c r="AE53" s="14">
        <f t="shared" si="14"/>
        <v>6257211.720000001</v>
      </c>
      <c r="AF53" s="14"/>
      <c r="AG53" s="14">
        <f t="shared" si="14"/>
        <v>1043683.25</v>
      </c>
      <c r="AH53" s="14">
        <f t="shared" si="14"/>
        <v>1264407.98</v>
      </c>
      <c r="AI53" s="14"/>
      <c r="AJ53" s="14">
        <f t="shared" si="14"/>
        <v>2441038.87</v>
      </c>
      <c r="AK53" s="14"/>
      <c r="AL53" s="14">
        <f t="shared" si="14"/>
        <v>3179246.83</v>
      </c>
      <c r="AM53" s="14"/>
      <c r="AN53" s="14">
        <f t="shared" si="14"/>
        <v>5762311.76</v>
      </c>
      <c r="AO53" s="14"/>
      <c r="AP53" s="14">
        <f t="shared" si="14"/>
        <v>5438895.9</v>
      </c>
      <c r="AQ53" s="14"/>
      <c r="AR53" s="14">
        <f t="shared" si="14"/>
        <v>8574696.9</v>
      </c>
      <c r="AS53" s="14"/>
      <c r="AT53" s="14">
        <f t="shared" si="14"/>
        <v>9253111.9</v>
      </c>
      <c r="AU53" s="14"/>
      <c r="AV53" s="14">
        <f t="shared" si="14"/>
        <v>5692990</v>
      </c>
      <c r="AW53" s="14"/>
      <c r="AX53" s="6"/>
      <c r="AY53" s="14">
        <f>SUM(AY54:AY55)</f>
        <v>5010403</v>
      </c>
      <c r="AZ53" s="14"/>
      <c r="BA53" s="14">
        <f>SUM(BA54:BA55)</f>
        <v>2543617</v>
      </c>
      <c r="BB53" s="14"/>
      <c r="BC53" s="6"/>
      <c r="BD53" s="6"/>
      <c r="BG53" s="16">
        <f>SUM(BG54:BG55)</f>
        <v>144195794.81</v>
      </c>
    </row>
    <row r="54" spans="1:59" ht="12.75">
      <c r="A54" s="6" t="str">
        <f>CONCATENATE(A53,"U")</f>
        <v>R381U</v>
      </c>
      <c r="C54" s="8" t="s">
        <v>3</v>
      </c>
      <c r="D54" s="17">
        <v>115901157.4</v>
      </c>
      <c r="F54" s="4">
        <v>7383617.49</v>
      </c>
      <c r="H54" s="4">
        <v>9434425.2</v>
      </c>
      <c r="J54" s="4">
        <v>7689217.25</v>
      </c>
      <c r="L54" s="4">
        <v>-306000</v>
      </c>
      <c r="M54" s="4">
        <v>5245475.41</v>
      </c>
      <c r="O54" s="4">
        <v>7026107.13</v>
      </c>
      <c r="Q54" s="6"/>
      <c r="R54" s="4">
        <v>5212888.37</v>
      </c>
      <c r="T54" s="6"/>
      <c r="U54" s="4">
        <v>3163336.38</v>
      </c>
      <c r="W54" s="6"/>
      <c r="X54" s="4">
        <v>3647159.52</v>
      </c>
      <c r="Z54" s="6"/>
      <c r="AA54" s="4">
        <v>3261761.77</v>
      </c>
      <c r="AC54" s="4">
        <v>2044211.72</v>
      </c>
      <c r="AE54" s="4">
        <v>3639214.47</v>
      </c>
      <c r="AG54" s="4">
        <v>1043683.25</v>
      </c>
      <c r="AH54" s="4">
        <v>647518.72</v>
      </c>
      <c r="AJ54" s="4">
        <v>2231500.69</v>
      </c>
      <c r="AL54" s="4">
        <v>2914050.61</v>
      </c>
      <c r="AN54" s="4">
        <v>5498539.58</v>
      </c>
      <c r="AP54" s="4">
        <v>5201696.9</v>
      </c>
      <c r="AR54" s="4">
        <v>8574696.9</v>
      </c>
      <c r="AT54" s="4">
        <v>9253111.9</v>
      </c>
      <c r="AV54" s="4">
        <v>5692990</v>
      </c>
      <c r="AX54" s="6"/>
      <c r="AY54" s="4">
        <v>5010403</v>
      </c>
      <c r="BA54" s="4">
        <v>2543617</v>
      </c>
      <c r="BG54" s="17">
        <v>111183428.31</v>
      </c>
    </row>
    <row r="55" spans="1:59" ht="12.75">
      <c r="A55" s="6" t="str">
        <f>CONCATENATE(A53,"L")</f>
        <v>R381L</v>
      </c>
      <c r="C55" s="8" t="s">
        <v>4</v>
      </c>
      <c r="D55" s="17">
        <v>45902348.61</v>
      </c>
      <c r="F55" s="4">
        <v>3221006.41</v>
      </c>
      <c r="H55" s="4">
        <v>5737658.94</v>
      </c>
      <c r="J55" s="4">
        <v>8988972.79</v>
      </c>
      <c r="L55" s="4">
        <v>0</v>
      </c>
      <c r="M55" s="4">
        <v>3999801.1</v>
      </c>
      <c r="O55" s="4">
        <v>3142832.56</v>
      </c>
      <c r="Q55" s="6"/>
      <c r="R55" s="4">
        <v>1256821.1</v>
      </c>
      <c r="T55" s="6"/>
      <c r="U55" s="4">
        <v>1007598.69</v>
      </c>
      <c r="W55" s="6"/>
      <c r="X55" s="4">
        <v>279899.73</v>
      </c>
      <c r="Z55" s="6"/>
      <c r="AA55" s="4">
        <v>0</v>
      </c>
      <c r="AC55" s="4">
        <v>0</v>
      </c>
      <c r="AE55" s="4">
        <v>2617997.25</v>
      </c>
      <c r="AG55" s="4">
        <v>0</v>
      </c>
      <c r="AH55" s="4">
        <v>616889.26</v>
      </c>
      <c r="AJ55" s="4">
        <v>209538.18</v>
      </c>
      <c r="AL55" s="4">
        <v>265196.22</v>
      </c>
      <c r="AN55" s="4">
        <v>263772.18</v>
      </c>
      <c r="AP55" s="4">
        <v>237199</v>
      </c>
      <c r="AR55" s="4">
        <v>0</v>
      </c>
      <c r="AT55" s="4">
        <v>0</v>
      </c>
      <c r="AV55" s="4">
        <v>0</v>
      </c>
      <c r="AX55" s="6"/>
      <c r="AY55" s="4">
        <v>0</v>
      </c>
      <c r="BA55" s="4">
        <v>0</v>
      </c>
      <c r="BG55" s="17">
        <v>33012366.5</v>
      </c>
    </row>
    <row r="56" spans="3:50" ht="6" customHeight="1">
      <c r="C56" s="2"/>
      <c r="Q56" s="6"/>
      <c r="T56" s="6"/>
      <c r="W56" s="6"/>
      <c r="Z56" s="6"/>
      <c r="AX56" s="6"/>
    </row>
    <row r="57" spans="1:59" ht="12.75">
      <c r="A57" s="6" t="s">
        <v>47</v>
      </c>
      <c r="B57" s="6" t="s">
        <v>80</v>
      </c>
      <c r="C57" s="15" t="s">
        <v>1</v>
      </c>
      <c r="D57" s="16">
        <f>SUM(D58:D59)</f>
        <v>107582206.53</v>
      </c>
      <c r="E57" s="14"/>
      <c r="F57" s="14">
        <f>SUM(F58:F59)</f>
        <v>9724000</v>
      </c>
      <c r="G57" s="14"/>
      <c r="H57" s="14">
        <f>SUM(H58:H59)</f>
        <v>12811285.45</v>
      </c>
      <c r="I57" s="14"/>
      <c r="J57" s="14">
        <f>SUM(J58:J59)</f>
        <v>6762373.32</v>
      </c>
      <c r="K57" s="14"/>
      <c r="L57" s="6"/>
      <c r="M57" s="14">
        <f>SUM(M58:M59)</f>
        <v>7742077.25</v>
      </c>
      <c r="N57" s="14"/>
      <c r="O57" s="14">
        <f>SUM(O58:O59)</f>
        <v>7845845.17</v>
      </c>
      <c r="P57" s="14"/>
      <c r="Q57" s="6"/>
      <c r="R57" s="14">
        <f>SUM(R58:R59)</f>
        <v>5113837.07</v>
      </c>
      <c r="S57" s="14"/>
      <c r="T57" s="6"/>
      <c r="U57" s="14">
        <f>SUM(U58:U59)</f>
        <v>5436290.07</v>
      </c>
      <c r="V57" s="14"/>
      <c r="W57" s="6"/>
      <c r="X57" s="14">
        <f>SUM(X58:X59)</f>
        <v>6266006.42</v>
      </c>
      <c r="Y57" s="14"/>
      <c r="Z57" s="6"/>
      <c r="AA57" s="14">
        <f aca="true" t="shared" si="15" ref="AA57:AV57">SUM(AA58:AA59)</f>
        <v>6755688.930000001</v>
      </c>
      <c r="AB57" s="14"/>
      <c r="AC57" s="14">
        <f t="shared" si="15"/>
        <v>5867116.26</v>
      </c>
      <c r="AD57" s="14"/>
      <c r="AE57" s="14">
        <f t="shared" si="15"/>
        <v>10815116.26</v>
      </c>
      <c r="AF57" s="14"/>
      <c r="AG57" s="14">
        <f t="shared" si="15"/>
        <v>1043765.75</v>
      </c>
      <c r="AH57" s="14">
        <f t="shared" si="15"/>
        <v>4099322.3499999996</v>
      </c>
      <c r="AI57" s="14"/>
      <c r="AJ57" s="14">
        <f t="shared" si="15"/>
        <v>7001880.859999999</v>
      </c>
      <c r="AK57" s="14"/>
      <c r="AL57" s="14">
        <f t="shared" si="15"/>
        <v>10412123.17</v>
      </c>
      <c r="AM57" s="14"/>
      <c r="AN57" s="14">
        <f t="shared" si="15"/>
        <v>7929602.8</v>
      </c>
      <c r="AO57" s="14"/>
      <c r="AP57" s="14">
        <f t="shared" si="15"/>
        <v>5593159.34</v>
      </c>
      <c r="AQ57" s="14"/>
      <c r="AR57" s="14">
        <f t="shared" si="15"/>
        <v>6758645.34</v>
      </c>
      <c r="AS57" s="14"/>
      <c r="AT57" s="14">
        <f t="shared" si="15"/>
        <v>13294670.34</v>
      </c>
      <c r="AU57" s="14"/>
      <c r="AV57" s="14">
        <f t="shared" si="15"/>
        <v>1130695</v>
      </c>
      <c r="AW57" s="14"/>
      <c r="AX57" s="6"/>
      <c r="AY57" s="14">
        <f>SUM(AY58:AY59)</f>
        <v>923915</v>
      </c>
      <c r="AZ57" s="14"/>
      <c r="BA57" s="14">
        <f>SUM(BA58:BA59)</f>
        <v>649864</v>
      </c>
      <c r="BB57" s="14"/>
      <c r="BC57" s="6"/>
      <c r="BD57" s="6"/>
      <c r="BG57" s="16">
        <f>SUM(BG58:BG59)</f>
        <v>128009365.85</v>
      </c>
    </row>
    <row r="58" spans="1:59" ht="12.75">
      <c r="A58" s="6" t="str">
        <f>CONCATENATE(A57,"U")</f>
        <v>R382U</v>
      </c>
      <c r="C58" s="8" t="s">
        <v>3</v>
      </c>
      <c r="D58" s="17">
        <v>77062002.92</v>
      </c>
      <c r="F58" s="4">
        <v>5667772.7</v>
      </c>
      <c r="H58" s="4">
        <v>9123152.12</v>
      </c>
      <c r="J58" s="4">
        <v>3299865.47</v>
      </c>
      <c r="L58" s="6"/>
      <c r="M58" s="4">
        <v>4029936.16</v>
      </c>
      <c r="O58" s="4">
        <v>3908579.73</v>
      </c>
      <c r="Q58" s="6"/>
      <c r="R58" s="4">
        <v>3797833.77</v>
      </c>
      <c r="T58" s="6"/>
      <c r="U58" s="4">
        <v>4061192.6</v>
      </c>
      <c r="W58" s="6"/>
      <c r="X58" s="4">
        <v>5711066.76</v>
      </c>
      <c r="Z58" s="6"/>
      <c r="AA58" s="4">
        <v>6184921.15</v>
      </c>
      <c r="AC58" s="4">
        <v>5534969.06</v>
      </c>
      <c r="AE58" s="4">
        <v>6443479.39</v>
      </c>
      <c r="AG58" s="4">
        <v>1043765.75</v>
      </c>
      <c r="AH58" s="4">
        <v>1090008.68</v>
      </c>
      <c r="AJ58" s="4">
        <v>3552034.09</v>
      </c>
      <c r="AL58" s="4">
        <v>6729740.07</v>
      </c>
      <c r="AN58" s="4">
        <v>6330385.41</v>
      </c>
      <c r="AP58" s="4">
        <v>4208645.34</v>
      </c>
      <c r="AR58" s="4">
        <v>6758645.34</v>
      </c>
      <c r="AT58" s="4">
        <v>13294670.34</v>
      </c>
      <c r="AV58" s="4">
        <v>1130695</v>
      </c>
      <c r="AX58" s="6"/>
      <c r="AY58" s="4">
        <v>923915</v>
      </c>
      <c r="BA58" s="4">
        <v>649864</v>
      </c>
      <c r="BG58" s="17">
        <v>93900554.52</v>
      </c>
    </row>
    <row r="59" spans="1:59" ht="12.75">
      <c r="A59" s="6" t="str">
        <f>CONCATENATE(A57,"L")</f>
        <v>R382L</v>
      </c>
      <c r="C59" s="8" t="s">
        <v>4</v>
      </c>
      <c r="D59" s="17">
        <v>30520203.61</v>
      </c>
      <c r="F59" s="4">
        <v>4056227.3</v>
      </c>
      <c r="H59" s="4">
        <v>3688133.33</v>
      </c>
      <c r="J59" s="4">
        <v>3462507.85</v>
      </c>
      <c r="L59" s="6"/>
      <c r="M59" s="4">
        <v>3712141.09</v>
      </c>
      <c r="O59" s="4">
        <v>3937265.44</v>
      </c>
      <c r="Q59" s="6"/>
      <c r="R59" s="4">
        <v>1316003.3</v>
      </c>
      <c r="T59" s="6"/>
      <c r="U59" s="4">
        <v>1375097.47</v>
      </c>
      <c r="W59" s="6"/>
      <c r="X59" s="4">
        <v>554939.66</v>
      </c>
      <c r="Z59" s="6"/>
      <c r="AA59" s="4">
        <v>570767.78</v>
      </c>
      <c r="AC59" s="4">
        <v>332147.2</v>
      </c>
      <c r="AE59" s="4">
        <v>4371636.87</v>
      </c>
      <c r="AG59" s="4">
        <v>0</v>
      </c>
      <c r="AH59" s="4">
        <v>3009313.67</v>
      </c>
      <c r="AJ59" s="4">
        <v>3449846.77</v>
      </c>
      <c r="AL59" s="4">
        <v>3682383.1</v>
      </c>
      <c r="AN59" s="4">
        <v>1599217.39</v>
      </c>
      <c r="AP59" s="4">
        <v>1384514</v>
      </c>
      <c r="AR59" s="4">
        <v>0</v>
      </c>
      <c r="AT59" s="4">
        <v>0</v>
      </c>
      <c r="AV59" s="4">
        <v>0</v>
      </c>
      <c r="AX59" s="6"/>
      <c r="AY59" s="4">
        <v>0</v>
      </c>
      <c r="BA59" s="4">
        <v>0</v>
      </c>
      <c r="BG59" s="17">
        <v>34108811.33</v>
      </c>
    </row>
    <row r="60" spans="3:50" ht="24.75" customHeight="1">
      <c r="C60" s="2"/>
      <c r="L60" s="6"/>
      <c r="Q60" s="6"/>
      <c r="T60" s="6"/>
      <c r="W60" s="6"/>
      <c r="Z60" s="6"/>
      <c r="AX60" s="6"/>
    </row>
    <row r="61" spans="1:59" ht="12.75">
      <c r="A61" s="6" t="s">
        <v>48</v>
      </c>
      <c r="B61" s="6" t="s">
        <v>81</v>
      </c>
      <c r="C61" s="15" t="s">
        <v>1</v>
      </c>
      <c r="D61" s="16">
        <f>SUM(D62:D63)</f>
        <v>43929925.66</v>
      </c>
      <c r="E61" s="14"/>
      <c r="F61" s="14">
        <f>SUM(F62:F63)</f>
        <v>2131498.9</v>
      </c>
      <c r="G61" s="14"/>
      <c r="H61" s="14">
        <f>SUM(H62:H63)</f>
        <v>1364222.1099999999</v>
      </c>
      <c r="I61" s="14"/>
      <c r="J61" s="14">
        <f>SUM(J62:J63)</f>
        <v>1072865.28</v>
      </c>
      <c r="K61" s="14"/>
      <c r="L61" s="6"/>
      <c r="M61" s="14">
        <f>SUM(M62:M63)</f>
        <v>1230688.32</v>
      </c>
      <c r="N61" s="14"/>
      <c r="O61" s="14">
        <f>SUM(O62:O63)</f>
        <v>643879.39</v>
      </c>
      <c r="P61" s="14"/>
      <c r="Q61" s="6"/>
      <c r="R61" s="14">
        <f>SUM(R62:R63)</f>
        <v>1646450.76</v>
      </c>
      <c r="S61" s="14"/>
      <c r="T61" s="6"/>
      <c r="U61" s="14">
        <f>SUM(U62:U63)</f>
        <v>564615.52</v>
      </c>
      <c r="V61" s="14"/>
      <c r="W61" s="6"/>
      <c r="X61" s="14">
        <f>SUM(X62:X63)</f>
        <v>662081.57</v>
      </c>
      <c r="Y61" s="14"/>
      <c r="Z61" s="6"/>
      <c r="AA61" s="14">
        <f>SUM(AA62:AA63)</f>
        <v>586309.62</v>
      </c>
      <c r="AB61" s="14"/>
      <c r="AC61" s="14">
        <f>SUM(AC62:AC63)</f>
        <v>696989.25</v>
      </c>
      <c r="AD61" s="14"/>
      <c r="AE61" s="14">
        <f>SUM(AE62:AE63)</f>
        <v>3670989.25</v>
      </c>
      <c r="AF61" s="14"/>
      <c r="AG61" s="6"/>
      <c r="AH61" s="14">
        <f aca="true" t="shared" si="16" ref="AH61:AV61">SUM(AH62:AH63)</f>
        <v>241856.98</v>
      </c>
      <c r="AI61" s="14"/>
      <c r="AJ61" s="14">
        <f t="shared" si="16"/>
        <v>1186188.61</v>
      </c>
      <c r="AK61" s="14"/>
      <c r="AL61" s="14">
        <f t="shared" si="16"/>
        <v>4220234.17</v>
      </c>
      <c r="AM61" s="14"/>
      <c r="AN61" s="14">
        <f t="shared" si="16"/>
        <v>5480332.17</v>
      </c>
      <c r="AO61" s="14"/>
      <c r="AP61" s="14">
        <f t="shared" si="16"/>
        <v>5068871.23</v>
      </c>
      <c r="AQ61" s="14"/>
      <c r="AR61" s="14">
        <f t="shared" si="16"/>
        <v>6148935.23</v>
      </c>
      <c r="AS61" s="14"/>
      <c r="AT61" s="14">
        <f t="shared" si="16"/>
        <v>6657646.23</v>
      </c>
      <c r="AU61" s="14"/>
      <c r="AV61" s="14">
        <f t="shared" si="16"/>
        <v>11463298</v>
      </c>
      <c r="AW61" s="14"/>
      <c r="AX61" s="6"/>
      <c r="AY61" s="14">
        <f>SUM(AY62:AY63)</f>
        <v>9683020</v>
      </c>
      <c r="AZ61" s="14"/>
      <c r="BA61" s="14">
        <f>SUM(BA62:BA63)</f>
        <v>6782163</v>
      </c>
      <c r="BB61" s="14"/>
      <c r="BC61" s="6"/>
      <c r="BD61" s="6"/>
      <c r="BG61" s="16">
        <f>SUM(BG62:BG63)</f>
        <v>70864733.69</v>
      </c>
    </row>
    <row r="62" spans="1:59" ht="12.75">
      <c r="A62" s="6" t="str">
        <f>CONCATENATE(A61,"U")</f>
        <v>R383U</v>
      </c>
      <c r="C62" s="8" t="s">
        <v>3</v>
      </c>
      <c r="D62" s="17">
        <v>31467360.34</v>
      </c>
      <c r="F62" s="4">
        <v>2117171.75</v>
      </c>
      <c r="H62" s="4">
        <v>1252239.96</v>
      </c>
      <c r="J62" s="4">
        <v>1072865.28</v>
      </c>
      <c r="L62" s="6"/>
      <c r="M62" s="4">
        <v>1230688.32</v>
      </c>
      <c r="O62" s="4">
        <v>643879.39</v>
      </c>
      <c r="Q62" s="6"/>
      <c r="R62" s="4">
        <v>1646450.76</v>
      </c>
      <c r="T62" s="6"/>
      <c r="U62" s="4">
        <v>564615.52</v>
      </c>
      <c r="W62" s="6"/>
      <c r="X62" s="4">
        <v>662081.57</v>
      </c>
      <c r="Z62" s="6"/>
      <c r="AA62" s="4">
        <v>586309.62</v>
      </c>
      <c r="AC62" s="4">
        <v>696989.25</v>
      </c>
      <c r="AE62" s="4">
        <v>1941106.69</v>
      </c>
      <c r="AG62" s="6"/>
      <c r="AH62" s="4">
        <v>241856.98</v>
      </c>
      <c r="AJ62" s="4">
        <v>1186188.61</v>
      </c>
      <c r="AL62" s="4">
        <v>2599128.96</v>
      </c>
      <c r="AN62" s="4">
        <v>3930685.46</v>
      </c>
      <c r="AP62" s="4">
        <v>4310935.23</v>
      </c>
      <c r="AR62" s="4">
        <v>6148935.23</v>
      </c>
      <c r="AT62" s="4">
        <v>6657646.23</v>
      </c>
      <c r="AV62" s="4">
        <v>11463298</v>
      </c>
      <c r="AX62" s="6"/>
      <c r="AY62" s="4">
        <v>9683020</v>
      </c>
      <c r="BA62" s="4">
        <v>6782163</v>
      </c>
      <c r="BG62" s="17">
        <v>62067792.25</v>
      </c>
    </row>
    <row r="63" spans="1:59" ht="12.75">
      <c r="A63" s="6" t="str">
        <f>CONCATENATE(A61,"L")</f>
        <v>R383L</v>
      </c>
      <c r="C63" s="8" t="s">
        <v>4</v>
      </c>
      <c r="D63" s="17">
        <v>12462565.32</v>
      </c>
      <c r="F63" s="4">
        <v>14327.15</v>
      </c>
      <c r="H63" s="4">
        <v>111982.15</v>
      </c>
      <c r="J63" s="4">
        <v>0</v>
      </c>
      <c r="M63" s="4">
        <v>0</v>
      </c>
      <c r="O63" s="4">
        <v>0</v>
      </c>
      <c r="Q63" s="6"/>
      <c r="R63" s="4">
        <v>0</v>
      </c>
      <c r="T63" s="6"/>
      <c r="U63" s="4">
        <v>0</v>
      </c>
      <c r="W63" s="6"/>
      <c r="X63" s="4">
        <v>0</v>
      </c>
      <c r="Z63" s="6"/>
      <c r="AA63" s="4">
        <v>0</v>
      </c>
      <c r="AC63" s="4">
        <v>0</v>
      </c>
      <c r="AE63" s="4">
        <v>1729882.56</v>
      </c>
      <c r="AG63" s="6"/>
      <c r="AH63" s="4">
        <v>0</v>
      </c>
      <c r="AJ63" s="4">
        <v>0</v>
      </c>
      <c r="AL63" s="4">
        <v>1621105.21</v>
      </c>
      <c r="AN63" s="4">
        <v>1549646.71</v>
      </c>
      <c r="AP63" s="4">
        <v>757936</v>
      </c>
      <c r="AR63" s="4">
        <v>0</v>
      </c>
      <c r="AT63" s="4">
        <v>0</v>
      </c>
      <c r="AV63" s="4">
        <v>0</v>
      </c>
      <c r="AX63" s="6"/>
      <c r="AY63" s="4">
        <v>0</v>
      </c>
      <c r="BA63" s="4">
        <v>0</v>
      </c>
      <c r="BG63" s="17">
        <v>8796941.44</v>
      </c>
    </row>
    <row r="64" spans="3:50" ht="6" customHeight="1">
      <c r="C64" s="2"/>
      <c r="Q64" s="6"/>
      <c r="T64" s="6"/>
      <c r="W64" s="6"/>
      <c r="Z64" s="6"/>
      <c r="AG64" s="6"/>
      <c r="AX64" s="6"/>
    </row>
    <row r="65" spans="1:59" ht="12.75">
      <c r="A65" s="6" t="s">
        <v>49</v>
      </c>
      <c r="B65" s="6" t="s">
        <v>82</v>
      </c>
      <c r="C65" s="15" t="s">
        <v>1</v>
      </c>
      <c r="D65" s="16">
        <f aca="true" t="shared" si="17" ref="D65:O65">SUM(D66:D67)</f>
        <v>92765297.79</v>
      </c>
      <c r="E65" s="14"/>
      <c r="F65" s="14">
        <f t="shared" si="17"/>
        <v>3018328.76</v>
      </c>
      <c r="G65" s="14"/>
      <c r="H65" s="14">
        <f t="shared" si="17"/>
        <v>2941466.47</v>
      </c>
      <c r="I65" s="14"/>
      <c r="J65" s="14">
        <f t="shared" si="17"/>
        <v>3881130.99</v>
      </c>
      <c r="K65" s="14"/>
      <c r="L65" s="14">
        <f t="shared" si="17"/>
        <v>-97000</v>
      </c>
      <c r="M65" s="14">
        <f t="shared" si="17"/>
        <v>3735417.6599999997</v>
      </c>
      <c r="N65" s="14"/>
      <c r="O65" s="14">
        <f t="shared" si="17"/>
        <v>5652254.5</v>
      </c>
      <c r="P65" s="14"/>
      <c r="Q65" s="6"/>
      <c r="R65" s="14">
        <f>SUM(R66:R67)</f>
        <v>5492335.42</v>
      </c>
      <c r="S65" s="14"/>
      <c r="T65" s="6"/>
      <c r="U65" s="14">
        <f>SUM(U66:U67)</f>
        <v>2178335.42</v>
      </c>
      <c r="V65" s="14"/>
      <c r="W65" s="6"/>
      <c r="X65" s="14">
        <f>SUM(X66:X67)</f>
        <v>2338353.23</v>
      </c>
      <c r="Y65" s="14"/>
      <c r="Z65" s="6"/>
      <c r="AA65" s="14">
        <f>SUM(AA66:AA67)</f>
        <v>4282545.74</v>
      </c>
      <c r="AB65" s="14"/>
      <c r="AC65" s="14">
        <f>SUM(AC66:AC67)</f>
        <v>3857549.91</v>
      </c>
      <c r="AD65" s="14"/>
      <c r="AE65" s="14">
        <f>SUM(AE66:AE67)</f>
        <v>7118549.91</v>
      </c>
      <c r="AF65" s="14"/>
      <c r="AG65" s="6"/>
      <c r="AH65" s="14">
        <f aca="true" t="shared" si="18" ref="AH65:AV65">SUM(AH66:AH67)</f>
        <v>2107505.25</v>
      </c>
      <c r="AI65" s="14"/>
      <c r="AJ65" s="14">
        <f t="shared" si="18"/>
        <v>4674708.86</v>
      </c>
      <c r="AK65" s="14"/>
      <c r="AL65" s="14">
        <f t="shared" si="18"/>
        <v>6212275.44</v>
      </c>
      <c r="AM65" s="14"/>
      <c r="AN65" s="14">
        <f t="shared" si="18"/>
        <v>6170849.87</v>
      </c>
      <c r="AO65" s="14"/>
      <c r="AP65" s="14">
        <f t="shared" si="18"/>
        <v>6431754.74</v>
      </c>
      <c r="AQ65" s="14"/>
      <c r="AR65" s="14">
        <f t="shared" si="18"/>
        <v>4774959.74</v>
      </c>
      <c r="AS65" s="14"/>
      <c r="AT65" s="14">
        <f t="shared" si="18"/>
        <v>4538633.74</v>
      </c>
      <c r="AU65" s="14"/>
      <c r="AV65" s="14">
        <f t="shared" si="18"/>
        <v>9916192</v>
      </c>
      <c r="AW65" s="14"/>
      <c r="AX65" s="6"/>
      <c r="AY65" s="14">
        <f>SUM(AY66:AY67)</f>
        <v>8061556</v>
      </c>
      <c r="AZ65" s="14"/>
      <c r="BA65" s="14">
        <f>SUM(BA66:BA67)</f>
        <v>6580757</v>
      </c>
      <c r="BB65" s="14"/>
      <c r="BC65" s="6"/>
      <c r="BD65" s="6"/>
      <c r="BG65" s="16">
        <f>SUM(BG66:BG67)</f>
        <v>106148964.02</v>
      </c>
    </row>
    <row r="66" spans="1:59" ht="12.75">
      <c r="A66" s="6" t="str">
        <f>CONCATENATE(A65,"U")</f>
        <v>R384U</v>
      </c>
      <c r="C66" s="8" t="s">
        <v>3</v>
      </c>
      <c r="D66" s="17">
        <v>66448531.59</v>
      </c>
      <c r="F66" s="4">
        <v>1992452.01</v>
      </c>
      <c r="H66" s="4">
        <v>2941466.47</v>
      </c>
      <c r="J66" s="4">
        <v>2992621.27</v>
      </c>
      <c r="L66" s="4">
        <v>-97000</v>
      </c>
      <c r="M66" s="4">
        <v>2585427.01</v>
      </c>
      <c r="O66" s="4">
        <v>4167854.74</v>
      </c>
      <c r="Q66" s="6"/>
      <c r="R66" s="4">
        <v>3918320.61</v>
      </c>
      <c r="T66" s="6"/>
      <c r="U66" s="4">
        <v>1875394.43</v>
      </c>
      <c r="W66" s="6"/>
      <c r="X66" s="4">
        <v>2276329.15</v>
      </c>
      <c r="Z66" s="6"/>
      <c r="AA66" s="4">
        <v>3913040.29</v>
      </c>
      <c r="AC66" s="4">
        <v>3522250.14</v>
      </c>
      <c r="AE66" s="4">
        <v>3944109.75</v>
      </c>
      <c r="AG66" s="6"/>
      <c r="AH66" s="4">
        <v>1009819.94</v>
      </c>
      <c r="AJ66" s="4">
        <v>3009624.75</v>
      </c>
      <c r="AL66" s="4">
        <v>4430726.78</v>
      </c>
      <c r="AN66" s="4">
        <v>4529966.24</v>
      </c>
      <c r="AP66" s="4">
        <v>1810959.74</v>
      </c>
      <c r="AR66" s="4">
        <v>4774959.74</v>
      </c>
      <c r="AT66" s="4">
        <v>4538633.74</v>
      </c>
      <c r="AV66" s="4">
        <v>9916192</v>
      </c>
      <c r="AX66" s="6"/>
      <c r="AY66" s="4">
        <v>8061556</v>
      </c>
      <c r="BA66" s="4">
        <v>6580757</v>
      </c>
      <c r="BG66" s="17">
        <v>82779746.89</v>
      </c>
    </row>
    <row r="67" spans="1:59" ht="12.75">
      <c r="A67" s="6" t="str">
        <f>CONCATENATE(A65,"L")</f>
        <v>R384L</v>
      </c>
      <c r="C67" s="8" t="s">
        <v>4</v>
      </c>
      <c r="D67" s="17">
        <v>26316766.2</v>
      </c>
      <c r="F67" s="4">
        <v>1025876.75</v>
      </c>
      <c r="H67" s="4">
        <v>0</v>
      </c>
      <c r="J67" s="4">
        <v>888509.72</v>
      </c>
      <c r="L67" s="4">
        <v>0</v>
      </c>
      <c r="M67" s="4">
        <v>1149990.65</v>
      </c>
      <c r="O67" s="4">
        <v>1484399.76</v>
      </c>
      <c r="Q67" s="6"/>
      <c r="R67" s="4">
        <v>1574014.81</v>
      </c>
      <c r="T67" s="6"/>
      <c r="U67" s="4">
        <v>302940.99</v>
      </c>
      <c r="W67" s="6"/>
      <c r="X67" s="4">
        <v>62024.08</v>
      </c>
      <c r="Z67" s="6"/>
      <c r="AA67" s="4">
        <v>369505.45</v>
      </c>
      <c r="AC67" s="4">
        <v>335299.77</v>
      </c>
      <c r="AE67" s="4">
        <v>3174440.16</v>
      </c>
      <c r="AG67" s="6"/>
      <c r="AH67" s="4">
        <v>1097685.31</v>
      </c>
      <c r="AJ67" s="4">
        <v>1665084.11</v>
      </c>
      <c r="AL67" s="4">
        <v>1781548.66</v>
      </c>
      <c r="AN67" s="4">
        <v>1640883.63</v>
      </c>
      <c r="AP67" s="4">
        <v>4620795</v>
      </c>
      <c r="AR67" s="4">
        <v>0</v>
      </c>
      <c r="AT67" s="4">
        <v>0</v>
      </c>
      <c r="AV67" s="4">
        <v>0</v>
      </c>
      <c r="AX67" s="6"/>
      <c r="AY67" s="4">
        <v>0</v>
      </c>
      <c r="BA67" s="4">
        <v>0</v>
      </c>
      <c r="BG67" s="17">
        <v>23369217.13</v>
      </c>
    </row>
    <row r="68" spans="3:50" ht="6" customHeight="1">
      <c r="C68" s="2"/>
      <c r="Q68" s="6"/>
      <c r="T68" s="6"/>
      <c r="W68" s="6"/>
      <c r="Z68" s="6"/>
      <c r="AG68" s="6"/>
      <c r="AX68" s="6"/>
    </row>
    <row r="69" spans="1:59" ht="12.75">
      <c r="A69" s="6" t="s">
        <v>50</v>
      </c>
      <c r="B69" s="6" t="s">
        <v>83</v>
      </c>
      <c r="C69" s="15" t="s">
        <v>1</v>
      </c>
      <c r="D69" s="16">
        <f>SUM(D70:D71)</f>
        <v>91844150.62</v>
      </c>
      <c r="E69" s="14"/>
      <c r="F69" s="14">
        <f>SUM(F70:F71)</f>
        <v>5600000</v>
      </c>
      <c r="G69" s="14"/>
      <c r="H69" s="14">
        <f>SUM(H70:H71)</f>
        <v>6805116.13</v>
      </c>
      <c r="I69" s="14"/>
      <c r="J69" s="14">
        <f>SUM(J70:J71)</f>
        <v>7200838.06</v>
      </c>
      <c r="K69" s="14"/>
      <c r="L69" s="6"/>
      <c r="M69" s="14">
        <f>SUM(M70:M71)</f>
        <v>7431305.199999999</v>
      </c>
      <c r="N69" s="14"/>
      <c r="O69" s="14">
        <f>SUM(O70:O71)</f>
        <v>7559814.790000001</v>
      </c>
      <c r="P69" s="14"/>
      <c r="Q69" s="6"/>
      <c r="R69" s="14">
        <f>SUM(R70:R71)</f>
        <v>7588473.029999999</v>
      </c>
      <c r="S69" s="14"/>
      <c r="T69" s="6"/>
      <c r="U69" s="14">
        <f>SUM(U70:U71)</f>
        <v>6212473.03</v>
      </c>
      <c r="V69" s="14"/>
      <c r="W69" s="6"/>
      <c r="X69" s="14">
        <f>SUM(X70:X71)</f>
        <v>8218958.45</v>
      </c>
      <c r="Y69" s="14"/>
      <c r="Z69" s="6"/>
      <c r="AA69" s="14">
        <f>SUM(AA70:AA71)</f>
        <v>10021729.440000001</v>
      </c>
      <c r="AB69" s="14"/>
      <c r="AC69" s="14">
        <f>SUM(AC70:AC71)</f>
        <v>3684994.69</v>
      </c>
      <c r="AD69" s="14"/>
      <c r="AE69" s="14">
        <f>SUM(AE70:AE71)</f>
        <v>6978994.68</v>
      </c>
      <c r="AF69" s="14"/>
      <c r="AG69" s="6"/>
      <c r="AH69" s="14">
        <f aca="true" t="shared" si="19" ref="AH69:AV69">SUM(AH70:AH71)</f>
        <v>4839140.609999999</v>
      </c>
      <c r="AI69" s="14"/>
      <c r="AJ69" s="14">
        <f t="shared" si="19"/>
        <v>5657783.5</v>
      </c>
      <c r="AK69" s="14"/>
      <c r="AL69" s="14">
        <f t="shared" si="19"/>
        <v>10754308.18</v>
      </c>
      <c r="AM69" s="14"/>
      <c r="AN69" s="14">
        <f t="shared" si="19"/>
        <v>11810209.95</v>
      </c>
      <c r="AO69" s="14"/>
      <c r="AP69" s="14">
        <f t="shared" si="19"/>
        <v>6046718.83</v>
      </c>
      <c r="AQ69" s="14"/>
      <c r="AR69" s="14">
        <f t="shared" si="19"/>
        <v>3718718.83</v>
      </c>
      <c r="AS69" s="14"/>
      <c r="AT69" s="14">
        <f t="shared" si="19"/>
        <v>4118582.83</v>
      </c>
      <c r="AU69" s="14"/>
      <c r="AV69" s="14">
        <f t="shared" si="19"/>
        <v>3472748</v>
      </c>
      <c r="AW69" s="14"/>
      <c r="AX69" s="6"/>
      <c r="AY69" s="14">
        <f>SUM(AY70:AY71)</f>
        <v>3091068</v>
      </c>
      <c r="AZ69" s="14"/>
      <c r="BA69" s="14">
        <f>SUM(BA70:BA71)</f>
        <v>1538651</v>
      </c>
      <c r="BB69" s="14"/>
      <c r="BC69" s="6"/>
      <c r="BD69" s="6"/>
      <c r="BG69" s="16">
        <f>SUM(BG70:BG71)</f>
        <v>115629678.05</v>
      </c>
    </row>
    <row r="70" spans="1:59" ht="12.75">
      <c r="A70" s="6" t="str">
        <f>CONCATENATE(A69,"U")</f>
        <v>R385U</v>
      </c>
      <c r="C70" s="8" t="s">
        <v>3</v>
      </c>
      <c r="D70" s="17">
        <v>65788706.44</v>
      </c>
      <c r="F70" s="4">
        <v>3092458.6</v>
      </c>
      <c r="H70" s="4">
        <v>3898235.33</v>
      </c>
      <c r="J70" s="4">
        <v>4532086.72</v>
      </c>
      <c r="L70" s="6"/>
      <c r="M70" s="4">
        <v>5336163.52</v>
      </c>
      <c r="O70" s="4">
        <v>6328299.94</v>
      </c>
      <c r="Q70" s="6"/>
      <c r="R70" s="4">
        <v>7027646.59</v>
      </c>
      <c r="T70" s="6"/>
      <c r="U70" s="4">
        <v>5876497.91</v>
      </c>
      <c r="W70" s="6"/>
      <c r="X70" s="4">
        <v>8218958.45</v>
      </c>
      <c r="Z70" s="6"/>
      <c r="AA70" s="4">
        <v>8866479.97</v>
      </c>
      <c r="AC70" s="4">
        <v>3684994.69</v>
      </c>
      <c r="AE70" s="4">
        <v>5913868.16</v>
      </c>
      <c r="AG70" s="6"/>
      <c r="AH70" s="4">
        <v>3527974.61</v>
      </c>
      <c r="AJ70" s="4">
        <v>4163116.77</v>
      </c>
      <c r="AL70" s="4">
        <v>8991423.9</v>
      </c>
      <c r="AN70" s="4">
        <v>10537209.95</v>
      </c>
      <c r="AP70" s="4">
        <v>4723718.83</v>
      </c>
      <c r="AR70" s="4">
        <v>3718718.83</v>
      </c>
      <c r="AT70" s="4">
        <v>4118582.83</v>
      </c>
      <c r="AV70" s="4">
        <v>3472748</v>
      </c>
      <c r="AX70" s="6"/>
      <c r="AY70" s="4">
        <v>3091068</v>
      </c>
      <c r="BA70" s="4">
        <v>1538651</v>
      </c>
      <c r="BG70" s="17">
        <v>93726909.41</v>
      </c>
    </row>
    <row r="71" spans="1:59" ht="12.75">
      <c r="A71" s="6" t="str">
        <f>CONCATENATE(A69,"L")</f>
        <v>R385L</v>
      </c>
      <c r="C71" s="8" t="s">
        <v>4</v>
      </c>
      <c r="D71" s="17">
        <v>26055444.18</v>
      </c>
      <c r="F71" s="4">
        <v>2507541.4</v>
      </c>
      <c r="H71" s="4">
        <v>2906880.8</v>
      </c>
      <c r="J71" s="4">
        <v>2668751.34</v>
      </c>
      <c r="L71" s="6"/>
      <c r="M71" s="4">
        <v>2095141.68</v>
      </c>
      <c r="O71" s="4">
        <v>1231514.85</v>
      </c>
      <c r="Q71" s="6"/>
      <c r="R71" s="4">
        <v>560826.44</v>
      </c>
      <c r="T71" s="6"/>
      <c r="U71" s="4">
        <v>335975.12</v>
      </c>
      <c r="W71" s="6"/>
      <c r="X71" s="4">
        <v>0</v>
      </c>
      <c r="Z71" s="6"/>
      <c r="AA71" s="4">
        <v>1155249.47</v>
      </c>
      <c r="AC71" s="4">
        <v>0</v>
      </c>
      <c r="AE71" s="4">
        <v>1065126.52</v>
      </c>
      <c r="AG71" s="6"/>
      <c r="AH71" s="4">
        <v>1311166</v>
      </c>
      <c r="AJ71" s="4">
        <v>1494666.73</v>
      </c>
      <c r="AL71" s="4">
        <v>1762884.28</v>
      </c>
      <c r="AN71" s="4">
        <v>1273000</v>
      </c>
      <c r="AP71" s="4">
        <v>1323000</v>
      </c>
      <c r="AR71" s="4">
        <v>0</v>
      </c>
      <c r="AT71" s="4">
        <v>0</v>
      </c>
      <c r="AV71" s="4">
        <v>0</v>
      </c>
      <c r="AX71" s="6"/>
      <c r="AY71" s="4">
        <v>0</v>
      </c>
      <c r="BA71" s="4">
        <v>0</v>
      </c>
      <c r="BG71" s="17">
        <v>21902768.64</v>
      </c>
    </row>
    <row r="72" spans="3:50" ht="6" customHeight="1">
      <c r="C72" s="2"/>
      <c r="L72" s="6"/>
      <c r="Q72" s="6"/>
      <c r="T72" s="6"/>
      <c r="W72" s="6"/>
      <c r="Z72" s="6"/>
      <c r="AG72" s="6"/>
      <c r="AX72" s="6"/>
    </row>
    <row r="73" spans="1:59" ht="12.75">
      <c r="A73" s="6" t="s">
        <v>51</v>
      </c>
      <c r="B73" s="6" t="s">
        <v>84</v>
      </c>
      <c r="C73" s="15" t="s">
        <v>1</v>
      </c>
      <c r="D73" s="16">
        <f>SUM(D74:D75)</f>
        <v>149398374.84</v>
      </c>
      <c r="E73" s="14"/>
      <c r="F73" s="14">
        <f>SUM(F74:F75)</f>
        <v>5957841.9399999995</v>
      </c>
      <c r="G73" s="14"/>
      <c r="H73" s="14">
        <f>SUM(H74:H75)</f>
        <v>13327269.02</v>
      </c>
      <c r="I73" s="14"/>
      <c r="J73" s="14">
        <f>SUM(J74:J75)</f>
        <v>7291132.84</v>
      </c>
      <c r="K73" s="14"/>
      <c r="L73" s="6"/>
      <c r="M73" s="14">
        <f>SUM(M74:M75)</f>
        <v>5527233.37</v>
      </c>
      <c r="N73" s="14"/>
      <c r="O73" s="14">
        <f>SUM(O74:O75)</f>
        <v>6162507.83</v>
      </c>
      <c r="P73" s="14"/>
      <c r="Q73" s="6"/>
      <c r="R73" s="14">
        <f>SUM(R74:R75)</f>
        <v>6059265.58</v>
      </c>
      <c r="S73" s="14"/>
      <c r="T73" s="6"/>
      <c r="U73" s="14">
        <f>SUM(U74:U75)</f>
        <v>6544265.57</v>
      </c>
      <c r="V73" s="14"/>
      <c r="W73" s="6"/>
      <c r="X73" s="14">
        <f>SUM(X74:X75)</f>
        <v>4698276.07</v>
      </c>
      <c r="Y73" s="14"/>
      <c r="Z73" s="6"/>
      <c r="AA73" s="14">
        <f>SUM(AA74:AA75)</f>
        <v>4722804.899999999</v>
      </c>
      <c r="AB73" s="14"/>
      <c r="AC73" s="14">
        <f>SUM(AC74:AC75)</f>
        <v>5277714.930000001</v>
      </c>
      <c r="AD73" s="14"/>
      <c r="AE73" s="14">
        <f>SUM(AE74:AE75)</f>
        <v>14152714.92</v>
      </c>
      <c r="AF73" s="14"/>
      <c r="AG73" s="6"/>
      <c r="AH73" s="14">
        <f aca="true" t="shared" si="20" ref="AH73:AV73">SUM(AH74:AH75)</f>
        <v>8012580.58</v>
      </c>
      <c r="AI73" s="14"/>
      <c r="AJ73" s="14">
        <f t="shared" si="20"/>
        <v>9514785.84</v>
      </c>
      <c r="AK73" s="14"/>
      <c r="AL73" s="14">
        <f t="shared" si="20"/>
        <v>8845831.649999999</v>
      </c>
      <c r="AM73" s="14"/>
      <c r="AN73" s="14">
        <f t="shared" si="20"/>
        <v>7217319</v>
      </c>
      <c r="AO73" s="14"/>
      <c r="AP73" s="14">
        <f t="shared" si="20"/>
        <v>6167508.01</v>
      </c>
      <c r="AQ73" s="14"/>
      <c r="AR73" s="14">
        <f t="shared" si="20"/>
        <v>9447188.01</v>
      </c>
      <c r="AS73" s="14"/>
      <c r="AT73" s="14">
        <f t="shared" si="20"/>
        <v>9984186.01</v>
      </c>
      <c r="AU73" s="14"/>
      <c r="AV73" s="14">
        <f t="shared" si="20"/>
        <v>7257772</v>
      </c>
      <c r="AW73" s="14"/>
      <c r="AX73" s="6"/>
      <c r="AY73" s="14">
        <f>SUM(AY74:AY75)</f>
        <v>6021428</v>
      </c>
      <c r="AZ73" s="14"/>
      <c r="BA73" s="14">
        <f>SUM(BA74:BA75)</f>
        <v>4685512</v>
      </c>
      <c r="BB73" s="14"/>
      <c r="BC73" s="6"/>
      <c r="BD73" s="6"/>
      <c r="BG73" s="16">
        <f>SUM(BG74:BG75)</f>
        <v>157402876.54</v>
      </c>
    </row>
    <row r="74" spans="1:59" ht="12.75">
      <c r="A74" s="6" t="str">
        <f>CONCATENATE(A73,"U")</f>
        <v>R386U</v>
      </c>
      <c r="C74" s="8" t="s">
        <v>3</v>
      </c>
      <c r="D74" s="17">
        <v>107015261.81</v>
      </c>
      <c r="F74" s="4">
        <v>3637626.25</v>
      </c>
      <c r="H74" s="4">
        <v>13316717.62</v>
      </c>
      <c r="J74" s="4">
        <v>6778943.97</v>
      </c>
      <c r="M74" s="4">
        <v>3756705.67</v>
      </c>
      <c r="O74" s="4">
        <v>4315177.12</v>
      </c>
      <c r="Q74" s="6"/>
      <c r="R74" s="4">
        <v>4775553.22</v>
      </c>
      <c r="T74" s="6"/>
      <c r="U74" s="4">
        <v>3671079.32</v>
      </c>
      <c r="W74" s="6"/>
      <c r="X74" s="4">
        <v>3848146.75</v>
      </c>
      <c r="Z74" s="6"/>
      <c r="AA74" s="4">
        <v>4603906.05</v>
      </c>
      <c r="AC74" s="4">
        <v>4802320.53</v>
      </c>
      <c r="AE74" s="4">
        <v>6403741.96</v>
      </c>
      <c r="AG74" s="6"/>
      <c r="AH74" s="4">
        <v>3103348.16</v>
      </c>
      <c r="AJ74" s="4">
        <v>3958389.91</v>
      </c>
      <c r="AL74" s="4">
        <v>4693398.06</v>
      </c>
      <c r="AN74" s="4">
        <v>4259753.38</v>
      </c>
      <c r="AP74" s="4">
        <v>3980188.01</v>
      </c>
      <c r="AR74" s="4">
        <v>9447188.01</v>
      </c>
      <c r="AT74" s="4">
        <v>9984186.01</v>
      </c>
      <c r="AV74" s="4">
        <v>7257772</v>
      </c>
      <c r="AX74" s="6"/>
      <c r="AY74" s="4">
        <v>6021428</v>
      </c>
      <c r="BA74" s="4">
        <v>4685512</v>
      </c>
      <c r="BG74" s="17">
        <v>116779278.24</v>
      </c>
    </row>
    <row r="75" spans="1:59" ht="12.75">
      <c r="A75" s="6" t="str">
        <f>CONCATENATE(A73,"L")</f>
        <v>R386L</v>
      </c>
      <c r="C75" s="8" t="s">
        <v>4</v>
      </c>
      <c r="D75" s="17">
        <v>42383113.03</v>
      </c>
      <c r="F75" s="4">
        <v>2320215.69</v>
      </c>
      <c r="H75" s="4">
        <v>10551.4</v>
      </c>
      <c r="J75" s="4">
        <v>512188.87</v>
      </c>
      <c r="M75" s="4">
        <v>1770527.7</v>
      </c>
      <c r="O75" s="4">
        <v>1847330.71</v>
      </c>
      <c r="Q75" s="6"/>
      <c r="R75" s="4">
        <v>1283712.36</v>
      </c>
      <c r="T75" s="6"/>
      <c r="U75" s="4">
        <v>2873186.25</v>
      </c>
      <c r="W75" s="6"/>
      <c r="X75" s="4">
        <v>850129.32</v>
      </c>
      <c r="Z75" s="6"/>
      <c r="AA75" s="4">
        <v>118898.85</v>
      </c>
      <c r="AC75" s="4">
        <v>475394.4</v>
      </c>
      <c r="AE75" s="4">
        <v>7748972.96</v>
      </c>
      <c r="AG75" s="6"/>
      <c r="AH75" s="4">
        <v>4909232.42</v>
      </c>
      <c r="AJ75" s="4">
        <v>5556395.93</v>
      </c>
      <c r="AL75" s="4">
        <v>4152433.59</v>
      </c>
      <c r="AN75" s="4">
        <v>2957565.62</v>
      </c>
      <c r="AP75" s="4">
        <v>2187320</v>
      </c>
      <c r="AR75" s="4">
        <v>0</v>
      </c>
      <c r="AT75" s="4">
        <v>0</v>
      </c>
      <c r="AV75" s="4">
        <v>0</v>
      </c>
      <c r="AX75" s="6"/>
      <c r="AY75" s="4">
        <v>0</v>
      </c>
      <c r="BA75" s="4">
        <v>0</v>
      </c>
      <c r="BG75" s="17">
        <v>40623598.3</v>
      </c>
    </row>
    <row r="76" spans="3:50" ht="6" customHeight="1">
      <c r="C76" s="2"/>
      <c r="Q76" s="6"/>
      <c r="T76" s="6"/>
      <c r="W76" s="6"/>
      <c r="Z76" s="6"/>
      <c r="AG76" s="6"/>
      <c r="AX76" s="6"/>
    </row>
    <row r="77" spans="1:59" ht="12.75">
      <c r="A77" s="6" t="s">
        <v>52</v>
      </c>
      <c r="B77" s="6" t="s">
        <v>85</v>
      </c>
      <c r="C77" s="15" t="s">
        <v>1</v>
      </c>
      <c r="D77" s="16">
        <f aca="true" t="shared" si="21" ref="D77:O77">SUM(D78:D79)</f>
        <v>95783655.96</v>
      </c>
      <c r="E77" s="14"/>
      <c r="F77" s="14">
        <f t="shared" si="21"/>
        <v>1995000</v>
      </c>
      <c r="G77" s="14"/>
      <c r="H77" s="14">
        <f t="shared" si="21"/>
        <v>9375610.34</v>
      </c>
      <c r="I77" s="14"/>
      <c r="J77" s="14">
        <f t="shared" si="21"/>
        <v>10609757.58</v>
      </c>
      <c r="K77" s="14"/>
      <c r="L77" s="14">
        <f t="shared" si="21"/>
        <v>-121000</v>
      </c>
      <c r="M77" s="14">
        <f t="shared" si="21"/>
        <v>1590499.9100000001</v>
      </c>
      <c r="N77" s="14"/>
      <c r="O77" s="14">
        <f t="shared" si="21"/>
        <v>5601309.71</v>
      </c>
      <c r="P77" s="14"/>
      <c r="Q77" s="6"/>
      <c r="R77" s="14">
        <f>SUM(R78:R79)</f>
        <v>8003355.7299999995</v>
      </c>
      <c r="S77" s="14"/>
      <c r="T77" s="6"/>
      <c r="U77" s="14">
        <f>SUM(U78:U79)</f>
        <v>5424355.73</v>
      </c>
      <c r="V77" s="14"/>
      <c r="W77" s="6"/>
      <c r="X77" s="14">
        <f>SUM(X78:X79)</f>
        <v>4882825.1</v>
      </c>
      <c r="Y77" s="14"/>
      <c r="Z77" s="6"/>
      <c r="AA77" s="14">
        <f>SUM(AA78:AA79)</f>
        <v>4571817.62</v>
      </c>
      <c r="AB77" s="14"/>
      <c r="AC77" s="14">
        <f>SUM(AC78:AC79)</f>
        <v>5316595.58</v>
      </c>
      <c r="AD77" s="14"/>
      <c r="AE77" s="14">
        <f>SUM(AE78:AE79)</f>
        <v>8251595.58</v>
      </c>
      <c r="AF77" s="14"/>
      <c r="AG77" s="6"/>
      <c r="AH77" s="14">
        <f aca="true" t="shared" si="22" ref="AH77:AV77">SUM(AH78:AH79)</f>
        <v>3408649.26</v>
      </c>
      <c r="AI77" s="14"/>
      <c r="AJ77" s="14">
        <f t="shared" si="22"/>
        <v>4171329.33</v>
      </c>
      <c r="AK77" s="14"/>
      <c r="AL77" s="14">
        <f t="shared" si="22"/>
        <v>8271039.32</v>
      </c>
      <c r="AM77" s="14"/>
      <c r="AN77" s="14">
        <f t="shared" si="22"/>
        <v>13399224.77</v>
      </c>
      <c r="AO77" s="14"/>
      <c r="AP77" s="14">
        <f t="shared" si="22"/>
        <v>5818444.3100000005</v>
      </c>
      <c r="AQ77" s="14"/>
      <c r="AR77" s="14">
        <f t="shared" si="22"/>
        <v>11663444.31</v>
      </c>
      <c r="AS77" s="14"/>
      <c r="AT77" s="14">
        <f t="shared" si="22"/>
        <v>12372191.31</v>
      </c>
      <c r="AU77" s="14"/>
      <c r="AV77" s="14">
        <f t="shared" si="22"/>
        <v>5126890</v>
      </c>
      <c r="AW77" s="14"/>
      <c r="AX77" s="6"/>
      <c r="AY77" s="14">
        <f>SUM(AY78:AY79)</f>
        <v>5126930</v>
      </c>
      <c r="AZ77" s="14"/>
      <c r="BA77" s="14">
        <f>SUM(BA78:BA79)</f>
        <v>2108312</v>
      </c>
      <c r="BB77" s="14"/>
      <c r="BC77" s="6"/>
      <c r="BD77" s="6"/>
      <c r="BG77" s="16">
        <f>SUM(BG78:BG79)</f>
        <v>125301372.27</v>
      </c>
    </row>
    <row r="78" spans="1:59" ht="12.75">
      <c r="A78" s="6" t="str">
        <f>CONCATENATE(A77,"U")</f>
        <v>R387U</v>
      </c>
      <c r="C78" s="8" t="s">
        <v>3</v>
      </c>
      <c r="D78" s="17">
        <v>68610605.91</v>
      </c>
      <c r="F78" s="4">
        <v>1769907.36</v>
      </c>
      <c r="H78" s="4">
        <v>7469091.9</v>
      </c>
      <c r="J78" s="4">
        <v>6523638.02</v>
      </c>
      <c r="L78" s="4">
        <v>-121000</v>
      </c>
      <c r="M78" s="4">
        <v>1231869.83</v>
      </c>
      <c r="O78" s="4">
        <v>3768051.53</v>
      </c>
      <c r="Q78" s="6"/>
      <c r="R78" s="4">
        <v>5413645.52</v>
      </c>
      <c r="T78" s="6"/>
      <c r="U78" s="4">
        <v>3550319.15</v>
      </c>
      <c r="W78" s="6"/>
      <c r="X78" s="4">
        <v>3939815.65</v>
      </c>
      <c r="Z78" s="6"/>
      <c r="AA78" s="4">
        <v>4029792.62</v>
      </c>
      <c r="AC78" s="4">
        <v>4714996.65</v>
      </c>
      <c r="AE78" s="4">
        <v>5373136.5</v>
      </c>
      <c r="AG78" s="6"/>
      <c r="AH78" s="4">
        <v>1531256.81</v>
      </c>
      <c r="AJ78" s="4">
        <v>2136401.4</v>
      </c>
      <c r="AL78" s="4">
        <v>5913636.37</v>
      </c>
      <c r="AN78" s="4">
        <v>11562224.77</v>
      </c>
      <c r="AP78" s="4">
        <v>2549444.31</v>
      </c>
      <c r="AR78" s="4">
        <v>11663444.31</v>
      </c>
      <c r="AT78" s="4">
        <v>12372191.31</v>
      </c>
      <c r="AV78" s="4">
        <v>5126890</v>
      </c>
      <c r="AX78" s="6"/>
      <c r="AY78" s="4">
        <v>5126930</v>
      </c>
      <c r="BA78" s="4">
        <v>2108312</v>
      </c>
      <c r="BG78" s="17">
        <v>97754912.69</v>
      </c>
    </row>
    <row r="79" spans="1:59" ht="12.75">
      <c r="A79" s="6" t="str">
        <f>CONCATENATE(A77,"L")</f>
        <v>R387L</v>
      </c>
      <c r="C79" s="8" t="s">
        <v>4</v>
      </c>
      <c r="D79" s="17">
        <v>27173050.05</v>
      </c>
      <c r="F79" s="4">
        <v>225092.64</v>
      </c>
      <c r="H79" s="4">
        <v>1906518.44</v>
      </c>
      <c r="J79" s="4">
        <v>4086119.56</v>
      </c>
      <c r="L79" s="4">
        <v>0</v>
      </c>
      <c r="M79" s="4">
        <v>358630.08</v>
      </c>
      <c r="O79" s="4">
        <v>1833258.18</v>
      </c>
      <c r="Q79" s="6"/>
      <c r="R79" s="4">
        <v>2589710.21</v>
      </c>
      <c r="T79" s="6"/>
      <c r="U79" s="4">
        <v>1874036.58</v>
      </c>
      <c r="W79" s="6"/>
      <c r="X79" s="4">
        <v>943009.45</v>
      </c>
      <c r="Z79" s="6"/>
      <c r="AA79" s="4">
        <v>542025</v>
      </c>
      <c r="AC79" s="4">
        <v>601598.93</v>
      </c>
      <c r="AE79" s="4">
        <v>2878459.08</v>
      </c>
      <c r="AG79" s="6"/>
      <c r="AH79" s="4">
        <v>1877392.45</v>
      </c>
      <c r="AJ79" s="4">
        <v>2034927.93</v>
      </c>
      <c r="AL79" s="4">
        <v>2357402.95</v>
      </c>
      <c r="AN79" s="4">
        <v>1837000</v>
      </c>
      <c r="AP79" s="4">
        <v>3269000</v>
      </c>
      <c r="AR79" s="4">
        <v>0</v>
      </c>
      <c r="AT79" s="4">
        <v>0</v>
      </c>
      <c r="AV79" s="4">
        <v>0</v>
      </c>
      <c r="AX79" s="6"/>
      <c r="AY79" s="4">
        <v>0</v>
      </c>
      <c r="BA79" s="4">
        <v>0</v>
      </c>
      <c r="BG79" s="17">
        <v>27546459.58</v>
      </c>
    </row>
    <row r="80" spans="3:50" ht="6" customHeight="1">
      <c r="C80" s="2"/>
      <c r="Q80" s="6"/>
      <c r="T80" s="6"/>
      <c r="W80" s="6"/>
      <c r="Z80" s="6"/>
      <c r="AG80" s="6"/>
      <c r="AX80" s="6"/>
    </row>
    <row r="81" spans="1:59" ht="12.75">
      <c r="A81" s="6" t="s">
        <v>53</v>
      </c>
      <c r="B81" s="6" t="s">
        <v>86</v>
      </c>
      <c r="C81" s="15" t="s">
        <v>1</v>
      </c>
      <c r="D81" s="16">
        <f>SUM(D82:D83)</f>
        <v>107315757.75</v>
      </c>
      <c r="E81" s="14"/>
      <c r="F81" s="14">
        <f>SUM(F82:F83)</f>
        <v>5496000</v>
      </c>
      <c r="G81" s="14"/>
      <c r="H81" s="14">
        <f>SUM(H82:H83)</f>
        <v>10343162.41</v>
      </c>
      <c r="I81" s="14"/>
      <c r="J81" s="14">
        <f>SUM(J82:J83)</f>
        <v>6602244.78</v>
      </c>
      <c r="K81" s="14"/>
      <c r="L81" s="6"/>
      <c r="M81" s="14">
        <f>SUM(M82:M83)</f>
        <v>12907945.14</v>
      </c>
      <c r="N81" s="14"/>
      <c r="O81" s="14">
        <f>SUM(O82:O83)</f>
        <v>16969709.18</v>
      </c>
      <c r="P81" s="14"/>
      <c r="Q81" s="6"/>
      <c r="R81" s="14">
        <f>SUM(R82:R83)</f>
        <v>11403696.04</v>
      </c>
      <c r="S81" s="14"/>
      <c r="T81" s="6"/>
      <c r="U81" s="14">
        <f>SUM(U82:U83)</f>
        <v>11396696.05</v>
      </c>
      <c r="V81" s="14"/>
      <c r="W81" s="6"/>
      <c r="X81" s="14">
        <f>SUM(X82:X83)</f>
        <v>7244930.4</v>
      </c>
      <c r="Y81" s="14"/>
      <c r="Z81" s="6"/>
      <c r="AA81" s="14">
        <f>SUM(AA82:AA83)</f>
        <v>6738584.12</v>
      </c>
      <c r="AB81" s="14"/>
      <c r="AC81" s="14">
        <f>SUM(AC82:AC83)</f>
        <v>8206978.880000001</v>
      </c>
      <c r="AD81" s="14"/>
      <c r="AE81" s="14">
        <f>SUM(AE82:AE83)</f>
        <v>13324978.879999999</v>
      </c>
      <c r="AF81" s="14"/>
      <c r="AG81" s="6"/>
      <c r="AH81" s="14">
        <f aca="true" t="shared" si="23" ref="AH81:AV81">SUM(AH82:AH83)</f>
        <v>4538199.12</v>
      </c>
      <c r="AI81" s="14"/>
      <c r="AJ81" s="14">
        <f t="shared" si="23"/>
        <v>8423653.48</v>
      </c>
      <c r="AK81" s="14"/>
      <c r="AL81" s="14">
        <f t="shared" si="23"/>
        <v>8361945.24</v>
      </c>
      <c r="AM81" s="14"/>
      <c r="AN81" s="14">
        <f t="shared" si="23"/>
        <v>7031430.18</v>
      </c>
      <c r="AO81" s="14"/>
      <c r="AP81" s="14">
        <f t="shared" si="23"/>
        <v>5832237.14</v>
      </c>
      <c r="AQ81" s="14"/>
      <c r="AR81" s="14">
        <f t="shared" si="23"/>
        <v>4751571.14</v>
      </c>
      <c r="AS81" s="14"/>
      <c r="AT81" s="14">
        <f t="shared" si="23"/>
        <v>4637022.14</v>
      </c>
      <c r="AU81" s="14"/>
      <c r="AV81" s="14">
        <f t="shared" si="23"/>
        <v>4724225</v>
      </c>
      <c r="AW81" s="14"/>
      <c r="AX81" s="6"/>
      <c r="AY81" s="14">
        <f>SUM(AY82:AY83)</f>
        <v>3692886</v>
      </c>
      <c r="AZ81" s="14"/>
      <c r="BA81" s="14">
        <f>SUM(BA82:BA83)</f>
        <v>1989394</v>
      </c>
      <c r="BB81" s="14"/>
      <c r="BC81" s="6"/>
      <c r="BD81" s="6"/>
      <c r="BG81" s="16">
        <f>SUM(BG82:BG83)</f>
        <v>138302349.84</v>
      </c>
    </row>
    <row r="82" spans="1:59" ht="12.75">
      <c r="A82" s="6" t="str">
        <f>CONCATENATE(A81,"U")</f>
        <v>R388U</v>
      </c>
      <c r="C82" s="8" t="s">
        <v>3</v>
      </c>
      <c r="D82" s="17">
        <v>76871143.51</v>
      </c>
      <c r="F82" s="4">
        <v>4305040.91</v>
      </c>
      <c r="H82" s="4">
        <v>8966846.19</v>
      </c>
      <c r="J82" s="4">
        <v>6138486.79</v>
      </c>
      <c r="M82" s="4">
        <v>6233101.85</v>
      </c>
      <c r="O82" s="4">
        <v>5733383.42</v>
      </c>
      <c r="Q82" s="6"/>
      <c r="R82" s="4">
        <v>4809988.24</v>
      </c>
      <c r="T82" s="6"/>
      <c r="U82" s="4">
        <v>5070006.04</v>
      </c>
      <c r="W82" s="6"/>
      <c r="X82" s="4">
        <v>5037448.36</v>
      </c>
      <c r="Z82" s="6"/>
      <c r="AA82" s="4">
        <v>6738584.12</v>
      </c>
      <c r="AC82" s="4">
        <v>7862773.4</v>
      </c>
      <c r="AE82" s="4">
        <v>5576823.5</v>
      </c>
      <c r="AG82" s="6"/>
      <c r="AH82" s="4">
        <v>1946938.04</v>
      </c>
      <c r="AJ82" s="4">
        <v>4190537.67</v>
      </c>
      <c r="AL82" s="4">
        <v>4848595.71</v>
      </c>
      <c r="AN82" s="4">
        <v>5635307.47</v>
      </c>
      <c r="AP82" s="4">
        <v>4254571.14</v>
      </c>
      <c r="AR82" s="4">
        <v>4751571.14</v>
      </c>
      <c r="AT82" s="4">
        <v>4637022.14</v>
      </c>
      <c r="AV82" s="4">
        <v>4724225</v>
      </c>
      <c r="AX82" s="6"/>
      <c r="AY82" s="4">
        <v>3692886</v>
      </c>
      <c r="BA82" s="4">
        <v>1989394</v>
      </c>
      <c r="BG82" s="17">
        <v>94833501.64</v>
      </c>
    </row>
    <row r="83" spans="1:59" ht="12.75">
      <c r="A83" s="6" t="str">
        <f>CONCATENATE(A81,"L")</f>
        <v>R388L</v>
      </c>
      <c r="C83" s="8" t="s">
        <v>4</v>
      </c>
      <c r="D83" s="17">
        <v>30444614.24</v>
      </c>
      <c r="F83" s="4">
        <v>1190959.09</v>
      </c>
      <c r="H83" s="4">
        <v>1376316.22</v>
      </c>
      <c r="J83" s="4">
        <v>463757.99</v>
      </c>
      <c r="M83" s="4">
        <v>6674843.29</v>
      </c>
      <c r="O83" s="4">
        <v>11236325.76</v>
      </c>
      <c r="Q83" s="6"/>
      <c r="R83" s="4">
        <v>6593707.8</v>
      </c>
      <c r="T83" s="6"/>
      <c r="U83" s="4">
        <v>6326690.01</v>
      </c>
      <c r="W83" s="6"/>
      <c r="X83" s="4">
        <v>2207482.04</v>
      </c>
      <c r="Z83" s="6"/>
      <c r="AA83" s="4">
        <v>0</v>
      </c>
      <c r="AC83" s="4">
        <v>344205.48</v>
      </c>
      <c r="AE83" s="4">
        <v>7748155.38</v>
      </c>
      <c r="AG83" s="6"/>
      <c r="AH83" s="4">
        <v>2591261.08</v>
      </c>
      <c r="AJ83" s="4">
        <v>4233115.81</v>
      </c>
      <c r="AL83" s="4">
        <v>3513349.53</v>
      </c>
      <c r="AN83" s="4">
        <v>1396122.71</v>
      </c>
      <c r="AP83" s="4">
        <v>1577666</v>
      </c>
      <c r="AR83" s="4">
        <v>0</v>
      </c>
      <c r="AT83" s="4">
        <v>0</v>
      </c>
      <c r="AV83" s="4">
        <v>0</v>
      </c>
      <c r="AX83" s="6"/>
      <c r="AY83" s="4">
        <v>0</v>
      </c>
      <c r="BA83" s="4">
        <v>0</v>
      </c>
      <c r="BG83" s="17">
        <v>43468848.2</v>
      </c>
    </row>
    <row r="84" spans="3:50" ht="6" customHeight="1">
      <c r="C84" s="2"/>
      <c r="Q84" s="6"/>
      <c r="T84" s="6"/>
      <c r="W84" s="6"/>
      <c r="Z84" s="6"/>
      <c r="AG84" s="6"/>
      <c r="AX84" s="6"/>
    </row>
    <row r="85" spans="1:59" ht="12.75">
      <c r="A85" s="6" t="s">
        <v>54</v>
      </c>
      <c r="B85" s="6" t="s">
        <v>87</v>
      </c>
      <c r="C85" s="15" t="s">
        <v>1</v>
      </c>
      <c r="D85" s="16">
        <f aca="true" t="shared" si="24" ref="D85:O85">SUM(D86:D87)</f>
        <v>124511899.23</v>
      </c>
      <c r="E85" s="14"/>
      <c r="F85" s="14">
        <f t="shared" si="24"/>
        <v>7572127.9399999995</v>
      </c>
      <c r="G85" s="14"/>
      <c r="H85" s="14">
        <f t="shared" si="24"/>
        <v>10306739.95</v>
      </c>
      <c r="I85" s="14"/>
      <c r="J85" s="14">
        <f t="shared" si="24"/>
        <v>9387413.559999999</v>
      </c>
      <c r="K85" s="14"/>
      <c r="L85" s="14">
        <f t="shared" si="24"/>
        <v>-69000</v>
      </c>
      <c r="M85" s="14">
        <f t="shared" si="24"/>
        <v>12050256.13</v>
      </c>
      <c r="N85" s="14"/>
      <c r="O85" s="14">
        <f t="shared" si="24"/>
        <v>7789082.74</v>
      </c>
      <c r="P85" s="14"/>
      <c r="Q85" s="6"/>
      <c r="R85" s="14">
        <f>SUM(R86:R87)</f>
        <v>3857972.57</v>
      </c>
      <c r="S85" s="14"/>
      <c r="T85" s="6"/>
      <c r="U85" s="14">
        <f>SUM(U86:U87)</f>
        <v>2333972.56</v>
      </c>
      <c r="V85" s="14"/>
      <c r="W85" s="6"/>
      <c r="X85" s="14">
        <f>SUM(X86:X87)</f>
        <v>8570865.81</v>
      </c>
      <c r="Y85" s="14"/>
      <c r="Z85" s="6"/>
      <c r="AA85" s="14">
        <f>SUM(AA86:AA87)</f>
        <v>12099559.99</v>
      </c>
      <c r="AB85" s="14"/>
      <c r="AC85" s="14">
        <f>SUM(AC86:AC87)</f>
        <v>8484325.92</v>
      </c>
      <c r="AD85" s="14"/>
      <c r="AE85" s="14">
        <f>SUM(AE86:AE87)</f>
        <v>12472325.92</v>
      </c>
      <c r="AF85" s="14"/>
      <c r="AG85" s="6"/>
      <c r="AH85" s="14">
        <f aca="true" t="shared" si="25" ref="AH85:AV85">SUM(AH86:AH87)</f>
        <v>6671819.5200000005</v>
      </c>
      <c r="AI85" s="14"/>
      <c r="AJ85" s="14">
        <f t="shared" si="25"/>
        <v>7582262.5</v>
      </c>
      <c r="AK85" s="14"/>
      <c r="AL85" s="14">
        <f t="shared" si="25"/>
        <v>9668508.91</v>
      </c>
      <c r="AM85" s="14"/>
      <c r="AN85" s="14">
        <f t="shared" si="25"/>
        <v>9497249.520000001</v>
      </c>
      <c r="AO85" s="14"/>
      <c r="AP85" s="14">
        <f t="shared" si="25"/>
        <v>9464065.29</v>
      </c>
      <c r="AQ85" s="14"/>
      <c r="AR85" s="14">
        <f t="shared" si="25"/>
        <v>6824138.29</v>
      </c>
      <c r="AS85" s="14"/>
      <c r="AT85" s="14">
        <f t="shared" si="25"/>
        <v>3815519.29</v>
      </c>
      <c r="AU85" s="14"/>
      <c r="AV85" s="14">
        <f t="shared" si="25"/>
        <v>7701040</v>
      </c>
      <c r="AW85" s="14"/>
      <c r="AX85" s="6"/>
      <c r="AY85" s="14">
        <f>SUM(AY86:AY87)</f>
        <v>7614114</v>
      </c>
      <c r="AZ85" s="14"/>
      <c r="BA85" s="14">
        <f>SUM(BA86:BA87)</f>
        <v>5385185</v>
      </c>
      <c r="BB85" s="14"/>
      <c r="BC85" s="6"/>
      <c r="BD85" s="6"/>
      <c r="BG85" s="16">
        <f>SUM(BG86:BG87)</f>
        <v>153455321.99</v>
      </c>
    </row>
    <row r="86" spans="1:59" ht="12.75">
      <c r="A86" s="6" t="str">
        <f>CONCATENATE(A85,"U")</f>
        <v>R389U</v>
      </c>
      <c r="C86" s="8" t="s">
        <v>3</v>
      </c>
      <c r="D86" s="17">
        <v>89188878.45</v>
      </c>
      <c r="F86" s="4">
        <v>7566920.01</v>
      </c>
      <c r="H86" s="4">
        <v>10294941.5</v>
      </c>
      <c r="J86" s="4">
        <v>7053817.85</v>
      </c>
      <c r="L86" s="4">
        <v>-69000</v>
      </c>
      <c r="M86" s="4">
        <v>8591848.74</v>
      </c>
      <c r="O86" s="4">
        <v>6636999.41</v>
      </c>
      <c r="Q86" s="6"/>
      <c r="R86" s="4">
        <v>3572690.25</v>
      </c>
      <c r="T86" s="6"/>
      <c r="U86" s="4">
        <v>2216202.95</v>
      </c>
      <c r="W86" s="6"/>
      <c r="X86" s="4">
        <v>8202722.39</v>
      </c>
      <c r="Z86" s="6"/>
      <c r="AA86" s="4">
        <v>12099559.99</v>
      </c>
      <c r="AC86" s="4">
        <v>8484325.92</v>
      </c>
      <c r="AE86" s="4">
        <v>6566046.62</v>
      </c>
      <c r="AG86" s="6"/>
      <c r="AH86" s="4">
        <v>4687993.7</v>
      </c>
      <c r="AJ86" s="4">
        <v>7582262.5</v>
      </c>
      <c r="AL86" s="4">
        <v>9668508.91</v>
      </c>
      <c r="AN86" s="4">
        <v>9465802.22</v>
      </c>
      <c r="AP86" s="4">
        <v>9124138.29</v>
      </c>
      <c r="AR86" s="4">
        <v>6824138.29</v>
      </c>
      <c r="AT86" s="4">
        <v>3815519.29</v>
      </c>
      <c r="AV86" s="4">
        <v>7701040</v>
      </c>
      <c r="AX86" s="6"/>
      <c r="AY86" s="4">
        <v>7614114</v>
      </c>
      <c r="BA86" s="4">
        <v>5385185</v>
      </c>
      <c r="BG86" s="17">
        <v>130892128.57</v>
      </c>
    </row>
    <row r="87" spans="1:59" ht="12.75">
      <c r="A87" s="6" t="str">
        <f>CONCATENATE(A85,"L")</f>
        <v>R389L</v>
      </c>
      <c r="C87" s="8" t="s">
        <v>4</v>
      </c>
      <c r="D87" s="17">
        <v>35323020.78</v>
      </c>
      <c r="F87" s="4">
        <v>5207.93</v>
      </c>
      <c r="H87" s="4">
        <v>11798.45</v>
      </c>
      <c r="J87" s="4">
        <v>2333595.71</v>
      </c>
      <c r="L87" s="4">
        <v>0</v>
      </c>
      <c r="M87" s="4">
        <v>3458407.39</v>
      </c>
      <c r="O87" s="4">
        <v>1152083.33</v>
      </c>
      <c r="Q87" s="6"/>
      <c r="R87" s="4">
        <v>285282.32</v>
      </c>
      <c r="T87" s="6"/>
      <c r="U87" s="4">
        <v>117769.61</v>
      </c>
      <c r="W87" s="6"/>
      <c r="X87" s="4">
        <v>368143.42</v>
      </c>
      <c r="Z87" s="6"/>
      <c r="AA87" s="4">
        <v>0</v>
      </c>
      <c r="AC87" s="4">
        <v>0</v>
      </c>
      <c r="AE87" s="4">
        <v>5906279.3</v>
      </c>
      <c r="AG87" s="6"/>
      <c r="AH87" s="4">
        <v>1983825.82</v>
      </c>
      <c r="AJ87" s="4">
        <v>0</v>
      </c>
      <c r="AL87" s="4">
        <v>0</v>
      </c>
      <c r="AN87" s="4">
        <v>31447.3</v>
      </c>
      <c r="AP87" s="4">
        <v>339927</v>
      </c>
      <c r="AR87" s="4">
        <v>0</v>
      </c>
      <c r="AT87" s="4">
        <v>0</v>
      </c>
      <c r="AV87" s="4">
        <v>0</v>
      </c>
      <c r="AX87" s="6"/>
      <c r="AY87" s="4">
        <v>0</v>
      </c>
      <c r="BA87" s="4">
        <v>0</v>
      </c>
      <c r="BG87" s="17">
        <v>22563193.42</v>
      </c>
    </row>
    <row r="88" spans="3:50" ht="6" customHeight="1">
      <c r="C88" s="2"/>
      <c r="Q88" s="6"/>
      <c r="T88" s="6"/>
      <c r="W88" s="6"/>
      <c r="Z88" s="6"/>
      <c r="AG88" s="6"/>
      <c r="AX88" s="6"/>
    </row>
    <row r="89" spans="1:59" ht="12.75">
      <c r="A89" s="6" t="s">
        <v>55</v>
      </c>
      <c r="B89" s="6" t="s">
        <v>88</v>
      </c>
      <c r="C89" s="15" t="s">
        <v>1</v>
      </c>
      <c r="D89" s="16">
        <f>SUM(D90:D91)</f>
        <v>125458711.87</v>
      </c>
      <c r="E89" s="14"/>
      <c r="F89" s="14">
        <f>SUM(F90:F91)</f>
        <v>10373822.399999999</v>
      </c>
      <c r="G89" s="14"/>
      <c r="H89" s="14">
        <f>SUM(H90:H91)</f>
        <v>12854784.64</v>
      </c>
      <c r="I89" s="14"/>
      <c r="J89" s="14">
        <f>SUM(J90:J91)</f>
        <v>16711388.41</v>
      </c>
      <c r="K89" s="14"/>
      <c r="L89" s="6"/>
      <c r="M89" s="14">
        <f>SUM(M90:M91)</f>
        <v>10485963.2</v>
      </c>
      <c r="N89" s="14"/>
      <c r="O89" s="14">
        <f>SUM(O90:O91)</f>
        <v>8661609.969999999</v>
      </c>
      <c r="P89" s="14"/>
      <c r="Q89" s="6"/>
      <c r="R89" s="14">
        <f>SUM(R90:R91)</f>
        <v>8372445.39</v>
      </c>
      <c r="S89" s="14"/>
      <c r="T89" s="6"/>
      <c r="U89" s="14">
        <f>SUM(U90:U91)</f>
        <v>8652445.379999999</v>
      </c>
      <c r="V89" s="14"/>
      <c r="W89" s="6"/>
      <c r="X89" s="14">
        <f>SUM(X90:X91)</f>
        <v>10075638.94</v>
      </c>
      <c r="Y89" s="14"/>
      <c r="Z89" s="6"/>
      <c r="AA89" s="14">
        <f>SUM(AA90:AA91)</f>
        <v>7824424.97</v>
      </c>
      <c r="AB89" s="14"/>
      <c r="AC89" s="14">
        <f>SUM(AC90:AC91)</f>
        <v>6431838.29</v>
      </c>
      <c r="AD89" s="14"/>
      <c r="AE89" s="14">
        <f>SUM(AE90:AE91)</f>
        <v>8259838.29</v>
      </c>
      <c r="AF89" s="14"/>
      <c r="AG89" s="6"/>
      <c r="AH89" s="14">
        <f aca="true" t="shared" si="26" ref="AH89:AV89">SUM(AH90:AH91)</f>
        <v>3522485.16</v>
      </c>
      <c r="AI89" s="14"/>
      <c r="AJ89" s="14">
        <f t="shared" si="26"/>
        <v>13101800.280000001</v>
      </c>
      <c r="AK89" s="14"/>
      <c r="AL89" s="14">
        <f t="shared" si="26"/>
        <v>15703582</v>
      </c>
      <c r="AM89" s="14"/>
      <c r="AN89" s="14">
        <f t="shared" si="26"/>
        <v>12125759</v>
      </c>
      <c r="AO89" s="14"/>
      <c r="AP89" s="14">
        <f t="shared" si="26"/>
        <v>8617731.83</v>
      </c>
      <c r="AQ89" s="14"/>
      <c r="AR89" s="14">
        <f t="shared" si="26"/>
        <v>6082334.83</v>
      </c>
      <c r="AS89" s="14"/>
      <c r="AT89" s="14">
        <f t="shared" si="26"/>
        <v>4209357.83</v>
      </c>
      <c r="AU89" s="14"/>
      <c r="AV89" s="14">
        <f t="shared" si="26"/>
        <v>7921181</v>
      </c>
      <c r="AW89" s="14"/>
      <c r="AX89" s="6"/>
      <c r="AY89" s="14">
        <f>SUM(AY90:AY91)</f>
        <v>7763933</v>
      </c>
      <c r="AZ89" s="14"/>
      <c r="BA89" s="14">
        <f>SUM(BA90:BA91)</f>
        <v>5256104</v>
      </c>
      <c r="BB89" s="14"/>
      <c r="BC89" s="6"/>
      <c r="BD89" s="6"/>
      <c r="BG89" s="16">
        <f>SUM(BG90:BG91)</f>
        <v>166211140.65</v>
      </c>
    </row>
    <row r="90" spans="1:59" ht="12.75">
      <c r="A90" s="6" t="str">
        <f>CONCATENATE(A89,"U")</f>
        <v>R390U</v>
      </c>
      <c r="C90" s="8" t="s">
        <v>3</v>
      </c>
      <c r="D90" s="17">
        <v>89867087.99</v>
      </c>
      <c r="F90" s="4">
        <v>8685587.53</v>
      </c>
      <c r="H90" s="4">
        <v>9734404.8</v>
      </c>
      <c r="J90" s="4">
        <v>10095880.93</v>
      </c>
      <c r="L90" s="6"/>
      <c r="M90" s="4">
        <v>6874189.3</v>
      </c>
      <c r="O90" s="4">
        <v>5751437.06</v>
      </c>
      <c r="Q90" s="6"/>
      <c r="R90" s="4">
        <v>6012012.84</v>
      </c>
      <c r="T90" s="6"/>
      <c r="U90" s="4">
        <v>7475436.8</v>
      </c>
      <c r="W90" s="6"/>
      <c r="X90" s="4">
        <v>9888946.04</v>
      </c>
      <c r="Z90" s="6"/>
      <c r="AA90" s="4">
        <v>7824362.47</v>
      </c>
      <c r="AC90" s="4">
        <v>6431394.44</v>
      </c>
      <c r="AE90" s="4">
        <v>5331996.99</v>
      </c>
      <c r="AG90" s="6"/>
      <c r="AH90" s="4">
        <v>2791833.1</v>
      </c>
      <c r="AJ90" s="4">
        <v>11915097.47</v>
      </c>
      <c r="AL90" s="4">
        <v>14688034.03</v>
      </c>
      <c r="AN90" s="4">
        <v>11400958.15</v>
      </c>
      <c r="AP90" s="4">
        <v>7874334.83</v>
      </c>
      <c r="AR90" s="4">
        <v>6082334.83</v>
      </c>
      <c r="AT90" s="4">
        <v>4209357.83</v>
      </c>
      <c r="AV90" s="4">
        <v>7921181</v>
      </c>
      <c r="AX90" s="6"/>
      <c r="AY90" s="4">
        <v>7763933</v>
      </c>
      <c r="BA90" s="4">
        <v>5256104</v>
      </c>
      <c r="BG90" s="17">
        <v>137571108.75</v>
      </c>
    </row>
    <row r="91" spans="1:59" ht="12.75">
      <c r="A91" s="6" t="str">
        <f>CONCATENATE(A89,"L")</f>
        <v>R390L</v>
      </c>
      <c r="C91" s="8" t="s">
        <v>4</v>
      </c>
      <c r="D91" s="17">
        <v>35591623.88</v>
      </c>
      <c r="F91" s="4">
        <v>1688234.87</v>
      </c>
      <c r="H91" s="4">
        <v>3120379.84</v>
      </c>
      <c r="J91" s="4">
        <v>6615507.48</v>
      </c>
      <c r="L91" s="6"/>
      <c r="M91" s="4">
        <v>3611773.9</v>
      </c>
      <c r="O91" s="4">
        <v>2910172.91</v>
      </c>
      <c r="Q91" s="6"/>
      <c r="R91" s="4">
        <v>2360432.55</v>
      </c>
      <c r="T91" s="6"/>
      <c r="U91" s="4">
        <v>1177008.58</v>
      </c>
      <c r="W91" s="6"/>
      <c r="X91" s="4">
        <v>186692.9</v>
      </c>
      <c r="Z91" s="6"/>
      <c r="AA91" s="4">
        <v>62.5</v>
      </c>
      <c r="AC91" s="4">
        <v>443.85</v>
      </c>
      <c r="AE91" s="4">
        <v>2927841.3</v>
      </c>
      <c r="AG91" s="6"/>
      <c r="AH91" s="4">
        <v>730652.06</v>
      </c>
      <c r="AJ91" s="4">
        <v>1186702.81</v>
      </c>
      <c r="AL91" s="4">
        <v>1015547.97</v>
      </c>
      <c r="AN91" s="4">
        <v>724800.85</v>
      </c>
      <c r="AP91" s="4">
        <v>743397</v>
      </c>
      <c r="AR91" s="4">
        <v>0</v>
      </c>
      <c r="AT91" s="4">
        <v>0</v>
      </c>
      <c r="AV91" s="4">
        <v>0</v>
      </c>
      <c r="AX91" s="6"/>
      <c r="AY91" s="4">
        <v>0</v>
      </c>
      <c r="BA91" s="4">
        <v>0</v>
      </c>
      <c r="BG91" s="17">
        <v>28640031.9</v>
      </c>
    </row>
    <row r="92" spans="3:50" ht="6" customHeight="1">
      <c r="C92" s="2"/>
      <c r="L92" s="6"/>
      <c r="Q92" s="6"/>
      <c r="T92" s="6"/>
      <c r="W92" s="6"/>
      <c r="Z92" s="6"/>
      <c r="AG92" s="6"/>
      <c r="AX92" s="6"/>
    </row>
    <row r="93" spans="1:59" ht="12.75">
      <c r="A93" s="6" t="s">
        <v>56</v>
      </c>
      <c r="B93" s="6" t="s">
        <v>89</v>
      </c>
      <c r="C93" s="15" t="s">
        <v>1</v>
      </c>
      <c r="D93" s="16">
        <f>SUM(D94:D95)</f>
        <v>199433387.47</v>
      </c>
      <c r="E93" s="14"/>
      <c r="F93" s="14">
        <f>SUM(F94:F95)</f>
        <v>10120296.63</v>
      </c>
      <c r="G93" s="14"/>
      <c r="H93" s="14">
        <f>SUM(H94:H95)</f>
        <v>14686151.12</v>
      </c>
      <c r="I93" s="14"/>
      <c r="J93" s="14">
        <f>SUM(J94:J95)</f>
        <v>8630315.120000001</v>
      </c>
      <c r="K93" s="14"/>
      <c r="L93" s="6"/>
      <c r="M93" s="14">
        <f>SUM(M94:M95)</f>
        <v>7560969.140000001</v>
      </c>
      <c r="N93" s="14"/>
      <c r="O93" s="14">
        <f>SUM(O94:O95)</f>
        <v>8566498.290000001</v>
      </c>
      <c r="P93" s="14"/>
      <c r="Q93" s="6"/>
      <c r="R93" s="14">
        <f>SUM(R94:R95)</f>
        <v>7840181.78</v>
      </c>
      <c r="S93" s="14"/>
      <c r="T93" s="6"/>
      <c r="U93" s="14">
        <f>SUM(U94:U95)</f>
        <v>6201574.78</v>
      </c>
      <c r="V93" s="14"/>
      <c r="W93" s="6"/>
      <c r="X93" s="14">
        <f>SUM(X94:X95)</f>
        <v>7750340.53</v>
      </c>
      <c r="Y93" s="14"/>
      <c r="Z93" s="6"/>
      <c r="AA93" s="14">
        <f>SUM(AA94:AA95)</f>
        <v>9771256.19</v>
      </c>
      <c r="AB93" s="14"/>
      <c r="AC93" s="14">
        <f>SUM(AC94:AC95)</f>
        <v>9759685.09</v>
      </c>
      <c r="AD93" s="14"/>
      <c r="AE93" s="14">
        <f>SUM(AE94:AE95)</f>
        <v>9022685.08</v>
      </c>
      <c r="AF93" s="14"/>
      <c r="AG93" s="6"/>
      <c r="AH93" s="14">
        <f aca="true" t="shared" si="27" ref="AH93:AV93">SUM(AH94:AH95)</f>
        <v>8732759.88</v>
      </c>
      <c r="AI93" s="14"/>
      <c r="AJ93" s="14">
        <f t="shared" si="27"/>
        <v>14375926.2</v>
      </c>
      <c r="AK93" s="14"/>
      <c r="AL93" s="14">
        <f t="shared" si="27"/>
        <v>18744202.439999998</v>
      </c>
      <c r="AM93" s="14"/>
      <c r="AN93" s="14">
        <f t="shared" si="27"/>
        <v>25658399.47</v>
      </c>
      <c r="AO93" s="14"/>
      <c r="AP93" s="14">
        <f t="shared" si="27"/>
        <v>13586344.71</v>
      </c>
      <c r="AQ93" s="14"/>
      <c r="AR93" s="14">
        <f t="shared" si="27"/>
        <v>18204081.31</v>
      </c>
      <c r="AS93" s="14"/>
      <c r="AT93" s="14">
        <f t="shared" si="27"/>
        <v>7944741.71</v>
      </c>
      <c r="AU93" s="14"/>
      <c r="AV93" s="14">
        <f t="shared" si="27"/>
        <v>7472420</v>
      </c>
      <c r="AW93" s="14"/>
      <c r="AX93" s="6"/>
      <c r="AY93" s="14">
        <f>SUM(AY94:AY95)</f>
        <v>5958681</v>
      </c>
      <c r="AZ93" s="14"/>
      <c r="BA93" s="14">
        <f>SUM(BA94:BA95)</f>
        <v>1715468</v>
      </c>
      <c r="BB93" s="14"/>
      <c r="BC93" s="6"/>
      <c r="BD93" s="6"/>
      <c r="BG93" s="16">
        <f>SUM(BG94:BG95)</f>
        <v>218638190.74</v>
      </c>
    </row>
    <row r="94" spans="1:59" ht="12.75">
      <c r="A94" s="6" t="str">
        <f>CONCATENATE(A93,"U")</f>
        <v>R391U</v>
      </c>
      <c r="C94" s="8" t="s">
        <v>3</v>
      </c>
      <c r="D94" s="17">
        <v>142855745.23</v>
      </c>
      <c r="F94" s="4">
        <v>7927556.2</v>
      </c>
      <c r="H94" s="4">
        <v>12741601.51</v>
      </c>
      <c r="J94" s="4">
        <v>6201046.74</v>
      </c>
      <c r="L94" s="6"/>
      <c r="M94" s="4">
        <v>5487052.16</v>
      </c>
      <c r="O94" s="4">
        <v>5846763.98</v>
      </c>
      <c r="Q94" s="6"/>
      <c r="R94" s="4">
        <v>6585834.98</v>
      </c>
      <c r="T94" s="6"/>
      <c r="U94" s="4">
        <v>5483888.87</v>
      </c>
      <c r="W94" s="6"/>
      <c r="X94" s="4">
        <v>7750218.38</v>
      </c>
      <c r="Z94" s="6"/>
      <c r="AA94" s="4">
        <v>9770788.85</v>
      </c>
      <c r="AC94" s="4">
        <v>9759685.09</v>
      </c>
      <c r="AE94" s="4">
        <v>5808695.48</v>
      </c>
      <c r="AG94" s="6"/>
      <c r="AH94" s="4">
        <v>6573498.69</v>
      </c>
      <c r="AJ94" s="4">
        <v>10914035.33</v>
      </c>
      <c r="AL94" s="4">
        <v>14968133.29</v>
      </c>
      <c r="AN94" s="4">
        <v>22309601.68</v>
      </c>
      <c r="AP94" s="4">
        <v>10191091.71</v>
      </c>
      <c r="AR94" s="4">
        <v>18204081.31</v>
      </c>
      <c r="AT94" s="4">
        <v>7944741.71</v>
      </c>
      <c r="AV94" s="4">
        <v>7472420</v>
      </c>
      <c r="AX94" s="6"/>
      <c r="AY94" s="4">
        <v>5958681</v>
      </c>
      <c r="BA94" s="4">
        <v>1715468</v>
      </c>
      <c r="BG94" s="17">
        <v>177230244.02</v>
      </c>
    </row>
    <row r="95" spans="1:59" ht="12.75">
      <c r="A95" s="6" t="str">
        <f>CONCATENATE(A93,"L")</f>
        <v>R391L</v>
      </c>
      <c r="C95" s="8" t="s">
        <v>4</v>
      </c>
      <c r="D95" s="17">
        <v>56577642.24</v>
      </c>
      <c r="F95" s="4">
        <v>2192740.43</v>
      </c>
      <c r="H95" s="4">
        <v>1944549.61</v>
      </c>
      <c r="J95" s="4">
        <v>2429268.38</v>
      </c>
      <c r="L95" s="6"/>
      <c r="M95" s="4">
        <v>2073916.98</v>
      </c>
      <c r="O95" s="4">
        <v>2719734.31</v>
      </c>
      <c r="Q95" s="6"/>
      <c r="R95" s="4">
        <v>1254346.8</v>
      </c>
      <c r="T95" s="6"/>
      <c r="U95" s="4">
        <v>717685.91</v>
      </c>
      <c r="W95" s="6"/>
      <c r="X95" s="4">
        <v>122.15</v>
      </c>
      <c r="Z95" s="6"/>
      <c r="AA95" s="4">
        <v>467.34</v>
      </c>
      <c r="AC95" s="4">
        <v>0</v>
      </c>
      <c r="AE95" s="4">
        <v>3213989.6</v>
      </c>
      <c r="AG95" s="6"/>
      <c r="AH95" s="4">
        <v>2159261.19</v>
      </c>
      <c r="AJ95" s="4">
        <v>3461890.87</v>
      </c>
      <c r="AL95" s="4">
        <v>3776069.15</v>
      </c>
      <c r="AN95" s="4">
        <v>3348797.79</v>
      </c>
      <c r="AP95" s="4">
        <v>3395253</v>
      </c>
      <c r="AR95" s="4">
        <v>0</v>
      </c>
      <c r="AT95" s="4">
        <v>0</v>
      </c>
      <c r="AV95" s="4">
        <v>0</v>
      </c>
      <c r="AX95" s="6"/>
      <c r="AY95" s="4">
        <v>0</v>
      </c>
      <c r="BA95" s="4">
        <v>0</v>
      </c>
      <c r="BG95" s="17">
        <v>41407946.72</v>
      </c>
    </row>
    <row r="96" spans="3:50" ht="6" customHeight="1">
      <c r="C96" s="2"/>
      <c r="L96" s="6"/>
      <c r="Q96" s="6"/>
      <c r="T96" s="6"/>
      <c r="W96" s="6"/>
      <c r="Z96" s="6"/>
      <c r="AG96" s="6"/>
      <c r="AX96" s="6"/>
    </row>
    <row r="97" spans="1:59" ht="12.75">
      <c r="A97" s="6" t="s">
        <v>57</v>
      </c>
      <c r="B97" s="6" t="s">
        <v>90</v>
      </c>
      <c r="C97" s="15" t="s">
        <v>1</v>
      </c>
      <c r="D97" s="16">
        <f>SUM(D98:D99)</f>
        <v>103580352.09</v>
      </c>
      <c r="E97" s="14"/>
      <c r="F97" s="14">
        <f>SUM(F98:F99)</f>
        <v>5003666.850000001</v>
      </c>
      <c r="G97" s="14"/>
      <c r="H97" s="14">
        <f>SUM(H98:H99)</f>
        <v>7692649.97</v>
      </c>
      <c r="I97" s="14"/>
      <c r="J97" s="14">
        <f>SUM(J98:J99)</f>
        <v>9982502.72</v>
      </c>
      <c r="K97" s="14"/>
      <c r="L97" s="6"/>
      <c r="M97" s="14">
        <f>SUM(M98:M99)</f>
        <v>10198177.059999999</v>
      </c>
      <c r="N97" s="14"/>
      <c r="O97" s="14">
        <f>SUM(O98:O99)</f>
        <v>8335895.0200000005</v>
      </c>
      <c r="P97" s="14"/>
      <c r="Q97" s="6"/>
      <c r="R97" s="14">
        <f>SUM(R98:R99)</f>
        <v>5633556.21</v>
      </c>
      <c r="S97" s="14"/>
      <c r="T97" s="6"/>
      <c r="U97" s="14">
        <f>SUM(U98:U99)</f>
        <v>3716845.21</v>
      </c>
      <c r="V97" s="14"/>
      <c r="W97" s="6"/>
      <c r="X97" s="14">
        <f>SUM(X98:X99)</f>
        <v>2217998</v>
      </c>
      <c r="Y97" s="14"/>
      <c r="Z97" s="6"/>
      <c r="AA97" s="14">
        <f>SUM(AA98:AA99)</f>
        <v>2706791.26</v>
      </c>
      <c r="AB97" s="14"/>
      <c r="AC97" s="14">
        <f>SUM(AC98:AC99)</f>
        <v>2135075.72</v>
      </c>
      <c r="AD97" s="14"/>
      <c r="AE97" s="14">
        <f>SUM(AE98:AE99)</f>
        <v>4203075.72</v>
      </c>
      <c r="AF97" s="14"/>
      <c r="AG97" s="6"/>
      <c r="AH97" s="14">
        <f aca="true" t="shared" si="28" ref="AH97:AV97">SUM(AH98:AH99)</f>
        <v>1450213.3</v>
      </c>
      <c r="AI97" s="14"/>
      <c r="AJ97" s="14">
        <f t="shared" si="28"/>
        <v>2746917.62</v>
      </c>
      <c r="AK97" s="14"/>
      <c r="AL97" s="14">
        <f t="shared" si="28"/>
        <v>4772413.13</v>
      </c>
      <c r="AM97" s="14"/>
      <c r="AN97" s="14">
        <f t="shared" si="28"/>
        <v>4327472.46</v>
      </c>
      <c r="AO97" s="14"/>
      <c r="AP97" s="14">
        <f t="shared" si="28"/>
        <v>2831464.59</v>
      </c>
      <c r="AQ97" s="14"/>
      <c r="AR97" s="14">
        <f t="shared" si="28"/>
        <v>2619762.59</v>
      </c>
      <c r="AS97" s="14"/>
      <c r="AT97" s="14">
        <f t="shared" si="28"/>
        <v>2674211.59</v>
      </c>
      <c r="AU97" s="14"/>
      <c r="AV97" s="14">
        <f t="shared" si="28"/>
        <v>5647736</v>
      </c>
      <c r="AW97" s="14"/>
      <c r="AX97" s="6"/>
      <c r="AY97" s="14">
        <f>SUM(AY98:AY99)</f>
        <v>5706015</v>
      </c>
      <c r="AZ97" s="14"/>
      <c r="BA97" s="14">
        <f>SUM(BA98:BA99)</f>
        <v>4029476</v>
      </c>
      <c r="BB97" s="14"/>
      <c r="BC97" s="6"/>
      <c r="BD97" s="6"/>
      <c r="BG97" s="16">
        <f>SUM(BG98:BG99)</f>
        <v>99320601.99</v>
      </c>
    </row>
    <row r="98" spans="1:59" ht="12.75">
      <c r="A98" s="6" t="str">
        <f>CONCATENATE(A97,"U")</f>
        <v>R392U</v>
      </c>
      <c r="C98" s="8" t="s">
        <v>3</v>
      </c>
      <c r="D98" s="17">
        <v>74195442.28</v>
      </c>
      <c r="F98" s="4">
        <v>4998374.53</v>
      </c>
      <c r="H98" s="4">
        <v>7332461.76</v>
      </c>
      <c r="J98" s="4">
        <v>9101137.75</v>
      </c>
      <c r="L98" s="6"/>
      <c r="M98" s="4">
        <v>8791268.19</v>
      </c>
      <c r="O98" s="4">
        <v>7024084.9</v>
      </c>
      <c r="Q98" s="6"/>
      <c r="R98" s="4">
        <v>5301224.1</v>
      </c>
      <c r="T98" s="6"/>
      <c r="U98" s="4">
        <v>3551101.46</v>
      </c>
      <c r="W98" s="6"/>
      <c r="X98" s="4">
        <v>2217998</v>
      </c>
      <c r="Z98" s="6"/>
      <c r="AA98" s="4">
        <v>2706791.26</v>
      </c>
      <c r="AC98" s="4">
        <v>2135075.72</v>
      </c>
      <c r="AE98" s="4">
        <v>3286839.36</v>
      </c>
      <c r="AG98" s="6"/>
      <c r="AH98" s="4">
        <v>1064426.57</v>
      </c>
      <c r="AJ98" s="4">
        <v>2101162.04</v>
      </c>
      <c r="AL98" s="4">
        <v>3513522.32</v>
      </c>
      <c r="AN98" s="4">
        <v>3406255.93</v>
      </c>
      <c r="AP98" s="4">
        <v>2380762.59</v>
      </c>
      <c r="AR98" s="4">
        <v>2619762.59</v>
      </c>
      <c r="AT98" s="4">
        <v>2674211.59</v>
      </c>
      <c r="AV98" s="4">
        <v>5647736</v>
      </c>
      <c r="AX98" s="6"/>
      <c r="AY98" s="4">
        <v>5706015</v>
      </c>
      <c r="BA98" s="4">
        <v>4029476</v>
      </c>
      <c r="BG98" s="17">
        <v>82643726.41</v>
      </c>
    </row>
    <row r="99" spans="1:59" ht="12.75">
      <c r="A99" s="6" t="str">
        <f>CONCATENATE(A97,"L")</f>
        <v>R392L</v>
      </c>
      <c r="C99" s="8" t="s">
        <v>4</v>
      </c>
      <c r="D99" s="17">
        <v>29384909.81</v>
      </c>
      <c r="F99" s="4">
        <v>5292.32</v>
      </c>
      <c r="H99" s="4">
        <v>360188.21</v>
      </c>
      <c r="J99" s="4">
        <v>881364.97</v>
      </c>
      <c r="M99" s="4">
        <v>1406908.87</v>
      </c>
      <c r="O99" s="4">
        <v>1311810.12</v>
      </c>
      <c r="Q99" s="6"/>
      <c r="R99" s="4">
        <v>332332.11</v>
      </c>
      <c r="T99" s="6"/>
      <c r="U99" s="4">
        <v>165743.75</v>
      </c>
      <c r="W99" s="6"/>
      <c r="X99" s="4">
        <v>0</v>
      </c>
      <c r="Z99" s="6"/>
      <c r="AA99" s="4">
        <v>0</v>
      </c>
      <c r="AC99" s="4">
        <v>0</v>
      </c>
      <c r="AE99" s="4">
        <v>916236.36</v>
      </c>
      <c r="AG99" s="6"/>
      <c r="AH99" s="4">
        <v>385786.73</v>
      </c>
      <c r="AJ99" s="4">
        <v>645755.58</v>
      </c>
      <c r="AL99" s="4">
        <v>1258890.81</v>
      </c>
      <c r="AN99" s="4">
        <v>921216.53</v>
      </c>
      <c r="AP99" s="4">
        <v>450702</v>
      </c>
      <c r="AR99" s="4">
        <v>0</v>
      </c>
      <c r="AT99" s="4">
        <v>0</v>
      </c>
      <c r="AV99" s="4">
        <v>0</v>
      </c>
      <c r="AX99" s="6"/>
      <c r="AY99" s="4">
        <v>0</v>
      </c>
      <c r="BA99" s="4">
        <v>0</v>
      </c>
      <c r="BG99" s="17">
        <v>16676875.58</v>
      </c>
    </row>
    <row r="100" spans="3:50" ht="6" customHeight="1">
      <c r="C100" s="2"/>
      <c r="Q100" s="6"/>
      <c r="T100" s="6"/>
      <c r="W100" s="6"/>
      <c r="Z100" s="6"/>
      <c r="AG100" s="6"/>
      <c r="AX100" s="6"/>
    </row>
    <row r="101" spans="1:59" ht="12.75">
      <c r="A101" s="6" t="s">
        <v>58</v>
      </c>
      <c r="B101" s="6" t="s">
        <v>91</v>
      </c>
      <c r="C101" s="15" t="s">
        <v>1</v>
      </c>
      <c r="D101" s="16">
        <f aca="true" t="shared" si="29" ref="D101:O101">SUM(D102:D103)</f>
        <v>78886379.05</v>
      </c>
      <c r="E101" s="14"/>
      <c r="F101" s="14">
        <f t="shared" si="29"/>
        <v>4888701.149999999</v>
      </c>
      <c r="G101" s="14"/>
      <c r="H101" s="14">
        <f t="shared" si="29"/>
        <v>2433989.28</v>
      </c>
      <c r="I101" s="14"/>
      <c r="J101" s="14">
        <f t="shared" si="29"/>
        <v>3454425.16</v>
      </c>
      <c r="K101" s="14"/>
      <c r="L101" s="14">
        <f t="shared" si="29"/>
        <v>-1118000</v>
      </c>
      <c r="M101" s="14">
        <f t="shared" si="29"/>
        <v>2050650.41</v>
      </c>
      <c r="N101" s="14"/>
      <c r="O101" s="14">
        <f t="shared" si="29"/>
        <v>716561.03</v>
      </c>
      <c r="P101" s="14"/>
      <c r="Q101" s="6"/>
      <c r="R101" s="14">
        <f>SUM(R102:R103)</f>
        <v>818420.82</v>
      </c>
      <c r="S101" s="14"/>
      <c r="T101" s="6"/>
      <c r="U101" s="14">
        <f>SUM(U102:U103)</f>
        <v>762184.4</v>
      </c>
      <c r="V101" s="14"/>
      <c r="W101" s="6"/>
      <c r="X101" s="14">
        <f>SUM(X102:X103)</f>
        <v>1699375.59</v>
      </c>
      <c r="Y101" s="14"/>
      <c r="Z101" s="6"/>
      <c r="AA101" s="14">
        <f>SUM(AA102:AA103)</f>
        <v>1563886.09</v>
      </c>
      <c r="AB101" s="14"/>
      <c r="AC101" s="14">
        <f>SUM(AC102:AC103)</f>
        <v>2147748.45</v>
      </c>
      <c r="AD101" s="14"/>
      <c r="AE101" s="14">
        <f>SUM(AE102:AE103)</f>
        <v>3152748.4499999997</v>
      </c>
      <c r="AF101" s="14"/>
      <c r="AG101" s="6"/>
      <c r="AH101" s="14">
        <f aca="true" t="shared" si="30" ref="AH101:AV101">SUM(AH102:AH103)</f>
        <v>1433816.72</v>
      </c>
      <c r="AI101" s="14"/>
      <c r="AJ101" s="14">
        <f t="shared" si="30"/>
        <v>1551031.07</v>
      </c>
      <c r="AK101" s="14"/>
      <c r="AL101" s="14">
        <f t="shared" si="30"/>
        <v>4052284.52</v>
      </c>
      <c r="AM101" s="14"/>
      <c r="AN101" s="14">
        <f t="shared" si="30"/>
        <v>4585637.63</v>
      </c>
      <c r="AO101" s="14"/>
      <c r="AP101" s="14">
        <f t="shared" si="30"/>
        <v>1856125.93</v>
      </c>
      <c r="AQ101" s="14"/>
      <c r="AR101" s="14">
        <f t="shared" si="30"/>
        <v>3327125.93</v>
      </c>
      <c r="AS101" s="14"/>
      <c r="AT101" s="14">
        <f t="shared" si="30"/>
        <v>3657740.93</v>
      </c>
      <c r="AU101" s="14"/>
      <c r="AV101" s="14">
        <f t="shared" si="30"/>
        <v>3402025</v>
      </c>
      <c r="AW101" s="14"/>
      <c r="AX101" s="6"/>
      <c r="AY101" s="14">
        <f>SUM(AY102:AY103)</f>
        <v>3402005</v>
      </c>
      <c r="AZ101" s="14"/>
      <c r="BA101" s="14">
        <f>SUM(BA102:BA103)</f>
        <v>1499297</v>
      </c>
      <c r="BB101" s="14"/>
      <c r="BC101" s="6"/>
      <c r="BD101" s="6"/>
      <c r="BG101" s="16">
        <f>SUM(BG102:BG103)</f>
        <v>64321855.42</v>
      </c>
    </row>
    <row r="102" spans="1:59" ht="12.75">
      <c r="A102" s="6" t="str">
        <f>CONCATENATE(A101,"U")</f>
        <v>R393U</v>
      </c>
      <c r="C102" s="8" t="s">
        <v>3</v>
      </c>
      <c r="D102" s="17">
        <v>56506950.07</v>
      </c>
      <c r="F102" s="4">
        <v>4879927.52</v>
      </c>
      <c r="H102" s="4">
        <v>2426136.67</v>
      </c>
      <c r="J102" s="4">
        <v>3454425.16</v>
      </c>
      <c r="L102" s="4">
        <v>-1118000</v>
      </c>
      <c r="M102" s="4">
        <v>1888664.48</v>
      </c>
      <c r="O102" s="4">
        <v>708282.99</v>
      </c>
      <c r="Q102" s="6"/>
      <c r="R102" s="4">
        <v>818420.82</v>
      </c>
      <c r="T102" s="6"/>
      <c r="U102" s="4">
        <v>762184.4</v>
      </c>
      <c r="W102" s="6"/>
      <c r="X102" s="4">
        <v>1699375.59</v>
      </c>
      <c r="Z102" s="6"/>
      <c r="AA102" s="4">
        <v>1563886.09</v>
      </c>
      <c r="AC102" s="4">
        <v>2147680.49</v>
      </c>
      <c r="AE102" s="4">
        <v>2828401.11</v>
      </c>
      <c r="AG102" s="6"/>
      <c r="AH102" s="4">
        <v>1433347.16</v>
      </c>
      <c r="AJ102" s="4">
        <v>1551031.07</v>
      </c>
      <c r="AL102" s="4">
        <v>4052284.52</v>
      </c>
      <c r="AN102" s="4">
        <v>4585637.63</v>
      </c>
      <c r="AP102" s="4">
        <v>1856125.93</v>
      </c>
      <c r="AR102" s="4">
        <v>3327125.93</v>
      </c>
      <c r="AT102" s="4">
        <v>3657740.93</v>
      </c>
      <c r="AV102" s="4">
        <v>3402025</v>
      </c>
      <c r="AX102" s="6"/>
      <c r="AY102" s="4">
        <v>3402005</v>
      </c>
      <c r="BA102" s="4">
        <v>1499297</v>
      </c>
      <c r="BG102" s="17">
        <v>55285729.39</v>
      </c>
    </row>
    <row r="103" spans="1:59" ht="12.75">
      <c r="A103" s="6" t="str">
        <f>CONCATENATE(A101,"L")</f>
        <v>R393L</v>
      </c>
      <c r="C103" s="8" t="s">
        <v>4</v>
      </c>
      <c r="D103" s="17">
        <v>22379428.98</v>
      </c>
      <c r="F103" s="4">
        <v>8773.63</v>
      </c>
      <c r="H103" s="4">
        <v>7852.61</v>
      </c>
      <c r="J103" s="4">
        <v>0</v>
      </c>
      <c r="L103" s="4">
        <v>0</v>
      </c>
      <c r="M103" s="4">
        <v>161985.93</v>
      </c>
      <c r="O103" s="4">
        <v>8278.04</v>
      </c>
      <c r="Q103" s="6"/>
      <c r="R103" s="4">
        <v>0</v>
      </c>
      <c r="T103" s="6"/>
      <c r="U103" s="4">
        <v>0</v>
      </c>
      <c r="W103" s="6"/>
      <c r="X103" s="4">
        <v>0</v>
      </c>
      <c r="Z103" s="6"/>
      <c r="AA103" s="4">
        <v>0</v>
      </c>
      <c r="AC103" s="4">
        <v>67.96</v>
      </c>
      <c r="AE103" s="4">
        <v>324347.34</v>
      </c>
      <c r="AG103" s="6"/>
      <c r="AH103" s="4">
        <v>469.56</v>
      </c>
      <c r="AJ103" s="4">
        <v>0</v>
      </c>
      <c r="AL103" s="4">
        <v>0</v>
      </c>
      <c r="AN103" s="4">
        <v>0</v>
      </c>
      <c r="AP103" s="4">
        <v>0</v>
      </c>
      <c r="AR103" s="4">
        <v>0</v>
      </c>
      <c r="AT103" s="4">
        <v>0</v>
      </c>
      <c r="AV103" s="4">
        <v>0</v>
      </c>
      <c r="AX103" s="6"/>
      <c r="AY103" s="4">
        <v>0</v>
      </c>
      <c r="BA103" s="4">
        <v>0</v>
      </c>
      <c r="BG103" s="17">
        <v>9036126.03</v>
      </c>
    </row>
    <row r="104" spans="3:50" ht="6" customHeight="1">
      <c r="C104" s="2"/>
      <c r="Q104" s="6"/>
      <c r="T104" s="6"/>
      <c r="W104" s="6"/>
      <c r="Z104" s="6"/>
      <c r="AG104" s="6"/>
      <c r="AX104" s="6"/>
    </row>
    <row r="105" spans="1:59" ht="12.75">
      <c r="A105" s="6" t="s">
        <v>59</v>
      </c>
      <c r="B105" s="6" t="s">
        <v>92</v>
      </c>
      <c r="C105" s="15" t="s">
        <v>1</v>
      </c>
      <c r="D105" s="16">
        <f>SUM(D106:D107)</f>
        <v>103795513.56</v>
      </c>
      <c r="E105" s="14"/>
      <c r="F105" s="14">
        <f>SUM(F106:F107)</f>
        <v>7167798.649999999</v>
      </c>
      <c r="G105" s="14"/>
      <c r="H105" s="14">
        <f>SUM(H106:H107)</f>
        <v>11126721.66</v>
      </c>
      <c r="I105" s="14"/>
      <c r="J105" s="14">
        <f>SUM(J106:J107)</f>
        <v>14801277.6</v>
      </c>
      <c r="K105" s="14"/>
      <c r="L105" s="6"/>
      <c r="M105" s="14">
        <f>SUM(M106:M107)</f>
        <v>7903687.84</v>
      </c>
      <c r="N105" s="14"/>
      <c r="O105" s="14">
        <f>SUM(O106:O107)</f>
        <v>5073330.91</v>
      </c>
      <c r="P105" s="14"/>
      <c r="Q105" s="6"/>
      <c r="R105" s="14">
        <f>SUM(R106:R107)</f>
        <v>6350082.119999999</v>
      </c>
      <c r="S105" s="14"/>
      <c r="T105" s="6"/>
      <c r="U105" s="14">
        <f>SUM(U106:U107)</f>
        <v>4125082.1100000003</v>
      </c>
      <c r="V105" s="14"/>
      <c r="W105" s="6"/>
      <c r="X105" s="14">
        <f>SUM(X106:X107)</f>
        <v>3005850.96</v>
      </c>
      <c r="Y105" s="14"/>
      <c r="Z105" s="6"/>
      <c r="AA105" s="14">
        <f>SUM(AA106:AA107)</f>
        <v>2188668.5500000003</v>
      </c>
      <c r="AB105" s="14"/>
      <c r="AC105" s="14">
        <f>SUM(AC106:AC107)</f>
        <v>2972536.21</v>
      </c>
      <c r="AD105" s="14"/>
      <c r="AE105" s="14">
        <f>SUM(AE106:AE107)</f>
        <v>8674536.21</v>
      </c>
      <c r="AF105" s="14"/>
      <c r="AG105" s="6"/>
      <c r="AH105" s="14">
        <f aca="true" t="shared" si="31" ref="AH105:AV105">SUM(AH106:AH107)</f>
        <v>4229420.2700000005</v>
      </c>
      <c r="AI105" s="14"/>
      <c r="AJ105" s="14">
        <f t="shared" si="31"/>
        <v>4119990.05</v>
      </c>
      <c r="AK105" s="14"/>
      <c r="AL105" s="14">
        <f t="shared" si="31"/>
        <v>4937600.17</v>
      </c>
      <c r="AM105" s="14"/>
      <c r="AN105" s="14">
        <f t="shared" si="31"/>
        <v>10533849.83</v>
      </c>
      <c r="AO105" s="14"/>
      <c r="AP105" s="14">
        <f t="shared" si="31"/>
        <v>16079712.49</v>
      </c>
      <c r="AQ105" s="14"/>
      <c r="AR105" s="14">
        <f t="shared" si="31"/>
        <v>5791091.49</v>
      </c>
      <c r="AS105" s="14"/>
      <c r="AT105" s="14">
        <f t="shared" si="31"/>
        <v>6268476.49</v>
      </c>
      <c r="AU105" s="14"/>
      <c r="AV105" s="14">
        <f t="shared" si="31"/>
        <v>5804033</v>
      </c>
      <c r="AW105" s="14"/>
      <c r="AX105" s="6"/>
      <c r="AY105" s="14">
        <f>SUM(AY106:AY107)</f>
        <v>5776955</v>
      </c>
      <c r="AZ105" s="14"/>
      <c r="BA105" s="14">
        <f>SUM(BA106:BA107)</f>
        <v>3449372</v>
      </c>
      <c r="BB105" s="14"/>
      <c r="BC105" s="6"/>
      <c r="BD105" s="6"/>
      <c r="BG105" s="16">
        <f>SUM(BG106:BG107)</f>
        <v>127497007.85</v>
      </c>
    </row>
    <row r="106" spans="1:59" ht="12.75">
      <c r="A106" s="6" t="str">
        <f>CONCATENATE(A105,"U")</f>
        <v>R394U</v>
      </c>
      <c r="C106" s="8" t="s">
        <v>3</v>
      </c>
      <c r="D106" s="17">
        <v>74349564.18</v>
      </c>
      <c r="F106" s="4">
        <v>7096941.51</v>
      </c>
      <c r="H106" s="4">
        <v>10211523.39</v>
      </c>
      <c r="J106" s="4">
        <v>12557329.51</v>
      </c>
      <c r="L106" s="6"/>
      <c r="M106" s="4">
        <v>6179001.42</v>
      </c>
      <c r="O106" s="4">
        <v>3293201.3</v>
      </c>
      <c r="Q106" s="6"/>
      <c r="R106" s="4">
        <v>5239717.31</v>
      </c>
      <c r="T106" s="6"/>
      <c r="U106" s="4">
        <v>3475992.95</v>
      </c>
      <c r="W106" s="6"/>
      <c r="X106" s="4">
        <v>2816690.61</v>
      </c>
      <c r="Z106" s="6"/>
      <c r="AA106" s="4">
        <v>2174065.12</v>
      </c>
      <c r="AC106" s="4">
        <v>2944336.95</v>
      </c>
      <c r="AE106" s="4">
        <v>6064117.94</v>
      </c>
      <c r="AG106" s="6"/>
      <c r="AH106" s="4">
        <v>3361271.68</v>
      </c>
      <c r="AJ106" s="4">
        <v>2785380.29</v>
      </c>
      <c r="AL106" s="4">
        <v>3891026.48</v>
      </c>
      <c r="AN106" s="4">
        <v>10017050.98</v>
      </c>
      <c r="AP106" s="4">
        <v>15662091.49</v>
      </c>
      <c r="AR106" s="4">
        <v>5791091.49</v>
      </c>
      <c r="AT106" s="4">
        <v>6268476.49</v>
      </c>
      <c r="AV106" s="4">
        <v>5804033</v>
      </c>
      <c r="AX106" s="6"/>
      <c r="AY106" s="4">
        <v>5776955</v>
      </c>
      <c r="BA106" s="4">
        <v>3449372</v>
      </c>
      <c r="BG106" s="17">
        <v>107453025.75</v>
      </c>
    </row>
    <row r="107" spans="1:59" ht="12.75">
      <c r="A107" s="6" t="str">
        <f>CONCATENATE(A105,"L")</f>
        <v>R394L</v>
      </c>
      <c r="C107" s="8" t="s">
        <v>4</v>
      </c>
      <c r="D107" s="17">
        <v>29445949.38</v>
      </c>
      <c r="F107" s="4">
        <v>70857.14</v>
      </c>
      <c r="H107" s="4">
        <v>915198.27</v>
      </c>
      <c r="J107" s="4">
        <v>2243948.09</v>
      </c>
      <c r="L107" s="6"/>
      <c r="M107" s="4">
        <v>1724686.42</v>
      </c>
      <c r="O107" s="4">
        <v>1780129.61</v>
      </c>
      <c r="Q107" s="6"/>
      <c r="R107" s="4">
        <v>1110364.81</v>
      </c>
      <c r="T107" s="6"/>
      <c r="U107" s="4">
        <v>649089.16</v>
      </c>
      <c r="W107" s="6"/>
      <c r="X107" s="4">
        <v>189160.35</v>
      </c>
      <c r="Z107" s="6"/>
      <c r="AA107" s="4">
        <v>14603.43</v>
      </c>
      <c r="AC107" s="4">
        <v>28199.26</v>
      </c>
      <c r="AE107" s="4">
        <v>2610418.27</v>
      </c>
      <c r="AG107" s="6"/>
      <c r="AH107" s="4">
        <v>868148.59</v>
      </c>
      <c r="AJ107" s="4">
        <v>1334609.76</v>
      </c>
      <c r="AL107" s="4">
        <v>1046573.69</v>
      </c>
      <c r="AN107" s="4">
        <v>516798.85</v>
      </c>
      <c r="AP107" s="4">
        <v>417621</v>
      </c>
      <c r="AR107" s="4">
        <v>0</v>
      </c>
      <c r="AT107" s="4">
        <v>0</v>
      </c>
      <c r="AV107" s="4">
        <v>0</v>
      </c>
      <c r="AX107" s="6"/>
      <c r="AY107" s="4">
        <v>0</v>
      </c>
      <c r="BA107" s="4">
        <v>0</v>
      </c>
      <c r="BG107" s="17">
        <v>20043982.1</v>
      </c>
    </row>
    <row r="108" spans="3:50" ht="6" customHeight="1">
      <c r="C108" s="2"/>
      <c r="L108" s="6"/>
      <c r="Q108" s="6"/>
      <c r="T108" s="6"/>
      <c r="W108" s="6"/>
      <c r="Z108" s="6"/>
      <c r="AG108" s="6"/>
      <c r="AX108" s="6"/>
    </row>
    <row r="109" spans="1:59" ht="12.75">
      <c r="A109" s="6" t="s">
        <v>60</v>
      </c>
      <c r="B109" s="6" t="s">
        <v>93</v>
      </c>
      <c r="C109" s="15" t="s">
        <v>1</v>
      </c>
      <c r="D109" s="16">
        <f>SUM(D110:D111)</f>
        <v>103194576.89</v>
      </c>
      <c r="E109" s="14"/>
      <c r="F109" s="14">
        <f>SUM(F110:F111)</f>
        <v>2131211.04</v>
      </c>
      <c r="G109" s="14"/>
      <c r="H109" s="14">
        <f>SUM(H110:H111)</f>
        <v>6380835.02</v>
      </c>
      <c r="I109" s="14"/>
      <c r="J109" s="14">
        <f>SUM(J110:J111)</f>
        <v>7456893.370000001</v>
      </c>
      <c r="K109" s="14"/>
      <c r="L109" s="6"/>
      <c r="M109" s="14">
        <f>SUM(M110:M111)</f>
        <v>8391788.38</v>
      </c>
      <c r="N109" s="14"/>
      <c r="O109" s="14">
        <f>SUM(O110:O111)</f>
        <v>5955768.96</v>
      </c>
      <c r="P109" s="14"/>
      <c r="Q109" s="6"/>
      <c r="R109" s="14">
        <f>SUM(R110:R111)</f>
        <v>6818425.5</v>
      </c>
      <c r="S109" s="14"/>
      <c r="T109" s="6"/>
      <c r="U109" s="14">
        <f>SUM(U110:U111)</f>
        <v>6043625.5</v>
      </c>
      <c r="V109" s="14"/>
      <c r="W109" s="6"/>
      <c r="X109" s="14">
        <f>SUM(X110:X111)</f>
        <v>8015695.11</v>
      </c>
      <c r="Y109" s="14"/>
      <c r="Z109" s="6"/>
      <c r="AA109" s="14">
        <f>SUM(AA110:AA111)</f>
        <v>6010694.11</v>
      </c>
      <c r="AB109" s="14"/>
      <c r="AC109" s="14">
        <f>SUM(AC110:AC111)</f>
        <v>6307948.39</v>
      </c>
      <c r="AD109" s="14"/>
      <c r="AE109" s="14">
        <f>SUM(AE110:AE111)</f>
        <v>5409948.390000001</v>
      </c>
      <c r="AF109" s="14"/>
      <c r="AG109" s="6"/>
      <c r="AH109" s="14">
        <f aca="true" t="shared" si="32" ref="AH109:AV109">SUM(AH110:AH111)</f>
        <v>1635099.08</v>
      </c>
      <c r="AI109" s="14"/>
      <c r="AJ109" s="14">
        <f t="shared" si="32"/>
        <v>3413706.87</v>
      </c>
      <c r="AK109" s="14"/>
      <c r="AL109" s="14">
        <f t="shared" si="32"/>
        <v>3373248.21</v>
      </c>
      <c r="AM109" s="14"/>
      <c r="AN109" s="14">
        <f t="shared" si="32"/>
        <v>3685183.68</v>
      </c>
      <c r="AO109" s="14"/>
      <c r="AP109" s="14">
        <f t="shared" si="32"/>
        <v>2580693.8200000003</v>
      </c>
      <c r="AQ109" s="14"/>
      <c r="AR109" s="14">
        <f t="shared" si="32"/>
        <v>3638693.82</v>
      </c>
      <c r="AS109" s="14"/>
      <c r="AT109" s="14">
        <f t="shared" si="32"/>
        <v>4052506.82</v>
      </c>
      <c r="AU109" s="14"/>
      <c r="AV109" s="14">
        <f t="shared" si="32"/>
        <v>6890759</v>
      </c>
      <c r="AW109" s="14"/>
      <c r="AX109" s="6"/>
      <c r="AY109" s="14">
        <f>SUM(AY110:AY111)</f>
        <v>5198465</v>
      </c>
      <c r="AZ109" s="14"/>
      <c r="BA109" s="14">
        <f>SUM(BA110:BA111)</f>
        <v>3826610</v>
      </c>
      <c r="BB109" s="14"/>
      <c r="BC109" s="6"/>
      <c r="BD109" s="6"/>
      <c r="BG109" s="16">
        <f>SUM(BG110:BG111)</f>
        <v>105640420.49</v>
      </c>
    </row>
    <row r="110" spans="1:59" ht="12.75">
      <c r="A110" s="6" t="str">
        <f>CONCATENATE(A109,"U")</f>
        <v>R395U</v>
      </c>
      <c r="C110" s="8" t="s">
        <v>3</v>
      </c>
      <c r="D110" s="17">
        <v>73919108.39</v>
      </c>
      <c r="F110" s="4">
        <v>2119238.87</v>
      </c>
      <c r="H110" s="4">
        <v>6139703.27</v>
      </c>
      <c r="J110" s="4">
        <v>4990300.19</v>
      </c>
      <c r="L110" s="6"/>
      <c r="M110" s="4">
        <v>7238175.66</v>
      </c>
      <c r="O110" s="4">
        <v>5955768.96</v>
      </c>
      <c r="Q110" s="6"/>
      <c r="R110" s="4">
        <v>6818425.5</v>
      </c>
      <c r="T110" s="6"/>
      <c r="U110" s="4">
        <v>6043625.5</v>
      </c>
      <c r="W110" s="6"/>
      <c r="X110" s="4">
        <v>8015695.11</v>
      </c>
      <c r="Z110" s="6"/>
      <c r="AA110" s="4">
        <v>6010694.11</v>
      </c>
      <c r="AC110" s="4">
        <v>6307948.39</v>
      </c>
      <c r="AE110" s="4">
        <v>4559471.57</v>
      </c>
      <c r="AG110" s="6"/>
      <c r="AH110" s="4">
        <v>1051792.56</v>
      </c>
      <c r="AJ110" s="4">
        <v>2375888.69</v>
      </c>
      <c r="AL110" s="4">
        <v>3325996.16</v>
      </c>
      <c r="AN110" s="4">
        <v>3685183.68</v>
      </c>
      <c r="AP110" s="4">
        <v>1730693.82</v>
      </c>
      <c r="AR110" s="4">
        <v>3638693.82</v>
      </c>
      <c r="AT110" s="4">
        <v>4052506.82</v>
      </c>
      <c r="AV110" s="4">
        <v>6890759</v>
      </c>
      <c r="AX110" s="6"/>
      <c r="AY110" s="4">
        <v>5198465</v>
      </c>
      <c r="BA110" s="4">
        <v>3826610</v>
      </c>
      <c r="BG110" s="17">
        <v>90208694.44</v>
      </c>
    </row>
    <row r="111" spans="1:59" ht="12.75">
      <c r="A111" s="6" t="str">
        <f>CONCATENATE(A109,"L")</f>
        <v>R395L</v>
      </c>
      <c r="C111" s="8" t="s">
        <v>4</v>
      </c>
      <c r="D111" s="17">
        <v>29275468.5</v>
      </c>
      <c r="F111" s="4">
        <v>11972.17</v>
      </c>
      <c r="H111" s="4">
        <v>241131.75</v>
      </c>
      <c r="J111" s="4">
        <v>2466593.18</v>
      </c>
      <c r="L111" s="6"/>
      <c r="M111" s="4">
        <v>1153612.72</v>
      </c>
      <c r="O111" s="4">
        <v>0</v>
      </c>
      <c r="Q111" s="6"/>
      <c r="R111" s="4">
        <v>0</v>
      </c>
      <c r="T111" s="6"/>
      <c r="U111" s="4">
        <v>0</v>
      </c>
      <c r="W111" s="6"/>
      <c r="X111" s="4">
        <v>0</v>
      </c>
      <c r="Z111" s="6"/>
      <c r="AA111" s="4">
        <v>0</v>
      </c>
      <c r="AC111" s="4">
        <v>0</v>
      </c>
      <c r="AE111" s="4">
        <v>850476.82</v>
      </c>
      <c r="AG111" s="6"/>
      <c r="AH111" s="4">
        <v>583306.52</v>
      </c>
      <c r="AJ111" s="4">
        <v>1037818.18</v>
      </c>
      <c r="AL111" s="4">
        <v>47252.05</v>
      </c>
      <c r="AN111" s="4">
        <v>0</v>
      </c>
      <c r="AP111" s="4">
        <v>850000</v>
      </c>
      <c r="AR111" s="4">
        <v>0</v>
      </c>
      <c r="AT111" s="4">
        <v>0</v>
      </c>
      <c r="AV111" s="4">
        <v>0</v>
      </c>
      <c r="AX111" s="6"/>
      <c r="AY111" s="4">
        <v>0</v>
      </c>
      <c r="BA111" s="4">
        <v>0</v>
      </c>
      <c r="BG111" s="17">
        <v>15431726.05</v>
      </c>
    </row>
    <row r="112" spans="3:50" ht="6" customHeight="1">
      <c r="C112" s="2"/>
      <c r="Q112" s="6"/>
      <c r="T112" s="6"/>
      <c r="W112" s="6"/>
      <c r="Z112" s="6"/>
      <c r="AG112" s="6"/>
      <c r="AX112" s="6"/>
    </row>
    <row r="113" spans="1:59" ht="12.75">
      <c r="A113" s="6" t="s">
        <v>61</v>
      </c>
      <c r="B113" s="6" t="s">
        <v>94</v>
      </c>
      <c r="C113" s="15" t="s">
        <v>1</v>
      </c>
      <c r="D113" s="16">
        <f aca="true" t="shared" si="33" ref="D113:O113">SUM(D114:D115)</f>
        <v>62674405.480000004</v>
      </c>
      <c r="E113" s="14"/>
      <c r="F113" s="14">
        <f t="shared" si="33"/>
        <v>3241000</v>
      </c>
      <c r="G113" s="14"/>
      <c r="H113" s="14">
        <f t="shared" si="33"/>
        <v>3009837.4899999998</v>
      </c>
      <c r="I113" s="14"/>
      <c r="J113" s="14">
        <f t="shared" si="33"/>
        <v>2641367.76</v>
      </c>
      <c r="K113" s="14"/>
      <c r="L113" s="14">
        <f t="shared" si="33"/>
        <v>-50000</v>
      </c>
      <c r="M113" s="14">
        <f t="shared" si="33"/>
        <v>3621710.8800000004</v>
      </c>
      <c r="N113" s="14"/>
      <c r="O113" s="14">
        <f t="shared" si="33"/>
        <v>3901085.18</v>
      </c>
      <c r="P113" s="14"/>
      <c r="Q113" s="6"/>
      <c r="R113" s="14">
        <f>SUM(R114:R115)</f>
        <v>5387568.67</v>
      </c>
      <c r="S113" s="14"/>
      <c r="T113" s="6"/>
      <c r="U113" s="14">
        <f>SUM(U114:U115)</f>
        <v>5322568.66</v>
      </c>
      <c r="V113" s="14"/>
      <c r="W113" s="6"/>
      <c r="X113" s="14">
        <f>SUM(X114:X115)</f>
        <v>8384314.6</v>
      </c>
      <c r="Y113" s="14"/>
      <c r="Z113" s="6"/>
      <c r="AA113" s="14">
        <f>SUM(AA114:AA115)</f>
        <v>9718084.44</v>
      </c>
      <c r="AB113" s="14"/>
      <c r="AC113" s="14">
        <f>SUM(AC114:AC115)</f>
        <v>10889217.319999998</v>
      </c>
      <c r="AD113" s="14"/>
      <c r="AE113" s="14">
        <f>SUM(AE114:AE115)</f>
        <v>7917217.31</v>
      </c>
      <c r="AF113" s="14"/>
      <c r="AG113" s="6"/>
      <c r="AH113" s="14">
        <f aca="true" t="shared" si="34" ref="AH113:AV113">SUM(AH114:AH115)</f>
        <v>1022855.47</v>
      </c>
      <c r="AI113" s="14"/>
      <c r="AJ113" s="14">
        <f t="shared" si="34"/>
        <v>1912876.3399999999</v>
      </c>
      <c r="AK113" s="14"/>
      <c r="AL113" s="14">
        <f t="shared" si="34"/>
        <v>2132120.14</v>
      </c>
      <c r="AM113" s="14"/>
      <c r="AN113" s="14">
        <f t="shared" si="34"/>
        <v>2726325.6399999997</v>
      </c>
      <c r="AO113" s="14"/>
      <c r="AP113" s="14">
        <f t="shared" si="34"/>
        <v>3753347.6</v>
      </c>
      <c r="AQ113" s="14"/>
      <c r="AR113" s="14">
        <f t="shared" si="34"/>
        <v>4648138.6</v>
      </c>
      <c r="AS113" s="14"/>
      <c r="AT113" s="14">
        <f t="shared" si="34"/>
        <v>4420341.6</v>
      </c>
      <c r="AU113" s="14"/>
      <c r="AV113" s="14">
        <f t="shared" si="34"/>
        <v>3226710</v>
      </c>
      <c r="AW113" s="14"/>
      <c r="AX113" s="6"/>
      <c r="AY113" s="14">
        <f>SUM(AY114:AY115)</f>
        <v>3125125</v>
      </c>
      <c r="AZ113" s="14"/>
      <c r="BA113" s="14">
        <f>SUM(BA114:BA115)</f>
        <v>2125068</v>
      </c>
      <c r="BB113" s="14"/>
      <c r="BC113" s="6"/>
      <c r="BD113" s="6"/>
      <c r="BG113" s="16">
        <f>SUM(BG114:BG115)</f>
        <v>81435294.44</v>
      </c>
    </row>
    <row r="114" spans="1:59" ht="12.75">
      <c r="A114" s="6" t="str">
        <f>CONCATENATE(A113,"U")</f>
        <v>R396U</v>
      </c>
      <c r="C114" s="8" t="s">
        <v>3</v>
      </c>
      <c r="D114" s="17">
        <v>44894182.54</v>
      </c>
      <c r="F114" s="4">
        <v>2692126.54</v>
      </c>
      <c r="H114" s="4">
        <v>2942899.59</v>
      </c>
      <c r="J114" s="4">
        <v>2641367.76</v>
      </c>
      <c r="L114" s="4">
        <v>-50000</v>
      </c>
      <c r="M114" s="4">
        <v>3401021.24</v>
      </c>
      <c r="O114" s="4">
        <v>3356677.91</v>
      </c>
      <c r="Q114" s="6"/>
      <c r="R114" s="4">
        <v>4737836.62</v>
      </c>
      <c r="T114" s="6"/>
      <c r="U114" s="4">
        <v>4875618.64</v>
      </c>
      <c r="W114" s="6"/>
      <c r="X114" s="4">
        <v>8384314.6</v>
      </c>
      <c r="Z114" s="6"/>
      <c r="AA114" s="4">
        <v>9718084.44</v>
      </c>
      <c r="AC114" s="4">
        <v>10888879.62</v>
      </c>
      <c r="AE114" s="4">
        <v>6940422.68</v>
      </c>
      <c r="AG114" s="6"/>
      <c r="AH114" s="4">
        <v>548692.34</v>
      </c>
      <c r="AJ114" s="4">
        <v>1169478.65</v>
      </c>
      <c r="AL114" s="4">
        <v>1787728.5</v>
      </c>
      <c r="AN114" s="4">
        <v>2603499.34</v>
      </c>
      <c r="AP114" s="4">
        <v>3569138.6</v>
      </c>
      <c r="AR114" s="4">
        <v>4648138.6</v>
      </c>
      <c r="AT114" s="4">
        <v>4420341.6</v>
      </c>
      <c r="AV114" s="4">
        <v>3226710</v>
      </c>
      <c r="AX114" s="6"/>
      <c r="AY114" s="4">
        <v>3125125</v>
      </c>
      <c r="BA114" s="4">
        <v>2125068</v>
      </c>
      <c r="BG114" s="17">
        <v>71449266.82</v>
      </c>
    </row>
    <row r="115" spans="1:59" ht="12.75">
      <c r="A115" s="6" t="str">
        <f>CONCATENATE(A113,"L")</f>
        <v>R396L</v>
      </c>
      <c r="C115" s="8" t="s">
        <v>4</v>
      </c>
      <c r="D115" s="17">
        <v>17780222.94</v>
      </c>
      <c r="F115" s="4">
        <v>548873.46</v>
      </c>
      <c r="H115" s="4">
        <v>66937.9</v>
      </c>
      <c r="J115" s="4">
        <v>0</v>
      </c>
      <c r="L115" s="4">
        <v>0</v>
      </c>
      <c r="M115" s="4">
        <v>220689.64</v>
      </c>
      <c r="O115" s="4">
        <v>544407.27</v>
      </c>
      <c r="Q115" s="6"/>
      <c r="R115" s="4">
        <v>649732.05</v>
      </c>
      <c r="T115" s="6"/>
      <c r="U115" s="4">
        <v>446950.02</v>
      </c>
      <c r="W115" s="6"/>
      <c r="X115" s="4">
        <v>0</v>
      </c>
      <c r="Z115" s="6"/>
      <c r="AA115" s="4">
        <v>0</v>
      </c>
      <c r="AC115" s="4">
        <v>337.7</v>
      </c>
      <c r="AE115" s="4">
        <v>976794.63</v>
      </c>
      <c r="AG115" s="6"/>
      <c r="AH115" s="4">
        <v>474163.13</v>
      </c>
      <c r="AJ115" s="4">
        <v>743397.69</v>
      </c>
      <c r="AL115" s="4">
        <v>344391.64</v>
      </c>
      <c r="AN115" s="4">
        <v>122826.3</v>
      </c>
      <c r="AP115" s="4">
        <v>184209</v>
      </c>
      <c r="AR115" s="4">
        <v>0</v>
      </c>
      <c r="AT115" s="4">
        <v>0</v>
      </c>
      <c r="AV115" s="4">
        <v>0</v>
      </c>
      <c r="AX115" s="6"/>
      <c r="AY115" s="4">
        <v>0</v>
      </c>
      <c r="BA115" s="4">
        <v>0</v>
      </c>
      <c r="BG115" s="17">
        <v>9986027.62</v>
      </c>
    </row>
    <row r="116" spans="3:50" ht="6" customHeight="1">
      <c r="C116" s="2"/>
      <c r="Q116" s="6"/>
      <c r="T116" s="6"/>
      <c r="W116" s="6"/>
      <c r="Z116" s="6"/>
      <c r="AG116" s="6"/>
      <c r="AX116" s="6"/>
    </row>
    <row r="117" spans="1:59" ht="12.75">
      <c r="A117" s="6" t="s">
        <v>62</v>
      </c>
      <c r="B117" s="6" t="s">
        <v>95</v>
      </c>
      <c r="C117" s="15" t="s">
        <v>1</v>
      </c>
      <c r="D117" s="16">
        <f>SUM(D118:D119)</f>
        <v>124753409.95</v>
      </c>
      <c r="E117" s="14"/>
      <c r="F117" s="14">
        <f>SUM(F118:F119)</f>
        <v>9523000</v>
      </c>
      <c r="G117" s="14"/>
      <c r="H117" s="14">
        <f>SUM(H118:H119)</f>
        <v>3270104.83</v>
      </c>
      <c r="I117" s="14"/>
      <c r="J117" s="14">
        <f>SUM(J118:J119)</f>
        <v>3331736.67</v>
      </c>
      <c r="K117" s="14"/>
      <c r="L117" s="6"/>
      <c r="M117" s="14">
        <f>SUM(M118:M119)</f>
        <v>5781145.51</v>
      </c>
      <c r="N117" s="14"/>
      <c r="O117" s="14">
        <f>SUM(O118:O119)</f>
        <v>4506591.5</v>
      </c>
      <c r="P117" s="14"/>
      <c r="Q117" s="6"/>
      <c r="R117" s="14">
        <f>SUM(R118:R119)</f>
        <v>4419167.59</v>
      </c>
      <c r="S117" s="14"/>
      <c r="T117" s="6"/>
      <c r="U117" s="14">
        <f>SUM(U118:U119)</f>
        <v>3501667.59</v>
      </c>
      <c r="V117" s="14"/>
      <c r="W117" s="6"/>
      <c r="X117" s="14">
        <f>SUM(X118:X119)</f>
        <v>3379715.63</v>
      </c>
      <c r="Y117" s="14"/>
      <c r="Z117" s="6"/>
      <c r="AA117" s="14">
        <f>SUM(AA118:AA119)</f>
        <v>3218016</v>
      </c>
      <c r="AB117" s="14"/>
      <c r="AC117" s="14">
        <f>SUM(AC118:AC119)</f>
        <v>3938748.94</v>
      </c>
      <c r="AD117" s="14"/>
      <c r="AE117" s="14">
        <f>SUM(AE118:AE119)</f>
        <v>7657748.94</v>
      </c>
      <c r="AF117" s="14"/>
      <c r="AG117" s="6"/>
      <c r="AH117" s="14">
        <f aca="true" t="shared" si="35" ref="AH117:AV117">SUM(AH118:AH119)</f>
        <v>5418126.260000001</v>
      </c>
      <c r="AI117" s="14"/>
      <c r="AJ117" s="14">
        <f t="shared" si="35"/>
        <v>9575066.51</v>
      </c>
      <c r="AK117" s="14"/>
      <c r="AL117" s="14">
        <f t="shared" si="35"/>
        <v>2803399.31</v>
      </c>
      <c r="AM117" s="14"/>
      <c r="AN117" s="14">
        <f t="shared" si="35"/>
        <v>2728087.29</v>
      </c>
      <c r="AO117" s="14"/>
      <c r="AP117" s="14">
        <f t="shared" si="35"/>
        <v>3555505.92</v>
      </c>
      <c r="AQ117" s="14"/>
      <c r="AR117" s="14">
        <f t="shared" si="35"/>
        <v>7114505.92</v>
      </c>
      <c r="AS117" s="14"/>
      <c r="AT117" s="14">
        <f t="shared" si="35"/>
        <v>7423395.92</v>
      </c>
      <c r="AU117" s="14"/>
      <c r="AV117" s="14">
        <f t="shared" si="35"/>
        <v>5895932</v>
      </c>
      <c r="AW117" s="14"/>
      <c r="AX117" s="6"/>
      <c r="AY117" s="14">
        <f>SUM(AY118:AY119)</f>
        <v>5514702</v>
      </c>
      <c r="AZ117" s="14"/>
      <c r="BA117" s="14">
        <f>SUM(BA118:BA119)</f>
        <v>4901424</v>
      </c>
      <c r="BB117" s="14"/>
      <c r="BC117" s="6"/>
      <c r="BD117" s="6"/>
      <c r="BG117" s="16">
        <f>SUM(BG118:BG119)</f>
        <v>117466832.55000001</v>
      </c>
    </row>
    <row r="118" spans="1:59" ht="12.75">
      <c r="A118" s="6" t="str">
        <f>CONCATENATE(A117,"U")</f>
        <v>R397U</v>
      </c>
      <c r="C118" s="8" t="s">
        <v>3</v>
      </c>
      <c r="D118" s="17">
        <v>89361874.53</v>
      </c>
      <c r="F118" s="4">
        <v>9511547.19</v>
      </c>
      <c r="H118" s="4">
        <v>3250084.92</v>
      </c>
      <c r="J118" s="4">
        <v>2983094.03</v>
      </c>
      <c r="M118" s="4">
        <v>3177199.51</v>
      </c>
      <c r="O118" s="4">
        <v>2701697.76</v>
      </c>
      <c r="Q118" s="6"/>
      <c r="R118" s="4">
        <v>3026813.13</v>
      </c>
      <c r="T118" s="6"/>
      <c r="U118" s="4">
        <v>2207500.44</v>
      </c>
      <c r="W118" s="6"/>
      <c r="X118" s="4">
        <v>3307468.9</v>
      </c>
      <c r="Z118" s="6"/>
      <c r="AA118" s="4">
        <v>3195167.54</v>
      </c>
      <c r="AC118" s="4">
        <v>3938558.63</v>
      </c>
      <c r="AE118" s="4">
        <v>5875255.69</v>
      </c>
      <c r="AG118" s="6"/>
      <c r="AH118" s="4">
        <v>4555650.36</v>
      </c>
      <c r="AJ118" s="4">
        <v>8739856.1</v>
      </c>
      <c r="AL118" s="4">
        <v>2061194.79</v>
      </c>
      <c r="AN118" s="4">
        <v>2467935.75</v>
      </c>
      <c r="AP118" s="4">
        <v>3555505.92</v>
      </c>
      <c r="AR118" s="4">
        <v>7114505.92</v>
      </c>
      <c r="AT118" s="4">
        <v>7423395.92</v>
      </c>
      <c r="AV118" s="4">
        <v>5895932</v>
      </c>
      <c r="AX118" s="6"/>
      <c r="AY118" s="4">
        <v>5514702</v>
      </c>
      <c r="BA118" s="4">
        <v>4901424</v>
      </c>
      <c r="BG118" s="17">
        <v>97074145.54</v>
      </c>
    </row>
    <row r="119" spans="1:59" ht="12.75">
      <c r="A119" s="6" t="str">
        <f>CONCATENATE(A117,"L")</f>
        <v>R397L</v>
      </c>
      <c r="C119" s="8" t="s">
        <v>4</v>
      </c>
      <c r="D119" s="17">
        <v>35391535.42</v>
      </c>
      <c r="F119" s="4">
        <v>11452.81</v>
      </c>
      <c r="H119" s="4">
        <v>20019.91</v>
      </c>
      <c r="J119" s="4">
        <v>348642.64</v>
      </c>
      <c r="M119" s="4">
        <v>2603946</v>
      </c>
      <c r="O119" s="4">
        <v>1804893.74</v>
      </c>
      <c r="Q119" s="6"/>
      <c r="R119" s="4">
        <v>1392354.46</v>
      </c>
      <c r="T119" s="6"/>
      <c r="U119" s="4">
        <v>1294167.15</v>
      </c>
      <c r="W119" s="6"/>
      <c r="X119" s="4">
        <v>72246.73</v>
      </c>
      <c r="Z119" s="6"/>
      <c r="AA119" s="4">
        <v>22848.46</v>
      </c>
      <c r="AC119" s="4">
        <v>190.31</v>
      </c>
      <c r="AE119" s="4">
        <v>1782493.25</v>
      </c>
      <c r="AG119" s="6"/>
      <c r="AH119" s="4">
        <v>862475.9</v>
      </c>
      <c r="AJ119" s="4">
        <v>835210.41</v>
      </c>
      <c r="AL119" s="4">
        <v>742204.52</v>
      </c>
      <c r="AN119" s="4">
        <v>260151.54</v>
      </c>
      <c r="AP119" s="4">
        <v>0</v>
      </c>
      <c r="AR119" s="4">
        <v>0</v>
      </c>
      <c r="AT119" s="4">
        <v>0</v>
      </c>
      <c r="AV119" s="4">
        <v>0</v>
      </c>
      <c r="AX119" s="6"/>
      <c r="AY119" s="4">
        <v>0</v>
      </c>
      <c r="BA119" s="4">
        <v>0</v>
      </c>
      <c r="BG119" s="17">
        <v>20392687.01</v>
      </c>
    </row>
    <row r="120" spans="3:50" ht="6" customHeight="1">
      <c r="C120" s="2"/>
      <c r="Q120" s="6"/>
      <c r="T120" s="6"/>
      <c r="W120" s="6"/>
      <c r="Z120" s="6"/>
      <c r="AG120" s="6"/>
      <c r="AX120" s="6"/>
    </row>
    <row r="121" spans="1:59" ht="12.75">
      <c r="A121" s="6" t="s">
        <v>63</v>
      </c>
      <c r="B121" s="6" t="s">
        <v>96</v>
      </c>
      <c r="C121" s="15" t="s">
        <v>1</v>
      </c>
      <c r="D121" s="16">
        <f aca="true" t="shared" si="36" ref="D121:O121">SUM(D122:D123)</f>
        <v>173537177.57</v>
      </c>
      <c r="E121" s="14"/>
      <c r="F121" s="14">
        <f t="shared" si="36"/>
        <v>10861586.71</v>
      </c>
      <c r="G121" s="14"/>
      <c r="H121" s="14">
        <f t="shared" si="36"/>
        <v>18121355.029999997</v>
      </c>
      <c r="I121" s="14"/>
      <c r="J121" s="14">
        <f t="shared" si="36"/>
        <v>13043770</v>
      </c>
      <c r="K121" s="14"/>
      <c r="L121" s="14">
        <f t="shared" si="36"/>
        <v>-2366000</v>
      </c>
      <c r="M121" s="14">
        <f t="shared" si="36"/>
        <v>9443385.27</v>
      </c>
      <c r="N121" s="14"/>
      <c r="O121" s="14">
        <f t="shared" si="36"/>
        <v>9374532.24</v>
      </c>
      <c r="P121" s="14"/>
      <c r="Q121" s="6"/>
      <c r="R121" s="14">
        <f>SUM(R122:R123)</f>
        <v>8496335.41</v>
      </c>
      <c r="S121" s="14"/>
      <c r="T121" s="6"/>
      <c r="U121" s="14">
        <f>SUM(U122:U123)</f>
        <v>11381514.129999999</v>
      </c>
      <c r="V121" s="14"/>
      <c r="W121" s="6"/>
      <c r="X121" s="14">
        <f>SUM(X122:X123)</f>
        <v>13164682.51</v>
      </c>
      <c r="Y121" s="14"/>
      <c r="Z121" s="6"/>
      <c r="AA121" s="14">
        <f>SUM(AA122:AA123)</f>
        <v>12988561.58</v>
      </c>
      <c r="AB121" s="14"/>
      <c r="AC121" s="14">
        <f>SUM(AC122:AC123)</f>
        <v>17632689.07</v>
      </c>
      <c r="AD121" s="14"/>
      <c r="AE121" s="14">
        <f>SUM(AE122:AE123)</f>
        <v>26682689.08</v>
      </c>
      <c r="AF121" s="14"/>
      <c r="AG121" s="6"/>
      <c r="AH121" s="14">
        <f aca="true" t="shared" si="37" ref="AH121:AV121">SUM(AH122:AH123)</f>
        <v>10657072.559999999</v>
      </c>
      <c r="AI121" s="14"/>
      <c r="AJ121" s="14">
        <f t="shared" si="37"/>
        <v>11890967.42</v>
      </c>
      <c r="AK121" s="14"/>
      <c r="AL121" s="14">
        <f t="shared" si="37"/>
        <v>16604321.760000002</v>
      </c>
      <c r="AM121" s="14"/>
      <c r="AN121" s="14">
        <f t="shared" si="37"/>
        <v>15024264.68</v>
      </c>
      <c r="AO121" s="14"/>
      <c r="AP121" s="14">
        <f t="shared" si="37"/>
        <v>64856374.58</v>
      </c>
      <c r="AQ121" s="14"/>
      <c r="AR121" s="14">
        <f t="shared" si="37"/>
        <v>4358473.58</v>
      </c>
      <c r="AS121" s="14"/>
      <c r="AT121" s="14">
        <f t="shared" si="37"/>
        <v>4215227.58</v>
      </c>
      <c r="AU121" s="14"/>
      <c r="AV121" s="14">
        <f t="shared" si="37"/>
        <v>10546811</v>
      </c>
      <c r="AW121" s="14"/>
      <c r="AX121" s="6"/>
      <c r="AY121" s="14">
        <f>SUM(AY122:AY123)</f>
        <v>10218356</v>
      </c>
      <c r="AZ121" s="14"/>
      <c r="BA121" s="14">
        <f>SUM(BA122:BA123)</f>
        <v>8529450</v>
      </c>
      <c r="BB121" s="14"/>
      <c r="BC121" s="6"/>
      <c r="BD121" s="6"/>
      <c r="BG121" s="16">
        <f>SUM(BG122:BG123)</f>
        <v>263387254.43</v>
      </c>
    </row>
    <row r="122" spans="1:59" ht="12.75">
      <c r="A122" s="6" t="str">
        <f>CONCATENATE(A121,"U")</f>
        <v>R398U</v>
      </c>
      <c r="C122" s="8" t="s">
        <v>3</v>
      </c>
      <c r="D122" s="17">
        <v>124306081.05</v>
      </c>
      <c r="F122" s="4">
        <v>10856893.63</v>
      </c>
      <c r="H122" s="4">
        <v>18120539.88</v>
      </c>
      <c r="J122" s="4">
        <v>13019397.14</v>
      </c>
      <c r="L122" s="4">
        <v>-2366000</v>
      </c>
      <c r="M122" s="4">
        <v>9443385.27</v>
      </c>
      <c r="O122" s="4">
        <v>9055527.47</v>
      </c>
      <c r="Q122" s="6"/>
      <c r="R122" s="4">
        <v>8496335.41</v>
      </c>
      <c r="T122" s="6"/>
      <c r="U122" s="4">
        <v>11381107.1</v>
      </c>
      <c r="W122" s="6"/>
      <c r="X122" s="4">
        <v>13164480.25</v>
      </c>
      <c r="Z122" s="6"/>
      <c r="AA122" s="4">
        <v>12988561.58</v>
      </c>
      <c r="AC122" s="4">
        <v>15746727.8</v>
      </c>
      <c r="AE122" s="4">
        <v>13816385.2</v>
      </c>
      <c r="AG122" s="6"/>
      <c r="AH122" s="4">
        <v>4992652.81</v>
      </c>
      <c r="AJ122" s="4">
        <v>9954985.6</v>
      </c>
      <c r="AL122" s="4">
        <v>13365394.64</v>
      </c>
      <c r="AN122" s="4">
        <v>10790901.78</v>
      </c>
      <c r="AP122" s="4">
        <v>60800473.58</v>
      </c>
      <c r="AR122" s="4">
        <v>4358473.58</v>
      </c>
      <c r="AT122" s="4">
        <v>4215227.58</v>
      </c>
      <c r="AV122" s="4">
        <v>10546811</v>
      </c>
      <c r="AX122" s="6"/>
      <c r="AY122" s="4">
        <v>10218356</v>
      </c>
      <c r="BA122" s="4">
        <v>8529450</v>
      </c>
      <c r="BG122" s="17">
        <v>221729055.5</v>
      </c>
    </row>
    <row r="123" spans="1:59" ht="12.75">
      <c r="A123" s="6" t="str">
        <f>CONCATENATE(A121,"L")</f>
        <v>R398L</v>
      </c>
      <c r="C123" s="8" t="s">
        <v>4</v>
      </c>
      <c r="D123" s="17">
        <v>49231096.52</v>
      </c>
      <c r="F123" s="4">
        <v>4693.08</v>
      </c>
      <c r="H123" s="4">
        <v>815.15</v>
      </c>
      <c r="J123" s="4">
        <v>24372.86</v>
      </c>
      <c r="L123" s="4">
        <v>0</v>
      </c>
      <c r="M123" s="4">
        <v>0</v>
      </c>
      <c r="O123" s="4">
        <v>319004.77</v>
      </c>
      <c r="Q123" s="6"/>
      <c r="R123" s="4">
        <v>0</v>
      </c>
      <c r="T123" s="6"/>
      <c r="U123" s="4">
        <v>407.03</v>
      </c>
      <c r="W123" s="6"/>
      <c r="X123" s="4">
        <v>202.26</v>
      </c>
      <c r="Z123" s="6"/>
      <c r="AA123" s="4">
        <v>0</v>
      </c>
      <c r="AC123" s="4">
        <v>1885961.27</v>
      </c>
      <c r="AE123" s="4">
        <v>12866303.88</v>
      </c>
      <c r="AG123" s="6"/>
      <c r="AH123" s="4">
        <v>5664419.75</v>
      </c>
      <c r="AJ123" s="4">
        <v>1935981.82</v>
      </c>
      <c r="AL123" s="4">
        <v>3238927.12</v>
      </c>
      <c r="AN123" s="4">
        <v>4233362.9</v>
      </c>
      <c r="AP123" s="4">
        <v>4055901</v>
      </c>
      <c r="AR123" s="4">
        <v>0</v>
      </c>
      <c r="AT123" s="4">
        <v>0</v>
      </c>
      <c r="AV123" s="4">
        <v>0</v>
      </c>
      <c r="AX123" s="6"/>
      <c r="AY123" s="4">
        <v>0</v>
      </c>
      <c r="BA123" s="4">
        <v>0</v>
      </c>
      <c r="BG123" s="17">
        <v>41658198.93</v>
      </c>
    </row>
    <row r="124" spans="3:50" ht="6" customHeight="1">
      <c r="C124" s="2"/>
      <c r="Q124" s="6"/>
      <c r="T124" s="6"/>
      <c r="W124" s="6"/>
      <c r="Z124" s="6"/>
      <c r="AG124" s="6"/>
      <c r="AX124" s="6"/>
    </row>
    <row r="125" spans="1:59" ht="12.75">
      <c r="A125" s="6" t="s">
        <v>64</v>
      </c>
      <c r="B125" s="6" t="s">
        <v>97</v>
      </c>
      <c r="C125" s="15" t="s">
        <v>1</v>
      </c>
      <c r="D125" s="16">
        <f aca="true" t="shared" si="38" ref="D125:O125">SUM(D126:D127)</f>
        <v>86969996.08</v>
      </c>
      <c r="E125" s="14"/>
      <c r="F125" s="14">
        <f t="shared" si="38"/>
        <v>1867213.24</v>
      </c>
      <c r="G125" s="14"/>
      <c r="H125" s="14">
        <f t="shared" si="38"/>
        <v>2011085.19</v>
      </c>
      <c r="I125" s="14"/>
      <c r="J125" s="14">
        <f t="shared" si="38"/>
        <v>5313173.71</v>
      </c>
      <c r="K125" s="14"/>
      <c r="L125" s="14">
        <f t="shared" si="38"/>
        <v>-39000</v>
      </c>
      <c r="M125" s="14">
        <f t="shared" si="38"/>
        <v>4661181.220000001</v>
      </c>
      <c r="N125" s="14"/>
      <c r="O125" s="14">
        <f t="shared" si="38"/>
        <v>5498755.54</v>
      </c>
      <c r="P125" s="14"/>
      <c r="Q125" s="6"/>
      <c r="R125" s="14">
        <f>SUM(R126:R127)</f>
        <v>5751875.869999999</v>
      </c>
      <c r="S125" s="14"/>
      <c r="T125" s="6"/>
      <c r="U125" s="14">
        <f>SUM(U126:U127)</f>
        <v>7605768.83</v>
      </c>
      <c r="V125" s="14"/>
      <c r="W125" s="6"/>
      <c r="X125" s="14">
        <f>SUM(X126:X127)</f>
        <v>9143484.33</v>
      </c>
      <c r="Y125" s="14"/>
      <c r="Z125" s="6"/>
      <c r="AA125" s="14">
        <f>SUM(AA126:AA127)</f>
        <v>5455356.5</v>
      </c>
      <c r="AB125" s="14"/>
      <c r="AC125" s="14">
        <f>SUM(AC126:AC127)</f>
        <v>4424944.94</v>
      </c>
      <c r="AD125" s="14"/>
      <c r="AE125" s="14">
        <f>SUM(AE126:AE127)</f>
        <v>8347944.94</v>
      </c>
      <c r="AF125" s="14"/>
      <c r="AG125" s="6"/>
      <c r="AH125" s="14">
        <f aca="true" t="shared" si="39" ref="AH125:AV125">SUM(AH126:AH127)</f>
        <v>3640992.96</v>
      </c>
      <c r="AI125" s="14"/>
      <c r="AJ125" s="14">
        <f t="shared" si="39"/>
        <v>3520356.29</v>
      </c>
      <c r="AK125" s="14"/>
      <c r="AL125" s="14">
        <f t="shared" si="39"/>
        <v>8158789.02</v>
      </c>
      <c r="AM125" s="14"/>
      <c r="AN125" s="14">
        <f t="shared" si="39"/>
        <v>11316671.66</v>
      </c>
      <c r="AO125" s="14"/>
      <c r="AP125" s="14">
        <f t="shared" si="39"/>
        <v>8637452.05</v>
      </c>
      <c r="AQ125" s="14"/>
      <c r="AR125" s="14">
        <f t="shared" si="39"/>
        <v>11565232.05</v>
      </c>
      <c r="AS125" s="14"/>
      <c r="AT125" s="14">
        <f t="shared" si="39"/>
        <v>11183598.05</v>
      </c>
      <c r="AU125" s="14"/>
      <c r="AV125" s="14">
        <f t="shared" si="39"/>
        <v>8318906</v>
      </c>
      <c r="AW125" s="14"/>
      <c r="AX125" s="6"/>
      <c r="AY125" s="14">
        <f>SUM(AY126:AY127)</f>
        <v>8130599</v>
      </c>
      <c r="AZ125" s="14"/>
      <c r="BA125" s="14">
        <f>SUM(BA126:BA127)</f>
        <v>5874090</v>
      </c>
      <c r="BB125" s="14"/>
      <c r="BC125" s="6"/>
      <c r="BD125" s="6"/>
      <c r="BG125" s="16">
        <f>SUM(BG126:BG127)</f>
        <v>128137906.71000001</v>
      </c>
    </row>
    <row r="126" spans="1:59" ht="12.75">
      <c r="A126" s="6" t="str">
        <f>CONCATENATE(A125,"U")</f>
        <v>R399U</v>
      </c>
      <c r="C126" s="8" t="s">
        <v>3</v>
      </c>
      <c r="D126" s="17">
        <v>62297310.2</v>
      </c>
      <c r="F126" s="4">
        <v>1739848.82</v>
      </c>
      <c r="H126" s="4">
        <v>1978105.01</v>
      </c>
      <c r="J126" s="4">
        <v>3566441.12</v>
      </c>
      <c r="L126" s="4">
        <v>-39000</v>
      </c>
      <c r="M126" s="4">
        <v>3366934.87</v>
      </c>
      <c r="O126" s="4">
        <v>5366643.38</v>
      </c>
      <c r="Q126" s="6"/>
      <c r="R126" s="4">
        <v>5751744.35</v>
      </c>
      <c r="T126" s="6"/>
      <c r="U126" s="4">
        <v>7605768.83</v>
      </c>
      <c r="W126" s="6"/>
      <c r="X126" s="4">
        <v>9143484.33</v>
      </c>
      <c r="Z126" s="6"/>
      <c r="AA126" s="4">
        <v>5454966</v>
      </c>
      <c r="AC126" s="4">
        <v>4424944.94</v>
      </c>
      <c r="AE126" s="4">
        <v>6352876.57</v>
      </c>
      <c r="AG126" s="6"/>
      <c r="AH126" s="4">
        <v>2983076.67</v>
      </c>
      <c r="AJ126" s="4">
        <v>2744595.74</v>
      </c>
      <c r="AL126" s="4">
        <v>7096994.58</v>
      </c>
      <c r="AN126" s="4">
        <v>10524749.11</v>
      </c>
      <c r="AP126" s="4">
        <v>7910232.05</v>
      </c>
      <c r="AR126" s="4">
        <v>11565232.05</v>
      </c>
      <c r="AT126" s="4">
        <v>11183598.05</v>
      </c>
      <c r="AV126" s="4">
        <v>8318906</v>
      </c>
      <c r="AX126" s="6"/>
      <c r="AY126" s="4">
        <v>8130599</v>
      </c>
      <c r="BA126" s="4">
        <v>5874090</v>
      </c>
      <c r="BG126" s="17">
        <v>112980900.53</v>
      </c>
    </row>
    <row r="127" spans="1:59" ht="12.75">
      <c r="A127" s="6" t="str">
        <f>CONCATENATE(A125,"L")</f>
        <v>R399L</v>
      </c>
      <c r="C127" s="8" t="s">
        <v>4</v>
      </c>
      <c r="D127" s="17">
        <v>24672685.88</v>
      </c>
      <c r="F127" s="4">
        <v>127364.42</v>
      </c>
      <c r="H127" s="4">
        <v>32980.18</v>
      </c>
      <c r="J127" s="4">
        <v>1746732.59</v>
      </c>
      <c r="L127" s="4">
        <v>0</v>
      </c>
      <c r="M127" s="4">
        <v>1294246.35</v>
      </c>
      <c r="O127" s="4">
        <v>132112.16</v>
      </c>
      <c r="Q127" s="6"/>
      <c r="R127" s="4">
        <v>131.52</v>
      </c>
      <c r="T127" s="6"/>
      <c r="U127" s="4">
        <v>0</v>
      </c>
      <c r="W127" s="6"/>
      <c r="X127" s="4">
        <v>0</v>
      </c>
      <c r="Z127" s="6"/>
      <c r="AA127" s="4">
        <v>390.5</v>
      </c>
      <c r="AC127" s="4">
        <v>0</v>
      </c>
      <c r="AE127" s="4">
        <v>1995068.37</v>
      </c>
      <c r="AG127" s="6"/>
      <c r="AH127" s="4">
        <v>657916.29</v>
      </c>
      <c r="AJ127" s="4">
        <v>775760.55</v>
      </c>
      <c r="AL127" s="4">
        <v>1061794.44</v>
      </c>
      <c r="AN127" s="4">
        <v>791922.55</v>
      </c>
      <c r="AP127" s="4">
        <v>727220</v>
      </c>
      <c r="AR127" s="4">
        <v>0</v>
      </c>
      <c r="AT127" s="4">
        <v>0</v>
      </c>
      <c r="AV127" s="4">
        <v>0</v>
      </c>
      <c r="AX127" s="6"/>
      <c r="AY127" s="4">
        <v>0</v>
      </c>
      <c r="BA127" s="4">
        <v>0</v>
      </c>
      <c r="BG127" s="17">
        <v>15157006.18</v>
      </c>
    </row>
    <row r="128" spans="3:50" ht="6" customHeight="1">
      <c r="C128" s="2"/>
      <c r="Q128" s="6"/>
      <c r="T128" s="6"/>
      <c r="W128" s="6"/>
      <c r="Z128" s="6"/>
      <c r="AG128" s="6"/>
      <c r="AX128" s="6"/>
    </row>
    <row r="129" spans="1:59" ht="12.75">
      <c r="A129" s="6" t="s">
        <v>65</v>
      </c>
      <c r="B129" s="6" t="s">
        <v>98</v>
      </c>
      <c r="C129" s="15" t="s">
        <v>1</v>
      </c>
      <c r="D129" s="16">
        <f aca="true" t="shared" si="40" ref="D129:O129">SUM(D130:D131)</f>
        <v>73536100.02</v>
      </c>
      <c r="E129" s="14"/>
      <c r="F129" s="14">
        <f t="shared" si="40"/>
        <v>4379353.59</v>
      </c>
      <c r="G129" s="14"/>
      <c r="H129" s="14">
        <f t="shared" si="40"/>
        <v>3852726.36</v>
      </c>
      <c r="I129" s="14"/>
      <c r="J129" s="14">
        <f t="shared" si="40"/>
        <v>1761557.21</v>
      </c>
      <c r="K129" s="14"/>
      <c r="L129" s="14">
        <f t="shared" si="40"/>
        <v>-77000</v>
      </c>
      <c r="M129" s="14">
        <f t="shared" si="40"/>
        <v>1712763.28</v>
      </c>
      <c r="N129" s="14"/>
      <c r="O129" s="14">
        <f t="shared" si="40"/>
        <v>2362733.7800000003</v>
      </c>
      <c r="P129" s="14"/>
      <c r="Q129" s="6"/>
      <c r="R129" s="14">
        <f>SUM(R130:R131)</f>
        <v>2106425.9699999997</v>
      </c>
      <c r="S129" s="14"/>
      <c r="T129" s="6"/>
      <c r="U129" s="14">
        <f>SUM(U130:U131)</f>
        <v>1818425.97</v>
      </c>
      <c r="V129" s="14"/>
      <c r="W129" s="6"/>
      <c r="X129" s="14">
        <f>SUM(X130:X131)</f>
        <v>2362013.37</v>
      </c>
      <c r="Y129" s="14"/>
      <c r="Z129" s="6"/>
      <c r="AA129" s="14">
        <f>SUM(AA130:AA131)</f>
        <v>4220437.68</v>
      </c>
      <c r="AB129" s="14"/>
      <c r="AC129" s="14">
        <f>SUM(AC130:AC131)</f>
        <v>3865922.95</v>
      </c>
      <c r="AD129" s="14"/>
      <c r="AE129" s="14">
        <f>SUM(AE130:AE131)</f>
        <v>4977922.95</v>
      </c>
      <c r="AF129" s="14"/>
      <c r="AG129" s="6"/>
      <c r="AH129" s="14">
        <f aca="true" t="shared" si="41" ref="AH129:AV129">SUM(AH130:AH131)</f>
        <v>815973.23</v>
      </c>
      <c r="AI129" s="14"/>
      <c r="AJ129" s="14">
        <f t="shared" si="41"/>
        <v>1318819.89</v>
      </c>
      <c r="AK129" s="14"/>
      <c r="AL129" s="14">
        <f t="shared" si="41"/>
        <v>3734510.54</v>
      </c>
      <c r="AM129" s="14"/>
      <c r="AN129" s="14">
        <f t="shared" si="41"/>
        <v>4843736.640000001</v>
      </c>
      <c r="AO129" s="14"/>
      <c r="AP129" s="14">
        <f t="shared" si="41"/>
        <v>4326220.18</v>
      </c>
      <c r="AQ129" s="14"/>
      <c r="AR129" s="14">
        <f t="shared" si="41"/>
        <v>6806220.18</v>
      </c>
      <c r="AS129" s="14"/>
      <c r="AT129" s="14">
        <f t="shared" si="41"/>
        <v>6621027.18</v>
      </c>
      <c r="AU129" s="14"/>
      <c r="AV129" s="14">
        <f t="shared" si="41"/>
        <v>2627781</v>
      </c>
      <c r="AW129" s="14"/>
      <c r="AX129" s="6"/>
      <c r="AY129" s="14">
        <f>SUM(AY130:AY131)</f>
        <v>2356151</v>
      </c>
      <c r="AZ129" s="14"/>
      <c r="BA129" s="14">
        <f>SUM(BA130:BA131)</f>
        <v>1357111</v>
      </c>
      <c r="BB129" s="14"/>
      <c r="BC129" s="6"/>
      <c r="BD129" s="6"/>
      <c r="BG129" s="16">
        <f>SUM(BG130:BG131)</f>
        <v>72850378.26</v>
      </c>
    </row>
    <row r="130" spans="1:59" ht="12.75">
      <c r="A130" s="6" t="str">
        <f>CONCATENATE(A129,"U")</f>
        <v>R400U</v>
      </c>
      <c r="C130" s="8" t="s">
        <v>3</v>
      </c>
      <c r="D130" s="17">
        <v>52674502.01</v>
      </c>
      <c r="F130" s="4">
        <v>3642622.38</v>
      </c>
      <c r="H130" s="4">
        <v>3845307.29</v>
      </c>
      <c r="J130" s="4">
        <v>1761557.21</v>
      </c>
      <c r="L130" s="4">
        <v>-77000</v>
      </c>
      <c r="M130" s="4">
        <v>1185806.58</v>
      </c>
      <c r="O130" s="4">
        <v>2000880.35</v>
      </c>
      <c r="Q130" s="6"/>
      <c r="R130" s="4">
        <v>1687946.19</v>
      </c>
      <c r="T130" s="6"/>
      <c r="U130" s="4">
        <v>1818425.97</v>
      </c>
      <c r="W130" s="6"/>
      <c r="X130" s="4">
        <v>2362013.37</v>
      </c>
      <c r="Z130" s="6"/>
      <c r="AA130" s="4">
        <v>4220437.68</v>
      </c>
      <c r="AC130" s="4">
        <v>3865922.95</v>
      </c>
      <c r="AE130" s="4">
        <v>3879848.64</v>
      </c>
      <c r="AG130" s="6"/>
      <c r="AH130" s="4">
        <v>815973.23</v>
      </c>
      <c r="AJ130" s="4">
        <v>1318819.89</v>
      </c>
      <c r="AL130" s="4">
        <v>1616190.79</v>
      </c>
      <c r="AN130" s="4">
        <v>3170736.64</v>
      </c>
      <c r="AP130" s="4">
        <v>2588220.18</v>
      </c>
      <c r="AR130" s="4">
        <v>6806220.18</v>
      </c>
      <c r="AT130" s="4">
        <v>6621027.18</v>
      </c>
      <c r="AV130" s="4">
        <v>2627781</v>
      </c>
      <c r="AX130" s="6"/>
      <c r="AY130" s="4">
        <v>2356151</v>
      </c>
      <c r="BA130" s="4">
        <v>1357111</v>
      </c>
      <c r="BG130" s="17">
        <v>59111137.39</v>
      </c>
    </row>
    <row r="131" spans="1:59" ht="12.75">
      <c r="A131" s="6" t="str">
        <f>CONCATENATE(A129,"L")</f>
        <v>R400L</v>
      </c>
      <c r="C131" s="8" t="s">
        <v>4</v>
      </c>
      <c r="D131" s="17">
        <v>20861598.01</v>
      </c>
      <c r="F131" s="4">
        <v>736731.21</v>
      </c>
      <c r="H131" s="4">
        <v>7419.07</v>
      </c>
      <c r="J131" s="4">
        <v>0</v>
      </c>
      <c r="L131" s="4">
        <v>0</v>
      </c>
      <c r="M131" s="4">
        <v>526956.7</v>
      </c>
      <c r="O131" s="4">
        <v>361853.43</v>
      </c>
      <c r="Q131" s="6"/>
      <c r="R131" s="4">
        <v>418479.78</v>
      </c>
      <c r="T131" s="6"/>
      <c r="U131" s="4">
        <v>0</v>
      </c>
      <c r="W131" s="6"/>
      <c r="X131" s="4">
        <v>0</v>
      </c>
      <c r="Z131" s="6"/>
      <c r="AA131" s="4">
        <v>0</v>
      </c>
      <c r="AC131" s="4">
        <v>0</v>
      </c>
      <c r="AE131" s="4">
        <v>1098074.31</v>
      </c>
      <c r="AG131" s="6"/>
      <c r="AH131" s="4">
        <v>0</v>
      </c>
      <c r="AJ131" s="4">
        <v>0</v>
      </c>
      <c r="AL131" s="4">
        <v>2118319.75</v>
      </c>
      <c r="AN131" s="4">
        <v>1673000</v>
      </c>
      <c r="AP131" s="4">
        <v>1738000</v>
      </c>
      <c r="AR131" s="4">
        <v>0</v>
      </c>
      <c r="AT131" s="4">
        <v>0</v>
      </c>
      <c r="AV131" s="4">
        <v>0</v>
      </c>
      <c r="AX131" s="6"/>
      <c r="AY131" s="4">
        <v>0</v>
      </c>
      <c r="BA131" s="4">
        <v>0</v>
      </c>
      <c r="BG131" s="17">
        <v>13739240.87</v>
      </c>
    </row>
    <row r="132" spans="3:50" ht="6" customHeight="1">
      <c r="C132" s="2"/>
      <c r="Q132" s="6"/>
      <c r="T132" s="6"/>
      <c r="W132" s="6"/>
      <c r="Z132" s="6"/>
      <c r="AG132" s="6"/>
      <c r="AX132" s="6"/>
    </row>
    <row r="133" spans="1:59" ht="12.75">
      <c r="A133" s="6" t="s">
        <v>66</v>
      </c>
      <c r="B133" s="6" t="s">
        <v>99</v>
      </c>
      <c r="C133" s="15" t="s">
        <v>1</v>
      </c>
      <c r="D133" s="16">
        <f>SUM(D134:D135)</f>
        <v>58105765.45</v>
      </c>
      <c r="E133" s="14"/>
      <c r="F133" s="14">
        <f>SUM(F134:F135)</f>
        <v>5322000</v>
      </c>
      <c r="G133" s="14"/>
      <c r="H133" s="14">
        <f>SUM(H134:H135)</f>
        <v>6714880.57</v>
      </c>
      <c r="I133" s="14"/>
      <c r="J133" s="14">
        <f>SUM(J134:J135)</f>
        <v>4240502.36</v>
      </c>
      <c r="K133" s="14"/>
      <c r="L133" s="6"/>
      <c r="M133" s="14">
        <f>SUM(M134:M135)</f>
        <v>4287904.6899999995</v>
      </c>
      <c r="N133" s="14"/>
      <c r="O133" s="14">
        <f>SUM(O134:O135)</f>
        <v>5398343.6</v>
      </c>
      <c r="P133" s="14"/>
      <c r="Q133" s="6"/>
      <c r="R133" s="14">
        <f>SUM(R134:R135)</f>
        <v>5790910.53</v>
      </c>
      <c r="S133" s="14"/>
      <c r="T133" s="6"/>
      <c r="U133" s="14">
        <f>SUM(U134:U135)</f>
        <v>5163910.5200000005</v>
      </c>
      <c r="V133" s="14"/>
      <c r="W133" s="6"/>
      <c r="X133" s="14">
        <f>SUM(X134:X135)</f>
        <v>6459577.0600000005</v>
      </c>
      <c r="Y133" s="14"/>
      <c r="Z133" s="6"/>
      <c r="AA133" s="14">
        <f>SUM(AA134:AA135)</f>
        <v>5745824.949999999</v>
      </c>
      <c r="AB133" s="14"/>
      <c r="AC133" s="14">
        <f>SUM(AC134:AC135)</f>
        <v>4198498.54</v>
      </c>
      <c r="AD133" s="14"/>
      <c r="AE133" s="14">
        <f>SUM(AE134:AE135)</f>
        <v>7232498.54</v>
      </c>
      <c r="AF133" s="14"/>
      <c r="AG133" s="6"/>
      <c r="AH133" s="14">
        <f aca="true" t="shared" si="42" ref="AH133:AV133">SUM(AH134:AH135)</f>
        <v>3560901.6500000004</v>
      </c>
      <c r="AI133" s="14"/>
      <c r="AJ133" s="14">
        <f t="shared" si="42"/>
        <v>4363652.06</v>
      </c>
      <c r="AK133" s="14"/>
      <c r="AL133" s="14">
        <f t="shared" si="42"/>
        <v>5701074.97</v>
      </c>
      <c r="AM133" s="14"/>
      <c r="AN133" s="14">
        <f t="shared" si="42"/>
        <v>4896142.48</v>
      </c>
      <c r="AO133" s="14"/>
      <c r="AP133" s="14">
        <f t="shared" si="42"/>
        <v>5922840.67</v>
      </c>
      <c r="AQ133" s="14"/>
      <c r="AR133" s="14">
        <f t="shared" si="42"/>
        <v>5041370.67</v>
      </c>
      <c r="AS133" s="14"/>
      <c r="AT133" s="14">
        <f t="shared" si="42"/>
        <v>5404103.67</v>
      </c>
      <c r="AU133" s="14"/>
      <c r="AV133" s="14">
        <f t="shared" si="42"/>
        <v>3060768</v>
      </c>
      <c r="AW133" s="14"/>
      <c r="AX133" s="6"/>
      <c r="AY133" s="14">
        <f>SUM(AY134:AY135)</f>
        <v>3060745</v>
      </c>
      <c r="AZ133" s="14"/>
      <c r="BA133" s="14">
        <f>SUM(BA134:BA135)</f>
        <v>1351698</v>
      </c>
      <c r="BB133" s="14"/>
      <c r="BC133" s="6"/>
      <c r="BD133" s="6"/>
      <c r="BG133" s="16">
        <f>SUM(BG134:BG135)</f>
        <v>85415482.25</v>
      </c>
    </row>
    <row r="134" spans="1:59" ht="12.75">
      <c r="A134" s="6" t="str">
        <f>CONCATENATE(A133,"U")</f>
        <v>R401U</v>
      </c>
      <c r="C134" s="8" t="s">
        <v>3</v>
      </c>
      <c r="D134" s="17">
        <v>41621628.81</v>
      </c>
      <c r="F134" s="4">
        <v>5286923.5</v>
      </c>
      <c r="H134" s="4">
        <v>6708183.2</v>
      </c>
      <c r="J134" s="4">
        <v>4046068.21</v>
      </c>
      <c r="L134" s="6"/>
      <c r="M134" s="4">
        <v>3155903.9</v>
      </c>
      <c r="O134" s="4">
        <v>3846513.38</v>
      </c>
      <c r="Q134" s="6"/>
      <c r="R134" s="4">
        <v>4733144.96</v>
      </c>
      <c r="T134" s="6"/>
      <c r="U134" s="4">
        <v>4432700.16</v>
      </c>
      <c r="W134" s="6"/>
      <c r="X134" s="4">
        <v>6010269.44</v>
      </c>
      <c r="Z134" s="6"/>
      <c r="AA134" s="4">
        <v>5743277.6</v>
      </c>
      <c r="AC134" s="4">
        <v>4198498.54</v>
      </c>
      <c r="AE134" s="4">
        <v>6449214.91</v>
      </c>
      <c r="AG134" s="6"/>
      <c r="AH134" s="4">
        <v>3414290.2</v>
      </c>
      <c r="AJ134" s="4">
        <v>3897010.61</v>
      </c>
      <c r="AL134" s="4">
        <v>4732043.51</v>
      </c>
      <c r="AN134" s="4">
        <v>4318793.67</v>
      </c>
      <c r="AP134" s="4">
        <v>3478370.67</v>
      </c>
      <c r="AR134" s="4">
        <v>5041370.67</v>
      </c>
      <c r="AT134" s="4">
        <v>5404103.67</v>
      </c>
      <c r="AV134" s="4">
        <v>3060768</v>
      </c>
      <c r="AX134" s="6"/>
      <c r="AY134" s="4">
        <v>3060745</v>
      </c>
      <c r="BA134" s="4">
        <v>1351698</v>
      </c>
      <c r="BG134" s="17">
        <v>72638561.74</v>
      </c>
    </row>
    <row r="135" spans="1:59" ht="12.75">
      <c r="A135" s="6" t="str">
        <f>CONCATENATE(A133,"L")</f>
        <v>R401L</v>
      </c>
      <c r="C135" s="8" t="s">
        <v>4</v>
      </c>
      <c r="D135" s="17">
        <v>16484136.64</v>
      </c>
      <c r="F135" s="4">
        <v>35076.5</v>
      </c>
      <c r="H135" s="4">
        <v>6697.37</v>
      </c>
      <c r="J135" s="4">
        <v>194434.15</v>
      </c>
      <c r="L135" s="6"/>
      <c r="M135" s="4">
        <v>1132000.79</v>
      </c>
      <c r="O135" s="4">
        <v>1551830.22</v>
      </c>
      <c r="Q135" s="6"/>
      <c r="R135" s="4">
        <v>1057765.57</v>
      </c>
      <c r="T135" s="6"/>
      <c r="U135" s="4">
        <v>731210.36</v>
      </c>
      <c r="W135" s="6"/>
      <c r="X135" s="4">
        <v>449307.62</v>
      </c>
      <c r="Z135" s="6"/>
      <c r="AA135" s="4">
        <v>2547.35</v>
      </c>
      <c r="AC135" s="4">
        <v>0</v>
      </c>
      <c r="AE135" s="4">
        <v>783283.63</v>
      </c>
      <c r="AG135" s="6"/>
      <c r="AH135" s="4">
        <v>146611.45</v>
      </c>
      <c r="AJ135" s="4">
        <v>466641.45</v>
      </c>
      <c r="AL135" s="4">
        <v>969031.46</v>
      </c>
      <c r="AN135" s="4">
        <v>577348.81</v>
      </c>
      <c r="AP135" s="4">
        <v>2444470</v>
      </c>
      <c r="AR135" s="4">
        <v>0</v>
      </c>
      <c r="AT135" s="4">
        <v>0</v>
      </c>
      <c r="AV135" s="4">
        <v>0</v>
      </c>
      <c r="AX135" s="6"/>
      <c r="AY135" s="4">
        <v>0</v>
      </c>
      <c r="BA135" s="4">
        <v>0</v>
      </c>
      <c r="BG135" s="17">
        <v>12776920.51</v>
      </c>
    </row>
    <row r="136" spans="3:50" ht="6" customHeight="1">
      <c r="C136" s="2"/>
      <c r="L136" s="6"/>
      <c r="Q136" s="6"/>
      <c r="T136" s="6"/>
      <c r="W136" s="6"/>
      <c r="Z136" s="6"/>
      <c r="AG136" s="6"/>
      <c r="AX136" s="6"/>
    </row>
    <row r="137" spans="1:59" ht="12.75">
      <c r="A137" s="6" t="s">
        <v>67</v>
      </c>
      <c r="B137" s="6" t="s">
        <v>100</v>
      </c>
      <c r="C137" s="15" t="s">
        <v>1</v>
      </c>
      <c r="D137" s="16">
        <f>SUM(D138:D139)</f>
        <v>97215205.27</v>
      </c>
      <c r="E137" s="14"/>
      <c r="F137" s="14">
        <f>SUM(F138:F139)</f>
        <v>9650333.05</v>
      </c>
      <c r="G137" s="14"/>
      <c r="H137" s="14">
        <f>SUM(H138:H139)</f>
        <v>9490315.93</v>
      </c>
      <c r="I137" s="14"/>
      <c r="J137" s="14">
        <f>SUM(J138:J139)</f>
        <v>6702130.25</v>
      </c>
      <c r="K137" s="14"/>
      <c r="L137" s="6"/>
      <c r="M137" s="14">
        <f>SUM(M138:M139)</f>
        <v>4603930.03</v>
      </c>
      <c r="N137" s="14"/>
      <c r="O137" s="14">
        <f>SUM(O138:O139)</f>
        <v>5537399.149999999</v>
      </c>
      <c r="P137" s="14"/>
      <c r="Q137" s="6"/>
      <c r="R137" s="14">
        <f>SUM(R138:R139)</f>
        <v>4833005.07</v>
      </c>
      <c r="S137" s="14"/>
      <c r="T137" s="6"/>
      <c r="U137" s="14">
        <f>SUM(U138:U139)</f>
        <v>5048005.07</v>
      </c>
      <c r="V137" s="14"/>
      <c r="W137" s="6"/>
      <c r="X137" s="14">
        <f>SUM(X138:X139)</f>
        <v>6551167.11</v>
      </c>
      <c r="Y137" s="14"/>
      <c r="Z137" s="6"/>
      <c r="AA137" s="14">
        <f>SUM(AA138:AA139)</f>
        <v>6688638.42</v>
      </c>
      <c r="AB137" s="14"/>
      <c r="AC137" s="14">
        <f>SUM(AC138:AC139)</f>
        <v>6667564.74</v>
      </c>
      <c r="AD137" s="14"/>
      <c r="AE137" s="14">
        <f>SUM(AE138:AE139)</f>
        <v>9812564.74</v>
      </c>
      <c r="AF137" s="14"/>
      <c r="AG137" s="6"/>
      <c r="AH137" s="14">
        <f aca="true" t="shared" si="43" ref="AH137:AV137">SUM(AH138:AH139)</f>
        <v>5495858</v>
      </c>
      <c r="AI137" s="14"/>
      <c r="AJ137" s="14">
        <f t="shared" si="43"/>
        <v>6771416.75</v>
      </c>
      <c r="AK137" s="14"/>
      <c r="AL137" s="14">
        <f t="shared" si="43"/>
        <v>9345455.99</v>
      </c>
      <c r="AM137" s="14"/>
      <c r="AN137" s="14">
        <f t="shared" si="43"/>
        <v>6451141.4</v>
      </c>
      <c r="AO137" s="14"/>
      <c r="AP137" s="14">
        <f t="shared" si="43"/>
        <v>14636294.52</v>
      </c>
      <c r="AQ137" s="14"/>
      <c r="AR137" s="14">
        <f t="shared" si="43"/>
        <v>2587946.52</v>
      </c>
      <c r="AS137" s="14"/>
      <c r="AT137" s="14">
        <f t="shared" si="43"/>
        <v>2788515.52</v>
      </c>
      <c r="AU137" s="14"/>
      <c r="AV137" s="14">
        <f t="shared" si="43"/>
        <v>6586732</v>
      </c>
      <c r="AW137" s="14"/>
      <c r="AX137" s="6"/>
      <c r="AY137" s="14">
        <f>SUM(AY138:AY139)</f>
        <v>6681875</v>
      </c>
      <c r="AZ137" s="14"/>
      <c r="BA137" s="14">
        <f>SUM(BA138:BA139)</f>
        <v>4945470</v>
      </c>
      <c r="BB137" s="14"/>
      <c r="BC137" s="6"/>
      <c r="BD137" s="6"/>
      <c r="BG137" s="16">
        <f>SUM(BG138:BG139)</f>
        <v>126513263.78</v>
      </c>
    </row>
    <row r="138" spans="1:59" ht="12.75">
      <c r="A138" s="6" t="str">
        <f>CONCATENATE(A137,"U")</f>
        <v>R402U</v>
      </c>
      <c r="C138" s="8" t="s">
        <v>3</v>
      </c>
      <c r="D138" s="17">
        <v>69636036.24</v>
      </c>
      <c r="F138" s="4">
        <v>9650333.05</v>
      </c>
      <c r="H138" s="4">
        <v>9490167.02</v>
      </c>
      <c r="J138" s="4">
        <v>6702130.25</v>
      </c>
      <c r="L138" s="6"/>
      <c r="M138" s="4">
        <v>4522321.46</v>
      </c>
      <c r="O138" s="4">
        <v>4951871.97</v>
      </c>
      <c r="Q138" s="6"/>
      <c r="R138" s="4">
        <v>4142934.44</v>
      </c>
      <c r="T138" s="6"/>
      <c r="U138" s="4">
        <v>3862355.51</v>
      </c>
      <c r="W138" s="6"/>
      <c r="X138" s="4">
        <v>3195229.64</v>
      </c>
      <c r="Z138" s="6"/>
      <c r="AA138" s="4">
        <v>6080302.1</v>
      </c>
      <c r="AC138" s="4">
        <v>6493264.96</v>
      </c>
      <c r="AE138" s="4">
        <v>3881363.25</v>
      </c>
      <c r="AG138" s="6"/>
      <c r="AH138" s="4">
        <v>2310092.68</v>
      </c>
      <c r="AJ138" s="4">
        <v>5577128.56</v>
      </c>
      <c r="AL138" s="4">
        <v>8377108.46</v>
      </c>
      <c r="AN138" s="4">
        <v>5091398.62</v>
      </c>
      <c r="AP138" s="4">
        <v>13292946.52</v>
      </c>
      <c r="AR138" s="4">
        <v>2587946.52</v>
      </c>
      <c r="AT138" s="4">
        <v>2788515.52</v>
      </c>
      <c r="AV138" s="4">
        <v>6586732</v>
      </c>
      <c r="AX138" s="6"/>
      <c r="AY138" s="4">
        <v>6681875</v>
      </c>
      <c r="BA138" s="4">
        <v>4945470</v>
      </c>
      <c r="BG138" s="17">
        <v>103060451.7</v>
      </c>
    </row>
    <row r="139" spans="1:59" ht="12.75">
      <c r="A139" s="6" t="str">
        <f>CONCATENATE(A137,"L")</f>
        <v>R402L</v>
      </c>
      <c r="C139" s="8" t="s">
        <v>4</v>
      </c>
      <c r="D139" s="17">
        <v>27579169.03</v>
      </c>
      <c r="F139" s="4">
        <v>0</v>
      </c>
      <c r="H139" s="4">
        <v>148.91</v>
      </c>
      <c r="J139" s="4">
        <v>0</v>
      </c>
      <c r="L139" s="6"/>
      <c r="M139" s="4">
        <v>81608.57</v>
      </c>
      <c r="O139" s="4">
        <v>585527.18</v>
      </c>
      <c r="Q139" s="6"/>
      <c r="R139" s="4">
        <v>690070.63</v>
      </c>
      <c r="T139" s="6"/>
      <c r="U139" s="4">
        <v>1185649.56</v>
      </c>
      <c r="W139" s="6"/>
      <c r="X139" s="4">
        <v>3355937.47</v>
      </c>
      <c r="Z139" s="6"/>
      <c r="AA139" s="4">
        <v>608336.32</v>
      </c>
      <c r="AC139" s="4">
        <v>174299.78</v>
      </c>
      <c r="AE139" s="4">
        <v>5931201.49</v>
      </c>
      <c r="AG139" s="6"/>
      <c r="AH139" s="4">
        <v>3185765.32</v>
      </c>
      <c r="AJ139" s="4">
        <v>1194288.19</v>
      </c>
      <c r="AL139" s="4">
        <v>968347.53</v>
      </c>
      <c r="AN139" s="4">
        <v>1359742.78</v>
      </c>
      <c r="AP139" s="4">
        <v>1343348</v>
      </c>
      <c r="AR139" s="4">
        <v>0</v>
      </c>
      <c r="AT139" s="4">
        <v>0</v>
      </c>
      <c r="AV139" s="4">
        <v>0</v>
      </c>
      <c r="AX139" s="6"/>
      <c r="AY139" s="4">
        <v>0</v>
      </c>
      <c r="BA139" s="4">
        <v>0</v>
      </c>
      <c r="BG139" s="17">
        <v>23452812.08</v>
      </c>
    </row>
    <row r="140" spans="3:50" ht="12.75">
      <c r="C140" s="2"/>
      <c r="L140" s="6"/>
      <c r="Q140" s="6"/>
      <c r="T140" s="6"/>
      <c r="W140" s="6"/>
      <c r="Z140" s="6"/>
      <c r="AG140" s="6"/>
      <c r="AX140" s="6"/>
    </row>
    <row r="141" spans="1:50" ht="12.75">
      <c r="A141" s="14"/>
      <c r="B141" s="14" t="s">
        <v>113</v>
      </c>
      <c r="C141" s="2"/>
      <c r="L141" s="6"/>
      <c r="Q141" s="6"/>
      <c r="T141" s="6"/>
      <c r="W141" s="6"/>
      <c r="Z141" s="6"/>
      <c r="AG141" s="6"/>
      <c r="AX141" s="6"/>
    </row>
    <row r="142" spans="1:50" ht="12.75">
      <c r="A142" s="14"/>
      <c r="B142" s="14"/>
      <c r="C142" s="2"/>
      <c r="L142" s="6"/>
      <c r="Q142" s="6"/>
      <c r="T142" s="6"/>
      <c r="W142" s="6"/>
      <c r="Z142" s="6"/>
      <c r="AG142" s="6"/>
      <c r="AX142" s="6"/>
    </row>
    <row r="143" spans="1:59" ht="12.75">
      <c r="A143" s="6" t="s">
        <v>101</v>
      </c>
      <c r="B143" s="6" t="s">
        <v>114</v>
      </c>
      <c r="C143" s="15" t="s">
        <v>1</v>
      </c>
      <c r="D143" s="16">
        <f aca="true" t="shared" si="44" ref="D143:O143">SUM(D144:D145)</f>
        <v>89676287.48</v>
      </c>
      <c r="E143" s="14"/>
      <c r="F143" s="14">
        <f t="shared" si="44"/>
        <v>8396733.71</v>
      </c>
      <c r="G143" s="14"/>
      <c r="H143" s="14">
        <f t="shared" si="44"/>
        <v>6352127.430000001</v>
      </c>
      <c r="I143" s="14"/>
      <c r="J143" s="14">
        <f t="shared" si="44"/>
        <v>6600750.59</v>
      </c>
      <c r="K143" s="14"/>
      <c r="L143" s="14">
        <f t="shared" si="44"/>
        <v>-128000</v>
      </c>
      <c r="M143" s="14">
        <f t="shared" si="44"/>
        <v>6268821.62</v>
      </c>
      <c r="N143" s="14"/>
      <c r="O143" s="14">
        <f t="shared" si="44"/>
        <v>4004530.35</v>
      </c>
      <c r="P143" s="14"/>
      <c r="Q143" s="6"/>
      <c r="R143" s="14">
        <f>SUM(R144:R145)</f>
        <v>5829741.08</v>
      </c>
      <c r="S143" s="14"/>
      <c r="T143" s="6"/>
      <c r="U143" s="14">
        <f>SUM(U144:U145)</f>
        <v>4773080.78</v>
      </c>
      <c r="V143" s="14"/>
      <c r="W143" s="6"/>
      <c r="X143" s="14">
        <f>SUM(X144:X145)</f>
        <v>5197251.09</v>
      </c>
      <c r="Y143" s="14"/>
      <c r="Z143" s="6"/>
      <c r="AA143" s="14">
        <f>SUM(AA144:AA145)</f>
        <v>5371909.94</v>
      </c>
      <c r="AB143" s="14"/>
      <c r="AC143" s="14">
        <f>SUM(AC144:AC145)</f>
        <v>10158581.5</v>
      </c>
      <c r="AD143" s="14"/>
      <c r="AE143" s="14">
        <f>SUM(AE144:AE145)</f>
        <v>12394393</v>
      </c>
      <c r="AF143" s="14"/>
      <c r="AG143" s="6"/>
      <c r="AH143" s="14">
        <f aca="true" t="shared" si="45" ref="AH143:AV143">SUM(AH144:AH145)</f>
        <v>13535947.219999999</v>
      </c>
      <c r="AI143" s="14"/>
      <c r="AJ143" s="14">
        <f t="shared" si="45"/>
        <v>17810479.77</v>
      </c>
      <c r="AK143" s="14"/>
      <c r="AL143" s="14">
        <f t="shared" si="45"/>
        <v>18707035.78</v>
      </c>
      <c r="AM143" s="14"/>
      <c r="AN143" s="14">
        <f t="shared" si="45"/>
        <v>21752882.310000002</v>
      </c>
      <c r="AO143" s="14"/>
      <c r="AP143" s="14">
        <f t="shared" si="45"/>
        <v>12922419.95</v>
      </c>
      <c r="AQ143" s="14"/>
      <c r="AR143" s="14">
        <f t="shared" si="45"/>
        <v>12366453.85</v>
      </c>
      <c r="AS143" s="14"/>
      <c r="AT143" s="14">
        <f t="shared" si="45"/>
        <v>9190038.07</v>
      </c>
      <c r="AU143" s="14"/>
      <c r="AV143" s="14">
        <f t="shared" si="45"/>
        <v>8581138</v>
      </c>
      <c r="AW143" s="14"/>
      <c r="AX143" s="6"/>
      <c r="AY143" s="14">
        <f>SUM(AY144:AY145)</f>
        <v>7958592</v>
      </c>
      <c r="AZ143" s="14"/>
      <c r="BA143" s="14">
        <f>SUM(BA144:BA145)</f>
        <v>6114308</v>
      </c>
      <c r="BB143" s="14"/>
      <c r="BC143" s="6"/>
      <c r="BD143" s="6"/>
      <c r="BG143" s="16">
        <f>SUM(BG144:BG145)</f>
        <v>169644623.54</v>
      </c>
    </row>
    <row r="144" spans="1:59" ht="12.75">
      <c r="A144" s="6" t="str">
        <f>CONCATENATE(A143,"U")</f>
        <v>R334U</v>
      </c>
      <c r="C144" s="8" t="s">
        <v>3</v>
      </c>
      <c r="D144" s="17">
        <v>64235848.57</v>
      </c>
      <c r="F144" s="4">
        <v>8391042</v>
      </c>
      <c r="H144" s="4">
        <v>6349707.24</v>
      </c>
      <c r="J144" s="4">
        <v>6600750.59</v>
      </c>
      <c r="L144" s="4">
        <v>-128000</v>
      </c>
      <c r="M144" s="4">
        <v>5254107.55</v>
      </c>
      <c r="O144" s="4">
        <v>3233991.21</v>
      </c>
      <c r="Q144" s="6"/>
      <c r="R144" s="4">
        <v>5490883.9</v>
      </c>
      <c r="T144" s="6"/>
      <c r="U144" s="4">
        <v>4486821.75</v>
      </c>
      <c r="W144" s="6"/>
      <c r="X144" s="4">
        <v>5197136.95</v>
      </c>
      <c r="Z144" s="6"/>
      <c r="AA144" s="4">
        <v>5371909.94</v>
      </c>
      <c r="AC144" s="4">
        <v>9936193.04</v>
      </c>
      <c r="AE144" s="4">
        <v>7519560.1</v>
      </c>
      <c r="AG144" s="6"/>
      <c r="AH144" s="4">
        <v>11873648.09</v>
      </c>
      <c r="AJ144" s="4">
        <v>16230982.36</v>
      </c>
      <c r="AL144" s="4">
        <v>17377771.62</v>
      </c>
      <c r="AN144" s="4">
        <v>16286809.3</v>
      </c>
      <c r="AP144" s="4">
        <v>10026535.95</v>
      </c>
      <c r="AR144" s="4">
        <v>12366453.85</v>
      </c>
      <c r="AT144" s="4">
        <v>9190038.07</v>
      </c>
      <c r="AV144" s="4">
        <v>8581138</v>
      </c>
      <c r="AX144" s="6"/>
      <c r="AY144" s="4">
        <v>7958592</v>
      </c>
      <c r="BA144" s="4">
        <v>6114308</v>
      </c>
      <c r="BG144" s="17">
        <v>146269041.5</v>
      </c>
    </row>
    <row r="145" spans="1:59" ht="12.75">
      <c r="A145" s="6" t="str">
        <f>CONCATENATE(A143,"L")</f>
        <v>R334L</v>
      </c>
      <c r="C145" s="8" t="s">
        <v>4</v>
      </c>
      <c r="D145" s="17">
        <v>25440438.91</v>
      </c>
      <c r="F145" s="4">
        <v>5691.71</v>
      </c>
      <c r="H145" s="4">
        <v>2420.19</v>
      </c>
      <c r="J145" s="4">
        <v>0</v>
      </c>
      <c r="L145" s="4">
        <v>0</v>
      </c>
      <c r="M145" s="4">
        <v>1014714.07</v>
      </c>
      <c r="O145" s="4">
        <v>770539.14</v>
      </c>
      <c r="Q145" s="6"/>
      <c r="R145" s="4">
        <v>338857.18</v>
      </c>
      <c r="T145" s="6"/>
      <c r="U145" s="4">
        <v>286259.03</v>
      </c>
      <c r="W145" s="6"/>
      <c r="X145" s="4">
        <v>114.14</v>
      </c>
      <c r="Z145" s="6"/>
      <c r="AA145" s="4">
        <v>0</v>
      </c>
      <c r="AC145" s="4">
        <v>222388.46</v>
      </c>
      <c r="AE145" s="4">
        <v>4874832.9</v>
      </c>
      <c r="AG145" s="6"/>
      <c r="AH145" s="4">
        <v>1662299.13</v>
      </c>
      <c r="AJ145" s="4">
        <v>1579497.41</v>
      </c>
      <c r="AL145" s="4">
        <v>1329264.16</v>
      </c>
      <c r="AN145" s="4">
        <v>5466073.01</v>
      </c>
      <c r="AP145" s="4">
        <v>2895884</v>
      </c>
      <c r="AR145" s="4">
        <v>0</v>
      </c>
      <c r="AT145" s="4">
        <v>0</v>
      </c>
      <c r="AV145" s="4">
        <v>0</v>
      </c>
      <c r="AX145" s="6"/>
      <c r="AY145" s="4">
        <v>0</v>
      </c>
      <c r="BA145" s="4">
        <v>0</v>
      </c>
      <c r="BG145" s="17">
        <v>23375582.04</v>
      </c>
    </row>
    <row r="146" spans="3:50" ht="6" customHeight="1">
      <c r="C146" s="2"/>
      <c r="Q146" s="6"/>
      <c r="T146" s="6"/>
      <c r="W146" s="6"/>
      <c r="Z146" s="6"/>
      <c r="AG146" s="6"/>
      <c r="AX146" s="6"/>
    </row>
    <row r="147" spans="1:59" ht="12.75">
      <c r="A147" s="6" t="s">
        <v>102</v>
      </c>
      <c r="B147" s="6" t="s">
        <v>115</v>
      </c>
      <c r="C147" s="15" t="s">
        <v>1</v>
      </c>
      <c r="D147" s="16">
        <f>SUM(D148:D149)</f>
        <v>64732522.10000001</v>
      </c>
      <c r="E147" s="14"/>
      <c r="F147" s="14">
        <f>SUM(F148:F149)</f>
        <v>6361027.5</v>
      </c>
      <c r="G147" s="14"/>
      <c r="H147" s="14">
        <f>SUM(H148:H149)</f>
        <v>3852538.75</v>
      </c>
      <c r="I147" s="14"/>
      <c r="J147" s="14">
        <f>SUM(J148:J149)</f>
        <v>3375271.34</v>
      </c>
      <c r="K147" s="14"/>
      <c r="L147" s="6"/>
      <c r="M147" s="14">
        <f>SUM(M148:M149)</f>
        <v>3137585.09</v>
      </c>
      <c r="N147" s="14"/>
      <c r="O147" s="14">
        <f>SUM(O148:O149)</f>
        <v>3896078.89</v>
      </c>
      <c r="P147" s="14"/>
      <c r="Q147" s="6"/>
      <c r="R147" s="14">
        <f>SUM(R148:R149)</f>
        <v>3180116.6599999997</v>
      </c>
      <c r="S147" s="14"/>
      <c r="T147" s="6"/>
      <c r="U147" s="14">
        <f>SUM(U148:U149)</f>
        <v>2742863.05</v>
      </c>
      <c r="V147" s="14"/>
      <c r="W147" s="6"/>
      <c r="X147" s="14">
        <f>SUM(X148:X149)</f>
        <v>2818220.6799999997</v>
      </c>
      <c r="Y147" s="14"/>
      <c r="Z147" s="6"/>
      <c r="AA147" s="14">
        <f>SUM(AA148:AA149)</f>
        <v>5076177.590000001</v>
      </c>
      <c r="AB147" s="14"/>
      <c r="AC147" s="14">
        <f>SUM(AC148:AC149)</f>
        <v>4585354.41</v>
      </c>
      <c r="AD147" s="14"/>
      <c r="AE147" s="14">
        <f>SUM(AE148:AE149)</f>
        <v>5679821.1</v>
      </c>
      <c r="AF147" s="14"/>
      <c r="AG147" s="6"/>
      <c r="AH147" s="14">
        <f aca="true" t="shared" si="46" ref="AH147:AV147">SUM(AH148:AH149)</f>
        <v>5579787.33</v>
      </c>
      <c r="AI147" s="14"/>
      <c r="AJ147" s="14">
        <f t="shared" si="46"/>
        <v>6550646.720000001</v>
      </c>
      <c r="AK147" s="14"/>
      <c r="AL147" s="14">
        <f t="shared" si="46"/>
        <v>9242876.63</v>
      </c>
      <c r="AM147" s="14"/>
      <c r="AN147" s="14">
        <f t="shared" si="46"/>
        <v>8524269.51</v>
      </c>
      <c r="AO147" s="14"/>
      <c r="AP147" s="14">
        <f t="shared" si="46"/>
        <v>8490041.02</v>
      </c>
      <c r="AQ147" s="14"/>
      <c r="AR147" s="14">
        <f t="shared" si="46"/>
        <v>8717018.02</v>
      </c>
      <c r="AS147" s="14"/>
      <c r="AT147" s="14">
        <f t="shared" si="46"/>
        <v>5920015.53</v>
      </c>
      <c r="AU147" s="14"/>
      <c r="AV147" s="14">
        <f t="shared" si="46"/>
        <v>4273939</v>
      </c>
      <c r="AW147" s="14"/>
      <c r="AX147" s="6"/>
      <c r="AY147" s="14">
        <f>SUM(AY148:AY149)</f>
        <v>3577628</v>
      </c>
      <c r="AZ147" s="14"/>
      <c r="BA147" s="14">
        <f>SUM(BA148:BA149)</f>
        <v>2785919</v>
      </c>
      <c r="BB147" s="14"/>
      <c r="BC147" s="6"/>
      <c r="BD147" s="6"/>
      <c r="BG147" s="16">
        <f>SUM(BG148:BG149)</f>
        <v>95791989.94</v>
      </c>
    </row>
    <row r="148" spans="1:59" ht="12.75">
      <c r="A148" s="6" t="str">
        <f>CONCATENATE(A147,"U")</f>
        <v>R335U</v>
      </c>
      <c r="C148" s="8" t="s">
        <v>3</v>
      </c>
      <c r="D148" s="17">
        <v>46368428.09</v>
      </c>
      <c r="F148" s="4">
        <v>6076528.33</v>
      </c>
      <c r="H148" s="4">
        <v>3848799.07</v>
      </c>
      <c r="J148" s="4">
        <v>3375271.34</v>
      </c>
      <c r="M148" s="4">
        <v>3137585.09</v>
      </c>
      <c r="O148" s="4">
        <v>3616908.22</v>
      </c>
      <c r="Q148" s="6"/>
      <c r="R148" s="4">
        <v>3074603.26</v>
      </c>
      <c r="T148" s="6"/>
      <c r="U148" s="4">
        <v>2405476.51</v>
      </c>
      <c r="W148" s="6"/>
      <c r="X148" s="4">
        <v>2696062.53</v>
      </c>
      <c r="Z148" s="6"/>
      <c r="AA148" s="4">
        <v>4970181.4</v>
      </c>
      <c r="AC148" s="4">
        <v>4352090.04</v>
      </c>
      <c r="AE148" s="4">
        <v>3521863.22</v>
      </c>
      <c r="AG148" s="6"/>
      <c r="AH148" s="4">
        <v>5111667.57</v>
      </c>
      <c r="AJ148" s="4">
        <v>5886096.69</v>
      </c>
      <c r="AL148" s="4">
        <v>8791721.33</v>
      </c>
      <c r="AN148" s="4">
        <v>7214453.87</v>
      </c>
      <c r="AP148" s="4">
        <v>8123275.02</v>
      </c>
      <c r="AR148" s="4">
        <v>8717018.02</v>
      </c>
      <c r="AT148" s="4">
        <v>5920015.53</v>
      </c>
      <c r="AV148" s="4">
        <v>4273939</v>
      </c>
      <c r="AX148" s="6"/>
      <c r="AY148" s="4">
        <v>3577628</v>
      </c>
      <c r="BA148" s="4">
        <v>2785919</v>
      </c>
      <c r="BG148" s="17">
        <v>84271950.1</v>
      </c>
    </row>
    <row r="149" spans="1:59" ht="12.75">
      <c r="A149" s="6" t="str">
        <f>CONCATENATE(A147,"L")</f>
        <v>R335L</v>
      </c>
      <c r="C149" s="8" t="s">
        <v>4</v>
      </c>
      <c r="D149" s="17">
        <v>18364094.01</v>
      </c>
      <c r="F149" s="4">
        <v>284499.17</v>
      </c>
      <c r="H149" s="4">
        <v>3739.68</v>
      </c>
      <c r="J149" s="4">
        <v>0</v>
      </c>
      <c r="M149" s="4">
        <v>0</v>
      </c>
      <c r="O149" s="4">
        <v>279170.67</v>
      </c>
      <c r="Q149" s="6"/>
      <c r="R149" s="4">
        <v>105513.4</v>
      </c>
      <c r="T149" s="6"/>
      <c r="U149" s="4">
        <v>337386.54</v>
      </c>
      <c r="W149" s="6"/>
      <c r="X149" s="4">
        <v>122158.15</v>
      </c>
      <c r="Z149" s="6"/>
      <c r="AA149" s="4">
        <v>105996.19</v>
      </c>
      <c r="AC149" s="4">
        <v>233264.37</v>
      </c>
      <c r="AE149" s="4">
        <v>2157957.88</v>
      </c>
      <c r="AG149" s="6"/>
      <c r="AH149" s="4">
        <v>468119.76</v>
      </c>
      <c r="AJ149" s="4">
        <v>664550.03</v>
      </c>
      <c r="AL149" s="4">
        <v>451155.3</v>
      </c>
      <c r="AN149" s="4">
        <v>1309815.64</v>
      </c>
      <c r="AP149" s="4">
        <v>366766</v>
      </c>
      <c r="AR149" s="4">
        <v>0</v>
      </c>
      <c r="AT149" s="4">
        <v>0</v>
      </c>
      <c r="AV149" s="4">
        <v>0</v>
      </c>
      <c r="AX149" s="6"/>
      <c r="AY149" s="4">
        <v>0</v>
      </c>
      <c r="BA149" s="4">
        <v>0</v>
      </c>
      <c r="BG149" s="17">
        <v>11520039.84</v>
      </c>
    </row>
    <row r="150" spans="3:50" ht="6" customHeight="1">
      <c r="C150" s="2"/>
      <c r="Q150" s="6"/>
      <c r="T150" s="6"/>
      <c r="W150" s="6"/>
      <c r="Z150" s="6"/>
      <c r="AG150" s="6"/>
      <c r="AX150" s="6"/>
    </row>
    <row r="151" spans="1:59" ht="12.75">
      <c r="A151" s="6" t="s">
        <v>103</v>
      </c>
      <c r="B151" s="6" t="s">
        <v>116</v>
      </c>
      <c r="C151" s="15" t="s">
        <v>1</v>
      </c>
      <c r="D151" s="16">
        <f aca="true" t="shared" si="47" ref="D151:O151">SUM(D152:D153)</f>
        <v>228848551.4</v>
      </c>
      <c r="E151" s="14"/>
      <c r="F151" s="14">
        <f t="shared" si="47"/>
        <v>25530601.259999998</v>
      </c>
      <c r="G151" s="14"/>
      <c r="H151" s="14">
        <f t="shared" si="47"/>
        <v>23636581.87</v>
      </c>
      <c r="I151" s="14"/>
      <c r="J151" s="14">
        <f t="shared" si="47"/>
        <v>27772698.880000003</v>
      </c>
      <c r="K151" s="14"/>
      <c r="L151" s="14">
        <f t="shared" si="47"/>
        <v>-332000</v>
      </c>
      <c r="M151" s="14">
        <f t="shared" si="47"/>
        <v>28415683.65</v>
      </c>
      <c r="N151" s="14"/>
      <c r="O151" s="14">
        <f t="shared" si="47"/>
        <v>37178564.82</v>
      </c>
      <c r="P151" s="14"/>
      <c r="Q151" s="6"/>
      <c r="R151" s="14">
        <f>SUM(R152:R153)</f>
        <v>27121826.84</v>
      </c>
      <c r="S151" s="14"/>
      <c r="T151" s="6"/>
      <c r="U151" s="14">
        <f>SUM(U152:U153)</f>
        <v>12899553.97</v>
      </c>
      <c r="V151" s="14"/>
      <c r="W151" s="6"/>
      <c r="X151" s="14">
        <f>SUM(X152:X153)</f>
        <v>14586055.39</v>
      </c>
      <c r="Y151" s="14"/>
      <c r="Z151" s="6"/>
      <c r="AA151" s="14">
        <f>SUM(AA152:AA153)</f>
        <v>25113088.95</v>
      </c>
      <c r="AB151" s="14"/>
      <c r="AC151" s="14">
        <f>SUM(AC152:AC153)</f>
        <v>22622954.830000002</v>
      </c>
      <c r="AD151" s="14"/>
      <c r="AE151" s="14">
        <f>SUM(AE152:AE153)</f>
        <v>29954689.96</v>
      </c>
      <c r="AF151" s="14"/>
      <c r="AG151" s="6"/>
      <c r="AH151" s="14">
        <f aca="true" t="shared" si="48" ref="AH151:AV151">SUM(AH152:AH153)</f>
        <v>40597979.43</v>
      </c>
      <c r="AI151" s="14"/>
      <c r="AJ151" s="14">
        <f t="shared" si="48"/>
        <v>30604161.509999998</v>
      </c>
      <c r="AK151" s="14"/>
      <c r="AL151" s="14">
        <f t="shared" si="48"/>
        <v>45882339.29</v>
      </c>
      <c r="AM151" s="14"/>
      <c r="AN151" s="14">
        <f t="shared" si="48"/>
        <v>41522785.92</v>
      </c>
      <c r="AO151" s="14"/>
      <c r="AP151" s="14">
        <f t="shared" si="48"/>
        <v>97156848.82</v>
      </c>
      <c r="AQ151" s="14"/>
      <c r="AR151" s="14">
        <f t="shared" si="48"/>
        <v>27889253.34</v>
      </c>
      <c r="AS151" s="14"/>
      <c r="AT151" s="14">
        <f t="shared" si="48"/>
        <v>22390318.04</v>
      </c>
      <c r="AU151" s="14"/>
      <c r="AV151" s="14">
        <f t="shared" si="48"/>
        <v>16537376</v>
      </c>
      <c r="AW151" s="14"/>
      <c r="AX151" s="6"/>
      <c r="AY151" s="14">
        <f>SUM(AY152:AY153)</f>
        <v>14251253</v>
      </c>
      <c r="AZ151" s="14"/>
      <c r="BA151" s="14">
        <f>SUM(BA152:BA153)</f>
        <v>11954645</v>
      </c>
      <c r="BB151" s="14"/>
      <c r="BC151" s="6"/>
      <c r="BD151" s="6"/>
      <c r="BG151" s="16">
        <f>SUM(BG152:BG153)</f>
        <v>485729749.31</v>
      </c>
    </row>
    <row r="152" spans="1:59" ht="12.75">
      <c r="A152" s="6" t="str">
        <f>CONCATENATE(A151,"U")</f>
        <v>R336U</v>
      </c>
      <c r="C152" s="8" t="s">
        <v>3</v>
      </c>
      <c r="D152" s="17">
        <v>163926064.59</v>
      </c>
      <c r="F152" s="4">
        <v>24583058.04</v>
      </c>
      <c r="H152" s="4">
        <v>23629132.6</v>
      </c>
      <c r="J152" s="4">
        <v>27594187.44</v>
      </c>
      <c r="L152" s="4">
        <v>-332000</v>
      </c>
      <c r="M152" s="4">
        <v>28415683.65</v>
      </c>
      <c r="O152" s="4">
        <v>37178564.82</v>
      </c>
      <c r="Q152" s="6"/>
      <c r="R152" s="4">
        <v>26840826.84</v>
      </c>
      <c r="T152" s="6"/>
      <c r="U152" s="4">
        <v>12899553.97</v>
      </c>
      <c r="W152" s="6"/>
      <c r="X152" s="4">
        <v>14586055.39</v>
      </c>
      <c r="Z152" s="6"/>
      <c r="AA152" s="4">
        <v>25112640.93</v>
      </c>
      <c r="AC152" s="4">
        <v>22138297.07</v>
      </c>
      <c r="AE152" s="4">
        <v>19692028.52</v>
      </c>
      <c r="AG152" s="6"/>
      <c r="AH152" s="4">
        <v>30522948.43</v>
      </c>
      <c r="AJ152" s="4">
        <v>24107724.11</v>
      </c>
      <c r="AL152" s="4">
        <v>38181523.74</v>
      </c>
      <c r="AN152" s="4">
        <v>25823651.36</v>
      </c>
      <c r="AP152" s="4">
        <v>85530866.82</v>
      </c>
      <c r="AR152" s="4">
        <v>27889253.34</v>
      </c>
      <c r="AT152" s="4">
        <v>22390318.04</v>
      </c>
      <c r="AV152" s="4">
        <v>16537376</v>
      </c>
      <c r="AX152" s="6"/>
      <c r="AY152" s="4">
        <v>14251253</v>
      </c>
      <c r="BA152" s="4">
        <v>11954645</v>
      </c>
      <c r="BG152" s="17">
        <v>417015757.27</v>
      </c>
    </row>
    <row r="153" spans="1:59" ht="12.75">
      <c r="A153" s="6" t="str">
        <f>CONCATENATE(A151,"L")</f>
        <v>R336L</v>
      </c>
      <c r="C153" s="8" t="s">
        <v>4</v>
      </c>
      <c r="D153" s="17">
        <v>64922486.81</v>
      </c>
      <c r="F153" s="4">
        <v>947543.22</v>
      </c>
      <c r="H153" s="4">
        <v>7449.27</v>
      </c>
      <c r="J153" s="4">
        <v>178511.44</v>
      </c>
      <c r="L153" s="4">
        <v>0</v>
      </c>
      <c r="M153" s="4">
        <v>0</v>
      </c>
      <c r="O153" s="4">
        <v>0</v>
      </c>
      <c r="Q153" s="6"/>
      <c r="R153" s="4">
        <v>281000</v>
      </c>
      <c r="T153" s="6"/>
      <c r="U153" s="4">
        <v>0</v>
      </c>
      <c r="W153" s="6"/>
      <c r="X153" s="4">
        <v>0</v>
      </c>
      <c r="Z153" s="6"/>
      <c r="AA153" s="4">
        <v>448.02</v>
      </c>
      <c r="AC153" s="4">
        <v>484657.76</v>
      </c>
      <c r="AE153" s="4">
        <v>10262661.44</v>
      </c>
      <c r="AG153" s="6"/>
      <c r="AH153" s="4">
        <v>10075031</v>
      </c>
      <c r="AJ153" s="4">
        <v>6496437.4</v>
      </c>
      <c r="AL153" s="4">
        <v>7700815.55</v>
      </c>
      <c r="AN153" s="4">
        <v>15699134.56</v>
      </c>
      <c r="AP153" s="4">
        <v>11625982</v>
      </c>
      <c r="AR153" s="4">
        <v>0</v>
      </c>
      <c r="AT153" s="4">
        <v>0</v>
      </c>
      <c r="AV153" s="4">
        <v>0</v>
      </c>
      <c r="AX153" s="6"/>
      <c r="AY153" s="4">
        <v>0</v>
      </c>
      <c r="BA153" s="4">
        <v>0</v>
      </c>
      <c r="BG153" s="17">
        <v>68713992.04</v>
      </c>
    </row>
    <row r="154" spans="3:50" ht="6" customHeight="1">
      <c r="C154" s="2"/>
      <c r="Q154" s="6"/>
      <c r="T154" s="6"/>
      <c r="W154" s="6"/>
      <c r="Z154" s="6"/>
      <c r="AG154" s="6"/>
      <c r="AX154" s="6"/>
    </row>
    <row r="155" spans="1:59" ht="12.75">
      <c r="A155" s="6" t="s">
        <v>104</v>
      </c>
      <c r="B155" s="6" t="s">
        <v>117</v>
      </c>
      <c r="C155" s="15" t="s">
        <v>1</v>
      </c>
      <c r="D155" s="16">
        <f>SUM(D156:D157)</f>
        <v>91980957.32</v>
      </c>
      <c r="E155" s="14"/>
      <c r="F155" s="14">
        <f>SUM(F156:F157)</f>
        <v>13918354.33</v>
      </c>
      <c r="G155" s="14"/>
      <c r="H155" s="14">
        <f>SUM(H156:H157)</f>
        <v>15129219.41</v>
      </c>
      <c r="I155" s="14"/>
      <c r="J155" s="14">
        <f>SUM(J156:J157)</f>
        <v>13242275.74</v>
      </c>
      <c r="K155" s="14"/>
      <c r="L155" s="6"/>
      <c r="M155" s="14">
        <f>SUM(M156:M157)</f>
        <v>9143903.97</v>
      </c>
      <c r="N155" s="14"/>
      <c r="O155" s="14">
        <f>SUM(O156:O157)</f>
        <v>5928133.5</v>
      </c>
      <c r="P155" s="14"/>
      <c r="Q155" s="6"/>
      <c r="R155" s="14">
        <f>SUM(R156:R157)</f>
        <v>6545898.640000001</v>
      </c>
      <c r="S155" s="14"/>
      <c r="T155" s="6"/>
      <c r="U155" s="14">
        <f>SUM(U156:U157)</f>
        <v>5729638.3</v>
      </c>
      <c r="V155" s="14"/>
      <c r="W155" s="6"/>
      <c r="X155" s="14">
        <f>SUM(X156:X157)</f>
        <v>6715042.18</v>
      </c>
      <c r="Y155" s="14"/>
      <c r="Z155" s="6"/>
      <c r="AA155" s="14">
        <f>SUM(AA156:AA157)</f>
        <v>7601860.02</v>
      </c>
      <c r="AB155" s="14"/>
      <c r="AC155" s="14">
        <f>SUM(AC156:AC157)</f>
        <v>6391653.12</v>
      </c>
      <c r="AD155" s="14"/>
      <c r="AE155" s="14">
        <f>SUM(AE156:AE157)</f>
        <v>10697040.32</v>
      </c>
      <c r="AF155" s="14"/>
      <c r="AG155" s="6"/>
      <c r="AH155" s="14">
        <f aca="true" t="shared" si="49" ref="AH155:AV155">SUM(AH156:AH157)</f>
        <v>9320093.83</v>
      </c>
      <c r="AI155" s="14"/>
      <c r="AJ155" s="14">
        <f t="shared" si="49"/>
        <v>13863184.45</v>
      </c>
      <c r="AK155" s="14"/>
      <c r="AL155" s="14">
        <f t="shared" si="49"/>
        <v>17862068.459999997</v>
      </c>
      <c r="AM155" s="14"/>
      <c r="AN155" s="14">
        <f t="shared" si="49"/>
        <v>22003413.32</v>
      </c>
      <c r="AO155" s="14"/>
      <c r="AP155" s="14">
        <f t="shared" si="49"/>
        <v>13464004.38</v>
      </c>
      <c r="AQ155" s="14"/>
      <c r="AR155" s="14">
        <f t="shared" si="49"/>
        <v>14153276</v>
      </c>
      <c r="AS155" s="14"/>
      <c r="AT155" s="14">
        <f t="shared" si="49"/>
        <v>7872000.71</v>
      </c>
      <c r="AU155" s="14"/>
      <c r="AV155" s="14">
        <f t="shared" si="49"/>
        <v>7517041</v>
      </c>
      <c r="AW155" s="14"/>
      <c r="AX155" s="6"/>
      <c r="AY155" s="14">
        <f>SUM(AY156:AY157)</f>
        <v>5476257</v>
      </c>
      <c r="AZ155" s="14"/>
      <c r="BA155" s="14">
        <f>SUM(BA156:BA157)</f>
        <v>4286285</v>
      </c>
      <c r="BB155" s="14"/>
      <c r="BC155" s="6"/>
      <c r="BD155" s="6"/>
      <c r="BG155" s="16">
        <f>SUM(BG156:BG157)</f>
        <v>171666500.10000002</v>
      </c>
    </row>
    <row r="156" spans="1:59" ht="12.75">
      <c r="A156" s="6" t="str">
        <f>CONCATENATE(A155,"U")</f>
        <v>R337U</v>
      </c>
      <c r="C156" s="8" t="s">
        <v>3</v>
      </c>
      <c r="D156" s="17">
        <v>65886702.18</v>
      </c>
      <c r="F156" s="4">
        <v>13917724.46</v>
      </c>
      <c r="H156" s="4">
        <v>15128884.91</v>
      </c>
      <c r="J156" s="4">
        <v>13098865.98</v>
      </c>
      <c r="M156" s="4">
        <v>9143903.97</v>
      </c>
      <c r="O156" s="4">
        <v>5853482.09</v>
      </c>
      <c r="Q156" s="6"/>
      <c r="R156" s="4">
        <v>6077799.74</v>
      </c>
      <c r="T156" s="6"/>
      <c r="U156" s="4">
        <v>5570712.6</v>
      </c>
      <c r="W156" s="6"/>
      <c r="X156" s="4">
        <v>6714734.05</v>
      </c>
      <c r="Z156" s="6"/>
      <c r="AA156" s="4">
        <v>7247519.18</v>
      </c>
      <c r="AC156" s="4">
        <v>5896298.12</v>
      </c>
      <c r="AE156" s="4">
        <v>6821518.13</v>
      </c>
      <c r="AG156" s="6"/>
      <c r="AH156" s="4">
        <v>8310682.65</v>
      </c>
      <c r="AJ156" s="4">
        <v>12693212.49</v>
      </c>
      <c r="AL156" s="4">
        <v>17030944.31</v>
      </c>
      <c r="AN156" s="4">
        <v>18106228.74</v>
      </c>
      <c r="AP156" s="4">
        <v>11892793.38</v>
      </c>
      <c r="AR156" s="4">
        <v>14153276</v>
      </c>
      <c r="AT156" s="4">
        <v>7872000.71</v>
      </c>
      <c r="AV156" s="4">
        <v>7517041</v>
      </c>
      <c r="AX156" s="6"/>
      <c r="AY156" s="4">
        <v>5476257</v>
      </c>
      <c r="BA156" s="4">
        <v>4286285</v>
      </c>
      <c r="BG156" s="17">
        <v>152190121.86</v>
      </c>
    </row>
    <row r="157" spans="1:59" ht="12.75">
      <c r="A157" s="6" t="str">
        <f>CONCATENATE(A155,"L")</f>
        <v>R337L</v>
      </c>
      <c r="C157" s="8" t="s">
        <v>4</v>
      </c>
      <c r="D157" s="17">
        <v>26094255.14</v>
      </c>
      <c r="F157" s="4">
        <v>629.87</v>
      </c>
      <c r="H157" s="4">
        <v>334.5</v>
      </c>
      <c r="J157" s="4">
        <v>143409.76</v>
      </c>
      <c r="M157" s="4">
        <v>0</v>
      </c>
      <c r="O157" s="4">
        <v>74651.41</v>
      </c>
      <c r="Q157" s="6"/>
      <c r="R157" s="4">
        <v>468098.9</v>
      </c>
      <c r="T157" s="6"/>
      <c r="U157" s="4">
        <v>158925.7</v>
      </c>
      <c r="W157" s="6"/>
      <c r="X157" s="4">
        <v>308.13</v>
      </c>
      <c r="Z157" s="6"/>
      <c r="AA157" s="4">
        <v>354340.84</v>
      </c>
      <c r="AC157" s="4">
        <v>495355</v>
      </c>
      <c r="AE157" s="4">
        <v>3875522.19</v>
      </c>
      <c r="AG157" s="6"/>
      <c r="AH157" s="4">
        <v>1009411.18</v>
      </c>
      <c r="AJ157" s="4">
        <v>1169971.96</v>
      </c>
      <c r="AL157" s="4">
        <v>831124.15</v>
      </c>
      <c r="AN157" s="4">
        <v>3897184.58</v>
      </c>
      <c r="AP157" s="4">
        <v>1571211</v>
      </c>
      <c r="AR157" s="4">
        <v>0</v>
      </c>
      <c r="AT157" s="4">
        <v>0</v>
      </c>
      <c r="AV157" s="4">
        <v>0</v>
      </c>
      <c r="AX157" s="6"/>
      <c r="AY157" s="4">
        <v>0</v>
      </c>
      <c r="BA157" s="4">
        <v>0</v>
      </c>
      <c r="BG157" s="17">
        <v>19476378.24</v>
      </c>
    </row>
    <row r="158" spans="3:50" ht="6" customHeight="1">
      <c r="C158" s="2"/>
      <c r="Q158" s="6"/>
      <c r="T158" s="6"/>
      <c r="W158" s="6"/>
      <c r="Z158" s="6"/>
      <c r="AG158" s="6"/>
      <c r="AX158" s="6"/>
    </row>
    <row r="159" spans="1:59" ht="12.75">
      <c r="A159" s="6" t="s">
        <v>105</v>
      </c>
      <c r="B159" s="6" t="s">
        <v>118</v>
      </c>
      <c r="C159" s="15" t="s">
        <v>1</v>
      </c>
      <c r="D159" s="16">
        <f aca="true" t="shared" si="50" ref="D159:O159">SUM(D160:D161)</f>
        <v>98624571.41</v>
      </c>
      <c r="E159" s="14"/>
      <c r="F159" s="14">
        <f t="shared" si="50"/>
        <v>9970982.51</v>
      </c>
      <c r="G159" s="14"/>
      <c r="H159" s="14">
        <f t="shared" si="50"/>
        <v>11888355.59</v>
      </c>
      <c r="I159" s="14"/>
      <c r="J159" s="14">
        <f t="shared" si="50"/>
        <v>12185298.61</v>
      </c>
      <c r="K159" s="14"/>
      <c r="L159" s="14">
        <f t="shared" si="50"/>
        <v>-1674000</v>
      </c>
      <c r="M159" s="14">
        <f t="shared" si="50"/>
        <v>4864487.119999999</v>
      </c>
      <c r="N159" s="14"/>
      <c r="O159" s="14">
        <f t="shared" si="50"/>
        <v>3270852.44</v>
      </c>
      <c r="P159" s="14"/>
      <c r="Q159" s="6"/>
      <c r="R159" s="14">
        <f>SUM(R160:R161)</f>
        <v>3946044.05</v>
      </c>
      <c r="S159" s="14"/>
      <c r="T159" s="6"/>
      <c r="U159" s="14">
        <f>SUM(U160:U161)</f>
        <v>3933888.11</v>
      </c>
      <c r="V159" s="14"/>
      <c r="W159" s="6"/>
      <c r="X159" s="14">
        <f>SUM(X160:X161)</f>
        <v>4168507.27</v>
      </c>
      <c r="Y159" s="14"/>
      <c r="Z159" s="6"/>
      <c r="AA159" s="14">
        <f>SUM(AA160:AA161)</f>
        <v>4434601.45</v>
      </c>
      <c r="AB159" s="14"/>
      <c r="AC159" s="14">
        <f>SUM(AC160:AC161)</f>
        <v>2989553.59</v>
      </c>
      <c r="AD159" s="14"/>
      <c r="AE159" s="14">
        <f>SUM(AE160:AE161)</f>
        <v>7185002.050000001</v>
      </c>
      <c r="AF159" s="14"/>
      <c r="AG159" s="6"/>
      <c r="AH159" s="14">
        <f aca="true" t="shared" si="51" ref="AH159:AV159">SUM(AH160:AH161)</f>
        <v>7676796.9799999995</v>
      </c>
      <c r="AI159" s="14"/>
      <c r="AJ159" s="14">
        <f t="shared" si="51"/>
        <v>7087655.62</v>
      </c>
      <c r="AK159" s="14"/>
      <c r="AL159" s="14">
        <f t="shared" si="51"/>
        <v>11182297.25</v>
      </c>
      <c r="AM159" s="14"/>
      <c r="AN159" s="14">
        <f t="shared" si="51"/>
        <v>11028354.31</v>
      </c>
      <c r="AO159" s="14"/>
      <c r="AP159" s="14">
        <f t="shared" si="51"/>
        <v>9002068.780000001</v>
      </c>
      <c r="AQ159" s="14"/>
      <c r="AR159" s="14">
        <f t="shared" si="51"/>
        <v>9151546.98</v>
      </c>
      <c r="AS159" s="14"/>
      <c r="AT159" s="14">
        <f t="shared" si="51"/>
        <v>7757599.96</v>
      </c>
      <c r="AU159" s="14"/>
      <c r="AV159" s="14">
        <f t="shared" si="51"/>
        <v>6314201</v>
      </c>
      <c r="AW159" s="14"/>
      <c r="AX159" s="6"/>
      <c r="AY159" s="14">
        <f>SUM(AY160:AY161)</f>
        <v>5057395</v>
      </c>
      <c r="AZ159" s="14"/>
      <c r="BA159" s="14">
        <f>SUM(BA160:BA161)</f>
        <v>4301927</v>
      </c>
      <c r="BB159" s="14"/>
      <c r="BC159" s="6"/>
      <c r="BD159" s="6"/>
      <c r="BG159" s="16">
        <f>SUM(BG160:BG161)</f>
        <v>130438473.57</v>
      </c>
    </row>
    <row r="160" spans="1:59" ht="12.75">
      <c r="A160" s="6" t="str">
        <f>CONCATENATE(A159,"U")</f>
        <v>R338U</v>
      </c>
      <c r="C160" s="8" t="s">
        <v>3</v>
      </c>
      <c r="D160" s="17">
        <v>70645576.58</v>
      </c>
      <c r="F160" s="4">
        <v>9969599.43</v>
      </c>
      <c r="H160" s="4">
        <v>11886586.69</v>
      </c>
      <c r="J160" s="4">
        <v>12185298.61</v>
      </c>
      <c r="L160" s="4">
        <v>-1674000</v>
      </c>
      <c r="M160" s="4">
        <v>4490669.85</v>
      </c>
      <c r="O160" s="4">
        <v>2812521.96</v>
      </c>
      <c r="Q160" s="6"/>
      <c r="R160" s="4">
        <v>3558579.58</v>
      </c>
      <c r="T160" s="6"/>
      <c r="U160" s="4">
        <v>3770451.65</v>
      </c>
      <c r="W160" s="6"/>
      <c r="X160" s="4">
        <v>3540659.14</v>
      </c>
      <c r="Z160" s="6"/>
      <c r="AA160" s="4">
        <v>3444292.86</v>
      </c>
      <c r="AC160" s="4">
        <v>2742855.83</v>
      </c>
      <c r="AE160" s="4">
        <v>4176515.47</v>
      </c>
      <c r="AG160" s="6"/>
      <c r="AH160" s="4">
        <v>6704545.97</v>
      </c>
      <c r="AJ160" s="4">
        <v>6584866.25</v>
      </c>
      <c r="AL160" s="4">
        <v>11066298.45</v>
      </c>
      <c r="AN160" s="4">
        <v>9894637.83</v>
      </c>
      <c r="AP160" s="4">
        <v>8165615.78</v>
      </c>
      <c r="AR160" s="4">
        <v>9151546.98</v>
      </c>
      <c r="AT160" s="4">
        <v>7757599.96</v>
      </c>
      <c r="AV160" s="4">
        <v>6314201</v>
      </c>
      <c r="AX160" s="6"/>
      <c r="AY160" s="4">
        <v>5057395</v>
      </c>
      <c r="BA160" s="4">
        <v>4301927</v>
      </c>
      <c r="BG160" s="17">
        <v>113455746.05</v>
      </c>
    </row>
    <row r="161" spans="1:59" ht="12.75">
      <c r="A161" s="6" t="str">
        <f>CONCATENATE(A159,"L")</f>
        <v>R338L</v>
      </c>
      <c r="C161" s="8" t="s">
        <v>4</v>
      </c>
      <c r="D161" s="17">
        <v>27978994.83</v>
      </c>
      <c r="F161" s="4">
        <v>1383.08</v>
      </c>
      <c r="H161" s="4">
        <v>1768.9</v>
      </c>
      <c r="J161" s="4">
        <v>0</v>
      </c>
      <c r="L161" s="4">
        <v>0</v>
      </c>
      <c r="M161" s="4">
        <v>373817.27</v>
      </c>
      <c r="O161" s="4">
        <v>458330.48</v>
      </c>
      <c r="Q161" s="6"/>
      <c r="R161" s="4">
        <v>387464.47</v>
      </c>
      <c r="T161" s="6"/>
      <c r="U161" s="4">
        <v>163436.46</v>
      </c>
      <c r="W161" s="6"/>
      <c r="X161" s="4">
        <v>627848.13</v>
      </c>
      <c r="Z161" s="6"/>
      <c r="AA161" s="4">
        <v>990308.59</v>
      </c>
      <c r="AC161" s="4">
        <v>246697.76</v>
      </c>
      <c r="AE161" s="4">
        <v>3008486.58</v>
      </c>
      <c r="AG161" s="6"/>
      <c r="AH161" s="4">
        <v>972251.01</v>
      </c>
      <c r="AJ161" s="4">
        <v>502789.37</v>
      </c>
      <c r="AL161" s="4">
        <v>115998.8</v>
      </c>
      <c r="AN161" s="4">
        <v>1133716.48</v>
      </c>
      <c r="AP161" s="4">
        <v>836453</v>
      </c>
      <c r="AR161" s="4">
        <v>0</v>
      </c>
      <c r="AT161" s="4">
        <v>0</v>
      </c>
      <c r="AV161" s="4">
        <v>0</v>
      </c>
      <c r="AX161" s="6"/>
      <c r="AY161" s="4">
        <v>0</v>
      </c>
      <c r="BA161" s="4">
        <v>0</v>
      </c>
      <c r="BG161" s="17">
        <v>16982727.52</v>
      </c>
    </row>
    <row r="162" spans="3:50" ht="6" customHeight="1">
      <c r="C162" s="2"/>
      <c r="Q162" s="6"/>
      <c r="T162" s="6"/>
      <c r="W162" s="6"/>
      <c r="Z162" s="6"/>
      <c r="AG162" s="6"/>
      <c r="AX162" s="6"/>
    </row>
    <row r="163" spans="1:59" ht="12.75">
      <c r="A163" s="6" t="s">
        <v>106</v>
      </c>
      <c r="B163" s="6" t="s">
        <v>119</v>
      </c>
      <c r="C163" s="15" t="s">
        <v>1</v>
      </c>
      <c r="D163" s="16">
        <f aca="true" t="shared" si="52" ref="D163:O163">SUM(D164:D165)</f>
        <v>125046772.31</v>
      </c>
      <c r="E163" s="14"/>
      <c r="F163" s="14">
        <f t="shared" si="52"/>
        <v>13737147.34</v>
      </c>
      <c r="G163" s="14"/>
      <c r="H163" s="14">
        <f t="shared" si="52"/>
        <v>11051058.77</v>
      </c>
      <c r="I163" s="14"/>
      <c r="J163" s="14">
        <f t="shared" si="52"/>
        <v>8743843.2</v>
      </c>
      <c r="K163" s="14"/>
      <c r="L163" s="14">
        <f t="shared" si="52"/>
        <v>-50000</v>
      </c>
      <c r="M163" s="14">
        <f t="shared" si="52"/>
        <v>7604308.39</v>
      </c>
      <c r="N163" s="14"/>
      <c r="O163" s="14">
        <f t="shared" si="52"/>
        <v>6033058.99</v>
      </c>
      <c r="P163" s="14"/>
      <c r="Q163" s="6"/>
      <c r="R163" s="14">
        <f>SUM(R164:R165)</f>
        <v>13214364.7</v>
      </c>
      <c r="S163" s="14"/>
      <c r="T163" s="6"/>
      <c r="U163" s="14">
        <f>SUM(U164:U165)</f>
        <v>11554665.33</v>
      </c>
      <c r="V163" s="14"/>
      <c r="W163" s="6"/>
      <c r="X163" s="14">
        <f>SUM(X164:X165)</f>
        <v>11988218.14</v>
      </c>
      <c r="Y163" s="14"/>
      <c r="Z163" s="6"/>
      <c r="AA163" s="14">
        <f>SUM(AA164:AA165)</f>
        <v>5948364.82</v>
      </c>
      <c r="AB163" s="14"/>
      <c r="AC163" s="14">
        <f>SUM(AC164:AC165)</f>
        <v>7326348.28</v>
      </c>
      <c r="AD163" s="14"/>
      <c r="AE163" s="14">
        <f>SUM(AE164:AE165)</f>
        <v>14545219.18</v>
      </c>
      <c r="AF163" s="14"/>
      <c r="AG163" s="6"/>
      <c r="AH163" s="14">
        <f aca="true" t="shared" si="53" ref="AH163:AV163">SUM(AH164:AH165)</f>
        <v>16528016.45</v>
      </c>
      <c r="AI163" s="14"/>
      <c r="AJ163" s="14">
        <f t="shared" si="53"/>
        <v>17293145.74</v>
      </c>
      <c r="AK163" s="14"/>
      <c r="AL163" s="14">
        <f t="shared" si="53"/>
        <v>12793953.11</v>
      </c>
      <c r="AM163" s="14"/>
      <c r="AN163" s="14">
        <f t="shared" si="53"/>
        <v>21497606.400000002</v>
      </c>
      <c r="AO163" s="14"/>
      <c r="AP163" s="14">
        <f t="shared" si="53"/>
        <v>18145174.259999998</v>
      </c>
      <c r="AQ163" s="14"/>
      <c r="AR163" s="14">
        <f t="shared" si="53"/>
        <v>9820517.34</v>
      </c>
      <c r="AS163" s="14"/>
      <c r="AT163" s="14">
        <f t="shared" si="53"/>
        <v>17748770.97</v>
      </c>
      <c r="AU163" s="14"/>
      <c r="AV163" s="14">
        <f t="shared" si="53"/>
        <v>5366758</v>
      </c>
      <c r="AW163" s="14"/>
      <c r="AX163" s="6"/>
      <c r="AY163" s="14">
        <f>SUM(AY164:AY165)</f>
        <v>5141454</v>
      </c>
      <c r="AZ163" s="14"/>
      <c r="BA163" s="14">
        <f>SUM(BA164:BA165)</f>
        <v>3905280</v>
      </c>
      <c r="BB163" s="14"/>
      <c r="BC163" s="6"/>
      <c r="BD163" s="6"/>
      <c r="BG163" s="16">
        <f>SUM(BG164:BG165)</f>
        <v>200030843.74</v>
      </c>
    </row>
    <row r="164" spans="1:59" ht="12.75">
      <c r="A164" s="6" t="str">
        <f>CONCATENATE(A163,"U")</f>
        <v>R339U</v>
      </c>
      <c r="C164" s="8" t="s">
        <v>3</v>
      </c>
      <c r="D164" s="17">
        <v>89572012.36</v>
      </c>
      <c r="F164" s="4">
        <v>13737023.11</v>
      </c>
      <c r="H164" s="4">
        <v>10993337.92</v>
      </c>
      <c r="J164" s="4">
        <v>8743843.2</v>
      </c>
      <c r="L164" s="4">
        <v>-50000</v>
      </c>
      <c r="M164" s="4">
        <v>7604308.39</v>
      </c>
      <c r="O164" s="4">
        <v>5582241.58</v>
      </c>
      <c r="Q164" s="6"/>
      <c r="R164" s="4">
        <v>11980328.25</v>
      </c>
      <c r="T164" s="6"/>
      <c r="U164" s="4">
        <v>11199188.86</v>
      </c>
      <c r="W164" s="6"/>
      <c r="X164" s="4">
        <v>11987970.46</v>
      </c>
      <c r="Z164" s="6"/>
      <c r="AA164" s="4">
        <v>5948364.82</v>
      </c>
      <c r="AC164" s="4">
        <v>7326348.28</v>
      </c>
      <c r="AE164" s="4">
        <v>12277186.42</v>
      </c>
      <c r="AG164" s="6"/>
      <c r="AH164" s="4">
        <v>16373097.43</v>
      </c>
      <c r="AJ164" s="4">
        <v>16280138.42</v>
      </c>
      <c r="AL164" s="4">
        <v>11978204.16</v>
      </c>
      <c r="AN164" s="4">
        <v>19310868.55</v>
      </c>
      <c r="AP164" s="4">
        <v>15536193.26</v>
      </c>
      <c r="AR164" s="4">
        <v>9820517.34</v>
      </c>
      <c r="AT164" s="4">
        <v>17748770.97</v>
      </c>
      <c r="AV164" s="4">
        <v>5366758</v>
      </c>
      <c r="AX164" s="6"/>
      <c r="AY164" s="4">
        <v>5141454</v>
      </c>
      <c r="BA164" s="4">
        <v>3905280</v>
      </c>
      <c r="BG164" s="17">
        <v>178850917.49</v>
      </c>
    </row>
    <row r="165" spans="1:59" ht="12.75">
      <c r="A165" s="6" t="str">
        <f>CONCATENATE(A163,"L")</f>
        <v>R339L</v>
      </c>
      <c r="C165" s="8" t="s">
        <v>4</v>
      </c>
      <c r="D165" s="17">
        <v>35474759.95</v>
      </c>
      <c r="F165" s="4">
        <v>124.23</v>
      </c>
      <c r="H165" s="4">
        <v>57720.85</v>
      </c>
      <c r="J165" s="4">
        <v>0</v>
      </c>
      <c r="L165" s="4">
        <v>0</v>
      </c>
      <c r="M165" s="4">
        <v>0</v>
      </c>
      <c r="O165" s="4">
        <v>450817.41</v>
      </c>
      <c r="Q165" s="6"/>
      <c r="R165" s="4">
        <v>1234036.45</v>
      </c>
      <c r="T165" s="6"/>
      <c r="U165" s="4">
        <v>355476.47</v>
      </c>
      <c r="W165" s="6"/>
      <c r="X165" s="4">
        <v>247.68</v>
      </c>
      <c r="Z165" s="6"/>
      <c r="AA165" s="4">
        <v>0</v>
      </c>
      <c r="AC165" s="4">
        <v>0</v>
      </c>
      <c r="AE165" s="4">
        <v>2268032.76</v>
      </c>
      <c r="AG165" s="6"/>
      <c r="AH165" s="4">
        <v>154919.02</v>
      </c>
      <c r="AJ165" s="4">
        <v>1013007.32</v>
      </c>
      <c r="AL165" s="4">
        <v>815748.95</v>
      </c>
      <c r="AN165" s="4">
        <v>2186737.85</v>
      </c>
      <c r="AP165" s="4">
        <v>2608981</v>
      </c>
      <c r="AR165" s="4">
        <v>0</v>
      </c>
      <c r="AT165" s="4">
        <v>0</v>
      </c>
      <c r="AV165" s="4">
        <v>0</v>
      </c>
      <c r="AX165" s="6"/>
      <c r="AY165" s="4">
        <v>0</v>
      </c>
      <c r="BA165" s="4">
        <v>0</v>
      </c>
      <c r="BG165" s="17">
        <v>21179926.25</v>
      </c>
    </row>
    <row r="166" spans="3:50" ht="6" customHeight="1">
      <c r="C166" s="2"/>
      <c r="Q166" s="6"/>
      <c r="T166" s="6"/>
      <c r="W166" s="6"/>
      <c r="Z166" s="6"/>
      <c r="AG166" s="6"/>
      <c r="AX166" s="6"/>
    </row>
    <row r="167" spans="1:59" ht="12.75">
      <c r="A167" s="6" t="s">
        <v>107</v>
      </c>
      <c r="B167" s="6" t="s">
        <v>120</v>
      </c>
      <c r="C167" s="15" t="s">
        <v>1</v>
      </c>
      <c r="D167" s="16">
        <f aca="true" t="shared" si="54" ref="D167:O167">SUM(D168:D169)</f>
        <v>96761547.9</v>
      </c>
      <c r="E167" s="14"/>
      <c r="F167" s="14">
        <f t="shared" si="54"/>
        <v>7645177.26</v>
      </c>
      <c r="G167" s="14"/>
      <c r="H167" s="14">
        <f t="shared" si="54"/>
        <v>6903814.33</v>
      </c>
      <c r="I167" s="14"/>
      <c r="J167" s="14">
        <f t="shared" si="54"/>
        <v>6245926.73</v>
      </c>
      <c r="K167" s="14"/>
      <c r="L167" s="14">
        <f t="shared" si="54"/>
        <v>-303000</v>
      </c>
      <c r="M167" s="14">
        <f t="shared" si="54"/>
        <v>6873357.4399999995</v>
      </c>
      <c r="N167" s="14"/>
      <c r="O167" s="14">
        <f t="shared" si="54"/>
        <v>4842805.67</v>
      </c>
      <c r="P167" s="14"/>
      <c r="Q167" s="6"/>
      <c r="R167" s="14">
        <f>SUM(R168:R169)</f>
        <v>4562543.7</v>
      </c>
      <c r="S167" s="14"/>
      <c r="T167" s="6"/>
      <c r="U167" s="14">
        <f>SUM(U168:U169)</f>
        <v>4170586.7</v>
      </c>
      <c r="V167" s="14"/>
      <c r="W167" s="6"/>
      <c r="X167" s="14">
        <f>SUM(X168:X169)</f>
        <v>6285351.99</v>
      </c>
      <c r="Y167" s="14"/>
      <c r="Z167" s="6"/>
      <c r="AA167" s="14">
        <f>SUM(AA168:AA169)</f>
        <v>5770483.06</v>
      </c>
      <c r="AB167" s="14"/>
      <c r="AC167" s="14">
        <f>SUM(AC168:AC169)</f>
        <v>7666473.45</v>
      </c>
      <c r="AD167" s="14"/>
      <c r="AE167" s="14">
        <f>SUM(AE168:AE169)</f>
        <v>12767273.72</v>
      </c>
      <c r="AF167" s="14"/>
      <c r="AG167" s="6"/>
      <c r="AH167" s="14">
        <f aca="true" t="shared" si="55" ref="AH167:AV167">SUM(AH168:AH169)</f>
        <v>12662513.329999998</v>
      </c>
      <c r="AI167" s="14"/>
      <c r="AJ167" s="14">
        <f t="shared" si="55"/>
        <v>15533501.02</v>
      </c>
      <c r="AK167" s="14"/>
      <c r="AL167" s="14">
        <f t="shared" si="55"/>
        <v>19046749.98</v>
      </c>
      <c r="AM167" s="14"/>
      <c r="AN167" s="14">
        <f t="shared" si="55"/>
        <v>17280997.93</v>
      </c>
      <c r="AO167" s="14"/>
      <c r="AP167" s="14">
        <f t="shared" si="55"/>
        <v>15846239.87</v>
      </c>
      <c r="AQ167" s="14"/>
      <c r="AR167" s="14">
        <f t="shared" si="55"/>
        <v>13118868.13</v>
      </c>
      <c r="AS167" s="14"/>
      <c r="AT167" s="14">
        <f t="shared" si="55"/>
        <v>10507175.45</v>
      </c>
      <c r="AU167" s="14"/>
      <c r="AV167" s="14">
        <f t="shared" si="55"/>
        <v>6944591</v>
      </c>
      <c r="AW167" s="14"/>
      <c r="AX167" s="6"/>
      <c r="AY167" s="14">
        <f>SUM(AY168:AY169)</f>
        <v>5399123</v>
      </c>
      <c r="AZ167" s="14"/>
      <c r="BA167" s="14">
        <f>SUM(BA168:BA169)</f>
        <v>4246924</v>
      </c>
      <c r="BB167" s="14"/>
      <c r="BC167" s="6"/>
      <c r="BD167" s="6"/>
      <c r="BG167" s="16">
        <f>SUM(BG168:BG169)</f>
        <v>164843001.51</v>
      </c>
    </row>
    <row r="168" spans="1:59" ht="12.75">
      <c r="A168" s="6" t="str">
        <f>CONCATENATE(A167,"U")</f>
        <v>R340U</v>
      </c>
      <c r="C168" s="8" t="s">
        <v>3</v>
      </c>
      <c r="D168" s="17">
        <v>69311077.8</v>
      </c>
      <c r="F168" s="4">
        <v>7521699.02</v>
      </c>
      <c r="H168" s="4">
        <v>6791807.42</v>
      </c>
      <c r="J168" s="4">
        <v>6245926.73</v>
      </c>
      <c r="L168" s="4">
        <v>-303000</v>
      </c>
      <c r="M168" s="4">
        <v>6107952.68</v>
      </c>
      <c r="O168" s="4">
        <v>4317432.25</v>
      </c>
      <c r="Q168" s="6"/>
      <c r="R168" s="4">
        <v>4508543.7</v>
      </c>
      <c r="T168" s="6"/>
      <c r="U168" s="4">
        <v>4170387.39</v>
      </c>
      <c r="W168" s="6"/>
      <c r="X168" s="4">
        <v>6284876.55</v>
      </c>
      <c r="Z168" s="6"/>
      <c r="AA168" s="4">
        <v>5770483.06</v>
      </c>
      <c r="AC168" s="4">
        <v>7591106.88</v>
      </c>
      <c r="AE168" s="4">
        <v>9179012.3</v>
      </c>
      <c r="AG168" s="6"/>
      <c r="AH168" s="4">
        <v>10780010.37</v>
      </c>
      <c r="AJ168" s="4">
        <v>14514754.2</v>
      </c>
      <c r="AL168" s="4">
        <v>18540295.01</v>
      </c>
      <c r="AN168" s="4">
        <v>16705386.72</v>
      </c>
      <c r="AP168" s="4">
        <v>15560287.87</v>
      </c>
      <c r="AR168" s="4">
        <v>13118868.13</v>
      </c>
      <c r="AT168" s="4">
        <v>10507175.45</v>
      </c>
      <c r="AV168" s="4">
        <v>6944591</v>
      </c>
      <c r="AX168" s="6"/>
      <c r="AY168" s="4">
        <v>5399123</v>
      </c>
      <c r="BA168" s="4">
        <v>4246924</v>
      </c>
      <c r="BG168" s="17">
        <v>148276270.1</v>
      </c>
    </row>
    <row r="169" spans="1:59" ht="12.75">
      <c r="A169" s="6" t="str">
        <f>CONCATENATE(A167,"L")</f>
        <v>R340L</v>
      </c>
      <c r="C169" s="8" t="s">
        <v>4</v>
      </c>
      <c r="D169" s="17">
        <v>27450470.1</v>
      </c>
      <c r="F169" s="4">
        <v>123478.24</v>
      </c>
      <c r="H169" s="4">
        <v>112006.91</v>
      </c>
      <c r="J169" s="4">
        <v>0</v>
      </c>
      <c r="L169" s="4">
        <v>0</v>
      </c>
      <c r="M169" s="4">
        <v>765404.76</v>
      </c>
      <c r="O169" s="4">
        <v>525373.42</v>
      </c>
      <c r="Q169" s="6"/>
      <c r="R169" s="4">
        <v>54000</v>
      </c>
      <c r="T169" s="6"/>
      <c r="U169" s="4">
        <v>199.31</v>
      </c>
      <c r="W169" s="6"/>
      <c r="X169" s="4">
        <v>475.44</v>
      </c>
      <c r="Z169" s="6"/>
      <c r="AA169" s="4">
        <v>0</v>
      </c>
      <c r="AC169" s="4">
        <v>75366.57</v>
      </c>
      <c r="AE169" s="4">
        <v>3588261.42</v>
      </c>
      <c r="AG169" s="6"/>
      <c r="AH169" s="4">
        <v>1882502.96</v>
      </c>
      <c r="AJ169" s="4">
        <v>1018746.82</v>
      </c>
      <c r="AL169" s="4">
        <v>506454.97</v>
      </c>
      <c r="AN169" s="4">
        <v>575611.21</v>
      </c>
      <c r="AP169" s="4">
        <v>285952</v>
      </c>
      <c r="AR169" s="4">
        <v>0</v>
      </c>
      <c r="AT169" s="4">
        <v>0</v>
      </c>
      <c r="AV169" s="4">
        <v>0</v>
      </c>
      <c r="AX169" s="6"/>
      <c r="AY169" s="4">
        <v>0</v>
      </c>
      <c r="BA169" s="4">
        <v>0</v>
      </c>
      <c r="BG169" s="17">
        <v>16566731.41</v>
      </c>
    </row>
    <row r="170" spans="3:50" ht="6" customHeight="1">
      <c r="C170" s="2"/>
      <c r="Q170" s="6"/>
      <c r="T170" s="6"/>
      <c r="W170" s="6"/>
      <c r="Z170" s="6"/>
      <c r="AG170" s="6"/>
      <c r="AX170" s="6"/>
    </row>
    <row r="171" spans="1:59" ht="12.75">
      <c r="A171" s="6" t="s">
        <v>108</v>
      </c>
      <c r="B171" s="6" t="s">
        <v>121</v>
      </c>
      <c r="C171" s="15" t="s">
        <v>1</v>
      </c>
      <c r="D171" s="16">
        <f>SUM(D172:D173)</f>
        <v>115723168.05000001</v>
      </c>
      <c r="E171" s="14"/>
      <c r="F171" s="14">
        <f>SUM(F172:F173)</f>
        <v>7271705.28</v>
      </c>
      <c r="G171" s="14"/>
      <c r="H171" s="14">
        <f>SUM(H172:H173)</f>
        <v>6338965.96</v>
      </c>
      <c r="I171" s="14"/>
      <c r="J171" s="14">
        <f>SUM(J172:J173)</f>
        <v>7354615.44</v>
      </c>
      <c r="K171" s="14"/>
      <c r="L171" s="6"/>
      <c r="M171" s="14">
        <f>SUM(M172:M173)</f>
        <v>5301079.78</v>
      </c>
      <c r="N171" s="14"/>
      <c r="O171" s="14">
        <f>SUM(O172:O173)</f>
        <v>7842983.76</v>
      </c>
      <c r="P171" s="14"/>
      <c r="Q171" s="6"/>
      <c r="R171" s="14">
        <f>SUM(R172:R173)</f>
        <v>7141579.64</v>
      </c>
      <c r="S171" s="14"/>
      <c r="T171" s="6"/>
      <c r="U171" s="14">
        <f>SUM(U172:U173)</f>
        <v>7081896.75</v>
      </c>
      <c r="V171" s="14"/>
      <c r="W171" s="6"/>
      <c r="X171" s="14">
        <f>SUM(X172:X173)</f>
        <v>5938341.5600000005</v>
      </c>
      <c r="Y171" s="14"/>
      <c r="Z171" s="6"/>
      <c r="AA171" s="14">
        <f>SUM(AA172:AA173)</f>
        <v>6631365.04</v>
      </c>
      <c r="AB171" s="14"/>
      <c r="AC171" s="14">
        <f>SUM(AC172:AC173)</f>
        <v>4815166.1</v>
      </c>
      <c r="AD171" s="14"/>
      <c r="AE171" s="14">
        <f>SUM(AE172:AE173)</f>
        <v>9967780.66</v>
      </c>
      <c r="AF171" s="14"/>
      <c r="AG171" s="6"/>
      <c r="AH171" s="14">
        <f aca="true" t="shared" si="56" ref="AH171:AV171">SUM(AH172:AH173)</f>
        <v>9656221.47</v>
      </c>
      <c r="AI171" s="14"/>
      <c r="AJ171" s="14">
        <f t="shared" si="56"/>
        <v>12087455.11</v>
      </c>
      <c r="AK171" s="14"/>
      <c r="AL171" s="14">
        <f t="shared" si="56"/>
        <v>14431446.64</v>
      </c>
      <c r="AM171" s="14"/>
      <c r="AN171" s="14">
        <f t="shared" si="56"/>
        <v>14467447.3</v>
      </c>
      <c r="AO171" s="14"/>
      <c r="AP171" s="14">
        <f t="shared" si="56"/>
        <v>10839828.36</v>
      </c>
      <c r="AQ171" s="14"/>
      <c r="AR171" s="14">
        <f t="shared" si="56"/>
        <v>10765676.04</v>
      </c>
      <c r="AS171" s="14"/>
      <c r="AT171" s="14">
        <f t="shared" si="56"/>
        <v>14975398.41</v>
      </c>
      <c r="AU171" s="14"/>
      <c r="AV171" s="14">
        <f t="shared" si="56"/>
        <v>5327929</v>
      </c>
      <c r="AW171" s="14"/>
      <c r="AX171" s="6"/>
      <c r="AY171" s="14">
        <f>SUM(AY172:AY173)</f>
        <v>5311931</v>
      </c>
      <c r="AZ171" s="14"/>
      <c r="BA171" s="14">
        <f>SUM(BA172:BA173)</f>
        <v>3919031</v>
      </c>
      <c r="BB171" s="14"/>
      <c r="BC171" s="6"/>
      <c r="BD171" s="6"/>
      <c r="BG171" s="16">
        <f>SUM(BG172:BG173)</f>
        <v>159765388.02</v>
      </c>
    </row>
    <row r="172" spans="1:59" ht="12.75">
      <c r="A172" s="6" t="str">
        <f>CONCATENATE(A171,"U")</f>
        <v>R341U</v>
      </c>
      <c r="C172" s="8" t="s">
        <v>3</v>
      </c>
      <c r="D172" s="17">
        <v>82893439.37</v>
      </c>
      <c r="F172" s="4">
        <v>7268875.12</v>
      </c>
      <c r="H172" s="4">
        <v>6335417.69</v>
      </c>
      <c r="J172" s="4">
        <v>7354595.48</v>
      </c>
      <c r="M172" s="4">
        <v>5301079.78</v>
      </c>
      <c r="O172" s="4">
        <v>6421770.38</v>
      </c>
      <c r="Q172" s="6"/>
      <c r="R172" s="4">
        <v>5170209.46</v>
      </c>
      <c r="T172" s="6"/>
      <c r="U172" s="4">
        <v>5537620.61</v>
      </c>
      <c r="W172" s="6"/>
      <c r="X172" s="4">
        <v>5506462.69</v>
      </c>
      <c r="Z172" s="6"/>
      <c r="AA172" s="4">
        <v>6539260.87</v>
      </c>
      <c r="AC172" s="4">
        <v>4551965.6</v>
      </c>
      <c r="AE172" s="4">
        <v>5741105.1</v>
      </c>
      <c r="AG172" s="6"/>
      <c r="AH172" s="4">
        <v>7395366.53</v>
      </c>
      <c r="AJ172" s="4">
        <v>10226556.17</v>
      </c>
      <c r="AL172" s="4">
        <v>12991262.42</v>
      </c>
      <c r="AN172" s="4">
        <v>11468947.3</v>
      </c>
      <c r="AP172" s="4">
        <v>8589828.36</v>
      </c>
      <c r="AR172" s="4">
        <v>10765676.04</v>
      </c>
      <c r="AT172" s="4">
        <v>14975398.41</v>
      </c>
      <c r="AV172" s="4">
        <v>5327929</v>
      </c>
      <c r="AX172" s="6"/>
      <c r="AY172" s="4">
        <v>5311931</v>
      </c>
      <c r="BA172" s="4">
        <v>3919031</v>
      </c>
      <c r="BG172" s="17">
        <v>133892303.29</v>
      </c>
    </row>
    <row r="173" spans="1:59" ht="12.75">
      <c r="A173" s="6" t="str">
        <f>CONCATENATE(A171,"L")</f>
        <v>R341L</v>
      </c>
      <c r="C173" s="8" t="s">
        <v>4</v>
      </c>
      <c r="D173" s="17">
        <v>32829728.68</v>
      </c>
      <c r="F173" s="4">
        <v>2830.16</v>
      </c>
      <c r="H173" s="4">
        <v>3548.27</v>
      </c>
      <c r="J173" s="4">
        <v>19.96</v>
      </c>
      <c r="M173" s="4">
        <v>0</v>
      </c>
      <c r="O173" s="4">
        <v>1421213.38</v>
      </c>
      <c r="Q173" s="6"/>
      <c r="R173" s="4">
        <v>1971370.18</v>
      </c>
      <c r="T173" s="6"/>
      <c r="U173" s="4">
        <v>1544276.14</v>
      </c>
      <c r="W173" s="6"/>
      <c r="X173" s="4">
        <v>431878.87</v>
      </c>
      <c r="Z173" s="6"/>
      <c r="AA173" s="4">
        <v>92104.17</v>
      </c>
      <c r="AC173" s="4">
        <v>263200.5</v>
      </c>
      <c r="AE173" s="4">
        <v>4226675.56</v>
      </c>
      <c r="AG173" s="6"/>
      <c r="AH173" s="4">
        <v>2260854.94</v>
      </c>
      <c r="AJ173" s="4">
        <v>1860898.94</v>
      </c>
      <c r="AL173" s="4">
        <v>1440184.22</v>
      </c>
      <c r="AN173" s="4">
        <v>2998500</v>
      </c>
      <c r="AP173" s="4">
        <v>2250000</v>
      </c>
      <c r="AR173" s="4">
        <v>0</v>
      </c>
      <c r="AT173" s="4">
        <v>0</v>
      </c>
      <c r="AV173" s="4">
        <v>0</v>
      </c>
      <c r="AX173" s="6"/>
      <c r="AY173" s="4">
        <v>0</v>
      </c>
      <c r="BA173" s="4">
        <v>0</v>
      </c>
      <c r="BG173" s="17">
        <v>25873084.73</v>
      </c>
    </row>
    <row r="174" spans="3:50" ht="6" customHeight="1">
      <c r="C174" s="2"/>
      <c r="Q174" s="6"/>
      <c r="T174" s="6"/>
      <c r="W174" s="6"/>
      <c r="Z174" s="6"/>
      <c r="AG174" s="6"/>
      <c r="AX174" s="6"/>
    </row>
    <row r="175" spans="1:59" ht="12.75">
      <c r="A175" s="6" t="s">
        <v>109</v>
      </c>
      <c r="B175" s="6" t="s">
        <v>122</v>
      </c>
      <c r="C175" s="15" t="s">
        <v>1</v>
      </c>
      <c r="D175" s="16">
        <f aca="true" t="shared" si="57" ref="D175:O175">SUM(D176:D177)</f>
        <v>68248297.16</v>
      </c>
      <c r="E175" s="14"/>
      <c r="F175" s="14">
        <f t="shared" si="57"/>
        <v>16275426.27</v>
      </c>
      <c r="G175" s="14"/>
      <c r="H175" s="14">
        <f t="shared" si="57"/>
        <v>7799660.98</v>
      </c>
      <c r="I175" s="14"/>
      <c r="J175" s="14">
        <f t="shared" si="57"/>
        <v>6018590.859999999</v>
      </c>
      <c r="K175" s="14"/>
      <c r="L175" s="14">
        <f t="shared" si="57"/>
        <v>-246000</v>
      </c>
      <c r="M175" s="14">
        <f t="shared" si="57"/>
        <v>2172826.83</v>
      </c>
      <c r="N175" s="14"/>
      <c r="O175" s="14">
        <f t="shared" si="57"/>
        <v>6186991.609999999</v>
      </c>
      <c r="P175" s="14"/>
      <c r="Q175" s="6"/>
      <c r="R175" s="14">
        <f>SUM(R176:R177)</f>
        <v>4837950.17</v>
      </c>
      <c r="S175" s="14"/>
      <c r="T175" s="6"/>
      <c r="U175" s="14">
        <f>SUM(U176:U177)</f>
        <v>9125741.68</v>
      </c>
      <c r="V175" s="14"/>
      <c r="W175" s="6"/>
      <c r="X175" s="14">
        <f>SUM(X176:X177)</f>
        <v>8388267.16</v>
      </c>
      <c r="Y175" s="14"/>
      <c r="Z175" s="6"/>
      <c r="AA175" s="14">
        <f>SUM(AA176:AA177)</f>
        <v>7919756.93</v>
      </c>
      <c r="AB175" s="14"/>
      <c r="AC175" s="14">
        <f>SUM(AC176:AC177)</f>
        <v>7001851.24</v>
      </c>
      <c r="AD175" s="14"/>
      <c r="AE175" s="14">
        <f>SUM(AE176:AE177)</f>
        <v>7114877.93</v>
      </c>
      <c r="AF175" s="14"/>
      <c r="AG175" s="6"/>
      <c r="AH175" s="14">
        <f aca="true" t="shared" si="58" ref="AH175:AV175">SUM(AH176:AH177)</f>
        <v>7731284.09</v>
      </c>
      <c r="AI175" s="14"/>
      <c r="AJ175" s="14">
        <f t="shared" si="58"/>
        <v>11226349.959999999</v>
      </c>
      <c r="AK175" s="14"/>
      <c r="AL175" s="14">
        <f t="shared" si="58"/>
        <v>11836437.64</v>
      </c>
      <c r="AM175" s="14"/>
      <c r="AN175" s="14">
        <f t="shared" si="58"/>
        <v>11922850</v>
      </c>
      <c r="AO175" s="14"/>
      <c r="AP175" s="14">
        <f t="shared" si="58"/>
        <v>10924199.51</v>
      </c>
      <c r="AQ175" s="14"/>
      <c r="AR175" s="14">
        <f t="shared" si="58"/>
        <v>7993205.37</v>
      </c>
      <c r="AS175" s="14"/>
      <c r="AT175" s="14">
        <f t="shared" si="58"/>
        <v>5488437.85</v>
      </c>
      <c r="AU175" s="14"/>
      <c r="AV175" s="14">
        <f t="shared" si="58"/>
        <v>5115947</v>
      </c>
      <c r="AW175" s="14"/>
      <c r="AX175" s="6"/>
      <c r="AY175" s="14">
        <f>SUM(AY176:AY177)</f>
        <v>5172569</v>
      </c>
      <c r="AZ175" s="14"/>
      <c r="BA175" s="14">
        <f>SUM(BA176:BA177)</f>
        <v>3558314</v>
      </c>
      <c r="BB175" s="14"/>
      <c r="BC175" s="6"/>
      <c r="BD175" s="6"/>
      <c r="BG175" s="16">
        <f>SUM(BG176:BG177)</f>
        <v>128148520.23</v>
      </c>
    </row>
    <row r="176" spans="1:59" ht="12.75">
      <c r="A176" s="6" t="str">
        <f>CONCATENATE(A175,"U")</f>
        <v>R342U</v>
      </c>
      <c r="C176" s="8" t="s">
        <v>3</v>
      </c>
      <c r="D176" s="17">
        <v>48886806.14</v>
      </c>
      <c r="F176" s="4">
        <v>14756099.08</v>
      </c>
      <c r="H176" s="4">
        <v>7050141.62</v>
      </c>
      <c r="J176" s="4">
        <v>5658620.63</v>
      </c>
      <c r="L176" s="4">
        <v>-246000</v>
      </c>
      <c r="M176" s="4">
        <v>2172826.83</v>
      </c>
      <c r="O176" s="4">
        <v>5997505.22</v>
      </c>
      <c r="Q176" s="6"/>
      <c r="R176" s="4">
        <v>4537407.79</v>
      </c>
      <c r="T176" s="6"/>
      <c r="U176" s="4">
        <v>8641615.89</v>
      </c>
      <c r="W176" s="6"/>
      <c r="X176" s="4">
        <v>8281329.86</v>
      </c>
      <c r="Z176" s="6"/>
      <c r="AA176" s="4">
        <v>7919756.93</v>
      </c>
      <c r="AC176" s="4">
        <v>6982443.51</v>
      </c>
      <c r="AE176" s="4">
        <v>4991313.26</v>
      </c>
      <c r="AG176" s="6"/>
      <c r="AH176" s="4">
        <v>7663776.2</v>
      </c>
      <c r="AJ176" s="4">
        <v>10703913.03</v>
      </c>
      <c r="AL176" s="4">
        <v>11272221.84</v>
      </c>
      <c r="AN176" s="4">
        <v>11519286.17</v>
      </c>
      <c r="AP176" s="4">
        <v>9265199.51</v>
      </c>
      <c r="AR176" s="4">
        <v>7993205.37</v>
      </c>
      <c r="AT176" s="4">
        <v>5488437.85</v>
      </c>
      <c r="AV176" s="4">
        <v>5115947</v>
      </c>
      <c r="AX176" s="6"/>
      <c r="AY176" s="4">
        <v>5172569</v>
      </c>
      <c r="BA176" s="4">
        <v>3558314</v>
      </c>
      <c r="BG176" s="17">
        <v>115298645.2</v>
      </c>
    </row>
    <row r="177" spans="1:59" ht="12.75">
      <c r="A177" s="6" t="str">
        <f>CONCATENATE(A175,"L")</f>
        <v>R342L</v>
      </c>
      <c r="C177" s="8" t="s">
        <v>4</v>
      </c>
      <c r="D177" s="17">
        <v>19361491.02</v>
      </c>
      <c r="F177" s="4">
        <v>1519327.19</v>
      </c>
      <c r="H177" s="4">
        <v>749519.36</v>
      </c>
      <c r="J177" s="4">
        <v>359970.23</v>
      </c>
      <c r="L177" s="4">
        <v>0</v>
      </c>
      <c r="M177" s="4">
        <v>0</v>
      </c>
      <c r="O177" s="4">
        <v>189486.39</v>
      </c>
      <c r="Q177" s="6"/>
      <c r="R177" s="4">
        <v>300542.38</v>
      </c>
      <c r="T177" s="6"/>
      <c r="U177" s="4">
        <v>484125.79</v>
      </c>
      <c r="W177" s="6"/>
      <c r="X177" s="4">
        <v>106937.3</v>
      </c>
      <c r="Z177" s="6"/>
      <c r="AA177" s="4">
        <v>0</v>
      </c>
      <c r="AC177" s="4">
        <v>19407.73</v>
      </c>
      <c r="AE177" s="4">
        <v>2123564.67</v>
      </c>
      <c r="AG177" s="6"/>
      <c r="AH177" s="4">
        <v>67507.89</v>
      </c>
      <c r="AJ177" s="4">
        <v>522436.93</v>
      </c>
      <c r="AL177" s="4">
        <v>564215.8</v>
      </c>
      <c r="AN177" s="4">
        <v>403563.83</v>
      </c>
      <c r="AP177" s="4">
        <v>1659000</v>
      </c>
      <c r="AR177" s="4">
        <v>0</v>
      </c>
      <c r="AT177" s="4">
        <v>0</v>
      </c>
      <c r="AV177" s="4">
        <v>0</v>
      </c>
      <c r="AX177" s="6"/>
      <c r="AY177" s="4">
        <v>0</v>
      </c>
      <c r="BA177" s="4">
        <v>0</v>
      </c>
      <c r="BG177" s="17">
        <v>12849875.03</v>
      </c>
    </row>
    <row r="178" spans="3:50" ht="6" customHeight="1">
      <c r="C178" s="2"/>
      <c r="Q178" s="6"/>
      <c r="T178" s="6"/>
      <c r="W178" s="6"/>
      <c r="Z178" s="6"/>
      <c r="AG178" s="6"/>
      <c r="AX178" s="6"/>
    </row>
    <row r="179" spans="1:59" ht="12.75">
      <c r="A179" s="6" t="s">
        <v>110</v>
      </c>
      <c r="B179" s="6" t="s">
        <v>123</v>
      </c>
      <c r="C179" s="15" t="s">
        <v>1</v>
      </c>
      <c r="D179" s="16">
        <f>SUM(D180:D181)</f>
        <v>165463856.04</v>
      </c>
      <c r="E179" s="14"/>
      <c r="F179" s="14">
        <f>SUM(F180:F181)</f>
        <v>14690844.540000001</v>
      </c>
      <c r="G179" s="14"/>
      <c r="H179" s="14">
        <f>SUM(H180:H181)</f>
        <v>16180676.93</v>
      </c>
      <c r="I179" s="14"/>
      <c r="J179" s="14">
        <f>SUM(J180:J181)</f>
        <v>9910728.62</v>
      </c>
      <c r="K179" s="14"/>
      <c r="L179" s="6"/>
      <c r="M179" s="14">
        <f>SUM(M180:M181)</f>
        <v>4335946.11</v>
      </c>
      <c r="N179" s="14"/>
      <c r="O179" s="14">
        <f>SUM(O180:O181)</f>
        <v>3135000</v>
      </c>
      <c r="P179" s="14"/>
      <c r="Q179" s="6"/>
      <c r="R179" s="14">
        <f>SUM(R180:R181)</f>
        <v>5321934.52</v>
      </c>
      <c r="S179" s="14"/>
      <c r="T179" s="6"/>
      <c r="U179" s="14">
        <f>SUM(U180:U181)</f>
        <v>5731176.33</v>
      </c>
      <c r="V179" s="14"/>
      <c r="W179" s="6"/>
      <c r="X179" s="14">
        <f>SUM(X180:X181)</f>
        <v>6871744.5200000005</v>
      </c>
      <c r="Y179" s="14"/>
      <c r="Z179" s="6"/>
      <c r="AA179" s="14">
        <f>SUM(AA180:AA181)</f>
        <v>8260392.2</v>
      </c>
      <c r="AB179" s="14"/>
      <c r="AC179" s="14">
        <f>SUM(AC180:AC181)</f>
        <v>9803063.479999999</v>
      </c>
      <c r="AD179" s="14"/>
      <c r="AE179" s="14">
        <f>SUM(AE180:AE181)</f>
        <v>13329902.059999999</v>
      </c>
      <c r="AF179" s="14"/>
      <c r="AG179" s="6"/>
      <c r="AH179" s="14">
        <f aca="true" t="shared" si="59" ref="AH179:AV179">SUM(AH180:AH181)</f>
        <v>10730359.88</v>
      </c>
      <c r="AI179" s="14"/>
      <c r="AJ179" s="14">
        <f t="shared" si="59"/>
        <v>16729034.120000001</v>
      </c>
      <c r="AK179" s="14"/>
      <c r="AL179" s="14">
        <f t="shared" si="59"/>
        <v>19055203.24</v>
      </c>
      <c r="AM179" s="14"/>
      <c r="AN179" s="14">
        <f t="shared" si="59"/>
        <v>18969891.72</v>
      </c>
      <c r="AO179" s="14"/>
      <c r="AP179" s="14">
        <f t="shared" si="59"/>
        <v>11436404.06</v>
      </c>
      <c r="AQ179" s="14"/>
      <c r="AR179" s="14">
        <f t="shared" si="59"/>
        <v>10393184.94</v>
      </c>
      <c r="AS179" s="14"/>
      <c r="AT179" s="14">
        <f t="shared" si="59"/>
        <v>7336565.03</v>
      </c>
      <c r="AU179" s="14"/>
      <c r="AV179" s="14">
        <f t="shared" si="59"/>
        <v>5974911</v>
      </c>
      <c r="AW179" s="14"/>
      <c r="AX179" s="6"/>
      <c r="AY179" s="14">
        <f>SUM(AY180:AY181)</f>
        <v>5644255</v>
      </c>
      <c r="AZ179" s="14"/>
      <c r="BA179" s="14">
        <f>SUM(BA180:BA181)</f>
        <v>4476037</v>
      </c>
      <c r="BB179" s="14"/>
      <c r="BC179" s="6"/>
      <c r="BD179" s="6"/>
      <c r="BG179" s="16">
        <f>SUM(BG180:BG181)</f>
        <v>195156881.88</v>
      </c>
    </row>
    <row r="180" spans="1:59" ht="12.75">
      <c r="A180" s="6" t="str">
        <f>CONCATENATE(A179,"U")</f>
        <v>R343U</v>
      </c>
      <c r="C180" s="8" t="s">
        <v>3</v>
      </c>
      <c r="D180" s="17">
        <v>118523095.67</v>
      </c>
      <c r="F180" s="4">
        <v>13604098.96</v>
      </c>
      <c r="H180" s="4">
        <v>14729305.87</v>
      </c>
      <c r="J180" s="4">
        <v>9762411.83</v>
      </c>
      <c r="M180" s="4">
        <v>4335946.11</v>
      </c>
      <c r="O180" s="4">
        <v>2835839.99</v>
      </c>
      <c r="Q180" s="6"/>
      <c r="R180" s="4">
        <v>4612080.18</v>
      </c>
      <c r="T180" s="6"/>
      <c r="U180" s="4">
        <v>4952927.78</v>
      </c>
      <c r="W180" s="6"/>
      <c r="X180" s="4">
        <v>6659157.54</v>
      </c>
      <c r="Z180" s="6"/>
      <c r="AA180" s="4">
        <v>7928256.04</v>
      </c>
      <c r="AC180" s="4">
        <v>8990510.37</v>
      </c>
      <c r="AE180" s="4">
        <v>8845682.67</v>
      </c>
      <c r="AG180" s="6"/>
      <c r="AH180" s="4">
        <v>9535155.33</v>
      </c>
      <c r="AJ180" s="4">
        <v>16423357.22</v>
      </c>
      <c r="AL180" s="4">
        <v>19055203.24</v>
      </c>
      <c r="AN180" s="4">
        <v>17321400.31</v>
      </c>
      <c r="AP180" s="4">
        <v>10291404.06</v>
      </c>
      <c r="AR180" s="4">
        <v>10393184.94</v>
      </c>
      <c r="AT180" s="4">
        <v>7336565.03</v>
      </c>
      <c r="AV180" s="4">
        <v>5974911</v>
      </c>
      <c r="AX180" s="6"/>
      <c r="AY180" s="4">
        <v>5644255</v>
      </c>
      <c r="BA180" s="4">
        <v>4476037</v>
      </c>
      <c r="BG180" s="17">
        <v>168229314.25</v>
      </c>
    </row>
    <row r="181" spans="1:59" ht="12.75">
      <c r="A181" s="6" t="str">
        <f>CONCATENATE(A179,"L")</f>
        <v>R343L</v>
      </c>
      <c r="C181" s="8" t="s">
        <v>4</v>
      </c>
      <c r="D181" s="17">
        <v>46940760.37</v>
      </c>
      <c r="F181" s="4">
        <v>1086745.58</v>
      </c>
      <c r="H181" s="4">
        <v>1451371.06</v>
      </c>
      <c r="J181" s="4">
        <v>148316.79</v>
      </c>
      <c r="M181" s="4">
        <v>0</v>
      </c>
      <c r="O181" s="4">
        <v>299160.01</v>
      </c>
      <c r="Q181" s="6"/>
      <c r="R181" s="4">
        <v>709854.34</v>
      </c>
      <c r="T181" s="6"/>
      <c r="U181" s="4">
        <v>778248.55</v>
      </c>
      <c r="W181" s="6"/>
      <c r="X181" s="4">
        <v>212586.98</v>
      </c>
      <c r="Z181" s="6"/>
      <c r="AA181" s="4">
        <v>332136.16</v>
      </c>
      <c r="AC181" s="4">
        <v>812553.11</v>
      </c>
      <c r="AE181" s="4">
        <v>4484219.39</v>
      </c>
      <c r="AG181" s="6"/>
      <c r="AH181" s="4">
        <v>1195204.55</v>
      </c>
      <c r="AJ181" s="4">
        <v>305676.9</v>
      </c>
      <c r="AL181" s="4">
        <v>0</v>
      </c>
      <c r="AN181" s="4">
        <v>1648491.41</v>
      </c>
      <c r="AP181" s="4">
        <v>1145000</v>
      </c>
      <c r="AR181" s="4">
        <v>0</v>
      </c>
      <c r="AT181" s="4">
        <v>0</v>
      </c>
      <c r="AV181" s="4">
        <v>0</v>
      </c>
      <c r="AX181" s="6"/>
      <c r="AY181" s="4">
        <v>0</v>
      </c>
      <c r="BA181" s="4">
        <v>0</v>
      </c>
      <c r="BG181" s="17">
        <v>26927567.63</v>
      </c>
    </row>
    <row r="182" spans="3:50" ht="12.75">
      <c r="C182" s="2"/>
      <c r="Q182" s="6"/>
      <c r="T182" s="6"/>
      <c r="W182" s="6"/>
      <c r="Z182" s="6"/>
      <c r="AG182" s="6"/>
      <c r="AX182" s="6"/>
    </row>
    <row r="183" spans="2:50" ht="12.75">
      <c r="B183" s="14" t="s">
        <v>124</v>
      </c>
      <c r="C183" s="2"/>
      <c r="Q183" s="6"/>
      <c r="T183" s="6"/>
      <c r="W183" s="6"/>
      <c r="Z183" s="6"/>
      <c r="AG183" s="6"/>
      <c r="AX183" s="6"/>
    </row>
    <row r="184" spans="3:50" ht="12.75">
      <c r="C184" s="2"/>
      <c r="Q184" s="6"/>
      <c r="T184" s="6"/>
      <c r="W184" s="6"/>
      <c r="Z184" s="6"/>
      <c r="AG184" s="6"/>
      <c r="AX184" s="6"/>
    </row>
    <row r="185" spans="1:59" ht="12.75">
      <c r="A185" s="6" t="s">
        <v>111</v>
      </c>
      <c r="B185" s="6" t="s">
        <v>129</v>
      </c>
      <c r="C185" s="15" t="s">
        <v>1</v>
      </c>
      <c r="D185" s="16">
        <f>SUM(D186:D187)</f>
        <v>64275353.61</v>
      </c>
      <c r="E185" s="14"/>
      <c r="F185" s="14">
        <f>SUM(F186:F187)</f>
        <v>6575668.14</v>
      </c>
      <c r="G185" s="14"/>
      <c r="H185" s="14">
        <f>SUM(H186:H187)</f>
        <v>6683226.449999999</v>
      </c>
      <c r="I185" s="14"/>
      <c r="J185" s="14">
        <f>SUM(J186:J187)</f>
        <v>14295040.25</v>
      </c>
      <c r="K185" s="14"/>
      <c r="L185" s="6"/>
      <c r="M185" s="14">
        <f>SUM(M186:M187)</f>
        <v>8621279.87</v>
      </c>
      <c r="N185" s="14"/>
      <c r="O185" s="14">
        <f>SUM(O186:O187)</f>
        <v>12155706.44</v>
      </c>
      <c r="P185" s="14"/>
      <c r="Q185" s="6"/>
      <c r="R185" s="14">
        <f>SUM(R186:R187)</f>
        <v>12189292.56</v>
      </c>
      <c r="S185" s="14"/>
      <c r="T185" s="6"/>
      <c r="U185" s="14">
        <f>SUM(U186:U187)</f>
        <v>5941826.07</v>
      </c>
      <c r="V185" s="14"/>
      <c r="W185" s="6"/>
      <c r="X185" s="14">
        <f>SUM(X186:X187)</f>
        <v>5809133.04</v>
      </c>
      <c r="Y185" s="14"/>
      <c r="Z185" s="6"/>
      <c r="AA185" s="14">
        <f>SUM(AA186:AA187)</f>
        <v>5991369.02</v>
      </c>
      <c r="AB185" s="14"/>
      <c r="AC185" s="14">
        <f>SUM(AC186:AC187)</f>
        <v>6864693.850000001</v>
      </c>
      <c r="AD185" s="14"/>
      <c r="AE185" s="14">
        <f>SUM(AE186:AE187)</f>
        <v>5967585.48</v>
      </c>
      <c r="AF185" s="14"/>
      <c r="AG185" s="6"/>
      <c r="AH185" s="14">
        <f aca="true" t="shared" si="60" ref="AH185:AV185">SUM(AH186:AH187)</f>
        <v>7239831.48</v>
      </c>
      <c r="AI185" s="14"/>
      <c r="AJ185" s="14">
        <f t="shared" si="60"/>
        <v>11756299.37</v>
      </c>
      <c r="AK185" s="14"/>
      <c r="AL185" s="14">
        <f t="shared" si="60"/>
        <v>17487323.88</v>
      </c>
      <c r="AM185" s="14"/>
      <c r="AN185" s="14">
        <f t="shared" si="60"/>
        <v>12875268.06</v>
      </c>
      <c r="AO185" s="14"/>
      <c r="AP185" s="14">
        <f t="shared" si="60"/>
        <v>26477940.21</v>
      </c>
      <c r="AQ185" s="14"/>
      <c r="AR185" s="14">
        <f t="shared" si="60"/>
        <v>5807490.89</v>
      </c>
      <c r="AS185" s="14"/>
      <c r="AT185" s="14">
        <f t="shared" si="60"/>
        <v>4230036.14</v>
      </c>
      <c r="AU185" s="14"/>
      <c r="AV185" s="14">
        <f t="shared" si="60"/>
        <v>3258103</v>
      </c>
      <c r="AW185" s="14"/>
      <c r="AX185" s="6"/>
      <c r="AY185" s="14">
        <f>SUM(AY186:AY187)</f>
        <v>2253263</v>
      </c>
      <c r="AZ185" s="14"/>
      <c r="BA185" s="14">
        <f>SUM(BA186:BA187)</f>
        <v>1896326</v>
      </c>
      <c r="BB185" s="14"/>
      <c r="BC185" s="6"/>
      <c r="BD185" s="6"/>
      <c r="BG185" s="16">
        <f>SUM(BG186:BG187)</f>
        <v>138411138.54000002</v>
      </c>
    </row>
    <row r="186" spans="1:59" ht="12.75">
      <c r="A186" s="6" t="str">
        <f>CONCATENATE(A185,"U")</f>
        <v>R344U</v>
      </c>
      <c r="C186" s="8" t="s">
        <v>3</v>
      </c>
      <c r="D186" s="17">
        <v>46040954.61</v>
      </c>
      <c r="F186" s="4">
        <v>6177807.17</v>
      </c>
      <c r="H186" s="4">
        <v>6681023.14</v>
      </c>
      <c r="J186" s="4">
        <v>14223574.77</v>
      </c>
      <c r="M186" s="4">
        <v>8621279.87</v>
      </c>
      <c r="O186" s="4">
        <v>12155706.44</v>
      </c>
      <c r="Q186" s="6"/>
      <c r="R186" s="4">
        <v>12189292.56</v>
      </c>
      <c r="T186" s="6"/>
      <c r="U186" s="4">
        <v>5864549.94</v>
      </c>
      <c r="W186" s="6"/>
      <c r="X186" s="4">
        <v>5732399.43</v>
      </c>
      <c r="Z186" s="6"/>
      <c r="AA186" s="4">
        <v>5755108.22</v>
      </c>
      <c r="AC186" s="4">
        <v>6604208.94</v>
      </c>
      <c r="AE186" s="4">
        <v>4652118.49</v>
      </c>
      <c r="AG186" s="6"/>
      <c r="AH186" s="4">
        <v>7239831.48</v>
      </c>
      <c r="AJ186" s="4">
        <v>11756299.37</v>
      </c>
      <c r="AL186" s="4">
        <v>14495483.66</v>
      </c>
      <c r="AN186" s="4">
        <v>9212268.06</v>
      </c>
      <c r="AP186" s="4">
        <v>23065140.21</v>
      </c>
      <c r="AR186" s="4">
        <v>5807490.89</v>
      </c>
      <c r="AT186" s="4">
        <v>4230036.14</v>
      </c>
      <c r="AV186" s="4">
        <v>3258103</v>
      </c>
      <c r="AX186" s="6"/>
      <c r="AY186" s="4">
        <v>2253263</v>
      </c>
      <c r="BA186" s="4">
        <v>1896326</v>
      </c>
      <c r="BG186" s="17">
        <v>122632506.65</v>
      </c>
    </row>
    <row r="187" spans="1:59" ht="12.75">
      <c r="A187" s="6" t="str">
        <f>CONCATENATE(A185,"L")</f>
        <v>R344L</v>
      </c>
      <c r="C187" s="8" t="s">
        <v>4</v>
      </c>
      <c r="D187" s="17">
        <v>18234399</v>
      </c>
      <c r="F187" s="4">
        <v>397860.97</v>
      </c>
      <c r="H187" s="4">
        <v>2203.31</v>
      </c>
      <c r="J187" s="4">
        <v>71465.48</v>
      </c>
      <c r="M187" s="4">
        <v>0</v>
      </c>
      <c r="O187" s="4">
        <v>0</v>
      </c>
      <c r="Q187" s="6"/>
      <c r="R187" s="4">
        <v>0</v>
      </c>
      <c r="T187" s="6"/>
      <c r="U187" s="4">
        <v>77276.13</v>
      </c>
      <c r="W187" s="6"/>
      <c r="X187" s="4">
        <v>76733.61</v>
      </c>
      <c r="Z187" s="6"/>
      <c r="AA187" s="4">
        <v>236260.8</v>
      </c>
      <c r="AC187" s="4">
        <v>260484.91</v>
      </c>
      <c r="AE187" s="4">
        <v>1315466.99</v>
      </c>
      <c r="AG187" s="6"/>
      <c r="AH187" s="4">
        <v>0</v>
      </c>
      <c r="AJ187" s="4">
        <v>0</v>
      </c>
      <c r="AL187" s="4">
        <v>2991840.22</v>
      </c>
      <c r="AN187" s="4">
        <v>3663000</v>
      </c>
      <c r="AP187" s="4">
        <v>3412800</v>
      </c>
      <c r="AR187" s="4">
        <v>0</v>
      </c>
      <c r="AT187" s="4">
        <v>0</v>
      </c>
      <c r="AV187" s="4">
        <v>0</v>
      </c>
      <c r="AX187" s="6"/>
      <c r="AY187" s="4">
        <v>0</v>
      </c>
      <c r="BA187" s="4">
        <v>0</v>
      </c>
      <c r="BG187" s="17">
        <v>15778631.89</v>
      </c>
    </row>
    <row r="188" spans="3:50" ht="6" customHeight="1">
      <c r="C188" s="2"/>
      <c r="Q188" s="6"/>
      <c r="T188" s="6"/>
      <c r="W188" s="6"/>
      <c r="Z188" s="6"/>
      <c r="AG188" s="6"/>
      <c r="AX188" s="6"/>
    </row>
    <row r="189" spans="1:59" ht="12.75">
      <c r="A189" s="6" t="s">
        <v>125</v>
      </c>
      <c r="B189" s="6" t="s">
        <v>130</v>
      </c>
      <c r="C189" s="15" t="s">
        <v>1</v>
      </c>
      <c r="D189" s="16">
        <f>SUM(D190:D191)</f>
        <v>209268290.22</v>
      </c>
      <c r="E189" s="14"/>
      <c r="F189" s="14">
        <f>SUM(F190:F191)</f>
        <v>27524133.2</v>
      </c>
      <c r="G189" s="14"/>
      <c r="H189" s="14">
        <f>SUM(H190:H191)</f>
        <v>17416906.44</v>
      </c>
      <c r="I189" s="14"/>
      <c r="J189" s="14">
        <f>SUM(J190:J191)</f>
        <v>20750486.56</v>
      </c>
      <c r="K189" s="14"/>
      <c r="L189" s="6"/>
      <c r="M189" s="14">
        <f>SUM(M190:M191)</f>
        <v>15239221.53</v>
      </c>
      <c r="N189" s="14"/>
      <c r="O189" s="14">
        <f>SUM(O190:O191)</f>
        <v>13595519.79</v>
      </c>
      <c r="P189" s="14"/>
      <c r="Q189" s="6"/>
      <c r="R189" s="14">
        <f>SUM(R190:R191)</f>
        <v>13127714.59</v>
      </c>
      <c r="S189" s="14"/>
      <c r="T189" s="6"/>
      <c r="U189" s="14">
        <f>SUM(U190:U191)</f>
        <v>8441540.1</v>
      </c>
      <c r="V189" s="14"/>
      <c r="W189" s="6"/>
      <c r="X189" s="14">
        <f>SUM(X190:X191)</f>
        <v>12791338.06</v>
      </c>
      <c r="Y189" s="14"/>
      <c r="Z189" s="6"/>
      <c r="AA189" s="14">
        <f>SUM(AA190:AA191)</f>
        <v>15949748.76</v>
      </c>
      <c r="AB189" s="14"/>
      <c r="AC189" s="14">
        <f>SUM(AC190:AC191)</f>
        <v>16537410.26</v>
      </c>
      <c r="AD189" s="14"/>
      <c r="AE189" s="14">
        <f>SUM(AE190:AE191)</f>
        <v>20660566.66</v>
      </c>
      <c r="AF189" s="14"/>
      <c r="AG189" s="6"/>
      <c r="AH189" s="14">
        <f aca="true" t="shared" si="61" ref="AH189:AV189">SUM(AH190:AH191)</f>
        <v>25074338.09</v>
      </c>
      <c r="AI189" s="14"/>
      <c r="AJ189" s="14">
        <f t="shared" si="61"/>
        <v>28574138.66</v>
      </c>
      <c r="AK189" s="14"/>
      <c r="AL189" s="14">
        <f t="shared" si="61"/>
        <v>28003853.590000004</v>
      </c>
      <c r="AM189" s="14"/>
      <c r="AN189" s="14">
        <f t="shared" si="61"/>
        <v>39542485.730000004</v>
      </c>
      <c r="AO189" s="14"/>
      <c r="AP189" s="14">
        <f t="shared" si="61"/>
        <v>32879380.8</v>
      </c>
      <c r="AQ189" s="14"/>
      <c r="AR189" s="14">
        <f t="shared" si="61"/>
        <v>32724956.65</v>
      </c>
      <c r="AS189" s="14"/>
      <c r="AT189" s="14">
        <f t="shared" si="61"/>
        <v>13724414.91</v>
      </c>
      <c r="AU189" s="14"/>
      <c r="AV189" s="14">
        <f t="shared" si="61"/>
        <v>8828072</v>
      </c>
      <c r="AW189" s="14"/>
      <c r="AX189" s="6"/>
      <c r="AY189" s="14">
        <f>SUM(AY190:AY191)</f>
        <v>7492997</v>
      </c>
      <c r="AZ189" s="14"/>
      <c r="BA189" s="14">
        <f>SUM(BA190:BA191)</f>
        <v>5666168</v>
      </c>
      <c r="BB189" s="14"/>
      <c r="BC189" s="6"/>
      <c r="BD189" s="6"/>
      <c r="BG189" s="16">
        <f>SUM(BG190:BG191)</f>
        <v>336206904.07</v>
      </c>
    </row>
    <row r="190" spans="1:59" ht="12.75">
      <c r="A190" s="6" t="str">
        <f>CONCATENATE(A189,"U")</f>
        <v>R345U</v>
      </c>
      <c r="C190" s="8" t="s">
        <v>3</v>
      </c>
      <c r="D190" s="17">
        <v>149900565.46</v>
      </c>
      <c r="F190" s="4">
        <v>21707034.43</v>
      </c>
      <c r="H190" s="4">
        <v>17416906.44</v>
      </c>
      <c r="J190" s="4">
        <v>20556114.13</v>
      </c>
      <c r="M190" s="4">
        <v>15239221.53</v>
      </c>
      <c r="O190" s="4">
        <v>13595519.79</v>
      </c>
      <c r="Q190" s="6"/>
      <c r="R190" s="4">
        <v>12749569.77</v>
      </c>
      <c r="T190" s="6"/>
      <c r="U190" s="4">
        <v>8396532.82</v>
      </c>
      <c r="W190" s="6"/>
      <c r="X190" s="4">
        <v>12791236.66</v>
      </c>
      <c r="Z190" s="6"/>
      <c r="AA190" s="4">
        <v>15949600.7</v>
      </c>
      <c r="AC190" s="4">
        <v>16537410.26</v>
      </c>
      <c r="AE190" s="4">
        <v>16044681.57</v>
      </c>
      <c r="AG190" s="6"/>
      <c r="AH190" s="4">
        <v>23034298.84</v>
      </c>
      <c r="AJ190" s="4">
        <v>25082773.95</v>
      </c>
      <c r="AL190" s="4">
        <v>24747042.01</v>
      </c>
      <c r="AN190" s="4">
        <v>25509965.92</v>
      </c>
      <c r="AP190" s="4">
        <v>19746872.8</v>
      </c>
      <c r="AR190" s="4">
        <v>32724956.65</v>
      </c>
      <c r="AT190" s="4">
        <v>13724414.91</v>
      </c>
      <c r="AV190" s="4">
        <v>8828072</v>
      </c>
      <c r="AX190" s="6"/>
      <c r="AY190" s="4">
        <v>7492997</v>
      </c>
      <c r="BA190" s="4">
        <v>5666168</v>
      </c>
      <c r="BG190" s="17">
        <v>281624688.51</v>
      </c>
    </row>
    <row r="191" spans="1:59" ht="12.75">
      <c r="A191" s="6" t="str">
        <f>CONCATENATE(A189,"L")</f>
        <v>R345L</v>
      </c>
      <c r="C191" s="8" t="s">
        <v>4</v>
      </c>
      <c r="D191" s="17">
        <v>59367724.76</v>
      </c>
      <c r="F191" s="4">
        <v>5817098.77</v>
      </c>
      <c r="H191" s="4">
        <v>0</v>
      </c>
      <c r="J191" s="4">
        <v>194372.43</v>
      </c>
      <c r="M191" s="4">
        <v>0</v>
      </c>
      <c r="O191" s="4">
        <v>0</v>
      </c>
      <c r="Q191" s="6"/>
      <c r="R191" s="4">
        <v>378144.82</v>
      </c>
      <c r="T191" s="6"/>
      <c r="U191" s="4">
        <v>45007.28</v>
      </c>
      <c r="W191" s="6"/>
      <c r="X191" s="4">
        <v>101.4</v>
      </c>
      <c r="Z191" s="6"/>
      <c r="AA191" s="4">
        <v>148.06</v>
      </c>
      <c r="AC191" s="4">
        <v>0</v>
      </c>
      <c r="AE191" s="4">
        <v>4615885.09</v>
      </c>
      <c r="AG191" s="6"/>
      <c r="AH191" s="4">
        <v>2040039.25</v>
      </c>
      <c r="AJ191" s="4">
        <v>3491364.71</v>
      </c>
      <c r="AL191" s="4">
        <v>3256811.58</v>
      </c>
      <c r="AN191" s="4">
        <v>14032519.81</v>
      </c>
      <c r="AP191" s="4">
        <v>13132508</v>
      </c>
      <c r="AR191" s="4">
        <v>0</v>
      </c>
      <c r="AT191" s="4">
        <v>0</v>
      </c>
      <c r="AV191" s="4">
        <v>0</v>
      </c>
      <c r="AX191" s="6"/>
      <c r="AY191" s="4">
        <v>0</v>
      </c>
      <c r="BA191" s="4">
        <v>0</v>
      </c>
      <c r="BG191" s="17">
        <v>54582215.56</v>
      </c>
    </row>
    <row r="192" spans="3:50" ht="6" customHeight="1">
      <c r="C192" s="2"/>
      <c r="Q192" s="6"/>
      <c r="T192" s="6"/>
      <c r="W192" s="6"/>
      <c r="Z192" s="6"/>
      <c r="AG192" s="6"/>
      <c r="AX192" s="6"/>
    </row>
    <row r="193" spans="1:59" ht="12.75">
      <c r="A193" s="6" t="s">
        <v>126</v>
      </c>
      <c r="B193" s="6" t="s">
        <v>131</v>
      </c>
      <c r="C193" s="15" t="s">
        <v>1</v>
      </c>
      <c r="D193" s="16">
        <f aca="true" t="shared" si="62" ref="D193:O193">SUM(D194:D195)</f>
        <v>91341117.82</v>
      </c>
      <c r="E193" s="14"/>
      <c r="F193" s="14">
        <f t="shared" si="62"/>
        <v>11207054.18</v>
      </c>
      <c r="G193" s="14"/>
      <c r="H193" s="14">
        <f t="shared" si="62"/>
        <v>14746581.18</v>
      </c>
      <c r="I193" s="14"/>
      <c r="J193" s="14">
        <f t="shared" si="62"/>
        <v>12505535.1</v>
      </c>
      <c r="K193" s="14"/>
      <c r="L193" s="14">
        <f t="shared" si="62"/>
        <v>-252000</v>
      </c>
      <c r="M193" s="14">
        <f t="shared" si="62"/>
        <v>13647362.88</v>
      </c>
      <c r="N193" s="14"/>
      <c r="O193" s="14">
        <f t="shared" si="62"/>
        <v>5994492.61</v>
      </c>
      <c r="P193" s="14"/>
      <c r="Q193" s="6"/>
      <c r="R193" s="14">
        <f>SUM(R194:R195)</f>
        <v>5917531.74</v>
      </c>
      <c r="S193" s="14"/>
      <c r="T193" s="6"/>
      <c r="U193" s="14">
        <f>SUM(U194:U195)</f>
        <v>4040111.9</v>
      </c>
      <c r="V193" s="14"/>
      <c r="W193" s="6"/>
      <c r="X193" s="14">
        <f>SUM(X194:X195)</f>
        <v>3893357.62</v>
      </c>
      <c r="Y193" s="14"/>
      <c r="Z193" s="6"/>
      <c r="AA193" s="14">
        <f>SUM(AA194:AA195)</f>
        <v>4725264.140000001</v>
      </c>
      <c r="AB193" s="14"/>
      <c r="AC193" s="14">
        <f>SUM(AC194:AC195)</f>
        <v>6156606.13</v>
      </c>
      <c r="AD193" s="14"/>
      <c r="AE193" s="14">
        <f>SUM(AE194:AE195)</f>
        <v>6166124.239999999</v>
      </c>
      <c r="AF193" s="14"/>
      <c r="AG193" s="6"/>
      <c r="AH193" s="14">
        <f aca="true" t="shared" si="63" ref="AH193:AV193">SUM(AH194:AH195)</f>
        <v>7173323.94</v>
      </c>
      <c r="AI193" s="14"/>
      <c r="AJ193" s="14">
        <f t="shared" si="63"/>
        <v>9561706.1</v>
      </c>
      <c r="AK193" s="14"/>
      <c r="AL193" s="14">
        <f t="shared" si="63"/>
        <v>13475598.18</v>
      </c>
      <c r="AM193" s="14"/>
      <c r="AN193" s="14">
        <f t="shared" si="63"/>
        <v>15282605.73</v>
      </c>
      <c r="AO193" s="14"/>
      <c r="AP193" s="14">
        <f t="shared" si="63"/>
        <v>11593974.25</v>
      </c>
      <c r="AQ193" s="14"/>
      <c r="AR193" s="14">
        <f t="shared" si="63"/>
        <v>12168162.16</v>
      </c>
      <c r="AS193" s="14"/>
      <c r="AT193" s="14">
        <f t="shared" si="63"/>
        <v>5917750.87</v>
      </c>
      <c r="AU193" s="14"/>
      <c r="AV193" s="14">
        <f t="shared" si="63"/>
        <v>4033056</v>
      </c>
      <c r="AW193" s="14"/>
      <c r="AX193" s="6"/>
      <c r="AY193" s="14">
        <f>SUM(AY194:AY195)</f>
        <v>3886680</v>
      </c>
      <c r="AZ193" s="14"/>
      <c r="BA193" s="14">
        <f>SUM(BA194:BA195)</f>
        <v>3107194</v>
      </c>
      <c r="BB193" s="14"/>
      <c r="BC193" s="6"/>
      <c r="BD193" s="6"/>
      <c r="BG193" s="16">
        <f>SUM(BG194:BG195)</f>
        <v>142435606.44</v>
      </c>
    </row>
    <row r="194" spans="1:59" ht="12.75">
      <c r="A194" s="6" t="str">
        <f>CONCATENATE(A193,"U")</f>
        <v>R346U</v>
      </c>
      <c r="C194" s="8" t="s">
        <v>3</v>
      </c>
      <c r="D194" s="17">
        <v>65428379.98</v>
      </c>
      <c r="F194" s="4">
        <v>10498870.76</v>
      </c>
      <c r="H194" s="4">
        <v>14746278.16</v>
      </c>
      <c r="J194" s="4">
        <v>12505535.1</v>
      </c>
      <c r="L194" s="4">
        <v>-252000</v>
      </c>
      <c r="M194" s="4">
        <v>13647362.88</v>
      </c>
      <c r="O194" s="4">
        <v>5944492.61</v>
      </c>
      <c r="Q194" s="6"/>
      <c r="R194" s="4">
        <v>5711105.48</v>
      </c>
      <c r="T194" s="6"/>
      <c r="U194" s="4">
        <v>3961111.9</v>
      </c>
      <c r="W194" s="6"/>
      <c r="X194" s="4">
        <v>3892916.17</v>
      </c>
      <c r="Z194" s="6"/>
      <c r="AA194" s="4">
        <v>4722226.78</v>
      </c>
      <c r="AC194" s="4">
        <v>6149524.17</v>
      </c>
      <c r="AE194" s="4">
        <v>4905513.52</v>
      </c>
      <c r="AG194" s="6"/>
      <c r="AH194" s="4">
        <v>6938046.57</v>
      </c>
      <c r="AJ194" s="4">
        <v>9325437.06</v>
      </c>
      <c r="AL194" s="4">
        <v>11415441.91</v>
      </c>
      <c r="AN194" s="4">
        <v>12263605.73</v>
      </c>
      <c r="AP194" s="4">
        <v>8758974.25</v>
      </c>
      <c r="AR194" s="4">
        <v>12168162.16</v>
      </c>
      <c r="AT194" s="4">
        <v>5917750.87</v>
      </c>
      <c r="AV194" s="4">
        <v>4033056</v>
      </c>
      <c r="AX194" s="6"/>
      <c r="AY194" s="4">
        <v>3886680</v>
      </c>
      <c r="BA194" s="4">
        <v>3107194</v>
      </c>
      <c r="BG194" s="17">
        <v>125024753.99</v>
      </c>
    </row>
    <row r="195" spans="1:59" ht="12.75">
      <c r="A195" s="6" t="str">
        <f>CONCATENATE(A193,"L")</f>
        <v>R346L</v>
      </c>
      <c r="C195" s="8" t="s">
        <v>4</v>
      </c>
      <c r="D195" s="17">
        <v>25912737.84</v>
      </c>
      <c r="F195" s="4">
        <v>708183.42</v>
      </c>
      <c r="H195" s="4">
        <v>303.02</v>
      </c>
      <c r="J195" s="4">
        <v>0</v>
      </c>
      <c r="L195" s="4">
        <v>0</v>
      </c>
      <c r="M195" s="4">
        <v>0</v>
      </c>
      <c r="O195" s="4">
        <v>50000</v>
      </c>
      <c r="Q195" s="6"/>
      <c r="R195" s="4">
        <v>206426.26</v>
      </c>
      <c r="T195" s="6"/>
      <c r="U195" s="4">
        <v>79000</v>
      </c>
      <c r="W195" s="6"/>
      <c r="X195" s="4">
        <v>441.45</v>
      </c>
      <c r="Z195" s="6"/>
      <c r="AA195" s="4">
        <v>3037.36</v>
      </c>
      <c r="AC195" s="4">
        <v>7081.96</v>
      </c>
      <c r="AE195" s="4">
        <v>1260610.72</v>
      </c>
      <c r="AG195" s="6"/>
      <c r="AH195" s="4">
        <v>235277.37</v>
      </c>
      <c r="AJ195" s="4">
        <v>236269.04</v>
      </c>
      <c r="AL195" s="4">
        <v>2060156.27</v>
      </c>
      <c r="AN195" s="4">
        <v>3019000</v>
      </c>
      <c r="AP195" s="4">
        <v>2835000</v>
      </c>
      <c r="AR195" s="4">
        <v>0</v>
      </c>
      <c r="AT195" s="4">
        <v>0</v>
      </c>
      <c r="AV195" s="4">
        <v>0</v>
      </c>
      <c r="AX195" s="6"/>
      <c r="AY195" s="4">
        <v>0</v>
      </c>
      <c r="BA195" s="4">
        <v>0</v>
      </c>
      <c r="BG195" s="17">
        <v>17410852.45</v>
      </c>
    </row>
    <row r="196" spans="3:50" ht="6" customHeight="1">
      <c r="C196" s="2"/>
      <c r="Q196" s="6"/>
      <c r="T196" s="6"/>
      <c r="W196" s="6"/>
      <c r="Z196" s="6"/>
      <c r="AG196" s="6"/>
      <c r="AX196" s="6"/>
    </row>
    <row r="197" spans="1:59" ht="12.75">
      <c r="A197" s="6" t="s">
        <v>127</v>
      </c>
      <c r="B197" s="6" t="s">
        <v>132</v>
      </c>
      <c r="C197" s="15" t="s">
        <v>1</v>
      </c>
      <c r="D197" s="16">
        <f>SUM(D198:D199)</f>
        <v>93935228.38</v>
      </c>
      <c r="E197" s="14"/>
      <c r="F197" s="14">
        <f>SUM(F198:F199)</f>
        <v>9044389.06</v>
      </c>
      <c r="G197" s="14"/>
      <c r="H197" s="14">
        <f>SUM(H198:H199)</f>
        <v>9143789.299999999</v>
      </c>
      <c r="I197" s="14"/>
      <c r="J197" s="14">
        <f>SUM(J198:J199)</f>
        <v>9139078.36</v>
      </c>
      <c r="K197" s="14"/>
      <c r="L197" s="6"/>
      <c r="M197" s="14">
        <f>SUM(M198:M199)</f>
        <v>7680903.23</v>
      </c>
      <c r="N197" s="14"/>
      <c r="O197" s="14">
        <f>SUM(O198:O199)</f>
        <v>4805392.22</v>
      </c>
      <c r="P197" s="14"/>
      <c r="Q197" s="6"/>
      <c r="R197" s="14">
        <f>SUM(R198:R199)</f>
        <v>6715282.58</v>
      </c>
      <c r="S197" s="14"/>
      <c r="T197" s="6"/>
      <c r="U197" s="14">
        <f>SUM(U198:U199)</f>
        <v>5418096.4399999995</v>
      </c>
      <c r="V197" s="14"/>
      <c r="W197" s="6"/>
      <c r="X197" s="14">
        <f>SUM(X198:X199)</f>
        <v>6074224.2</v>
      </c>
      <c r="Y197" s="14"/>
      <c r="Z197" s="6"/>
      <c r="AA197" s="14">
        <f>SUM(AA198:AA199)</f>
        <v>5115969.82</v>
      </c>
      <c r="AB197" s="14"/>
      <c r="AC197" s="14">
        <f>SUM(AC198:AC199)</f>
        <v>10419916.399999999</v>
      </c>
      <c r="AD197" s="14"/>
      <c r="AE197" s="14">
        <f>SUM(AE198:AE199)</f>
        <v>11130104.28</v>
      </c>
      <c r="AF197" s="14"/>
      <c r="AG197" s="6"/>
      <c r="AH197" s="14">
        <f aca="true" t="shared" si="64" ref="AH197:AV197">SUM(AH198:AH199)</f>
        <v>13423675.3</v>
      </c>
      <c r="AI197" s="14"/>
      <c r="AJ197" s="14">
        <f t="shared" si="64"/>
        <v>18106884.779999997</v>
      </c>
      <c r="AK197" s="14"/>
      <c r="AL197" s="14">
        <f t="shared" si="64"/>
        <v>22292596.54</v>
      </c>
      <c r="AM197" s="14"/>
      <c r="AN197" s="14">
        <f t="shared" si="64"/>
        <v>19472937.81</v>
      </c>
      <c r="AO197" s="14"/>
      <c r="AP197" s="14">
        <f t="shared" si="64"/>
        <v>18670096.439999998</v>
      </c>
      <c r="AQ197" s="14"/>
      <c r="AR197" s="14">
        <f t="shared" si="64"/>
        <v>12011085.15</v>
      </c>
      <c r="AS197" s="14"/>
      <c r="AT197" s="14">
        <f t="shared" si="64"/>
        <v>8966768.94</v>
      </c>
      <c r="AU197" s="14"/>
      <c r="AV197" s="14">
        <f t="shared" si="64"/>
        <v>5861767</v>
      </c>
      <c r="AW197" s="14"/>
      <c r="AX197" s="6"/>
      <c r="AY197" s="14">
        <f>SUM(AY198:AY199)</f>
        <v>5124677</v>
      </c>
      <c r="AZ197" s="14"/>
      <c r="BA197" s="14">
        <f>SUM(BA198:BA199)</f>
        <v>3694157</v>
      </c>
      <c r="BB197" s="14"/>
      <c r="BC197" s="6"/>
      <c r="BD197" s="6"/>
      <c r="BG197" s="16">
        <f>SUM(BG198:BG199)</f>
        <v>173234575.63</v>
      </c>
    </row>
    <row r="198" spans="1:59" ht="12.75">
      <c r="A198" s="6" t="str">
        <f>CONCATENATE(A197,"U")</f>
        <v>R347U</v>
      </c>
      <c r="C198" s="8" t="s">
        <v>3</v>
      </c>
      <c r="D198" s="17">
        <v>67286562.32</v>
      </c>
      <c r="F198" s="4">
        <v>9042539.47</v>
      </c>
      <c r="H198" s="4">
        <v>9142238.54</v>
      </c>
      <c r="J198" s="4">
        <v>9139078.36</v>
      </c>
      <c r="L198" s="6"/>
      <c r="M198" s="4">
        <v>7680903.23</v>
      </c>
      <c r="O198" s="4">
        <v>4805392.22</v>
      </c>
      <c r="Q198" s="6"/>
      <c r="R198" s="4">
        <v>6457718.78</v>
      </c>
      <c r="T198" s="6"/>
      <c r="U198" s="4">
        <v>4968651.96</v>
      </c>
      <c r="W198" s="6"/>
      <c r="X198" s="4">
        <v>5753603.9</v>
      </c>
      <c r="Z198" s="6"/>
      <c r="AA198" s="4">
        <v>4930593.11</v>
      </c>
      <c r="AC198" s="4">
        <v>10050981.54</v>
      </c>
      <c r="AE198" s="4">
        <v>8671415.68</v>
      </c>
      <c r="AG198" s="6"/>
      <c r="AH198" s="4">
        <v>12561608.59</v>
      </c>
      <c r="AJ198" s="4">
        <v>17077774.15</v>
      </c>
      <c r="AL198" s="4">
        <v>20954263.02</v>
      </c>
      <c r="AN198" s="4">
        <v>16524623.51</v>
      </c>
      <c r="AP198" s="4">
        <v>15507621.44</v>
      </c>
      <c r="AR198" s="4">
        <v>12011085.15</v>
      </c>
      <c r="AT198" s="4">
        <v>8966768.94</v>
      </c>
      <c r="AV198" s="4">
        <v>5861767</v>
      </c>
      <c r="AX198" s="6"/>
      <c r="AY198" s="4">
        <v>5124677</v>
      </c>
      <c r="BA198" s="4">
        <v>3694157</v>
      </c>
      <c r="BG198" s="17">
        <v>153782988.57</v>
      </c>
    </row>
    <row r="199" spans="1:59" ht="12.75">
      <c r="A199" s="6" t="str">
        <f>CONCATENATE(A197,"L")</f>
        <v>R347L</v>
      </c>
      <c r="C199" s="8" t="s">
        <v>4</v>
      </c>
      <c r="D199" s="17">
        <v>26648666.06</v>
      </c>
      <c r="F199" s="4">
        <v>1849.59</v>
      </c>
      <c r="H199" s="4">
        <v>1550.76</v>
      </c>
      <c r="J199" s="4">
        <v>0</v>
      </c>
      <c r="L199" s="6"/>
      <c r="M199" s="4">
        <v>0</v>
      </c>
      <c r="O199" s="4">
        <v>0</v>
      </c>
      <c r="Q199" s="6"/>
      <c r="R199" s="4">
        <v>257563.8</v>
      </c>
      <c r="T199" s="6"/>
      <c r="U199" s="4">
        <v>449444.48</v>
      </c>
      <c r="W199" s="6"/>
      <c r="X199" s="4">
        <v>320620.3</v>
      </c>
      <c r="Z199" s="6"/>
      <c r="AA199" s="4">
        <v>185376.71</v>
      </c>
      <c r="AC199" s="4">
        <v>368934.86</v>
      </c>
      <c r="AE199" s="4">
        <v>2458688.6</v>
      </c>
      <c r="AG199" s="6"/>
      <c r="AH199" s="4">
        <v>862066.71</v>
      </c>
      <c r="AJ199" s="4">
        <v>1029110.63</v>
      </c>
      <c r="AL199" s="4">
        <v>1338333.52</v>
      </c>
      <c r="AN199" s="4">
        <v>2948314.3</v>
      </c>
      <c r="AP199" s="4">
        <v>3162475</v>
      </c>
      <c r="AR199" s="4">
        <v>0</v>
      </c>
      <c r="AT199" s="4">
        <v>0</v>
      </c>
      <c r="AV199" s="4">
        <v>0</v>
      </c>
      <c r="AX199" s="6"/>
      <c r="AY199" s="4">
        <v>0</v>
      </c>
      <c r="BA199" s="4">
        <v>0</v>
      </c>
      <c r="BG199" s="17">
        <v>19451587.06</v>
      </c>
    </row>
    <row r="200" spans="3:50" ht="6" customHeight="1">
      <c r="C200" s="2"/>
      <c r="L200" s="6"/>
      <c r="Q200" s="6"/>
      <c r="T200" s="6"/>
      <c r="W200" s="6"/>
      <c r="Z200" s="6"/>
      <c r="AG200" s="6"/>
      <c r="AX200" s="6"/>
    </row>
    <row r="201" spans="1:59" ht="12.75">
      <c r="A201" s="6" t="s">
        <v>128</v>
      </c>
      <c r="B201" s="6" t="s">
        <v>133</v>
      </c>
      <c r="C201" s="15" t="s">
        <v>1</v>
      </c>
      <c r="D201" s="16">
        <f>SUM(D202:D203)</f>
        <v>120176555.46000001</v>
      </c>
      <c r="E201" s="14"/>
      <c r="F201" s="14">
        <f>SUM(F202:F203)</f>
        <v>9557755.41</v>
      </c>
      <c r="G201" s="14"/>
      <c r="H201" s="14">
        <f>SUM(H202:H203)</f>
        <v>10076496.64</v>
      </c>
      <c r="I201" s="14"/>
      <c r="J201" s="14">
        <f>SUM(J202:J203)</f>
        <v>12845859.73</v>
      </c>
      <c r="K201" s="14"/>
      <c r="L201" s="6"/>
      <c r="M201" s="14">
        <f>SUM(M202:M203)</f>
        <v>7190232.49</v>
      </c>
      <c r="N201" s="14"/>
      <c r="O201" s="14">
        <f>SUM(O202:O203)</f>
        <v>7170888.93</v>
      </c>
      <c r="P201" s="14"/>
      <c r="Q201" s="6"/>
      <c r="R201" s="14">
        <f>SUM(R202:R203)</f>
        <v>9444178.53</v>
      </c>
      <c r="S201" s="14"/>
      <c r="T201" s="6"/>
      <c r="U201" s="14">
        <f>SUM(U202:U203)</f>
        <v>8694425.51</v>
      </c>
      <c r="V201" s="14"/>
      <c r="W201" s="6"/>
      <c r="X201" s="14">
        <f>SUM(X202:X203)</f>
        <v>10488947.069999998</v>
      </c>
      <c r="Y201" s="14"/>
      <c r="Z201" s="6"/>
      <c r="AA201" s="14">
        <f>SUM(AA202:AA203)</f>
        <v>11529648.27</v>
      </c>
      <c r="AB201" s="14"/>
      <c r="AC201" s="14">
        <f>SUM(AC202:AC203)</f>
        <v>11363373.36</v>
      </c>
      <c r="AD201" s="14"/>
      <c r="AE201" s="14">
        <f>SUM(AE202:AE203)</f>
        <v>13515619.33</v>
      </c>
      <c r="AF201" s="14"/>
      <c r="AG201" s="6"/>
      <c r="AH201" s="14">
        <f aca="true" t="shared" si="65" ref="AH201:AV201">SUM(AH202:AH203)</f>
        <v>14231831.19</v>
      </c>
      <c r="AI201" s="14"/>
      <c r="AJ201" s="14">
        <f t="shared" si="65"/>
        <v>16522328.09</v>
      </c>
      <c r="AK201" s="14"/>
      <c r="AL201" s="14">
        <f t="shared" si="65"/>
        <v>18871904.87</v>
      </c>
      <c r="AM201" s="14"/>
      <c r="AN201" s="14">
        <f t="shared" si="65"/>
        <v>22193673.65</v>
      </c>
      <c r="AO201" s="14"/>
      <c r="AP201" s="14">
        <f t="shared" si="65"/>
        <v>17122826.3</v>
      </c>
      <c r="AQ201" s="14"/>
      <c r="AR201" s="14">
        <f t="shared" si="65"/>
        <v>13406305.15</v>
      </c>
      <c r="AS201" s="14"/>
      <c r="AT201" s="14">
        <f t="shared" si="65"/>
        <v>10669811.14</v>
      </c>
      <c r="AU201" s="14"/>
      <c r="AV201" s="14">
        <f t="shared" si="65"/>
        <v>7892949</v>
      </c>
      <c r="AW201" s="14"/>
      <c r="AX201" s="6"/>
      <c r="AY201" s="14">
        <f>SUM(AY202:AY203)</f>
        <v>7346937</v>
      </c>
      <c r="AZ201" s="14"/>
      <c r="BA201" s="14">
        <f>SUM(BA202:BA203)</f>
        <v>5300179</v>
      </c>
      <c r="BB201" s="14"/>
      <c r="BC201" s="6"/>
      <c r="BD201" s="6"/>
      <c r="BG201" s="16">
        <f>SUM(BG202:BG203)</f>
        <v>203293506.2</v>
      </c>
    </row>
    <row r="202" spans="1:59" ht="12.75">
      <c r="A202" s="6" t="str">
        <f>CONCATENATE(A201,"U")</f>
        <v>R348U</v>
      </c>
      <c r="C202" s="8" t="s">
        <v>3</v>
      </c>
      <c r="D202" s="17">
        <v>86083436.72</v>
      </c>
      <c r="F202" s="4">
        <v>9556752.36</v>
      </c>
      <c r="H202" s="4">
        <v>10076496.64</v>
      </c>
      <c r="J202" s="4">
        <v>12712593.35</v>
      </c>
      <c r="L202" s="6"/>
      <c r="M202" s="4">
        <v>7190232.49</v>
      </c>
      <c r="O202" s="4">
        <v>7170888.93</v>
      </c>
      <c r="Q202" s="6"/>
      <c r="R202" s="4">
        <v>9049709.59</v>
      </c>
      <c r="T202" s="6"/>
      <c r="U202" s="4">
        <v>7793988.72</v>
      </c>
      <c r="W202" s="6"/>
      <c r="X202" s="4">
        <v>9672862.29</v>
      </c>
      <c r="Z202" s="6"/>
      <c r="AA202" s="4">
        <v>10240492.34</v>
      </c>
      <c r="AC202" s="4">
        <v>9981569.93</v>
      </c>
      <c r="AE202" s="4">
        <v>7614893.37</v>
      </c>
      <c r="AG202" s="6"/>
      <c r="AH202" s="4">
        <v>11453266.41</v>
      </c>
      <c r="AJ202" s="4">
        <v>13555036.42</v>
      </c>
      <c r="AL202" s="4">
        <v>16837879.76</v>
      </c>
      <c r="AN202" s="4">
        <v>19428263.04</v>
      </c>
      <c r="AP202" s="4">
        <v>14250391.3</v>
      </c>
      <c r="AR202" s="4">
        <v>13406305.15</v>
      </c>
      <c r="AT202" s="4">
        <v>10669811.14</v>
      </c>
      <c r="AV202" s="4">
        <v>7892949</v>
      </c>
      <c r="AX202" s="6"/>
      <c r="AY202" s="4">
        <v>7346937</v>
      </c>
      <c r="BA202" s="4">
        <v>5300179</v>
      </c>
      <c r="BG202" s="17">
        <v>174329484.64</v>
      </c>
    </row>
    <row r="203" spans="1:59" ht="12.75">
      <c r="A203" s="6" t="str">
        <f>CONCATENATE(A201,"L")</f>
        <v>R348L</v>
      </c>
      <c r="C203" s="8" t="s">
        <v>4</v>
      </c>
      <c r="D203" s="17">
        <v>34093118.74</v>
      </c>
      <c r="F203" s="4">
        <v>1003.05</v>
      </c>
      <c r="H203" s="4">
        <v>0</v>
      </c>
      <c r="J203" s="4">
        <v>133266.38</v>
      </c>
      <c r="L203" s="6"/>
      <c r="M203" s="4">
        <v>0</v>
      </c>
      <c r="O203" s="4">
        <v>0</v>
      </c>
      <c r="Q203" s="6"/>
      <c r="R203" s="4">
        <v>394468.94</v>
      </c>
      <c r="T203" s="6"/>
      <c r="U203" s="4">
        <v>900436.79</v>
      </c>
      <c r="W203" s="6"/>
      <c r="X203" s="4">
        <v>816084.78</v>
      </c>
      <c r="Z203" s="6"/>
      <c r="AA203" s="4">
        <v>1289155.93</v>
      </c>
      <c r="AC203" s="4">
        <v>1381803.43</v>
      </c>
      <c r="AE203" s="4">
        <v>5900725.96</v>
      </c>
      <c r="AG203" s="6"/>
      <c r="AH203" s="4">
        <v>2778564.78</v>
      </c>
      <c r="AJ203" s="4">
        <v>2967291.67</v>
      </c>
      <c r="AL203" s="4">
        <v>2034025.11</v>
      </c>
      <c r="AN203" s="4">
        <v>2765410.61</v>
      </c>
      <c r="AP203" s="4">
        <v>2872435</v>
      </c>
      <c r="AR203" s="4">
        <v>0</v>
      </c>
      <c r="AT203" s="4">
        <v>0</v>
      </c>
      <c r="AV203" s="4">
        <v>0</v>
      </c>
      <c r="AX203" s="6"/>
      <c r="AY203" s="4">
        <v>0</v>
      </c>
      <c r="BA203" s="4">
        <v>0</v>
      </c>
      <c r="BG203" s="17">
        <v>28964021.56</v>
      </c>
    </row>
    <row r="204" spans="3:50" ht="12.75">
      <c r="C204" s="2"/>
      <c r="L204" s="6"/>
      <c r="Q204" s="6"/>
      <c r="T204" s="6"/>
      <c r="W204" s="6"/>
      <c r="Z204" s="6"/>
      <c r="AG204" s="6"/>
      <c r="AX204" s="6"/>
    </row>
    <row r="205" spans="2:50" ht="12.75">
      <c r="B205" s="14" t="s">
        <v>134</v>
      </c>
      <c r="C205" s="2"/>
      <c r="L205" s="6"/>
      <c r="Q205" s="6"/>
      <c r="T205" s="6"/>
      <c r="W205" s="6"/>
      <c r="Z205" s="6"/>
      <c r="AG205" s="6"/>
      <c r="AX205" s="6"/>
    </row>
    <row r="206" spans="3:50" ht="12.75">
      <c r="C206" s="2"/>
      <c r="L206" s="6"/>
      <c r="Q206" s="6"/>
      <c r="T206" s="6"/>
      <c r="W206" s="6"/>
      <c r="Z206" s="6"/>
      <c r="AG206" s="6"/>
      <c r="AX206" s="6"/>
    </row>
    <row r="207" spans="1:59" ht="12.75">
      <c r="A207" s="6" t="s">
        <v>135</v>
      </c>
      <c r="B207" s="6" t="s">
        <v>140</v>
      </c>
      <c r="C207" s="15" t="s">
        <v>1</v>
      </c>
      <c r="D207" s="16">
        <f>SUM(D208:D209)</f>
        <v>84679484.37</v>
      </c>
      <c r="E207" s="14"/>
      <c r="F207" s="14">
        <f>SUM(F208:F209)</f>
        <v>10008351.450000001</v>
      </c>
      <c r="G207" s="14"/>
      <c r="H207" s="14">
        <f>SUM(H208:H209)</f>
        <v>10409327.33</v>
      </c>
      <c r="I207" s="14"/>
      <c r="J207" s="14">
        <f>SUM(J208:J209)</f>
        <v>14274463.49</v>
      </c>
      <c r="K207" s="14"/>
      <c r="L207" s="6"/>
      <c r="M207" s="14">
        <f>SUM(M208:M209)</f>
        <v>12644822.88</v>
      </c>
      <c r="N207" s="14"/>
      <c r="O207" s="14">
        <f>SUM(O208:O209)</f>
        <v>12851164.02</v>
      </c>
      <c r="P207" s="14"/>
      <c r="Q207" s="6"/>
      <c r="R207" s="14">
        <f>SUM(R208:R209)</f>
        <v>16979376.23</v>
      </c>
      <c r="S207" s="14"/>
      <c r="T207" s="6"/>
      <c r="U207" s="14">
        <f>SUM(U208:U209)</f>
        <v>8492875.29</v>
      </c>
      <c r="V207" s="14"/>
      <c r="W207" s="6"/>
      <c r="X207" s="14">
        <f>SUM(X208:X209)</f>
        <v>13830780.41</v>
      </c>
      <c r="Y207" s="14"/>
      <c r="Z207" s="6"/>
      <c r="AA207" s="14">
        <f>SUM(AA208:AA209)</f>
        <v>13666279.94</v>
      </c>
      <c r="AB207" s="14"/>
      <c r="AC207" s="14">
        <f>SUM(AC208:AC209)</f>
        <v>9419588.180000002</v>
      </c>
      <c r="AD207" s="14"/>
      <c r="AE207" s="14">
        <f>SUM(AE208:AE209)</f>
        <v>8920526.25</v>
      </c>
      <c r="AF207" s="14"/>
      <c r="AG207" s="6"/>
      <c r="AH207" s="14">
        <f aca="true" t="shared" si="66" ref="AH207:AV207">SUM(AH208:AH209)</f>
        <v>10479308.02</v>
      </c>
      <c r="AI207" s="14"/>
      <c r="AJ207" s="14">
        <f t="shared" si="66"/>
        <v>12705930.48</v>
      </c>
      <c r="AK207" s="14"/>
      <c r="AL207" s="14">
        <f t="shared" si="66"/>
        <v>12634804.14</v>
      </c>
      <c r="AM207" s="14"/>
      <c r="AN207" s="14">
        <f t="shared" si="66"/>
        <v>10839156.469999999</v>
      </c>
      <c r="AO207" s="14"/>
      <c r="AP207" s="14">
        <f t="shared" si="66"/>
        <v>9627132.35</v>
      </c>
      <c r="AQ207" s="14"/>
      <c r="AR207" s="14">
        <f t="shared" si="66"/>
        <v>10798151.78</v>
      </c>
      <c r="AS207" s="14"/>
      <c r="AT207" s="14">
        <f t="shared" si="66"/>
        <v>26311584.19</v>
      </c>
      <c r="AU207" s="14"/>
      <c r="AV207" s="14">
        <f t="shared" si="66"/>
        <v>5806729</v>
      </c>
      <c r="AW207" s="14"/>
      <c r="AX207" s="6"/>
      <c r="AY207" s="14">
        <f>SUM(AY208:AY209)</f>
        <v>5886756</v>
      </c>
      <c r="AZ207" s="14"/>
      <c r="BA207" s="14">
        <f>SUM(BA208:BA209)</f>
        <v>4927079</v>
      </c>
      <c r="BB207" s="14"/>
      <c r="BC207" s="6"/>
      <c r="BD207" s="6"/>
      <c r="BG207" s="16">
        <f>SUM(BG208:BG209)</f>
        <v>182552293.61</v>
      </c>
    </row>
    <row r="208" spans="1:59" ht="12.75">
      <c r="A208" s="6" t="str">
        <f>CONCATENATE(A207,"U")</f>
        <v>R349U</v>
      </c>
      <c r="C208" s="8" t="s">
        <v>3</v>
      </c>
      <c r="D208" s="17">
        <v>60656598.17</v>
      </c>
      <c r="F208" s="4">
        <v>10006935.55</v>
      </c>
      <c r="H208" s="4">
        <v>10409327.33</v>
      </c>
      <c r="J208" s="4">
        <v>14260172.18</v>
      </c>
      <c r="L208" s="6"/>
      <c r="M208" s="4">
        <v>12644822.88</v>
      </c>
      <c r="O208" s="4">
        <v>12851164.02</v>
      </c>
      <c r="Q208" s="6"/>
      <c r="R208" s="4">
        <v>16978932.6</v>
      </c>
      <c r="T208" s="6"/>
      <c r="U208" s="4">
        <v>8492875.29</v>
      </c>
      <c r="W208" s="6"/>
      <c r="X208" s="4">
        <v>13830780.41</v>
      </c>
      <c r="Z208" s="6"/>
      <c r="AA208" s="4">
        <v>13666279.94</v>
      </c>
      <c r="AC208" s="4">
        <v>9419226.38</v>
      </c>
      <c r="AE208" s="4">
        <v>7145079.32</v>
      </c>
      <c r="AG208" s="6"/>
      <c r="AH208" s="4">
        <v>10010477.24</v>
      </c>
      <c r="AJ208" s="4">
        <v>12096549.85</v>
      </c>
      <c r="AL208" s="4">
        <v>12437245.46</v>
      </c>
      <c r="AN208" s="4">
        <v>10749833.79</v>
      </c>
      <c r="AP208" s="4">
        <v>9260532.35</v>
      </c>
      <c r="AR208" s="4">
        <v>10798151.78</v>
      </c>
      <c r="AT208" s="4">
        <v>26311584.19</v>
      </c>
      <c r="AV208" s="4">
        <v>5806729</v>
      </c>
      <c r="AX208" s="6"/>
      <c r="AY208" s="4">
        <v>5886756</v>
      </c>
      <c r="BA208" s="4">
        <v>4927079</v>
      </c>
      <c r="BG208" s="17">
        <v>170881755.43</v>
      </c>
    </row>
    <row r="209" spans="1:59" ht="12.75">
      <c r="A209" s="6" t="str">
        <f>CONCATENATE(A207,"L")</f>
        <v>R349L</v>
      </c>
      <c r="C209" s="8" t="s">
        <v>4</v>
      </c>
      <c r="D209" s="17">
        <v>24022886.2</v>
      </c>
      <c r="F209" s="4">
        <v>1415.9</v>
      </c>
      <c r="H209" s="4">
        <v>0</v>
      </c>
      <c r="J209" s="4">
        <v>14291.31</v>
      </c>
      <c r="L209" s="6"/>
      <c r="M209" s="4">
        <v>0</v>
      </c>
      <c r="O209" s="4">
        <v>0</v>
      </c>
      <c r="Q209" s="6"/>
      <c r="R209" s="4">
        <v>443.63</v>
      </c>
      <c r="T209" s="6"/>
      <c r="U209" s="4">
        <v>0</v>
      </c>
      <c r="W209" s="6"/>
      <c r="X209" s="4">
        <v>0</v>
      </c>
      <c r="Z209" s="6"/>
      <c r="AA209" s="4">
        <v>0</v>
      </c>
      <c r="AC209" s="4">
        <v>361.8</v>
      </c>
      <c r="AE209" s="4">
        <v>1775446.93</v>
      </c>
      <c r="AG209" s="6"/>
      <c r="AH209" s="4">
        <v>468830.78</v>
      </c>
      <c r="AJ209" s="4">
        <v>609380.63</v>
      </c>
      <c r="AL209" s="4">
        <v>197558.68</v>
      </c>
      <c r="AN209" s="4">
        <v>89322.68</v>
      </c>
      <c r="AP209" s="4">
        <v>366600</v>
      </c>
      <c r="AR209" s="4">
        <v>0</v>
      </c>
      <c r="AT209" s="4">
        <v>0</v>
      </c>
      <c r="AV209" s="4">
        <v>0</v>
      </c>
      <c r="AX209" s="6"/>
      <c r="AY209" s="4">
        <v>0</v>
      </c>
      <c r="BA209" s="4">
        <v>0</v>
      </c>
      <c r="BG209" s="17">
        <v>11670538.18</v>
      </c>
    </row>
    <row r="210" spans="3:50" ht="6" customHeight="1">
      <c r="C210" s="2"/>
      <c r="L210" s="6"/>
      <c r="Q210" s="6"/>
      <c r="T210" s="6"/>
      <c r="W210" s="6"/>
      <c r="Z210" s="6"/>
      <c r="AG210" s="6"/>
      <c r="AX210" s="6"/>
    </row>
    <row r="211" spans="1:59" ht="12.75">
      <c r="A211" s="6" t="s">
        <v>136</v>
      </c>
      <c r="B211" s="6" t="s">
        <v>141</v>
      </c>
      <c r="C211" s="15" t="s">
        <v>1</v>
      </c>
      <c r="D211" s="16">
        <f>SUM(D212:D213)</f>
        <v>80445542.75</v>
      </c>
      <c r="E211" s="14"/>
      <c r="F211" s="14">
        <f>SUM(F212:F213)</f>
        <v>7342276.26</v>
      </c>
      <c r="G211" s="14"/>
      <c r="H211" s="14">
        <f>SUM(H212:H213)</f>
        <v>13182181.17</v>
      </c>
      <c r="I211" s="14"/>
      <c r="J211" s="14">
        <f>SUM(J212:J213)</f>
        <v>15435224.16</v>
      </c>
      <c r="K211" s="14"/>
      <c r="L211" s="6"/>
      <c r="M211" s="14">
        <f>SUM(M212:M213)</f>
        <v>15592582.57</v>
      </c>
      <c r="N211" s="14"/>
      <c r="O211" s="14">
        <f>SUM(O212:O213)</f>
        <v>19939562.22</v>
      </c>
      <c r="P211" s="14"/>
      <c r="Q211" s="6"/>
      <c r="R211" s="14">
        <f>SUM(R212:R213)</f>
        <v>24316025.37</v>
      </c>
      <c r="S211" s="14"/>
      <c r="T211" s="6"/>
      <c r="U211" s="14">
        <f>SUM(U212:U213)</f>
        <v>11628197.190000001</v>
      </c>
      <c r="V211" s="14"/>
      <c r="W211" s="6"/>
      <c r="X211" s="14">
        <f>SUM(X212:X213)</f>
        <v>8649757.59</v>
      </c>
      <c r="Y211" s="14"/>
      <c r="Z211" s="6"/>
      <c r="AA211" s="14">
        <f>SUM(AA212:AA213)</f>
        <v>3472043.49</v>
      </c>
      <c r="AB211" s="14"/>
      <c r="AC211" s="14">
        <f>SUM(AC212:AC213)</f>
        <v>6089862.57</v>
      </c>
      <c r="AD211" s="14"/>
      <c r="AE211" s="14">
        <f>SUM(AE212:AE213)</f>
        <v>26809247.68</v>
      </c>
      <c r="AF211" s="14"/>
      <c r="AG211" s="6"/>
      <c r="AH211" s="14">
        <f aca="true" t="shared" si="67" ref="AH211:AV211">SUM(AH212:AH213)</f>
        <v>20915988.53</v>
      </c>
      <c r="AI211" s="14"/>
      <c r="AJ211" s="14">
        <f t="shared" si="67"/>
        <v>12955552.91</v>
      </c>
      <c r="AK211" s="14"/>
      <c r="AL211" s="14">
        <f t="shared" si="67"/>
        <v>11895956.88</v>
      </c>
      <c r="AM211" s="14"/>
      <c r="AN211" s="14">
        <f t="shared" si="67"/>
        <v>14463988.63</v>
      </c>
      <c r="AO211" s="14"/>
      <c r="AP211" s="14">
        <f t="shared" si="67"/>
        <v>12281701.25</v>
      </c>
      <c r="AQ211" s="14"/>
      <c r="AR211" s="14">
        <f t="shared" si="67"/>
        <v>14332093.45</v>
      </c>
      <c r="AS211" s="14"/>
      <c r="AT211" s="14">
        <f t="shared" si="67"/>
        <v>10604972.71</v>
      </c>
      <c r="AU211" s="14"/>
      <c r="AV211" s="14">
        <f t="shared" si="67"/>
        <v>8913334</v>
      </c>
      <c r="AW211" s="14"/>
      <c r="AX211" s="6"/>
      <c r="AY211" s="14">
        <f>SUM(AY212:AY213)</f>
        <v>8786060</v>
      </c>
      <c r="AZ211" s="14"/>
      <c r="BA211" s="14">
        <f>SUM(BA212:BA213)</f>
        <v>5981991</v>
      </c>
      <c r="BB211" s="14"/>
      <c r="BC211" s="6"/>
      <c r="BD211" s="6"/>
      <c r="BG211" s="16">
        <f>SUM(BG212:BG213)</f>
        <v>199051477.95999998</v>
      </c>
    </row>
    <row r="212" spans="1:59" ht="12.75">
      <c r="A212" s="6" t="str">
        <f>CONCATENATE(A211,"U")</f>
        <v>R350U</v>
      </c>
      <c r="C212" s="8" t="s">
        <v>3</v>
      </c>
      <c r="D212" s="17">
        <v>57623791.61</v>
      </c>
      <c r="F212" s="4">
        <v>7276908.17</v>
      </c>
      <c r="H212" s="4">
        <v>13180878.28</v>
      </c>
      <c r="J212" s="4">
        <v>15435224.16</v>
      </c>
      <c r="L212" s="6"/>
      <c r="M212" s="4">
        <v>15592582.57</v>
      </c>
      <c r="O212" s="4">
        <v>19835562.22</v>
      </c>
      <c r="Q212" s="6"/>
      <c r="R212" s="4">
        <v>24315530.7</v>
      </c>
      <c r="T212" s="6"/>
      <c r="U212" s="4">
        <v>11459849.38</v>
      </c>
      <c r="W212" s="6"/>
      <c r="X212" s="4">
        <v>8649471.64</v>
      </c>
      <c r="Z212" s="6"/>
      <c r="AA212" s="4">
        <v>3471743.45</v>
      </c>
      <c r="AC212" s="4">
        <v>6089588.91</v>
      </c>
      <c r="AE212" s="4">
        <v>25336457.82</v>
      </c>
      <c r="AG212" s="6"/>
      <c r="AH212" s="4">
        <v>20679149.19</v>
      </c>
      <c r="AJ212" s="4">
        <v>12832768.05</v>
      </c>
      <c r="AL212" s="4">
        <v>11895956.88</v>
      </c>
      <c r="AN212" s="4">
        <v>13458355.71</v>
      </c>
      <c r="AP212" s="4">
        <v>10068135.25</v>
      </c>
      <c r="AR212" s="4">
        <v>14332093.45</v>
      </c>
      <c r="AT212" s="4">
        <v>10604972.71</v>
      </c>
      <c r="AV212" s="4">
        <v>8913334</v>
      </c>
      <c r="AX212" s="6"/>
      <c r="AY212" s="4">
        <v>8786060</v>
      </c>
      <c r="BA212" s="4">
        <v>5981991</v>
      </c>
      <c r="BG212" s="17">
        <v>186437491.01</v>
      </c>
    </row>
    <row r="213" spans="1:59" ht="12.75">
      <c r="A213" s="6" t="str">
        <f>CONCATENATE(A211,"L")</f>
        <v>R350L</v>
      </c>
      <c r="C213" s="8" t="s">
        <v>4</v>
      </c>
      <c r="D213" s="17">
        <v>22821751.14</v>
      </c>
      <c r="F213" s="4">
        <v>65368.09</v>
      </c>
      <c r="H213" s="4">
        <v>1302.89</v>
      </c>
      <c r="J213" s="4">
        <v>0</v>
      </c>
      <c r="L213" s="6"/>
      <c r="M213" s="4">
        <v>0</v>
      </c>
      <c r="O213" s="4">
        <v>104000</v>
      </c>
      <c r="Q213" s="6"/>
      <c r="R213" s="4">
        <v>494.67</v>
      </c>
      <c r="T213" s="6"/>
      <c r="U213" s="4">
        <v>168347.81</v>
      </c>
      <c r="W213" s="6"/>
      <c r="X213" s="4">
        <v>285.95</v>
      </c>
      <c r="Z213" s="6"/>
      <c r="AA213" s="4">
        <v>300.04</v>
      </c>
      <c r="AC213" s="4">
        <v>273.66</v>
      </c>
      <c r="AE213" s="4">
        <v>1472789.86</v>
      </c>
      <c r="AG213" s="6"/>
      <c r="AH213" s="4">
        <v>236839.34</v>
      </c>
      <c r="AJ213" s="4">
        <v>122784.86</v>
      </c>
      <c r="AL213" s="4">
        <v>0</v>
      </c>
      <c r="AN213" s="4">
        <v>1005632.92</v>
      </c>
      <c r="AP213" s="4">
        <v>2213566</v>
      </c>
      <c r="AR213" s="4">
        <v>0</v>
      </c>
      <c r="AT213" s="4">
        <v>0</v>
      </c>
      <c r="AV213" s="4">
        <v>0</v>
      </c>
      <c r="AX213" s="6"/>
      <c r="AY213" s="4">
        <v>0</v>
      </c>
      <c r="BA213" s="4">
        <v>0</v>
      </c>
      <c r="BG213" s="17">
        <v>12613986.95</v>
      </c>
    </row>
    <row r="214" spans="3:50" ht="6" customHeight="1">
      <c r="C214" s="2"/>
      <c r="L214" s="6"/>
      <c r="Q214" s="6"/>
      <c r="T214" s="6"/>
      <c r="W214" s="6"/>
      <c r="Z214" s="6"/>
      <c r="AG214" s="6"/>
      <c r="AX214" s="6"/>
    </row>
    <row r="215" spans="1:59" ht="12.75">
      <c r="A215" s="6" t="s">
        <v>137</v>
      </c>
      <c r="B215" s="6" t="s">
        <v>142</v>
      </c>
      <c r="C215" s="15" t="s">
        <v>1</v>
      </c>
      <c r="D215" s="16">
        <f>SUM(D216:D217)</f>
        <v>105864167.27</v>
      </c>
      <c r="E215" s="14"/>
      <c r="F215" s="14">
        <f>SUM(F216:F217)</f>
        <v>10703361.129999999</v>
      </c>
      <c r="G215" s="14"/>
      <c r="H215" s="14">
        <f>SUM(H216:H217)</f>
        <v>11035798</v>
      </c>
      <c r="I215" s="14"/>
      <c r="J215" s="14">
        <f>SUM(J216:J217)</f>
        <v>12846319.899999999</v>
      </c>
      <c r="K215" s="14"/>
      <c r="L215" s="6"/>
      <c r="M215" s="14">
        <f>SUM(M216:M217)</f>
        <v>12258100.94</v>
      </c>
      <c r="N215" s="14"/>
      <c r="O215" s="14">
        <f>SUM(O216:O217)</f>
        <v>14014042.14</v>
      </c>
      <c r="P215" s="14"/>
      <c r="Q215" s="6"/>
      <c r="R215" s="14">
        <f>SUM(R216:R217)</f>
        <v>11506645.309999999</v>
      </c>
      <c r="S215" s="14"/>
      <c r="T215" s="6"/>
      <c r="U215" s="14">
        <f>SUM(U216:U217)</f>
        <v>4745586.79</v>
      </c>
      <c r="V215" s="14"/>
      <c r="W215" s="6"/>
      <c r="X215" s="14">
        <f>SUM(X216:X217)</f>
        <v>9954315.1</v>
      </c>
      <c r="Y215" s="14"/>
      <c r="Z215" s="6"/>
      <c r="AA215" s="14">
        <f>SUM(AA216:AA217)</f>
        <v>7346232.65</v>
      </c>
      <c r="AB215" s="14"/>
      <c r="AC215" s="14">
        <f>SUM(AC216:AC217)</f>
        <v>7746994.17</v>
      </c>
      <c r="AD215" s="14"/>
      <c r="AE215" s="14">
        <f>SUM(AE216:AE217)</f>
        <v>9657010.030000001</v>
      </c>
      <c r="AF215" s="14"/>
      <c r="AG215" s="6"/>
      <c r="AH215" s="14">
        <f aca="true" t="shared" si="68" ref="AH215:AV215">SUM(AH216:AH217)</f>
        <v>12289127.74</v>
      </c>
      <c r="AI215" s="14"/>
      <c r="AJ215" s="14">
        <f t="shared" si="68"/>
        <v>15896003.72</v>
      </c>
      <c r="AK215" s="14"/>
      <c r="AL215" s="14">
        <f t="shared" si="68"/>
        <v>12363246.629999999</v>
      </c>
      <c r="AM215" s="14"/>
      <c r="AN215" s="14">
        <f t="shared" si="68"/>
        <v>15660116.94</v>
      </c>
      <c r="AO215" s="14"/>
      <c r="AP215" s="14">
        <f t="shared" si="68"/>
        <v>12463291.27</v>
      </c>
      <c r="AQ215" s="14"/>
      <c r="AR215" s="14">
        <f t="shared" si="68"/>
        <v>12501319.72</v>
      </c>
      <c r="AS215" s="14"/>
      <c r="AT215" s="14">
        <f t="shared" si="68"/>
        <v>8221540.94</v>
      </c>
      <c r="AU215" s="14"/>
      <c r="AV215" s="14">
        <f t="shared" si="68"/>
        <v>6414325</v>
      </c>
      <c r="AW215" s="14"/>
      <c r="AX215" s="6"/>
      <c r="AY215" s="14">
        <f>SUM(AY216:AY217)</f>
        <v>6529491</v>
      </c>
      <c r="AZ215" s="14"/>
      <c r="BA215" s="14">
        <f>SUM(BA216:BA217)</f>
        <v>4384188</v>
      </c>
      <c r="BB215" s="14"/>
      <c r="BC215" s="6"/>
      <c r="BD215" s="6"/>
      <c r="BG215" s="16">
        <f>SUM(BG216:BG217)</f>
        <v>176111461.45000002</v>
      </c>
    </row>
    <row r="216" spans="1:59" ht="12.75">
      <c r="A216" s="6" t="str">
        <f>CONCATENATE(A215,"U")</f>
        <v>R351U</v>
      </c>
      <c r="C216" s="8" t="s">
        <v>3</v>
      </c>
      <c r="D216" s="17">
        <v>75831357.53</v>
      </c>
      <c r="F216" s="4">
        <v>10083851.94</v>
      </c>
      <c r="H216" s="4">
        <v>10501050.23</v>
      </c>
      <c r="J216" s="4">
        <v>12739610.7</v>
      </c>
      <c r="L216" s="6"/>
      <c r="M216" s="4">
        <v>12258100.94</v>
      </c>
      <c r="O216" s="4">
        <v>14013816.48</v>
      </c>
      <c r="Q216" s="6"/>
      <c r="R216" s="4">
        <v>11439532.86</v>
      </c>
      <c r="T216" s="6"/>
      <c r="U216" s="4">
        <v>4561519.54</v>
      </c>
      <c r="W216" s="6"/>
      <c r="X216" s="4">
        <v>9914911.67</v>
      </c>
      <c r="Z216" s="6"/>
      <c r="AA216" s="4">
        <v>7254327.7</v>
      </c>
      <c r="AC216" s="4">
        <v>7349817.58</v>
      </c>
      <c r="AE216" s="4">
        <v>7258926.62</v>
      </c>
      <c r="AG216" s="6"/>
      <c r="AH216" s="4">
        <v>11850414.47</v>
      </c>
      <c r="AJ216" s="4">
        <v>15411946.14</v>
      </c>
      <c r="AL216" s="4">
        <v>12232549.52</v>
      </c>
      <c r="AN216" s="4">
        <v>15412116.94</v>
      </c>
      <c r="AP216" s="4">
        <v>12143291.27</v>
      </c>
      <c r="AR216" s="4">
        <v>12501319.72</v>
      </c>
      <c r="AT216" s="4">
        <v>8221540.94</v>
      </c>
      <c r="AV216" s="4">
        <v>6414325</v>
      </c>
      <c r="AX216" s="6"/>
      <c r="AY216" s="4">
        <v>6529491</v>
      </c>
      <c r="BA216" s="4">
        <v>4384188</v>
      </c>
      <c r="BG216" s="17">
        <v>160823206.74</v>
      </c>
    </row>
    <row r="217" spans="1:59" ht="12.75">
      <c r="A217" s="6" t="str">
        <f>CONCATENATE(A215,"L")</f>
        <v>R351L</v>
      </c>
      <c r="C217" s="8" t="s">
        <v>4</v>
      </c>
      <c r="D217" s="17">
        <v>30032809.74</v>
      </c>
      <c r="F217" s="4">
        <v>619509.19</v>
      </c>
      <c r="H217" s="4">
        <v>534747.77</v>
      </c>
      <c r="J217" s="4">
        <v>106709.2</v>
      </c>
      <c r="M217" s="4">
        <v>0</v>
      </c>
      <c r="O217" s="4">
        <v>225.66</v>
      </c>
      <c r="Q217" s="6"/>
      <c r="R217" s="4">
        <v>67112.45</v>
      </c>
      <c r="T217" s="6"/>
      <c r="U217" s="4">
        <v>184067.25</v>
      </c>
      <c r="W217" s="6"/>
      <c r="X217" s="4">
        <v>39403.43</v>
      </c>
      <c r="Z217" s="6"/>
      <c r="AA217" s="4">
        <v>91904.95</v>
      </c>
      <c r="AC217" s="4">
        <v>397176.59</v>
      </c>
      <c r="AE217" s="4">
        <v>2398083.41</v>
      </c>
      <c r="AG217" s="6"/>
      <c r="AH217" s="4">
        <v>438713.27</v>
      </c>
      <c r="AJ217" s="4">
        <v>484057.58</v>
      </c>
      <c r="AL217" s="4">
        <v>130697.11</v>
      </c>
      <c r="AN217" s="4">
        <v>248000</v>
      </c>
      <c r="AP217" s="4">
        <v>320000</v>
      </c>
      <c r="AR217" s="4">
        <v>0</v>
      </c>
      <c r="AT217" s="4">
        <v>0</v>
      </c>
      <c r="AV217" s="4">
        <v>0</v>
      </c>
      <c r="AX217" s="6"/>
      <c r="AY217" s="4">
        <v>0</v>
      </c>
      <c r="BA217" s="4">
        <v>0</v>
      </c>
      <c r="BG217" s="17">
        <v>15288254.71</v>
      </c>
    </row>
    <row r="218" spans="3:50" ht="6" customHeight="1">
      <c r="C218" s="2"/>
      <c r="Q218" s="6"/>
      <c r="T218" s="6"/>
      <c r="W218" s="6"/>
      <c r="Z218" s="6"/>
      <c r="AG218" s="6"/>
      <c r="AX218" s="6"/>
    </row>
    <row r="219" spans="1:59" ht="12.75">
      <c r="A219" s="6" t="s">
        <v>138</v>
      </c>
      <c r="B219" s="6" t="s">
        <v>143</v>
      </c>
      <c r="C219" s="15" t="s">
        <v>1</v>
      </c>
      <c r="D219" s="16">
        <f aca="true" t="shared" si="69" ref="D219:O219">SUM(D220:D221)</f>
        <v>303110193.11</v>
      </c>
      <c r="E219" s="14"/>
      <c r="F219" s="14">
        <f t="shared" si="69"/>
        <v>18272011.15</v>
      </c>
      <c r="G219" s="14"/>
      <c r="H219" s="14">
        <f t="shared" si="69"/>
        <v>25896952.509999998</v>
      </c>
      <c r="I219" s="14"/>
      <c r="J219" s="14">
        <f t="shared" si="69"/>
        <v>30366676.450000003</v>
      </c>
      <c r="K219" s="14"/>
      <c r="L219" s="14">
        <f t="shared" si="69"/>
        <v>-165000</v>
      </c>
      <c r="M219" s="14">
        <f t="shared" si="69"/>
        <v>32140134.61</v>
      </c>
      <c r="N219" s="14"/>
      <c r="O219" s="14">
        <f t="shared" si="69"/>
        <v>35665474.62</v>
      </c>
      <c r="P219" s="14"/>
      <c r="Q219" s="6"/>
      <c r="R219" s="14">
        <f>SUM(R220:R221)</f>
        <v>32827126.09</v>
      </c>
      <c r="S219" s="14"/>
      <c r="T219" s="6"/>
      <c r="U219" s="14">
        <f>SUM(U220:U221)</f>
        <v>18060340.73</v>
      </c>
      <c r="V219" s="14"/>
      <c r="W219" s="6"/>
      <c r="X219" s="14">
        <f>SUM(X220:X221)</f>
        <v>22462146.9</v>
      </c>
      <c r="Y219" s="14"/>
      <c r="Z219" s="6"/>
      <c r="AA219" s="14">
        <f>SUM(AA220:AA221)</f>
        <v>22576443.91</v>
      </c>
      <c r="AB219" s="14"/>
      <c r="AC219" s="14">
        <f>SUM(AC220:AC221)</f>
        <v>14065555.08</v>
      </c>
      <c r="AD219" s="14"/>
      <c r="AE219" s="14">
        <f>SUM(AE220:AE221)</f>
        <v>18818216.04</v>
      </c>
      <c r="AF219" s="14"/>
      <c r="AG219" s="6"/>
      <c r="AH219" s="14">
        <f aca="true" t="shared" si="70" ref="AH219:AV219">SUM(AH220:AH221)</f>
        <v>20125575.71</v>
      </c>
      <c r="AI219" s="14"/>
      <c r="AJ219" s="14">
        <f t="shared" si="70"/>
        <v>23966605.89</v>
      </c>
      <c r="AK219" s="14"/>
      <c r="AL219" s="14">
        <f t="shared" si="70"/>
        <v>24317024.36</v>
      </c>
      <c r="AM219" s="14"/>
      <c r="AN219" s="14">
        <f t="shared" si="70"/>
        <v>30461121.1</v>
      </c>
      <c r="AO219" s="14"/>
      <c r="AP219" s="14">
        <f t="shared" si="70"/>
        <v>111990444.12</v>
      </c>
      <c r="AQ219" s="14"/>
      <c r="AR219" s="14">
        <f t="shared" si="70"/>
        <v>26460435.05</v>
      </c>
      <c r="AS219" s="14"/>
      <c r="AT219" s="14">
        <f t="shared" si="70"/>
        <v>18053034.16</v>
      </c>
      <c r="AU219" s="14"/>
      <c r="AV219" s="14">
        <f t="shared" si="70"/>
        <v>15057056</v>
      </c>
      <c r="AW219" s="14"/>
      <c r="AX219" s="6"/>
      <c r="AY219" s="14">
        <f>SUM(AY220:AY221)</f>
        <v>12247091</v>
      </c>
      <c r="AZ219" s="14"/>
      <c r="BA219" s="14">
        <f>SUM(BA220:BA221)</f>
        <v>10039828</v>
      </c>
      <c r="BB219" s="14"/>
      <c r="BC219" s="6"/>
      <c r="BD219" s="6"/>
      <c r="BG219" s="16">
        <f>SUM(BG220:BG221)</f>
        <v>472801175.88</v>
      </c>
    </row>
    <row r="220" spans="1:59" ht="12.75">
      <c r="A220" s="6" t="str">
        <f>CONCATENATE(A219,"U")</f>
        <v>R352U</v>
      </c>
      <c r="C220" s="8" t="s">
        <v>3</v>
      </c>
      <c r="D220" s="17">
        <v>217120277.97</v>
      </c>
      <c r="F220" s="4">
        <v>18254346.66</v>
      </c>
      <c r="H220" s="4">
        <v>25896653.49</v>
      </c>
      <c r="J220" s="4">
        <v>30270832.01</v>
      </c>
      <c r="L220" s="4">
        <v>-165000</v>
      </c>
      <c r="M220" s="4">
        <v>32140134.61</v>
      </c>
      <c r="O220" s="4">
        <v>35665474.62</v>
      </c>
      <c r="Q220" s="6"/>
      <c r="R220" s="4">
        <v>32827126.09</v>
      </c>
      <c r="T220" s="6"/>
      <c r="U220" s="4">
        <v>18060340.73</v>
      </c>
      <c r="W220" s="6"/>
      <c r="X220" s="4">
        <v>22462146.9</v>
      </c>
      <c r="Z220" s="6"/>
      <c r="AA220" s="4">
        <v>22576443.91</v>
      </c>
      <c r="AC220" s="4">
        <v>14065555.08</v>
      </c>
      <c r="AE220" s="4">
        <v>14836956.26</v>
      </c>
      <c r="AG220" s="6"/>
      <c r="AH220" s="4">
        <v>19492228.14</v>
      </c>
      <c r="AJ220" s="4">
        <v>23961868.91</v>
      </c>
      <c r="AL220" s="4">
        <v>24317024.36</v>
      </c>
      <c r="AN220" s="4">
        <v>28526265.16</v>
      </c>
      <c r="AP220" s="4">
        <v>107859041.12</v>
      </c>
      <c r="AR220" s="4">
        <v>26460435.05</v>
      </c>
      <c r="AT220" s="4">
        <v>18053034.16</v>
      </c>
      <c r="AV220" s="4">
        <v>15057056</v>
      </c>
      <c r="AX220" s="6"/>
      <c r="AY220" s="4">
        <v>12247091</v>
      </c>
      <c r="BA220" s="4">
        <v>10039828</v>
      </c>
      <c r="BG220" s="17">
        <v>431777613</v>
      </c>
    </row>
    <row r="221" spans="1:59" ht="12.75">
      <c r="A221" s="6" t="str">
        <f>CONCATENATE(A219,"L")</f>
        <v>R352L</v>
      </c>
      <c r="C221" s="8" t="s">
        <v>4</v>
      </c>
      <c r="D221" s="17">
        <v>85989915.14</v>
      </c>
      <c r="F221" s="4">
        <v>17664.49</v>
      </c>
      <c r="H221" s="4">
        <v>299.02</v>
      </c>
      <c r="J221" s="4">
        <v>95844.44</v>
      </c>
      <c r="L221" s="4">
        <v>0</v>
      </c>
      <c r="M221" s="4">
        <v>0</v>
      </c>
      <c r="O221" s="4">
        <v>0</v>
      </c>
      <c r="Q221" s="6"/>
      <c r="R221" s="4">
        <v>0</v>
      </c>
      <c r="T221" s="6"/>
      <c r="U221" s="4">
        <v>0</v>
      </c>
      <c r="W221" s="6"/>
      <c r="X221" s="4">
        <v>0</v>
      </c>
      <c r="Z221" s="6"/>
      <c r="AA221" s="4">
        <v>0</v>
      </c>
      <c r="AC221" s="4">
        <v>0</v>
      </c>
      <c r="AE221" s="4">
        <v>3981259.78</v>
      </c>
      <c r="AG221" s="6"/>
      <c r="AH221" s="4">
        <v>633347.57</v>
      </c>
      <c r="AJ221" s="4">
        <v>4736.98</v>
      </c>
      <c r="AL221" s="4">
        <v>0</v>
      </c>
      <c r="AN221" s="4">
        <v>1934855.94</v>
      </c>
      <c r="AP221" s="4">
        <v>4131403</v>
      </c>
      <c r="AR221" s="4">
        <v>0</v>
      </c>
      <c r="AT221" s="4">
        <v>0</v>
      </c>
      <c r="AV221" s="4">
        <v>0</v>
      </c>
      <c r="AX221" s="6"/>
      <c r="AY221" s="4">
        <v>0</v>
      </c>
      <c r="BA221" s="4">
        <v>0</v>
      </c>
      <c r="BG221" s="17">
        <v>41023562.88</v>
      </c>
    </row>
    <row r="222" spans="3:50" ht="12.75">
      <c r="C222" s="2"/>
      <c r="Q222" s="6"/>
      <c r="T222" s="6"/>
      <c r="W222" s="6"/>
      <c r="Z222" s="6"/>
      <c r="AG222" s="6"/>
      <c r="AX222" s="6"/>
    </row>
    <row r="223" spans="2:50" ht="12.75">
      <c r="B223" s="14" t="s">
        <v>139</v>
      </c>
      <c r="C223" s="2"/>
      <c r="Q223" s="6"/>
      <c r="T223" s="6"/>
      <c r="W223" s="6"/>
      <c r="Z223" s="6"/>
      <c r="AG223" s="6"/>
      <c r="AX223" s="6"/>
    </row>
    <row r="224" spans="3:50" ht="12.75">
      <c r="C224" s="2"/>
      <c r="Q224" s="6"/>
      <c r="T224" s="6"/>
      <c r="W224" s="6"/>
      <c r="Z224" s="6"/>
      <c r="AG224" s="6"/>
      <c r="AX224" s="6"/>
    </row>
    <row r="225" spans="1:59" ht="12.75">
      <c r="A225" s="6" t="s">
        <v>144</v>
      </c>
      <c r="B225" s="6" t="s">
        <v>149</v>
      </c>
      <c r="C225" s="15" t="s">
        <v>1</v>
      </c>
      <c r="D225" s="16">
        <f aca="true" t="shared" si="71" ref="D225:O225">SUM(D226:D227)</f>
        <v>154626480.97</v>
      </c>
      <c r="E225" s="14"/>
      <c r="F225" s="14">
        <f t="shared" si="71"/>
        <v>7034994.8100000005</v>
      </c>
      <c r="G225" s="14"/>
      <c r="H225" s="14">
        <f t="shared" si="71"/>
        <v>8859043.87</v>
      </c>
      <c r="I225" s="14"/>
      <c r="J225" s="14">
        <f t="shared" si="71"/>
        <v>8653881.1</v>
      </c>
      <c r="K225" s="14"/>
      <c r="L225" s="14">
        <f t="shared" si="71"/>
        <v>-791000</v>
      </c>
      <c r="M225" s="14">
        <f t="shared" si="71"/>
        <v>5218298.5</v>
      </c>
      <c r="N225" s="14"/>
      <c r="O225" s="14">
        <f t="shared" si="71"/>
        <v>4477609.82</v>
      </c>
      <c r="P225" s="14"/>
      <c r="Q225" s="6"/>
      <c r="R225" s="14">
        <f>SUM(R226:R227)</f>
        <v>7730451.39</v>
      </c>
      <c r="S225" s="14"/>
      <c r="T225" s="6"/>
      <c r="U225" s="14">
        <f>SUM(U226:U227)</f>
        <v>9129337.5</v>
      </c>
      <c r="V225" s="14"/>
      <c r="W225" s="6"/>
      <c r="X225" s="14">
        <f>SUM(X226:X227)</f>
        <v>5251866.02</v>
      </c>
      <c r="Y225" s="14"/>
      <c r="Z225" s="6"/>
      <c r="AA225" s="14">
        <f>SUM(AA226:AA227)</f>
        <v>9431193.98</v>
      </c>
      <c r="AB225" s="14"/>
      <c r="AC225" s="14">
        <f>SUM(AC226:AC227)</f>
        <v>11082263.14</v>
      </c>
      <c r="AD225" s="14"/>
      <c r="AE225" s="14">
        <f>SUM(AE226:AE227)</f>
        <v>17069966.64</v>
      </c>
      <c r="AF225" s="14"/>
      <c r="AG225" s="6"/>
      <c r="AH225" s="14">
        <f aca="true" t="shared" si="72" ref="AH225:AV225">SUM(AH226:AH227)</f>
        <v>9753598.58</v>
      </c>
      <c r="AI225" s="14"/>
      <c r="AJ225" s="14">
        <f t="shared" si="72"/>
        <v>11269860.969999999</v>
      </c>
      <c r="AK225" s="14"/>
      <c r="AL225" s="14">
        <f t="shared" si="72"/>
        <v>10122790.74</v>
      </c>
      <c r="AM225" s="14"/>
      <c r="AN225" s="14">
        <f t="shared" si="72"/>
        <v>14721828.2</v>
      </c>
      <c r="AO225" s="14"/>
      <c r="AP225" s="14">
        <f t="shared" si="72"/>
        <v>7982259.14</v>
      </c>
      <c r="AQ225" s="14"/>
      <c r="AR225" s="14">
        <f t="shared" si="72"/>
        <v>6545552.11</v>
      </c>
      <c r="AS225" s="14"/>
      <c r="AT225" s="14">
        <f t="shared" si="72"/>
        <v>5696647.35</v>
      </c>
      <c r="AU225" s="14"/>
      <c r="AV225" s="14">
        <f t="shared" si="72"/>
        <v>4364649</v>
      </c>
      <c r="AW225" s="14"/>
      <c r="AX225" s="6"/>
      <c r="AY225" s="14">
        <f>SUM(AY226:AY227)</f>
        <v>4523275</v>
      </c>
      <c r="AZ225" s="14"/>
      <c r="BA225" s="14">
        <f>SUM(BA226:BA227)</f>
        <v>3235494</v>
      </c>
      <c r="BB225" s="14"/>
      <c r="BC225" s="6"/>
      <c r="BD225" s="6"/>
      <c r="BG225" s="16">
        <f>SUM(BG226:BG227)</f>
        <v>166686635.4</v>
      </c>
    </row>
    <row r="226" spans="1:59" ht="12.75">
      <c r="A226" s="6" t="str">
        <f>CONCATENATE(A225,"U")</f>
        <v>R353U</v>
      </c>
      <c r="C226" s="8" t="s">
        <v>3</v>
      </c>
      <c r="D226" s="17">
        <v>110760196.43</v>
      </c>
      <c r="F226" s="4">
        <v>7016863.87</v>
      </c>
      <c r="H226" s="4">
        <v>8858790.11</v>
      </c>
      <c r="J226" s="4">
        <v>8507357.27</v>
      </c>
      <c r="L226" s="4">
        <v>-791000</v>
      </c>
      <c r="M226" s="4">
        <v>5218298.5</v>
      </c>
      <c r="O226" s="4">
        <v>4362609.82</v>
      </c>
      <c r="Q226" s="6"/>
      <c r="R226" s="4">
        <v>7460312.08</v>
      </c>
      <c r="T226" s="6"/>
      <c r="U226" s="4">
        <v>8871262.82</v>
      </c>
      <c r="W226" s="6"/>
      <c r="X226" s="4">
        <v>5251866.02</v>
      </c>
      <c r="Z226" s="6"/>
      <c r="AA226" s="4">
        <v>9430860.8</v>
      </c>
      <c r="AC226" s="4">
        <v>10608203.82</v>
      </c>
      <c r="AE226" s="4">
        <v>14139662.4</v>
      </c>
      <c r="AG226" s="6"/>
      <c r="AH226" s="4">
        <v>9252252.11</v>
      </c>
      <c r="AJ226" s="4">
        <v>11033647.45</v>
      </c>
      <c r="AL226" s="4">
        <v>10080547.84</v>
      </c>
      <c r="AN226" s="4">
        <v>12870877.52</v>
      </c>
      <c r="AP226" s="4">
        <v>6678319.14</v>
      </c>
      <c r="AR226" s="4">
        <v>6545552.11</v>
      </c>
      <c r="AT226" s="4">
        <v>5696647.35</v>
      </c>
      <c r="AV226" s="4">
        <v>4364649</v>
      </c>
      <c r="AX226" s="6"/>
      <c r="AY226" s="4">
        <v>4523275</v>
      </c>
      <c r="BA226" s="4">
        <v>3235494</v>
      </c>
      <c r="BG226" s="17">
        <v>144239981.09</v>
      </c>
    </row>
    <row r="227" spans="1:59" ht="12.75">
      <c r="A227" s="6" t="str">
        <f>CONCATENATE(A225,"L")</f>
        <v>R353L</v>
      </c>
      <c r="C227" s="8" t="s">
        <v>4</v>
      </c>
      <c r="D227" s="17">
        <v>43866284.54</v>
      </c>
      <c r="F227" s="4">
        <v>18130.94</v>
      </c>
      <c r="H227" s="4">
        <v>253.76</v>
      </c>
      <c r="J227" s="4">
        <v>146523.83</v>
      </c>
      <c r="L227" s="4">
        <v>0</v>
      </c>
      <c r="M227" s="4">
        <v>0</v>
      </c>
      <c r="O227" s="4">
        <v>115000</v>
      </c>
      <c r="Q227" s="6"/>
      <c r="R227" s="4">
        <v>270139.31</v>
      </c>
      <c r="T227" s="6"/>
      <c r="U227" s="4">
        <v>258074.68</v>
      </c>
      <c r="W227" s="6"/>
      <c r="X227" s="4">
        <v>0</v>
      </c>
      <c r="Z227" s="6"/>
      <c r="AA227" s="4">
        <v>333.18</v>
      </c>
      <c r="AC227" s="4">
        <v>474059.32</v>
      </c>
      <c r="AE227" s="4">
        <v>2930304.24</v>
      </c>
      <c r="AG227" s="6"/>
      <c r="AH227" s="4">
        <v>501346.47</v>
      </c>
      <c r="AJ227" s="4">
        <v>236213.52</v>
      </c>
      <c r="AL227" s="4">
        <v>42242.9</v>
      </c>
      <c r="AN227" s="4">
        <v>1850950.68</v>
      </c>
      <c r="AP227" s="4">
        <v>1303940</v>
      </c>
      <c r="AR227" s="4">
        <v>0</v>
      </c>
      <c r="AT227" s="4">
        <v>0</v>
      </c>
      <c r="AV227" s="4">
        <v>0</v>
      </c>
      <c r="AX227" s="6"/>
      <c r="AY227" s="4">
        <v>0</v>
      </c>
      <c r="BA227" s="4">
        <v>0</v>
      </c>
      <c r="BG227" s="17">
        <v>22446654.31</v>
      </c>
    </row>
    <row r="228" spans="3:50" ht="6" customHeight="1">
      <c r="C228" s="2"/>
      <c r="Q228" s="6"/>
      <c r="T228" s="6"/>
      <c r="W228" s="6"/>
      <c r="Z228" s="6"/>
      <c r="AG228" s="6"/>
      <c r="AX228" s="6"/>
    </row>
    <row r="229" spans="1:59" ht="12.75">
      <c r="A229" s="6" t="s">
        <v>145</v>
      </c>
      <c r="B229" s="6" t="s">
        <v>150</v>
      </c>
      <c r="C229" s="15" t="s">
        <v>1</v>
      </c>
      <c r="D229" s="16">
        <f>SUM(D230:D231)</f>
        <v>176743120.89</v>
      </c>
      <c r="E229" s="14"/>
      <c r="F229" s="14">
        <f>SUM(F230:F231)</f>
        <v>8533588.14</v>
      </c>
      <c r="G229" s="14"/>
      <c r="H229" s="14">
        <f>SUM(H230:H231)</f>
        <v>10106397.129999999</v>
      </c>
      <c r="I229" s="14"/>
      <c r="J229" s="14">
        <f>SUM(J230:J231)</f>
        <v>11294025.66</v>
      </c>
      <c r="K229" s="14"/>
      <c r="L229" s="6"/>
      <c r="M229" s="14">
        <f>SUM(M230:M231)</f>
        <v>9085492.34</v>
      </c>
      <c r="N229" s="14"/>
      <c r="O229" s="14">
        <f>SUM(O230:O231)</f>
        <v>11741503.58</v>
      </c>
      <c r="P229" s="14"/>
      <c r="Q229" s="6"/>
      <c r="R229" s="14">
        <f>SUM(R230:R231)</f>
        <v>10862426.82</v>
      </c>
      <c r="S229" s="14"/>
      <c r="T229" s="6"/>
      <c r="U229" s="14">
        <f>SUM(U230:U231)</f>
        <v>5666499.13</v>
      </c>
      <c r="V229" s="14"/>
      <c r="W229" s="6"/>
      <c r="X229" s="14">
        <f>SUM(X230:X231)</f>
        <v>8973822.35</v>
      </c>
      <c r="Y229" s="14"/>
      <c r="Z229" s="6"/>
      <c r="AA229" s="14">
        <f>SUM(AA230:AA231)</f>
        <v>11232260.46</v>
      </c>
      <c r="AB229" s="14"/>
      <c r="AC229" s="14">
        <f>SUM(AC230:AC231)</f>
        <v>9921673.870000001</v>
      </c>
      <c r="AD229" s="14"/>
      <c r="AE229" s="14">
        <f>SUM(AE230:AE231)</f>
        <v>19402553.35</v>
      </c>
      <c r="AF229" s="14"/>
      <c r="AG229" s="6"/>
      <c r="AH229" s="14">
        <f aca="true" t="shared" si="73" ref="AH229:AV229">SUM(AH230:AH231)</f>
        <v>16421562.71</v>
      </c>
      <c r="AI229" s="14"/>
      <c r="AJ229" s="14">
        <f t="shared" si="73"/>
        <v>16883017.919999998</v>
      </c>
      <c r="AK229" s="14"/>
      <c r="AL229" s="14">
        <f t="shared" si="73"/>
        <v>17335850.34</v>
      </c>
      <c r="AM229" s="14"/>
      <c r="AN229" s="14">
        <f t="shared" si="73"/>
        <v>18681921.75</v>
      </c>
      <c r="AO229" s="14"/>
      <c r="AP229" s="14">
        <f t="shared" si="73"/>
        <v>28554287.95</v>
      </c>
      <c r="AQ229" s="14"/>
      <c r="AR229" s="14">
        <f t="shared" si="73"/>
        <v>10755105.19</v>
      </c>
      <c r="AS229" s="14"/>
      <c r="AT229" s="14">
        <f t="shared" si="73"/>
        <v>8650934.81</v>
      </c>
      <c r="AU229" s="14"/>
      <c r="AV229" s="14">
        <f t="shared" si="73"/>
        <v>6816743</v>
      </c>
      <c r="AW229" s="14"/>
      <c r="AX229" s="6"/>
      <c r="AY229" s="14">
        <f>SUM(AY230:AY231)</f>
        <v>5168723</v>
      </c>
      <c r="AZ229" s="14"/>
      <c r="BA229" s="14">
        <f>SUM(BA230:BA231)</f>
        <v>4187521</v>
      </c>
      <c r="BB229" s="14"/>
      <c r="BC229" s="6"/>
      <c r="BD229" s="6"/>
      <c r="BG229" s="16">
        <f>SUM(BG230:BG231)</f>
        <v>227333336.22000003</v>
      </c>
    </row>
    <row r="230" spans="1:59" ht="12.75">
      <c r="A230" s="6" t="str">
        <f>CONCATENATE(A229,"U")</f>
        <v>R354U</v>
      </c>
      <c r="C230" s="8" t="s">
        <v>3</v>
      </c>
      <c r="D230" s="17">
        <v>126602524.13</v>
      </c>
      <c r="F230" s="4">
        <v>8501055.74</v>
      </c>
      <c r="H230" s="4">
        <v>10104346.84</v>
      </c>
      <c r="J230" s="4">
        <v>11294025.66</v>
      </c>
      <c r="L230" s="6"/>
      <c r="M230" s="4">
        <v>9085492.34</v>
      </c>
      <c r="O230" s="4">
        <v>11541503.58</v>
      </c>
      <c r="Q230" s="6"/>
      <c r="R230" s="4">
        <v>10802242.92</v>
      </c>
      <c r="T230" s="6"/>
      <c r="U230" s="4">
        <v>5666499.13</v>
      </c>
      <c r="W230" s="6"/>
      <c r="X230" s="4">
        <v>8973393.35</v>
      </c>
      <c r="Z230" s="6"/>
      <c r="AA230" s="4">
        <v>11232260.46</v>
      </c>
      <c r="AC230" s="4">
        <v>9901905.57</v>
      </c>
      <c r="AE230" s="4">
        <v>15937789.31</v>
      </c>
      <c r="AG230" s="6"/>
      <c r="AH230" s="4">
        <v>15054378.42</v>
      </c>
      <c r="AJ230" s="4">
        <v>16867114.63</v>
      </c>
      <c r="AL230" s="4">
        <v>17244096.89</v>
      </c>
      <c r="AN230" s="4">
        <v>17496226.94</v>
      </c>
      <c r="AP230" s="4">
        <v>27334837.95</v>
      </c>
      <c r="AR230" s="4">
        <v>10755105.19</v>
      </c>
      <c r="AT230" s="4">
        <v>8650934.81</v>
      </c>
      <c r="AV230" s="4">
        <v>6816743</v>
      </c>
      <c r="AX230" s="6"/>
      <c r="AY230" s="4">
        <v>5168723</v>
      </c>
      <c r="BA230" s="4">
        <v>4187521</v>
      </c>
      <c r="BG230" s="17">
        <v>202732310.3</v>
      </c>
    </row>
    <row r="231" spans="1:59" ht="12.75">
      <c r="A231" s="6" t="str">
        <f>CONCATENATE(A229,"L")</f>
        <v>R354L</v>
      </c>
      <c r="C231" s="8" t="s">
        <v>4</v>
      </c>
      <c r="D231" s="17">
        <v>50140596.76</v>
      </c>
      <c r="F231" s="4">
        <v>32532.4</v>
      </c>
      <c r="H231" s="4">
        <v>2050.29</v>
      </c>
      <c r="J231" s="4">
        <v>0</v>
      </c>
      <c r="L231" s="6"/>
      <c r="M231" s="4">
        <v>0</v>
      </c>
      <c r="O231" s="4">
        <v>200000</v>
      </c>
      <c r="Q231" s="6"/>
      <c r="R231" s="4">
        <v>60183.9</v>
      </c>
      <c r="T231" s="6"/>
      <c r="U231" s="4">
        <v>0</v>
      </c>
      <c r="W231" s="6"/>
      <c r="X231" s="4">
        <v>429</v>
      </c>
      <c r="Z231" s="6"/>
      <c r="AA231" s="4">
        <v>0</v>
      </c>
      <c r="AC231" s="4">
        <v>19768.3</v>
      </c>
      <c r="AE231" s="4">
        <v>3464764.04</v>
      </c>
      <c r="AG231" s="6"/>
      <c r="AH231" s="4">
        <v>1367184.29</v>
      </c>
      <c r="AJ231" s="4">
        <v>15903.29</v>
      </c>
      <c r="AL231" s="4">
        <v>91753.45</v>
      </c>
      <c r="AN231" s="4">
        <v>1185694.81</v>
      </c>
      <c r="AP231" s="4">
        <v>1219450</v>
      </c>
      <c r="AR231" s="4">
        <v>0</v>
      </c>
      <c r="AT231" s="4">
        <v>0</v>
      </c>
      <c r="AV231" s="4">
        <v>0</v>
      </c>
      <c r="AX231" s="6"/>
      <c r="AY231" s="4">
        <v>0</v>
      </c>
      <c r="BA231" s="4">
        <v>0</v>
      </c>
      <c r="BG231" s="17">
        <v>24601025.92</v>
      </c>
    </row>
    <row r="232" spans="3:50" ht="6" customHeight="1">
      <c r="C232" s="2"/>
      <c r="L232" s="6"/>
      <c r="Q232" s="6"/>
      <c r="T232" s="6"/>
      <c r="W232" s="6"/>
      <c r="Z232" s="6"/>
      <c r="AG232" s="6"/>
      <c r="AX232" s="6"/>
    </row>
    <row r="233" spans="1:59" ht="12.75">
      <c r="A233" s="6" t="s">
        <v>146</v>
      </c>
      <c r="B233" s="6" t="s">
        <v>151</v>
      </c>
      <c r="C233" s="15" t="s">
        <v>1</v>
      </c>
      <c r="D233" s="16">
        <f>SUM(D234:D235)</f>
        <v>90918757.63</v>
      </c>
      <c r="E233" s="14"/>
      <c r="F233" s="14">
        <f>SUM(F234:F235)</f>
        <v>4810102.62</v>
      </c>
      <c r="G233" s="14"/>
      <c r="H233" s="14">
        <f>SUM(H234:H235)</f>
        <v>3438702.84</v>
      </c>
      <c r="I233" s="14"/>
      <c r="J233" s="14">
        <f>SUM(J234:J235)</f>
        <v>5610896.92</v>
      </c>
      <c r="K233" s="14"/>
      <c r="L233" s="6"/>
      <c r="M233" s="14">
        <f>SUM(M234:M235)</f>
        <v>6448032.38</v>
      </c>
      <c r="N233" s="14"/>
      <c r="O233" s="14">
        <f>SUM(O234:O235)</f>
        <v>7951782.67</v>
      </c>
      <c r="P233" s="14"/>
      <c r="Q233" s="6"/>
      <c r="R233" s="14">
        <f>SUM(R234:R235)</f>
        <v>4409776.73</v>
      </c>
      <c r="S233" s="14"/>
      <c r="T233" s="6"/>
      <c r="U233" s="14">
        <f>SUM(U234:U235)</f>
        <v>3155888.94</v>
      </c>
      <c r="V233" s="14"/>
      <c r="W233" s="6"/>
      <c r="X233" s="14">
        <f>SUM(X234:X235)</f>
        <v>4109281.41</v>
      </c>
      <c r="Y233" s="14"/>
      <c r="Z233" s="6"/>
      <c r="AA233" s="14">
        <f>SUM(AA234:AA235)</f>
        <v>4501816.42</v>
      </c>
      <c r="AB233" s="14"/>
      <c r="AC233" s="14">
        <f>SUM(AC234:AC235)</f>
        <v>12482903.99</v>
      </c>
      <c r="AD233" s="14"/>
      <c r="AE233" s="14">
        <f>SUM(AE234:AE235)</f>
        <v>24298031.2</v>
      </c>
      <c r="AF233" s="14"/>
      <c r="AG233" s="6"/>
      <c r="AH233" s="14">
        <f aca="true" t="shared" si="74" ref="AH233:AV233">SUM(AH234:AH235)</f>
        <v>21136890.52</v>
      </c>
      <c r="AI233" s="14"/>
      <c r="AJ233" s="14">
        <f t="shared" si="74"/>
        <v>14225616.27</v>
      </c>
      <c r="AK233" s="14"/>
      <c r="AL233" s="14">
        <f t="shared" si="74"/>
        <v>9985823.110000001</v>
      </c>
      <c r="AM233" s="14"/>
      <c r="AN233" s="14">
        <f t="shared" si="74"/>
        <v>11687346.78</v>
      </c>
      <c r="AO233" s="14"/>
      <c r="AP233" s="14">
        <f t="shared" si="74"/>
        <v>8507909.46</v>
      </c>
      <c r="AQ233" s="14"/>
      <c r="AR233" s="14">
        <f t="shared" si="74"/>
        <v>6764582.43</v>
      </c>
      <c r="AS233" s="14"/>
      <c r="AT233" s="14">
        <f t="shared" si="74"/>
        <v>5984231.44</v>
      </c>
      <c r="AU233" s="14"/>
      <c r="AV233" s="14">
        <f t="shared" si="74"/>
        <v>5642638</v>
      </c>
      <c r="AW233" s="14"/>
      <c r="AX233" s="6"/>
      <c r="AY233" s="14">
        <f>SUM(AY234:AY235)</f>
        <v>4692624</v>
      </c>
      <c r="AZ233" s="14"/>
      <c r="BA233" s="14">
        <f>SUM(BA234:BA235)</f>
        <v>3447114</v>
      </c>
      <c r="BB233" s="14"/>
      <c r="BC233" s="6"/>
      <c r="BD233" s="6"/>
      <c r="BG233" s="16">
        <f>SUM(BG234:BG235)</f>
        <v>146063966.23</v>
      </c>
    </row>
    <row r="234" spans="1:59" ht="12.75">
      <c r="A234" s="6" t="str">
        <f>CONCATENATE(A233,"U")</f>
        <v>R355U</v>
      </c>
      <c r="C234" s="8" t="s">
        <v>3</v>
      </c>
      <c r="D234" s="17">
        <v>65125839.97</v>
      </c>
      <c r="F234" s="4">
        <v>4808288.57</v>
      </c>
      <c r="H234" s="4">
        <v>3434463.58</v>
      </c>
      <c r="J234" s="4">
        <v>5610896.92</v>
      </c>
      <c r="L234" s="6"/>
      <c r="M234" s="4">
        <v>6448032.38</v>
      </c>
      <c r="O234" s="4">
        <v>7951782.67</v>
      </c>
      <c r="Q234" s="6"/>
      <c r="R234" s="4">
        <v>4271594.78</v>
      </c>
      <c r="T234" s="6"/>
      <c r="U234" s="4">
        <v>3150128.88</v>
      </c>
      <c r="W234" s="6"/>
      <c r="X234" s="4">
        <v>4109281.41</v>
      </c>
      <c r="Z234" s="6"/>
      <c r="AA234" s="4">
        <v>4501816.42</v>
      </c>
      <c r="AC234" s="4">
        <v>12482903.99</v>
      </c>
      <c r="AE234" s="4">
        <v>22222765.32</v>
      </c>
      <c r="AG234" s="6"/>
      <c r="AH234" s="4">
        <v>20455610.71</v>
      </c>
      <c r="AJ234" s="4">
        <v>13862576.16</v>
      </c>
      <c r="AL234" s="4">
        <v>9946031.47</v>
      </c>
      <c r="AN234" s="4">
        <v>10331346.78</v>
      </c>
      <c r="AP234" s="4">
        <v>7953909.46</v>
      </c>
      <c r="AR234" s="4">
        <v>6764582.43</v>
      </c>
      <c r="AT234" s="4">
        <v>5984231.44</v>
      </c>
      <c r="AV234" s="4">
        <v>5642638</v>
      </c>
      <c r="AX234" s="6"/>
      <c r="AY234" s="4">
        <v>4692624</v>
      </c>
      <c r="BA234" s="4">
        <v>3447114</v>
      </c>
      <c r="BG234" s="17">
        <v>132533156.24</v>
      </c>
    </row>
    <row r="235" spans="1:59" ht="12.75">
      <c r="A235" s="6" t="str">
        <f>CONCATENATE(A233,"L")</f>
        <v>R355L</v>
      </c>
      <c r="C235" s="8" t="s">
        <v>4</v>
      </c>
      <c r="D235" s="17">
        <v>25792917.66</v>
      </c>
      <c r="F235" s="4">
        <v>1814.05</v>
      </c>
      <c r="H235" s="4">
        <v>4239.26</v>
      </c>
      <c r="J235" s="4">
        <v>0</v>
      </c>
      <c r="M235" s="4">
        <v>0</v>
      </c>
      <c r="O235" s="4">
        <v>0</v>
      </c>
      <c r="Q235" s="6"/>
      <c r="R235" s="4">
        <v>138181.95</v>
      </c>
      <c r="T235" s="6"/>
      <c r="U235" s="4">
        <v>5760.06</v>
      </c>
      <c r="W235" s="6"/>
      <c r="X235" s="4">
        <v>0</v>
      </c>
      <c r="Z235" s="6"/>
      <c r="AA235" s="4">
        <v>0</v>
      </c>
      <c r="AC235" s="4">
        <v>0</v>
      </c>
      <c r="AE235" s="4">
        <v>2075265.88</v>
      </c>
      <c r="AG235" s="6"/>
      <c r="AH235" s="4">
        <v>681279.81</v>
      </c>
      <c r="AJ235" s="4">
        <v>363040.11</v>
      </c>
      <c r="AL235" s="4">
        <v>39791.64</v>
      </c>
      <c r="AN235" s="4">
        <v>1356000</v>
      </c>
      <c r="AP235" s="4">
        <v>554000</v>
      </c>
      <c r="AR235" s="4">
        <v>0</v>
      </c>
      <c r="AT235" s="4">
        <v>0</v>
      </c>
      <c r="AV235" s="4">
        <v>0</v>
      </c>
      <c r="AX235" s="6"/>
      <c r="AY235" s="4">
        <v>0</v>
      </c>
      <c r="BA235" s="4">
        <v>0</v>
      </c>
      <c r="BG235" s="17">
        <v>13530809.99</v>
      </c>
    </row>
    <row r="236" spans="3:50" ht="6" customHeight="1">
      <c r="C236" s="2"/>
      <c r="Q236" s="6"/>
      <c r="T236" s="6"/>
      <c r="W236" s="6"/>
      <c r="Z236" s="6"/>
      <c r="AG236" s="6"/>
      <c r="AX236" s="6"/>
    </row>
    <row r="237" spans="1:59" ht="12.75">
      <c r="A237" s="6" t="s">
        <v>147</v>
      </c>
      <c r="B237" s="6" t="s">
        <v>152</v>
      </c>
      <c r="C237" s="15" t="s">
        <v>1</v>
      </c>
      <c r="D237" s="16">
        <f aca="true" t="shared" si="75" ref="D237:O237">SUM(D238:D239)</f>
        <v>100995459.64999999</v>
      </c>
      <c r="E237" s="14"/>
      <c r="F237" s="14">
        <f t="shared" si="75"/>
        <v>6340096.08</v>
      </c>
      <c r="G237" s="14"/>
      <c r="H237" s="14">
        <f t="shared" si="75"/>
        <v>6449640.970000001</v>
      </c>
      <c r="I237" s="14"/>
      <c r="J237" s="14">
        <f t="shared" si="75"/>
        <v>5529187.81</v>
      </c>
      <c r="K237" s="14"/>
      <c r="L237" s="14">
        <f t="shared" si="75"/>
        <v>-808000</v>
      </c>
      <c r="M237" s="14">
        <f t="shared" si="75"/>
        <v>3094299.2</v>
      </c>
      <c r="N237" s="14"/>
      <c r="O237" s="14">
        <f t="shared" si="75"/>
        <v>3249730.3200000003</v>
      </c>
      <c r="P237" s="14"/>
      <c r="Q237" s="6"/>
      <c r="R237" s="14">
        <f>SUM(R238:R239)</f>
        <v>3140881.5500000003</v>
      </c>
      <c r="S237" s="14"/>
      <c r="T237" s="6"/>
      <c r="U237" s="14">
        <f>SUM(U238:U239)</f>
        <v>3644292.04</v>
      </c>
      <c r="V237" s="14"/>
      <c r="W237" s="6"/>
      <c r="X237" s="14">
        <f>SUM(X238:X239)</f>
        <v>3281859.73</v>
      </c>
      <c r="Y237" s="14"/>
      <c r="Z237" s="6"/>
      <c r="AA237" s="14">
        <f>SUM(AA238:AA239)</f>
        <v>2338090.11</v>
      </c>
      <c r="AB237" s="14"/>
      <c r="AC237" s="14">
        <f>SUM(AC238:AC239)</f>
        <v>3643739.11</v>
      </c>
      <c r="AD237" s="14"/>
      <c r="AE237" s="14">
        <f>SUM(AE238:AE239)</f>
        <v>7700486.99</v>
      </c>
      <c r="AF237" s="14"/>
      <c r="AG237" s="6"/>
      <c r="AH237" s="14">
        <f aca="true" t="shared" si="76" ref="AH237:AV237">SUM(AH238:AH239)</f>
        <v>5878622.930000001</v>
      </c>
      <c r="AI237" s="14"/>
      <c r="AJ237" s="14">
        <f t="shared" si="76"/>
        <v>8467535.05</v>
      </c>
      <c r="AK237" s="14"/>
      <c r="AL237" s="14">
        <f t="shared" si="76"/>
        <v>8916463.46</v>
      </c>
      <c r="AM237" s="14"/>
      <c r="AN237" s="14">
        <f t="shared" si="76"/>
        <v>8548001</v>
      </c>
      <c r="AO237" s="14"/>
      <c r="AP237" s="14">
        <f t="shared" si="76"/>
        <v>31211893.7</v>
      </c>
      <c r="AQ237" s="14"/>
      <c r="AR237" s="14">
        <f t="shared" si="76"/>
        <v>4882976.65</v>
      </c>
      <c r="AS237" s="14"/>
      <c r="AT237" s="14">
        <f t="shared" si="76"/>
        <v>4103841.39</v>
      </c>
      <c r="AU237" s="14"/>
      <c r="AV237" s="14">
        <f t="shared" si="76"/>
        <v>3358047</v>
      </c>
      <c r="AW237" s="14"/>
      <c r="AX237" s="6"/>
      <c r="AY237" s="14">
        <f>SUM(AY238:AY239)</f>
        <v>3416689</v>
      </c>
      <c r="AZ237" s="14"/>
      <c r="BA237" s="14">
        <f>SUM(BA238:BA239)</f>
        <v>2492211</v>
      </c>
      <c r="BB237" s="14"/>
      <c r="BC237" s="6"/>
      <c r="BD237" s="6"/>
      <c r="BG237" s="16">
        <f>SUM(BG238:BG239)</f>
        <v>123827725.23</v>
      </c>
    </row>
    <row r="238" spans="1:59" ht="12.75">
      <c r="A238" s="6" t="str">
        <f>CONCATENATE(A237,"U")</f>
        <v>R356U</v>
      </c>
      <c r="C238" s="8" t="s">
        <v>3</v>
      </c>
      <c r="D238" s="17">
        <v>72343862.96</v>
      </c>
      <c r="F238" s="4">
        <v>6340096.08</v>
      </c>
      <c r="H238" s="4">
        <v>6444261.49</v>
      </c>
      <c r="J238" s="4">
        <v>5529187.81</v>
      </c>
      <c r="L238" s="4">
        <v>-808000</v>
      </c>
      <c r="M238" s="4">
        <v>3094299.2</v>
      </c>
      <c r="O238" s="4">
        <v>3249582.14</v>
      </c>
      <c r="Q238" s="6"/>
      <c r="R238" s="4">
        <v>3061515.18</v>
      </c>
      <c r="T238" s="6"/>
      <c r="U238" s="4">
        <v>3510816.56</v>
      </c>
      <c r="W238" s="6"/>
      <c r="X238" s="4">
        <v>3276144.62</v>
      </c>
      <c r="Z238" s="6"/>
      <c r="AA238" s="4">
        <v>2338090.11</v>
      </c>
      <c r="AC238" s="4">
        <v>3623315.65</v>
      </c>
      <c r="AE238" s="4">
        <v>6781868.84</v>
      </c>
      <c r="AG238" s="6"/>
      <c r="AH238" s="4">
        <v>5832973.36</v>
      </c>
      <c r="AJ238" s="4">
        <v>8467535.05</v>
      </c>
      <c r="AL238" s="4">
        <v>8916463.46</v>
      </c>
      <c r="AN238" s="4">
        <v>7523001</v>
      </c>
      <c r="AP238" s="4">
        <v>30869893.7</v>
      </c>
      <c r="AR238" s="4">
        <v>4882976.65</v>
      </c>
      <c r="AT238" s="4">
        <v>4103841.39</v>
      </c>
      <c r="AV238" s="4">
        <v>3358047</v>
      </c>
      <c r="AX238" s="6"/>
      <c r="AY238" s="4">
        <v>3416689</v>
      </c>
      <c r="BA238" s="4">
        <v>2492211</v>
      </c>
      <c r="BG238" s="17">
        <v>110908384.43</v>
      </c>
    </row>
    <row r="239" spans="1:59" ht="12.75">
      <c r="A239" s="6" t="str">
        <f>CONCATENATE(A237,"L")</f>
        <v>R356L</v>
      </c>
      <c r="C239" s="8" t="s">
        <v>4</v>
      </c>
      <c r="D239" s="17">
        <v>28651596.69</v>
      </c>
      <c r="F239" s="4">
        <v>0</v>
      </c>
      <c r="H239" s="4">
        <v>5379.48</v>
      </c>
      <c r="J239" s="4">
        <v>0</v>
      </c>
      <c r="L239" s="4">
        <v>0</v>
      </c>
      <c r="M239" s="4">
        <v>0</v>
      </c>
      <c r="O239" s="4">
        <v>148.18</v>
      </c>
      <c r="Q239" s="6"/>
      <c r="R239" s="4">
        <v>79366.37</v>
      </c>
      <c r="T239" s="6"/>
      <c r="U239" s="4">
        <v>133475.48</v>
      </c>
      <c r="W239" s="6"/>
      <c r="X239" s="4">
        <v>5715.11</v>
      </c>
      <c r="Z239" s="6"/>
      <c r="AA239" s="4">
        <v>0</v>
      </c>
      <c r="AC239" s="4">
        <v>20423.46</v>
      </c>
      <c r="AE239" s="4">
        <v>918618.15</v>
      </c>
      <c r="AG239" s="6"/>
      <c r="AH239" s="4">
        <v>45649.57</v>
      </c>
      <c r="AJ239" s="4">
        <v>0</v>
      </c>
      <c r="AL239" s="4">
        <v>0</v>
      </c>
      <c r="AN239" s="4">
        <v>1025000</v>
      </c>
      <c r="AP239" s="4">
        <v>342000</v>
      </c>
      <c r="AR239" s="4">
        <v>0</v>
      </c>
      <c r="AT239" s="4">
        <v>0</v>
      </c>
      <c r="AV239" s="4">
        <v>0</v>
      </c>
      <c r="AX239" s="6"/>
      <c r="AY239" s="4">
        <v>0</v>
      </c>
      <c r="BA239" s="4">
        <v>0</v>
      </c>
      <c r="BG239" s="17">
        <v>12919340.8</v>
      </c>
    </row>
    <row r="240" spans="3:50" ht="6" customHeight="1">
      <c r="C240" s="2"/>
      <c r="Q240" s="6"/>
      <c r="T240" s="6"/>
      <c r="W240" s="6"/>
      <c r="Z240" s="6"/>
      <c r="AG240" s="6"/>
      <c r="AX240" s="6"/>
    </row>
    <row r="241" spans="1:59" ht="12.75">
      <c r="A241" s="6" t="s">
        <v>148</v>
      </c>
      <c r="B241" s="6" t="s">
        <v>153</v>
      </c>
      <c r="C241" s="15" t="s">
        <v>1</v>
      </c>
      <c r="D241" s="16">
        <f aca="true" t="shared" si="77" ref="D241:O241">SUM(D242:D243)</f>
        <v>136579259.4</v>
      </c>
      <c r="E241" s="14"/>
      <c r="F241" s="14">
        <f t="shared" si="77"/>
        <v>9918218.35</v>
      </c>
      <c r="G241" s="14"/>
      <c r="H241" s="14">
        <f t="shared" si="77"/>
        <v>9285215.19</v>
      </c>
      <c r="I241" s="14"/>
      <c r="J241" s="14">
        <f t="shared" si="77"/>
        <v>13091008.5</v>
      </c>
      <c r="K241" s="14"/>
      <c r="L241" s="14">
        <f t="shared" si="77"/>
        <v>-1418000</v>
      </c>
      <c r="M241" s="14">
        <f t="shared" si="77"/>
        <v>9485877.57</v>
      </c>
      <c r="N241" s="14"/>
      <c r="O241" s="14">
        <f t="shared" si="77"/>
        <v>6194373.62</v>
      </c>
      <c r="P241" s="14"/>
      <c r="Q241" s="6"/>
      <c r="R241" s="14">
        <f>SUM(R242:R243)</f>
        <v>9300463.51</v>
      </c>
      <c r="S241" s="14"/>
      <c r="T241" s="6"/>
      <c r="U241" s="14">
        <f>SUM(U242:U243)</f>
        <v>8848982.4</v>
      </c>
      <c r="V241" s="14"/>
      <c r="W241" s="6"/>
      <c r="X241" s="14">
        <f>SUM(X242:X243)</f>
        <v>9382170.49</v>
      </c>
      <c r="Y241" s="14"/>
      <c r="Z241" s="6"/>
      <c r="AA241" s="14">
        <f>SUM(AA242:AA243)</f>
        <v>9651639.04</v>
      </c>
      <c r="AB241" s="14"/>
      <c r="AC241" s="14">
        <f>SUM(AC242:AC243)</f>
        <v>10044419.89</v>
      </c>
      <c r="AD241" s="14"/>
      <c r="AE241" s="14">
        <f>SUM(AE242:AE243)</f>
        <v>18621961.82</v>
      </c>
      <c r="AF241" s="14"/>
      <c r="AG241" s="6"/>
      <c r="AH241" s="14">
        <f aca="true" t="shared" si="78" ref="AH241:AV241">SUM(AH242:AH243)</f>
        <v>17185325.259999998</v>
      </c>
      <c r="AI241" s="14"/>
      <c r="AJ241" s="14">
        <f t="shared" si="78"/>
        <v>24887072.79</v>
      </c>
      <c r="AK241" s="14"/>
      <c r="AL241" s="14">
        <f t="shared" si="78"/>
        <v>21169133.25</v>
      </c>
      <c r="AM241" s="14"/>
      <c r="AN241" s="14">
        <f t="shared" si="78"/>
        <v>20639972.95</v>
      </c>
      <c r="AO241" s="14"/>
      <c r="AP241" s="14">
        <f t="shared" si="78"/>
        <v>33939039.75</v>
      </c>
      <c r="AQ241" s="14"/>
      <c r="AR241" s="14">
        <f t="shared" si="78"/>
        <v>12607783.62</v>
      </c>
      <c r="AS241" s="14"/>
      <c r="AT241" s="14">
        <f t="shared" si="78"/>
        <v>10547863.02</v>
      </c>
      <c r="AU241" s="14"/>
      <c r="AV241" s="14">
        <f t="shared" si="78"/>
        <v>8777695</v>
      </c>
      <c r="AW241" s="14"/>
      <c r="AX241" s="6"/>
      <c r="AY241" s="14">
        <f>SUM(AY242:AY243)</f>
        <v>8417882</v>
      </c>
      <c r="AZ241" s="14"/>
      <c r="BA241" s="14">
        <f>SUM(BA242:BA243)</f>
        <v>6390433</v>
      </c>
      <c r="BB241" s="14"/>
      <c r="BC241" s="6"/>
      <c r="BD241" s="6"/>
      <c r="BG241" s="16">
        <f>SUM(BG242:BG243)</f>
        <v>232822297.68</v>
      </c>
    </row>
    <row r="242" spans="1:59" ht="12.75">
      <c r="A242" s="6" t="str">
        <f>CONCATENATE(A241,"U")</f>
        <v>R357U</v>
      </c>
      <c r="C242" s="8" t="s">
        <v>3</v>
      </c>
      <c r="D242" s="17">
        <v>97832825.95</v>
      </c>
      <c r="F242" s="4">
        <v>9552852.65</v>
      </c>
      <c r="H242" s="4">
        <v>9285215.19</v>
      </c>
      <c r="J242" s="4">
        <v>13081446.6</v>
      </c>
      <c r="L242" s="4">
        <v>-1418000</v>
      </c>
      <c r="M242" s="4">
        <v>9485877.57</v>
      </c>
      <c r="O242" s="4">
        <v>5894373.62</v>
      </c>
      <c r="Q242" s="6"/>
      <c r="R242" s="4">
        <v>9300463.51</v>
      </c>
      <c r="T242" s="6"/>
      <c r="U242" s="4">
        <v>8322100.3</v>
      </c>
      <c r="W242" s="6"/>
      <c r="X242" s="4">
        <v>9370803.74</v>
      </c>
      <c r="Z242" s="6"/>
      <c r="AA242" s="4">
        <v>9651215.69</v>
      </c>
      <c r="AC242" s="4">
        <v>10043982.24</v>
      </c>
      <c r="AE242" s="4">
        <v>16581621.94</v>
      </c>
      <c r="AG242" s="6"/>
      <c r="AH242" s="4">
        <v>16723925.26</v>
      </c>
      <c r="AJ242" s="4">
        <v>19048532.66</v>
      </c>
      <c r="AL242" s="4">
        <v>16484742.05</v>
      </c>
      <c r="AN242" s="4">
        <v>15986972.95</v>
      </c>
      <c r="AP242" s="4">
        <v>28836039.75</v>
      </c>
      <c r="AR242" s="4">
        <v>12607783.62</v>
      </c>
      <c r="AT242" s="4">
        <v>10547863.02</v>
      </c>
      <c r="AV242" s="4">
        <v>8777695</v>
      </c>
      <c r="AX242" s="6"/>
      <c r="AY242" s="4">
        <v>8417882</v>
      </c>
      <c r="BA242" s="4">
        <v>6390433</v>
      </c>
      <c r="BG242" s="17">
        <v>201230870.84</v>
      </c>
    </row>
    <row r="243" spans="1:59" ht="12.75">
      <c r="A243" s="6" t="str">
        <f>CONCATENATE(A241,"L")</f>
        <v>R357L</v>
      </c>
      <c r="C243" s="8" t="s">
        <v>4</v>
      </c>
      <c r="D243" s="17">
        <v>38746433.45</v>
      </c>
      <c r="F243" s="4">
        <v>365365.7</v>
      </c>
      <c r="H243" s="4">
        <v>0</v>
      </c>
      <c r="J243" s="4">
        <v>9561.9</v>
      </c>
      <c r="L243" s="4">
        <v>0</v>
      </c>
      <c r="M243" s="4">
        <v>0</v>
      </c>
      <c r="O243" s="4">
        <v>300000</v>
      </c>
      <c r="Q243" s="6"/>
      <c r="R243" s="4">
        <v>0</v>
      </c>
      <c r="T243" s="6"/>
      <c r="U243" s="4">
        <v>526882.1</v>
      </c>
      <c r="W243" s="6"/>
      <c r="X243" s="4">
        <v>11366.75</v>
      </c>
      <c r="Z243" s="6"/>
      <c r="AA243" s="4">
        <v>423.35</v>
      </c>
      <c r="AC243" s="4">
        <v>437.65</v>
      </c>
      <c r="AE243" s="4">
        <v>2040339.88</v>
      </c>
      <c r="AG243" s="6"/>
      <c r="AH243" s="4">
        <v>461400</v>
      </c>
      <c r="AJ243" s="4">
        <v>5838540.13</v>
      </c>
      <c r="AL243" s="4">
        <v>4684391.2</v>
      </c>
      <c r="AN243" s="4">
        <v>4653000</v>
      </c>
      <c r="AP243" s="4">
        <v>5103000</v>
      </c>
      <c r="AR243" s="4">
        <v>0</v>
      </c>
      <c r="AT243" s="4">
        <v>0</v>
      </c>
      <c r="AV243" s="4">
        <v>0</v>
      </c>
      <c r="AX243" s="6"/>
      <c r="AY243" s="4">
        <v>0</v>
      </c>
      <c r="BA243" s="4">
        <v>0</v>
      </c>
      <c r="BG243" s="17">
        <v>31591426.84</v>
      </c>
    </row>
    <row r="244" spans="3:50" ht="12.75">
      <c r="C244" s="2"/>
      <c r="Q244" s="6"/>
      <c r="T244" s="6"/>
      <c r="W244" s="6"/>
      <c r="Z244" s="6"/>
      <c r="AG244" s="6"/>
      <c r="AX244" s="6"/>
    </row>
    <row r="245" spans="2:50" ht="12.75">
      <c r="B245" s="14" t="s">
        <v>154</v>
      </c>
      <c r="C245" s="2"/>
      <c r="Q245" s="6"/>
      <c r="T245" s="6"/>
      <c r="W245" s="6"/>
      <c r="Z245" s="6"/>
      <c r="AG245" s="6"/>
      <c r="AX245" s="6"/>
    </row>
    <row r="246" spans="3:50" ht="12.75">
      <c r="C246" s="2"/>
      <c r="Q246" s="6"/>
      <c r="T246" s="6"/>
      <c r="W246" s="6"/>
      <c r="Z246" s="6"/>
      <c r="AG246" s="6"/>
      <c r="AX246" s="6"/>
    </row>
    <row r="247" spans="1:59" ht="12.75">
      <c r="A247" s="6" t="s">
        <v>155</v>
      </c>
      <c r="B247" s="6" t="s">
        <v>162</v>
      </c>
      <c r="C247" s="15" t="s">
        <v>1</v>
      </c>
      <c r="D247" s="16">
        <f aca="true" t="shared" si="79" ref="D247:O247">SUM(D248:D249)</f>
        <v>726148854.55</v>
      </c>
      <c r="E247" s="14"/>
      <c r="F247" s="14">
        <f t="shared" si="79"/>
        <v>37402321.59</v>
      </c>
      <c r="G247" s="14"/>
      <c r="H247" s="14">
        <f t="shared" si="79"/>
        <v>43957632.93</v>
      </c>
      <c r="I247" s="14"/>
      <c r="J247" s="14">
        <f t="shared" si="79"/>
        <v>43473628.47</v>
      </c>
      <c r="K247" s="14"/>
      <c r="L247" s="14">
        <f t="shared" si="79"/>
        <v>-959000</v>
      </c>
      <c r="M247" s="14">
        <f t="shared" si="79"/>
        <v>42012606.54</v>
      </c>
      <c r="N247" s="14"/>
      <c r="O247" s="14">
        <f t="shared" si="79"/>
        <v>44296333.63</v>
      </c>
      <c r="P247" s="14"/>
      <c r="Q247" s="6"/>
      <c r="R247" s="14">
        <f>SUM(R248:R249)</f>
        <v>43653734.31</v>
      </c>
      <c r="S247" s="14"/>
      <c r="T247" s="6"/>
      <c r="U247" s="14">
        <f>SUM(U248:U249)</f>
        <v>36179983.66</v>
      </c>
      <c r="V247" s="14"/>
      <c r="W247" s="6"/>
      <c r="X247" s="14">
        <f>SUM(X248:X249)</f>
        <v>21797353.67</v>
      </c>
      <c r="Y247" s="14"/>
      <c r="Z247" s="6"/>
      <c r="AA247" s="14">
        <f>SUM(AA248:AA249)</f>
        <v>33067051.07</v>
      </c>
      <c r="AB247" s="14"/>
      <c r="AC247" s="14">
        <f>SUM(AC248:AC249)</f>
        <v>24609522.48</v>
      </c>
      <c r="AD247" s="14"/>
      <c r="AE247" s="14">
        <f>SUM(AE248:AE249)</f>
        <v>54039030.230000004</v>
      </c>
      <c r="AF247" s="14"/>
      <c r="AG247" s="6"/>
      <c r="AH247" s="14">
        <f aca="true" t="shared" si="80" ref="AH247:AV247">SUM(AH248:AH249)</f>
        <v>45416345.41</v>
      </c>
      <c r="AI247" s="14"/>
      <c r="AJ247" s="14">
        <f t="shared" si="80"/>
        <v>64045389.19</v>
      </c>
      <c r="AK247" s="14"/>
      <c r="AL247" s="14">
        <f t="shared" si="80"/>
        <v>57766138.41</v>
      </c>
      <c r="AM247" s="14"/>
      <c r="AN247" s="14">
        <f t="shared" si="80"/>
        <v>72222795.49000001</v>
      </c>
      <c r="AO247" s="14"/>
      <c r="AP247" s="14">
        <f t="shared" si="80"/>
        <v>48246916.08</v>
      </c>
      <c r="AQ247" s="14"/>
      <c r="AR247" s="14">
        <f t="shared" si="80"/>
        <v>60857216.51</v>
      </c>
      <c r="AS247" s="14"/>
      <c r="AT247" s="14">
        <f t="shared" si="80"/>
        <v>35156370.54</v>
      </c>
      <c r="AU247" s="14"/>
      <c r="AV247" s="14">
        <f t="shared" si="80"/>
        <v>31568427</v>
      </c>
      <c r="AW247" s="14"/>
      <c r="AX247" s="6"/>
      <c r="AY247" s="14">
        <f>SUM(AY248:AY249)</f>
        <v>26475143</v>
      </c>
      <c r="AZ247" s="14"/>
      <c r="BA247" s="14">
        <f>SUM(BA248:BA249)</f>
        <v>17601700</v>
      </c>
      <c r="BB247" s="14"/>
      <c r="BC247" s="6"/>
      <c r="BD247" s="6"/>
      <c r="BG247" s="16">
        <f>SUM(BG248:BG249)</f>
        <v>838629424.3299999</v>
      </c>
    </row>
    <row r="248" spans="1:59" ht="12.75">
      <c r="A248" s="6" t="str">
        <f>CONCATENATE(A247,"U")</f>
        <v>R358U</v>
      </c>
      <c r="C248" s="8" t="s">
        <v>3</v>
      </c>
      <c r="D248" s="17">
        <v>520146285.84</v>
      </c>
      <c r="F248" s="4">
        <v>31365123.67</v>
      </c>
      <c r="H248" s="4">
        <v>41986775.47</v>
      </c>
      <c r="J248" s="4">
        <v>43473628.47</v>
      </c>
      <c r="L248" s="4">
        <v>-959000</v>
      </c>
      <c r="M248" s="4">
        <v>39183087.55</v>
      </c>
      <c r="O248" s="4">
        <v>41122721.03</v>
      </c>
      <c r="Q248" s="6"/>
      <c r="R248" s="4">
        <v>38740766.27</v>
      </c>
      <c r="T248" s="6"/>
      <c r="U248" s="4">
        <v>32083433.9</v>
      </c>
      <c r="W248" s="6"/>
      <c r="X248" s="4">
        <v>21119404.3</v>
      </c>
      <c r="Z248" s="6"/>
      <c r="AA248" s="4">
        <v>32095014.03</v>
      </c>
      <c r="AC248" s="4">
        <v>23674178.5</v>
      </c>
      <c r="AE248" s="4">
        <v>28159673.28</v>
      </c>
      <c r="AG248" s="6"/>
      <c r="AH248" s="4">
        <v>31011083.54</v>
      </c>
      <c r="AJ248" s="4">
        <v>53317143.19</v>
      </c>
      <c r="AL248" s="4">
        <v>51276863.89</v>
      </c>
      <c r="AN248" s="4">
        <v>54205267.13</v>
      </c>
      <c r="AP248" s="4">
        <v>34931916.08</v>
      </c>
      <c r="AR248" s="4">
        <v>60857216.51</v>
      </c>
      <c r="AT248" s="4">
        <v>35156370.54</v>
      </c>
      <c r="AV248" s="4">
        <v>31568427</v>
      </c>
      <c r="AX248" s="6"/>
      <c r="AY248" s="4">
        <v>26475143</v>
      </c>
      <c r="BA248" s="4">
        <v>17601700</v>
      </c>
      <c r="BG248" s="17">
        <v>686217503.39</v>
      </c>
    </row>
    <row r="249" spans="1:59" ht="12.75">
      <c r="A249" s="6" t="str">
        <f>CONCATENATE(A247,"L")</f>
        <v>R358L</v>
      </c>
      <c r="C249" s="8" t="s">
        <v>4</v>
      </c>
      <c r="D249" s="17">
        <v>206002568.71</v>
      </c>
      <c r="F249" s="4">
        <v>6037197.92</v>
      </c>
      <c r="H249" s="4">
        <v>1970857.46</v>
      </c>
      <c r="J249" s="4">
        <v>0</v>
      </c>
      <c r="L249" s="4">
        <v>0</v>
      </c>
      <c r="M249" s="4">
        <v>2829518.99</v>
      </c>
      <c r="O249" s="4">
        <v>3173612.6</v>
      </c>
      <c r="Q249" s="6"/>
      <c r="R249" s="4">
        <v>4912968.04</v>
      </c>
      <c r="T249" s="6"/>
      <c r="U249" s="4">
        <v>4096549.76</v>
      </c>
      <c r="W249" s="6"/>
      <c r="X249" s="4">
        <v>677949.37</v>
      </c>
      <c r="Z249" s="6"/>
      <c r="AA249" s="4">
        <v>972037.04</v>
      </c>
      <c r="AC249" s="4">
        <v>935343.98</v>
      </c>
      <c r="AE249" s="4">
        <v>25879356.95</v>
      </c>
      <c r="AG249" s="6"/>
      <c r="AH249" s="4">
        <v>14405261.87</v>
      </c>
      <c r="AJ249" s="4">
        <v>10728246</v>
      </c>
      <c r="AL249" s="4">
        <v>6489274.52</v>
      </c>
      <c r="AN249" s="4">
        <v>18017528.36</v>
      </c>
      <c r="AP249" s="4">
        <v>13315000</v>
      </c>
      <c r="AR249" s="4">
        <v>0</v>
      </c>
      <c r="AT249" s="4">
        <v>0</v>
      </c>
      <c r="AV249" s="4">
        <v>0</v>
      </c>
      <c r="AX249" s="6"/>
      <c r="AY249" s="4">
        <v>0</v>
      </c>
      <c r="BA249" s="4">
        <v>0</v>
      </c>
      <c r="BG249" s="17">
        <v>152411920.94</v>
      </c>
    </row>
    <row r="250" spans="3:50" ht="6" customHeight="1">
      <c r="C250" s="2"/>
      <c r="Q250" s="6"/>
      <c r="T250" s="6"/>
      <c r="W250" s="6"/>
      <c r="Z250" s="6"/>
      <c r="AG250" s="6"/>
      <c r="AX250" s="6"/>
    </row>
    <row r="251" spans="1:59" ht="12.75">
      <c r="A251" s="6" t="s">
        <v>156</v>
      </c>
      <c r="B251" s="6" t="s">
        <v>163</v>
      </c>
      <c r="C251" s="15" t="s">
        <v>1</v>
      </c>
      <c r="D251" s="16">
        <f>SUM(D252:D253)</f>
        <v>115241043.16</v>
      </c>
      <c r="E251" s="14"/>
      <c r="F251" s="14">
        <f>SUM(F252:F253)</f>
        <v>7179799.24</v>
      </c>
      <c r="G251" s="14"/>
      <c r="H251" s="14">
        <f>SUM(H252:H253)</f>
        <v>11426229.84</v>
      </c>
      <c r="I251" s="14"/>
      <c r="J251" s="14">
        <f>SUM(J252:J253)</f>
        <v>13063177.07</v>
      </c>
      <c r="K251" s="14"/>
      <c r="L251" s="6"/>
      <c r="M251" s="14">
        <f>SUM(M252:M253)</f>
        <v>6103134.86</v>
      </c>
      <c r="N251" s="14"/>
      <c r="O251" s="14">
        <f>SUM(O252:O253)</f>
        <v>8739347.17</v>
      </c>
      <c r="P251" s="14"/>
      <c r="Q251" s="6"/>
      <c r="R251" s="14">
        <f>SUM(R252:R253)</f>
        <v>10945833.1</v>
      </c>
      <c r="S251" s="14"/>
      <c r="T251" s="6"/>
      <c r="U251" s="14">
        <f>SUM(U252:U253)</f>
        <v>12694788.36</v>
      </c>
      <c r="V251" s="14"/>
      <c r="W251" s="6"/>
      <c r="X251" s="14">
        <f>SUM(X252:X253)</f>
        <v>11097515.59</v>
      </c>
      <c r="Y251" s="14"/>
      <c r="Z251" s="6"/>
      <c r="AA251" s="14">
        <f>SUM(AA252:AA253)</f>
        <v>11501705.219999999</v>
      </c>
      <c r="AB251" s="14"/>
      <c r="AC251" s="14">
        <f>SUM(AC252:AC253)</f>
        <v>4359479.26</v>
      </c>
      <c r="AD251" s="14"/>
      <c r="AE251" s="14">
        <f>SUM(AE252:AE253)</f>
        <v>8966189.82</v>
      </c>
      <c r="AF251" s="14"/>
      <c r="AG251" s="6"/>
      <c r="AH251" s="14">
        <f aca="true" t="shared" si="81" ref="AH251:AV251">SUM(AH252:AH253)</f>
        <v>14311715.25</v>
      </c>
      <c r="AI251" s="14"/>
      <c r="AJ251" s="14">
        <f t="shared" si="81"/>
        <v>16946760.04</v>
      </c>
      <c r="AK251" s="14"/>
      <c r="AL251" s="14">
        <f t="shared" si="81"/>
        <v>18397973.869999997</v>
      </c>
      <c r="AM251" s="14"/>
      <c r="AN251" s="14">
        <f t="shared" si="81"/>
        <v>18693754.689999998</v>
      </c>
      <c r="AO251" s="14"/>
      <c r="AP251" s="14">
        <f t="shared" si="81"/>
        <v>19231386.18</v>
      </c>
      <c r="AQ251" s="14"/>
      <c r="AR251" s="14">
        <f t="shared" si="81"/>
        <v>25187142.93</v>
      </c>
      <c r="AS251" s="14"/>
      <c r="AT251" s="14">
        <f t="shared" si="81"/>
        <v>9509409.03</v>
      </c>
      <c r="AU251" s="14"/>
      <c r="AV251" s="14">
        <f t="shared" si="81"/>
        <v>11464471</v>
      </c>
      <c r="AW251" s="14"/>
      <c r="AX251" s="6"/>
      <c r="AY251" s="14">
        <f>SUM(AY252:AY253)</f>
        <v>10772318</v>
      </c>
      <c r="AZ251" s="14"/>
      <c r="BA251" s="14">
        <f>SUM(BA252:BA253)</f>
        <v>8799439</v>
      </c>
      <c r="BB251" s="14"/>
      <c r="BC251" s="6"/>
      <c r="BD251" s="6"/>
      <c r="BG251" s="16">
        <f>SUM(BG252:BG253)</f>
        <v>214183160.49</v>
      </c>
    </row>
    <row r="252" spans="1:59" ht="12.75">
      <c r="A252" s="6" t="str">
        <f>CONCATENATE(A251,"U")</f>
        <v>R359U</v>
      </c>
      <c r="C252" s="8" t="s">
        <v>3</v>
      </c>
      <c r="D252" s="17">
        <v>82548089.42</v>
      </c>
      <c r="F252" s="4">
        <v>7037859.37</v>
      </c>
      <c r="H252" s="4">
        <v>11426229.84</v>
      </c>
      <c r="J252" s="4">
        <v>13063177.07</v>
      </c>
      <c r="M252" s="4">
        <v>6103134.86</v>
      </c>
      <c r="O252" s="4">
        <v>8739347.17</v>
      </c>
      <c r="Q252" s="6"/>
      <c r="R252" s="4">
        <v>10945833.1</v>
      </c>
      <c r="T252" s="6"/>
      <c r="U252" s="4">
        <v>12694343.35</v>
      </c>
      <c r="W252" s="6"/>
      <c r="X252" s="4">
        <v>11097501.4</v>
      </c>
      <c r="Z252" s="6"/>
      <c r="AA252" s="4">
        <v>11501421.12</v>
      </c>
      <c r="AC252" s="4">
        <v>4359220.95</v>
      </c>
      <c r="AE252" s="4">
        <v>5687983.65</v>
      </c>
      <c r="AG252" s="6"/>
      <c r="AH252" s="4">
        <v>9032352.18</v>
      </c>
      <c r="AJ252" s="4">
        <v>11701660.22</v>
      </c>
      <c r="AL252" s="4">
        <v>13257133.29</v>
      </c>
      <c r="AN252" s="4">
        <v>13410754.69</v>
      </c>
      <c r="AP252" s="4">
        <v>14100386.18</v>
      </c>
      <c r="AR252" s="4">
        <v>25187142.93</v>
      </c>
      <c r="AT252" s="4">
        <v>9509409.03</v>
      </c>
      <c r="AV252" s="4">
        <v>11464471</v>
      </c>
      <c r="AX252" s="6"/>
      <c r="AY252" s="4">
        <v>10772318</v>
      </c>
      <c r="BA252" s="4">
        <v>8799439</v>
      </c>
      <c r="BG252" s="17">
        <v>181247846.86</v>
      </c>
    </row>
    <row r="253" spans="1:59" ht="12.75">
      <c r="A253" s="6" t="str">
        <f>CONCATENATE(A251,"L")</f>
        <v>R359L</v>
      </c>
      <c r="C253" s="8" t="s">
        <v>4</v>
      </c>
      <c r="D253" s="17">
        <v>32692953.74</v>
      </c>
      <c r="F253" s="4">
        <v>141939.87</v>
      </c>
      <c r="H253" s="4">
        <v>0</v>
      </c>
      <c r="J253" s="4">
        <v>0</v>
      </c>
      <c r="M253" s="4">
        <v>0</v>
      </c>
      <c r="O253" s="4">
        <v>0</v>
      </c>
      <c r="Q253" s="6"/>
      <c r="R253" s="4">
        <v>0</v>
      </c>
      <c r="T253" s="6"/>
      <c r="U253" s="4">
        <v>445.01</v>
      </c>
      <c r="W253" s="6"/>
      <c r="X253" s="4">
        <v>14.19</v>
      </c>
      <c r="Z253" s="6"/>
      <c r="AA253" s="4">
        <v>284.1</v>
      </c>
      <c r="AC253" s="4">
        <v>258.31</v>
      </c>
      <c r="AE253" s="4">
        <v>3278206.17</v>
      </c>
      <c r="AG253" s="6"/>
      <c r="AH253" s="4">
        <v>5279363.07</v>
      </c>
      <c r="AJ253" s="4">
        <v>5245099.82</v>
      </c>
      <c r="AL253" s="4">
        <v>5140840.58</v>
      </c>
      <c r="AN253" s="4">
        <v>5283000</v>
      </c>
      <c r="AP253" s="4">
        <v>5131000</v>
      </c>
      <c r="AR253" s="4">
        <v>0</v>
      </c>
      <c r="AT253" s="4">
        <v>0</v>
      </c>
      <c r="AV253" s="4">
        <v>0</v>
      </c>
      <c r="AX253" s="6"/>
      <c r="AY253" s="4">
        <v>0</v>
      </c>
      <c r="BA253" s="4">
        <v>0</v>
      </c>
      <c r="BG253" s="17">
        <v>32935313.63</v>
      </c>
    </row>
    <row r="254" spans="3:50" ht="6" customHeight="1">
      <c r="C254" s="2"/>
      <c r="Q254" s="6"/>
      <c r="T254" s="6"/>
      <c r="W254" s="6"/>
      <c r="Z254" s="6"/>
      <c r="AG254" s="6"/>
      <c r="AX254" s="6"/>
    </row>
    <row r="255" spans="1:59" ht="12.75">
      <c r="A255" s="6" t="s">
        <v>157</v>
      </c>
      <c r="B255" s="6" t="s">
        <v>164</v>
      </c>
      <c r="C255" s="15" t="s">
        <v>1</v>
      </c>
      <c r="D255" s="16">
        <f aca="true" t="shared" si="82" ref="D255:O255">SUM(D256:D257)</f>
        <v>121544247.44</v>
      </c>
      <c r="E255" s="14"/>
      <c r="F255" s="14">
        <f t="shared" si="82"/>
        <v>10288077.52</v>
      </c>
      <c r="G255" s="14"/>
      <c r="H255" s="14">
        <f t="shared" si="82"/>
        <v>14653721.34</v>
      </c>
      <c r="I255" s="14"/>
      <c r="J255" s="14">
        <f t="shared" si="82"/>
        <v>17840664.71</v>
      </c>
      <c r="K255" s="14"/>
      <c r="L255" s="14">
        <f t="shared" si="82"/>
        <v>-5082000</v>
      </c>
      <c r="M255" s="14">
        <f t="shared" si="82"/>
        <v>7756198.95</v>
      </c>
      <c r="N255" s="14"/>
      <c r="O255" s="14">
        <f t="shared" si="82"/>
        <v>9305501.01</v>
      </c>
      <c r="P255" s="14"/>
      <c r="Q255" s="6"/>
      <c r="R255" s="14">
        <f>SUM(R256:R257)</f>
        <v>8000277.47</v>
      </c>
      <c r="S255" s="14"/>
      <c r="T255" s="6"/>
      <c r="U255" s="14">
        <f>SUM(U256:U257)</f>
        <v>7904223.74</v>
      </c>
      <c r="V255" s="14"/>
      <c r="W255" s="6"/>
      <c r="X255" s="14">
        <f>SUM(X256:X257)</f>
        <v>11808125.05</v>
      </c>
      <c r="Y255" s="14"/>
      <c r="Z255" s="6"/>
      <c r="AA255" s="14">
        <f>SUM(AA256:AA257)</f>
        <v>15335906.91</v>
      </c>
      <c r="AB255" s="14"/>
      <c r="AC255" s="14">
        <f>SUM(AC256:AC257)</f>
        <v>13506774.04</v>
      </c>
      <c r="AD255" s="14"/>
      <c r="AE255" s="14">
        <f>SUM(AE256:AE257)</f>
        <v>11677631.780000001</v>
      </c>
      <c r="AF255" s="14"/>
      <c r="AG255" s="6"/>
      <c r="AH255" s="14">
        <f aca="true" t="shared" si="83" ref="AH255:AV255">SUM(AH256:AH257)</f>
        <v>10620384.99</v>
      </c>
      <c r="AI255" s="14"/>
      <c r="AJ255" s="14">
        <f t="shared" si="83"/>
        <v>14702426.75</v>
      </c>
      <c r="AK255" s="14"/>
      <c r="AL255" s="14">
        <f t="shared" si="83"/>
        <v>14552023.57</v>
      </c>
      <c r="AM255" s="14"/>
      <c r="AN255" s="14">
        <f t="shared" si="83"/>
        <v>18627087.15</v>
      </c>
      <c r="AO255" s="14"/>
      <c r="AP255" s="14">
        <f t="shared" si="83"/>
        <v>11827852.98</v>
      </c>
      <c r="AQ255" s="14"/>
      <c r="AR255" s="14">
        <f t="shared" si="83"/>
        <v>12414689.89</v>
      </c>
      <c r="AS255" s="14"/>
      <c r="AT255" s="14">
        <f t="shared" si="83"/>
        <v>10071863.42</v>
      </c>
      <c r="AU255" s="14"/>
      <c r="AV255" s="14">
        <f t="shared" si="83"/>
        <v>7150338</v>
      </c>
      <c r="AW255" s="14"/>
      <c r="AX255" s="6"/>
      <c r="AY255" s="14">
        <f>SUM(AY256:AY257)</f>
        <v>7700990</v>
      </c>
      <c r="AZ255" s="14"/>
      <c r="BA255" s="14">
        <f>SUM(BA256:BA257)</f>
        <v>5029291</v>
      </c>
      <c r="BB255" s="14"/>
      <c r="BC255" s="6"/>
      <c r="BD255" s="6"/>
      <c r="BG255" s="16">
        <f>SUM(BG256:BG257)</f>
        <v>194291055.25</v>
      </c>
    </row>
    <row r="256" spans="1:59" ht="12.75">
      <c r="A256" s="6" t="str">
        <f>CONCATENATE(A255,"U")</f>
        <v>R360U</v>
      </c>
      <c r="C256" s="8" t="s">
        <v>3</v>
      </c>
      <c r="D256" s="17">
        <v>87063125.52</v>
      </c>
      <c r="F256" s="4">
        <v>10191956.91</v>
      </c>
      <c r="H256" s="4">
        <v>14652918.24</v>
      </c>
      <c r="J256" s="4">
        <v>17819055.66</v>
      </c>
      <c r="L256" s="4">
        <v>-5082000</v>
      </c>
      <c r="M256" s="4">
        <v>7756198.95</v>
      </c>
      <c r="O256" s="4">
        <v>9305501.01</v>
      </c>
      <c r="Q256" s="6"/>
      <c r="R256" s="4">
        <v>7918401.31</v>
      </c>
      <c r="T256" s="6"/>
      <c r="U256" s="4">
        <v>7837599.03</v>
      </c>
      <c r="W256" s="6"/>
      <c r="X256" s="4">
        <v>11808125.05</v>
      </c>
      <c r="Z256" s="6"/>
      <c r="AA256" s="4">
        <v>15335906.91</v>
      </c>
      <c r="AC256" s="4">
        <v>13506774.04</v>
      </c>
      <c r="AE256" s="4">
        <v>10566313.64</v>
      </c>
      <c r="AG256" s="6"/>
      <c r="AH256" s="4">
        <v>10620384.99</v>
      </c>
      <c r="AJ256" s="4">
        <v>14702426.75</v>
      </c>
      <c r="AL256" s="4">
        <v>14552023.57</v>
      </c>
      <c r="AN256" s="4">
        <v>17539087.15</v>
      </c>
      <c r="AP256" s="4">
        <v>11430852.98</v>
      </c>
      <c r="AR256" s="4">
        <v>12414689.89</v>
      </c>
      <c r="AT256" s="4">
        <v>10071863.42</v>
      </c>
      <c r="AV256" s="4">
        <v>7150338</v>
      </c>
      <c r="AX256" s="6"/>
      <c r="AY256" s="4">
        <v>7700990</v>
      </c>
      <c r="BA256" s="4">
        <v>5029291</v>
      </c>
      <c r="BG256" s="17">
        <v>178918289.46</v>
      </c>
    </row>
    <row r="257" spans="1:59" ht="12.75">
      <c r="A257" s="6" t="str">
        <f>CONCATENATE(A255,"L")</f>
        <v>R360L</v>
      </c>
      <c r="C257" s="8" t="s">
        <v>4</v>
      </c>
      <c r="D257" s="17">
        <v>34481121.92</v>
      </c>
      <c r="F257" s="4">
        <v>96120.61</v>
      </c>
      <c r="H257" s="4">
        <v>803.1</v>
      </c>
      <c r="J257" s="4">
        <v>21609.05</v>
      </c>
      <c r="L257" s="4">
        <v>0</v>
      </c>
      <c r="M257" s="4">
        <v>0</v>
      </c>
      <c r="O257" s="4">
        <v>0</v>
      </c>
      <c r="Q257" s="6"/>
      <c r="R257" s="4">
        <v>81876.16</v>
      </c>
      <c r="T257" s="6"/>
      <c r="U257" s="4">
        <v>66624.71</v>
      </c>
      <c r="W257" s="6"/>
      <c r="X257" s="4">
        <v>0</v>
      </c>
      <c r="Z257" s="6"/>
      <c r="AA257" s="4">
        <v>0</v>
      </c>
      <c r="AC257" s="4">
        <v>0</v>
      </c>
      <c r="AE257" s="4">
        <v>1111318.14</v>
      </c>
      <c r="AG257" s="6"/>
      <c r="AH257" s="4">
        <v>0</v>
      </c>
      <c r="AJ257" s="4">
        <v>0</v>
      </c>
      <c r="AL257" s="4">
        <v>0</v>
      </c>
      <c r="AN257" s="4">
        <v>1088000</v>
      </c>
      <c r="AP257" s="4">
        <v>397000</v>
      </c>
      <c r="AR257" s="4">
        <v>0</v>
      </c>
      <c r="AT257" s="4">
        <v>0</v>
      </c>
      <c r="AV257" s="4">
        <v>0</v>
      </c>
      <c r="AX257" s="6"/>
      <c r="AY257" s="4">
        <v>0</v>
      </c>
      <c r="BA257" s="4">
        <v>0</v>
      </c>
      <c r="BG257" s="17">
        <v>15372765.79</v>
      </c>
    </row>
    <row r="258" spans="3:50" ht="6" customHeight="1">
      <c r="C258" s="2"/>
      <c r="Q258" s="6"/>
      <c r="T258" s="6"/>
      <c r="W258" s="6"/>
      <c r="Z258" s="6"/>
      <c r="AG258" s="6"/>
      <c r="AX258" s="6"/>
    </row>
    <row r="259" spans="1:59" ht="12.75">
      <c r="A259" s="6" t="s">
        <v>158</v>
      </c>
      <c r="B259" s="6" t="s">
        <v>165</v>
      </c>
      <c r="C259" s="15" t="s">
        <v>1</v>
      </c>
      <c r="D259" s="16">
        <f>SUM(D260:D261)</f>
        <v>132866731.84</v>
      </c>
      <c r="E259" s="14"/>
      <c r="F259" s="14">
        <f>SUM(F260:F261)</f>
        <v>7078208.89</v>
      </c>
      <c r="G259" s="14"/>
      <c r="H259" s="14">
        <f>SUM(H260:H261)</f>
        <v>7117472.850000001</v>
      </c>
      <c r="I259" s="14"/>
      <c r="J259" s="14">
        <f>SUM(J260:J261)</f>
        <v>9409039.389999999</v>
      </c>
      <c r="K259" s="14"/>
      <c r="L259" s="6"/>
      <c r="M259" s="14">
        <f>SUM(M260:M261)</f>
        <v>7101863.95</v>
      </c>
      <c r="N259" s="14"/>
      <c r="O259" s="14">
        <f>SUM(O260:O261)</f>
        <v>6940695.39</v>
      </c>
      <c r="P259" s="14"/>
      <c r="Q259" s="6"/>
      <c r="R259" s="14">
        <f>SUM(R260:R261)</f>
        <v>8669628.48</v>
      </c>
      <c r="S259" s="14"/>
      <c r="T259" s="6"/>
      <c r="U259" s="14">
        <f>SUM(U260:U261)</f>
        <v>10321023.43</v>
      </c>
      <c r="V259" s="14"/>
      <c r="W259" s="6"/>
      <c r="X259" s="14">
        <f>SUM(X260:X261)</f>
        <v>12047857.57</v>
      </c>
      <c r="Y259" s="14"/>
      <c r="Z259" s="6"/>
      <c r="AA259" s="14">
        <f>SUM(AA260:AA261)</f>
        <v>10696147.91</v>
      </c>
      <c r="AB259" s="14"/>
      <c r="AC259" s="14">
        <f>SUM(AC260:AC261)</f>
        <v>9151242.75</v>
      </c>
      <c r="AD259" s="14"/>
      <c r="AE259" s="14">
        <f>SUM(AE260:AE261)</f>
        <v>22371371.25</v>
      </c>
      <c r="AF259" s="14"/>
      <c r="AG259" s="6"/>
      <c r="AH259" s="14">
        <f aca="true" t="shared" si="84" ref="AH259:AV259">SUM(AH260:AH261)</f>
        <v>15369397.59</v>
      </c>
      <c r="AI259" s="14"/>
      <c r="AJ259" s="14">
        <f t="shared" si="84"/>
        <v>22299808.700000003</v>
      </c>
      <c r="AK259" s="14"/>
      <c r="AL259" s="14">
        <f t="shared" si="84"/>
        <v>21348533.99</v>
      </c>
      <c r="AM259" s="14"/>
      <c r="AN259" s="14">
        <f t="shared" si="84"/>
        <v>17763276.88</v>
      </c>
      <c r="AO259" s="14"/>
      <c r="AP259" s="14">
        <f t="shared" si="84"/>
        <v>16411414.34</v>
      </c>
      <c r="AQ259" s="14"/>
      <c r="AR259" s="14">
        <f t="shared" si="84"/>
        <v>14294498.42</v>
      </c>
      <c r="AS259" s="14"/>
      <c r="AT259" s="14">
        <f t="shared" si="84"/>
        <v>24296912.79</v>
      </c>
      <c r="AU259" s="14"/>
      <c r="AV259" s="14">
        <f t="shared" si="84"/>
        <v>8458915</v>
      </c>
      <c r="AW259" s="14"/>
      <c r="AX259" s="6"/>
      <c r="AY259" s="14">
        <f>SUM(AY260:AY261)</f>
        <v>8586738</v>
      </c>
      <c r="AZ259" s="14"/>
      <c r="BA259" s="14">
        <f>SUM(BA260:BA261)</f>
        <v>5866830</v>
      </c>
      <c r="BB259" s="14"/>
      <c r="BC259" s="6"/>
      <c r="BD259" s="6"/>
      <c r="BG259" s="16">
        <f>SUM(BG260:BG261)</f>
        <v>225736890.15</v>
      </c>
    </row>
    <row r="260" spans="1:59" ht="12.75">
      <c r="A260" s="6" t="str">
        <f>CONCATENATE(A259,"U")</f>
        <v>R361U</v>
      </c>
      <c r="C260" s="8" t="s">
        <v>3</v>
      </c>
      <c r="D260" s="17">
        <v>95173512.49</v>
      </c>
      <c r="F260" s="4">
        <v>7078208.89</v>
      </c>
      <c r="H260" s="4">
        <v>7100782.48</v>
      </c>
      <c r="J260" s="4">
        <v>9391127.6</v>
      </c>
      <c r="M260" s="4">
        <v>7101863.95</v>
      </c>
      <c r="O260" s="4">
        <v>6940695.39</v>
      </c>
      <c r="Q260" s="6"/>
      <c r="R260" s="4">
        <v>6940157.52</v>
      </c>
      <c r="T260" s="6"/>
      <c r="U260" s="4">
        <v>7189773.2</v>
      </c>
      <c r="W260" s="6"/>
      <c r="X260" s="4">
        <v>9656471.95</v>
      </c>
      <c r="Z260" s="6"/>
      <c r="AA260" s="4">
        <v>10696147.91</v>
      </c>
      <c r="AC260" s="4">
        <v>7313201.96</v>
      </c>
      <c r="AE260" s="4">
        <v>11305420.03</v>
      </c>
      <c r="AG260" s="6"/>
      <c r="AH260" s="4">
        <v>13171595.04</v>
      </c>
      <c r="AJ260" s="4">
        <v>19777727.01</v>
      </c>
      <c r="AL260" s="4">
        <v>20540313.15</v>
      </c>
      <c r="AN260" s="4">
        <v>15535471.82</v>
      </c>
      <c r="AP260" s="4">
        <v>14510586.34</v>
      </c>
      <c r="AR260" s="4">
        <v>14294498.42</v>
      </c>
      <c r="AT260" s="4">
        <v>24296912.79</v>
      </c>
      <c r="AV260" s="4">
        <v>8458915</v>
      </c>
      <c r="AX260" s="6"/>
      <c r="AY260" s="4">
        <v>8586738</v>
      </c>
      <c r="BA260" s="4">
        <v>5866830</v>
      </c>
      <c r="BG260" s="17">
        <v>192655832.55</v>
      </c>
    </row>
    <row r="261" spans="1:59" ht="12.75">
      <c r="A261" s="6" t="str">
        <f>CONCATENATE(A259,"L")</f>
        <v>R361L</v>
      </c>
      <c r="C261" s="8" t="s">
        <v>4</v>
      </c>
      <c r="D261" s="17">
        <v>37693219.35</v>
      </c>
      <c r="F261" s="4">
        <v>0</v>
      </c>
      <c r="H261" s="4">
        <v>16690.37</v>
      </c>
      <c r="J261" s="4">
        <v>17911.79</v>
      </c>
      <c r="M261" s="4">
        <v>0</v>
      </c>
      <c r="O261" s="4">
        <v>0</v>
      </c>
      <c r="Q261" s="6"/>
      <c r="R261" s="4">
        <v>1729470.96</v>
      </c>
      <c r="T261" s="6"/>
      <c r="U261" s="4">
        <v>3131250.23</v>
      </c>
      <c r="W261" s="6"/>
      <c r="X261" s="4">
        <v>2391385.62</v>
      </c>
      <c r="Z261" s="6"/>
      <c r="AA261" s="4">
        <v>0</v>
      </c>
      <c r="AC261" s="4">
        <v>1838040.79</v>
      </c>
      <c r="AE261" s="4">
        <v>11065951.22</v>
      </c>
      <c r="AG261" s="6"/>
      <c r="AH261" s="4">
        <v>2197802.55</v>
      </c>
      <c r="AJ261" s="4">
        <v>2522081.69</v>
      </c>
      <c r="AL261" s="4">
        <v>808220.84</v>
      </c>
      <c r="AN261" s="4">
        <v>2227805.06</v>
      </c>
      <c r="AP261" s="4">
        <v>1900828</v>
      </c>
      <c r="AR261" s="4">
        <v>0</v>
      </c>
      <c r="AT261" s="4">
        <v>0</v>
      </c>
      <c r="AV261" s="4">
        <v>0</v>
      </c>
      <c r="AX261" s="6"/>
      <c r="AY261" s="4">
        <v>0</v>
      </c>
      <c r="BA261" s="4">
        <v>0</v>
      </c>
      <c r="BG261" s="17">
        <v>33081057.6</v>
      </c>
    </row>
    <row r="262" spans="3:50" ht="6" customHeight="1">
      <c r="C262" s="2"/>
      <c r="Q262" s="6"/>
      <c r="T262" s="6"/>
      <c r="W262" s="6"/>
      <c r="Z262" s="6"/>
      <c r="AG262" s="6"/>
      <c r="AX262" s="6"/>
    </row>
    <row r="263" spans="1:59" ht="12.75">
      <c r="A263" s="6" t="s">
        <v>159</v>
      </c>
      <c r="B263" s="6" t="s">
        <v>166</v>
      </c>
      <c r="C263" s="15" t="s">
        <v>1</v>
      </c>
      <c r="D263" s="16">
        <f aca="true" t="shared" si="85" ref="D263:O263">SUM(D264:D265)</f>
        <v>50976811.02</v>
      </c>
      <c r="E263" s="14"/>
      <c r="F263" s="14">
        <f t="shared" si="85"/>
        <v>3250419.6900000004</v>
      </c>
      <c r="G263" s="14"/>
      <c r="H263" s="14">
        <f t="shared" si="85"/>
        <v>5934923.1</v>
      </c>
      <c r="I263" s="14"/>
      <c r="J263" s="14">
        <f t="shared" si="85"/>
        <v>4411986.71</v>
      </c>
      <c r="K263" s="14"/>
      <c r="L263" s="14">
        <f t="shared" si="85"/>
        <v>-791000</v>
      </c>
      <c r="M263" s="14">
        <f t="shared" si="85"/>
        <v>4254451.47</v>
      </c>
      <c r="N263" s="14"/>
      <c r="O263" s="14">
        <f t="shared" si="85"/>
        <v>6025298.95</v>
      </c>
      <c r="P263" s="14"/>
      <c r="Q263" s="6"/>
      <c r="R263" s="14">
        <f>SUM(R264:R265)</f>
        <v>6286530.04</v>
      </c>
      <c r="S263" s="14"/>
      <c r="T263" s="6"/>
      <c r="U263" s="14">
        <f>SUM(U264:U265)</f>
        <v>5279729.880000001</v>
      </c>
      <c r="V263" s="14"/>
      <c r="W263" s="6"/>
      <c r="X263" s="14">
        <f>SUM(X264:X265)</f>
        <v>6730098.47</v>
      </c>
      <c r="Y263" s="14"/>
      <c r="Z263" s="6"/>
      <c r="AA263" s="14">
        <f>SUM(AA264:AA265)</f>
        <v>6128753.05</v>
      </c>
      <c r="AB263" s="14"/>
      <c r="AC263" s="14">
        <f>SUM(AC264:AC265)</f>
        <v>6596784.25</v>
      </c>
      <c r="AD263" s="14"/>
      <c r="AE263" s="14">
        <f>SUM(AE264:AE265)</f>
        <v>5680829.4399999995</v>
      </c>
      <c r="AF263" s="14"/>
      <c r="AG263" s="6"/>
      <c r="AH263" s="14">
        <f aca="true" t="shared" si="86" ref="AH263:AV263">SUM(AH264:AH265)</f>
        <v>12105690.649999999</v>
      </c>
      <c r="AI263" s="14"/>
      <c r="AJ263" s="14">
        <f t="shared" si="86"/>
        <v>14527017.2</v>
      </c>
      <c r="AK263" s="14"/>
      <c r="AL263" s="14">
        <f t="shared" si="86"/>
        <v>12394951.51</v>
      </c>
      <c r="AM263" s="14"/>
      <c r="AN263" s="14">
        <f t="shared" si="86"/>
        <v>11242187.11</v>
      </c>
      <c r="AO263" s="14"/>
      <c r="AP263" s="14">
        <f t="shared" si="86"/>
        <v>18533991.91</v>
      </c>
      <c r="AQ263" s="14"/>
      <c r="AR263" s="14">
        <f t="shared" si="86"/>
        <v>8655114.07</v>
      </c>
      <c r="AS263" s="14"/>
      <c r="AT263" s="14">
        <f t="shared" si="86"/>
        <v>6420902.95</v>
      </c>
      <c r="AU263" s="14"/>
      <c r="AV263" s="14">
        <f t="shared" si="86"/>
        <v>5290860</v>
      </c>
      <c r="AW263" s="14"/>
      <c r="AX263" s="6"/>
      <c r="AY263" s="14">
        <f>SUM(AY264:AY265)</f>
        <v>5390589</v>
      </c>
      <c r="AZ263" s="14"/>
      <c r="BA263" s="14">
        <f>SUM(BA264:BA265)</f>
        <v>4071497</v>
      </c>
      <c r="BB263" s="14"/>
      <c r="BC263" s="6"/>
      <c r="BD263" s="6"/>
      <c r="BG263" s="16">
        <f>SUM(BG264:BG265)</f>
        <v>123615643.55999999</v>
      </c>
    </row>
    <row r="264" spans="1:59" ht="12.75">
      <c r="A264" s="6" t="str">
        <f>CONCATENATE(A263,"U")</f>
        <v>R362U</v>
      </c>
      <c r="C264" s="8" t="s">
        <v>3</v>
      </c>
      <c r="D264" s="17">
        <v>36515101.21</v>
      </c>
      <c r="F264" s="4">
        <v>3211032.99</v>
      </c>
      <c r="H264" s="4">
        <v>5934923.1</v>
      </c>
      <c r="J264" s="4">
        <v>4411986.71</v>
      </c>
      <c r="L264" s="4">
        <v>-791000</v>
      </c>
      <c r="M264" s="4">
        <v>4254451.47</v>
      </c>
      <c r="O264" s="4">
        <v>6025298.95</v>
      </c>
      <c r="Q264" s="6"/>
      <c r="R264" s="4">
        <v>6132981.2</v>
      </c>
      <c r="T264" s="6"/>
      <c r="U264" s="4">
        <v>5185626.94</v>
      </c>
      <c r="W264" s="6"/>
      <c r="X264" s="4">
        <v>6729714.31</v>
      </c>
      <c r="Z264" s="6"/>
      <c r="AA264" s="4">
        <v>6128753.05</v>
      </c>
      <c r="AC264" s="4">
        <v>6596297.84</v>
      </c>
      <c r="AE264" s="4">
        <v>5347031.31</v>
      </c>
      <c r="AG264" s="6"/>
      <c r="AH264" s="4">
        <v>11750545.61</v>
      </c>
      <c r="AJ264" s="4">
        <v>14512500.33</v>
      </c>
      <c r="AL264" s="4">
        <v>12394951.51</v>
      </c>
      <c r="AN264" s="4">
        <v>10961187.11</v>
      </c>
      <c r="AP264" s="4">
        <v>18271991.91</v>
      </c>
      <c r="AR264" s="4">
        <v>8655114.07</v>
      </c>
      <c r="AT264" s="4">
        <v>6420902.95</v>
      </c>
      <c r="AV264" s="4">
        <v>5290860</v>
      </c>
      <c r="AX264" s="6"/>
      <c r="AY264" s="4">
        <v>5390589</v>
      </c>
      <c r="BA264" s="4">
        <v>4071497</v>
      </c>
      <c r="BG264" s="17">
        <v>116977662.07</v>
      </c>
    </row>
    <row r="265" spans="1:59" ht="12.75">
      <c r="A265" s="6" t="str">
        <f>CONCATENATE(A263,"L")</f>
        <v>R362L</v>
      </c>
      <c r="C265" s="8" t="s">
        <v>4</v>
      </c>
      <c r="D265" s="17">
        <v>14461709.81</v>
      </c>
      <c r="F265" s="4">
        <v>39386.7</v>
      </c>
      <c r="H265" s="4">
        <v>0</v>
      </c>
      <c r="J265" s="4">
        <v>0</v>
      </c>
      <c r="L265" s="4">
        <v>0</v>
      </c>
      <c r="M265" s="4">
        <v>0</v>
      </c>
      <c r="O265" s="4">
        <v>0</v>
      </c>
      <c r="Q265" s="6"/>
      <c r="R265" s="4">
        <v>153548.84</v>
      </c>
      <c r="T265" s="6"/>
      <c r="U265" s="4">
        <v>94102.94</v>
      </c>
      <c r="W265" s="6"/>
      <c r="X265" s="4">
        <v>384.16</v>
      </c>
      <c r="Z265" s="6"/>
      <c r="AA265" s="4">
        <v>0</v>
      </c>
      <c r="AC265" s="4">
        <v>486.41</v>
      </c>
      <c r="AE265" s="4">
        <v>333798.13</v>
      </c>
      <c r="AG265" s="6"/>
      <c r="AH265" s="4">
        <v>355145.04</v>
      </c>
      <c r="AJ265" s="4">
        <v>14516.87</v>
      </c>
      <c r="AL265" s="4">
        <v>0</v>
      </c>
      <c r="AN265" s="4">
        <v>281000</v>
      </c>
      <c r="AP265" s="4">
        <v>262000</v>
      </c>
      <c r="AR265" s="4">
        <v>0</v>
      </c>
      <c r="AT265" s="4">
        <v>0</v>
      </c>
      <c r="AV265" s="4">
        <v>0</v>
      </c>
      <c r="AX265" s="6"/>
      <c r="AY265" s="4">
        <v>0</v>
      </c>
      <c r="BA265" s="4">
        <v>0</v>
      </c>
      <c r="BG265" s="17">
        <v>6637981.49</v>
      </c>
    </row>
    <row r="266" spans="3:50" ht="6" customHeight="1">
      <c r="C266" s="2"/>
      <c r="Q266" s="6"/>
      <c r="T266" s="6"/>
      <c r="W266" s="6"/>
      <c r="Z266" s="6"/>
      <c r="AG266" s="6"/>
      <c r="AX266" s="6"/>
    </row>
    <row r="267" spans="1:59" ht="12.75">
      <c r="A267" s="6" t="s">
        <v>160</v>
      </c>
      <c r="B267" s="6" t="s">
        <v>167</v>
      </c>
      <c r="C267" s="15" t="s">
        <v>1</v>
      </c>
      <c r="D267" s="16">
        <f>SUM(D268:D269)</f>
        <v>137047296.6</v>
      </c>
      <c r="E267" s="14"/>
      <c r="F267" s="14">
        <f>SUM(F268:F269)</f>
        <v>9276284.459999999</v>
      </c>
      <c r="G267" s="14"/>
      <c r="H267" s="14">
        <f>SUM(H268:H269)</f>
        <v>6448736.18</v>
      </c>
      <c r="I267" s="14"/>
      <c r="J267" s="14">
        <f>SUM(J268:J269)</f>
        <v>15295260</v>
      </c>
      <c r="K267" s="14"/>
      <c r="L267" s="6"/>
      <c r="M267" s="14">
        <f>SUM(M268:M269)</f>
        <v>13888987.96</v>
      </c>
      <c r="N267" s="14"/>
      <c r="O267" s="14">
        <f>SUM(O268:O269)</f>
        <v>12318590.52</v>
      </c>
      <c r="P267" s="14"/>
      <c r="Q267" s="6"/>
      <c r="R267" s="14">
        <f>SUM(R268:R269)</f>
        <v>5397565.7</v>
      </c>
      <c r="S267" s="14"/>
      <c r="T267" s="6"/>
      <c r="U267" s="14">
        <f>SUM(U268:U269)</f>
        <v>6256386.029999999</v>
      </c>
      <c r="V267" s="14"/>
      <c r="W267" s="6"/>
      <c r="X267" s="14">
        <f>SUM(X268:X269)</f>
        <v>5036905.09</v>
      </c>
      <c r="Y267" s="14"/>
      <c r="Z267" s="6"/>
      <c r="AA267" s="14">
        <f>SUM(AA268:AA269)</f>
        <v>5603507.2299999995</v>
      </c>
      <c r="AB267" s="14"/>
      <c r="AC267" s="14">
        <f>SUM(AC268:AC269)</f>
        <v>6496228.1</v>
      </c>
      <c r="AD267" s="14"/>
      <c r="AE267" s="14">
        <f>SUM(AE268:AE269)</f>
        <v>8664905.23</v>
      </c>
      <c r="AF267" s="14"/>
      <c r="AG267" s="6"/>
      <c r="AH267" s="14">
        <f aca="true" t="shared" si="87" ref="AH267:AV267">SUM(AH268:AH269)</f>
        <v>7611513.97</v>
      </c>
      <c r="AI267" s="14"/>
      <c r="AJ267" s="14">
        <f t="shared" si="87"/>
        <v>10095833.31</v>
      </c>
      <c r="AK267" s="14"/>
      <c r="AL267" s="14">
        <f t="shared" si="87"/>
        <v>14268322.1</v>
      </c>
      <c r="AM267" s="14"/>
      <c r="AN267" s="14">
        <f t="shared" si="87"/>
        <v>21305264.02</v>
      </c>
      <c r="AO267" s="14"/>
      <c r="AP267" s="14">
        <f t="shared" si="87"/>
        <v>16395966.34</v>
      </c>
      <c r="AQ267" s="14"/>
      <c r="AR267" s="14">
        <f t="shared" si="87"/>
        <v>12689024.11</v>
      </c>
      <c r="AS267" s="14"/>
      <c r="AT267" s="14">
        <f t="shared" si="87"/>
        <v>9572322.36</v>
      </c>
      <c r="AU267" s="14"/>
      <c r="AV267" s="14">
        <f t="shared" si="87"/>
        <v>8043055</v>
      </c>
      <c r="AW267" s="14"/>
      <c r="AX267" s="6"/>
      <c r="AY267" s="14">
        <f>SUM(AY268:AY269)</f>
        <v>6320677</v>
      </c>
      <c r="AZ267" s="14"/>
      <c r="BA267" s="14">
        <f>SUM(BA268:BA269)</f>
        <v>4874017</v>
      </c>
      <c r="BB267" s="14"/>
      <c r="BC267" s="6"/>
      <c r="BD267" s="6"/>
      <c r="BG267" s="16">
        <f>SUM(BG268:BG269)</f>
        <v>183942824.12</v>
      </c>
    </row>
    <row r="268" spans="1:59" ht="12.75">
      <c r="A268" s="6" t="str">
        <f>CONCATENATE(A267,"U")</f>
        <v>R363U</v>
      </c>
      <c r="C268" s="8" t="s">
        <v>3</v>
      </c>
      <c r="D268" s="17">
        <v>98168084.77</v>
      </c>
      <c r="F268" s="4">
        <v>9223074.37</v>
      </c>
      <c r="H268" s="4">
        <v>6447247.54</v>
      </c>
      <c r="J268" s="4">
        <v>15295260</v>
      </c>
      <c r="M268" s="4">
        <v>13888987.96</v>
      </c>
      <c r="O268" s="4">
        <v>12318590.52</v>
      </c>
      <c r="Q268" s="6"/>
      <c r="R268" s="4">
        <v>5397565.7</v>
      </c>
      <c r="T268" s="6"/>
      <c r="U268" s="4">
        <v>6256018.01</v>
      </c>
      <c r="W268" s="6"/>
      <c r="X268" s="4">
        <v>5036489.25</v>
      </c>
      <c r="Z268" s="6"/>
      <c r="AA268" s="4">
        <v>5515081.14</v>
      </c>
      <c r="AC268" s="4">
        <v>5930834.52</v>
      </c>
      <c r="AE268" s="4">
        <v>6665552.19</v>
      </c>
      <c r="AG268" s="6"/>
      <c r="AH268" s="4">
        <v>7597517.72</v>
      </c>
      <c r="AJ268" s="4">
        <v>10089838.46</v>
      </c>
      <c r="AL268" s="4">
        <v>14268322.1</v>
      </c>
      <c r="AN268" s="4">
        <v>17471264.02</v>
      </c>
      <c r="AP268" s="4">
        <v>12724966.34</v>
      </c>
      <c r="AR268" s="4">
        <v>12689024.11</v>
      </c>
      <c r="AT268" s="4">
        <v>9572322.36</v>
      </c>
      <c r="AV268" s="4">
        <v>8043055</v>
      </c>
      <c r="AX268" s="6"/>
      <c r="AY268" s="4">
        <v>6320677</v>
      </c>
      <c r="BA268" s="4">
        <v>4874017</v>
      </c>
      <c r="BG268" s="17">
        <v>161571362.04</v>
      </c>
    </row>
    <row r="269" spans="1:59" ht="12.75">
      <c r="A269" s="6" t="str">
        <f>CONCATENATE(A267,"L")</f>
        <v>R363L</v>
      </c>
      <c r="C269" s="8" t="s">
        <v>4</v>
      </c>
      <c r="D269" s="17">
        <v>38879211.83</v>
      </c>
      <c r="F269" s="4">
        <v>53210.09</v>
      </c>
      <c r="H269" s="4">
        <v>1488.64</v>
      </c>
      <c r="J269" s="4">
        <v>0</v>
      </c>
      <c r="M269" s="4">
        <v>0</v>
      </c>
      <c r="O269" s="4">
        <v>0</v>
      </c>
      <c r="Q269" s="6"/>
      <c r="R269" s="4">
        <v>0</v>
      </c>
      <c r="T269" s="6"/>
      <c r="U269" s="4">
        <v>368.02</v>
      </c>
      <c r="W269" s="6"/>
      <c r="X269" s="4">
        <v>415.84</v>
      </c>
      <c r="Z269" s="6"/>
      <c r="AA269" s="4">
        <v>88426.09</v>
      </c>
      <c r="AC269" s="4">
        <v>565393.58</v>
      </c>
      <c r="AE269" s="4">
        <v>1999353.04</v>
      </c>
      <c r="AG269" s="6"/>
      <c r="AH269" s="4">
        <v>13996.25</v>
      </c>
      <c r="AJ269" s="4">
        <v>5994.85</v>
      </c>
      <c r="AL269" s="4">
        <v>0</v>
      </c>
      <c r="AN269" s="4">
        <v>3834000</v>
      </c>
      <c r="AP269" s="4">
        <v>3671000</v>
      </c>
      <c r="AR269" s="4">
        <v>0</v>
      </c>
      <c r="AT269" s="4">
        <v>0</v>
      </c>
      <c r="AV269" s="4">
        <v>0</v>
      </c>
      <c r="AX269" s="6"/>
      <c r="AY269" s="4">
        <v>0</v>
      </c>
      <c r="BA269" s="4">
        <v>0</v>
      </c>
      <c r="BG269" s="17">
        <v>22371462.08</v>
      </c>
    </row>
    <row r="270" spans="3:50" ht="6" customHeight="1">
      <c r="C270" s="2"/>
      <c r="Q270" s="6"/>
      <c r="T270" s="6"/>
      <c r="W270" s="6"/>
      <c r="Z270" s="6"/>
      <c r="AG270" s="6"/>
      <c r="AX270" s="6"/>
    </row>
    <row r="271" spans="1:59" ht="12.75">
      <c r="A271" s="6" t="s">
        <v>161</v>
      </c>
      <c r="B271" s="6" t="s">
        <v>168</v>
      </c>
      <c r="C271" s="15" t="s">
        <v>1</v>
      </c>
      <c r="D271" s="16">
        <f aca="true" t="shared" si="88" ref="D271:O271">SUM(D272:D273)</f>
        <v>126427333.4</v>
      </c>
      <c r="E271" s="14"/>
      <c r="F271" s="14">
        <f t="shared" si="88"/>
        <v>7647888.61</v>
      </c>
      <c r="G271" s="14"/>
      <c r="H271" s="14">
        <f t="shared" si="88"/>
        <v>13562283.78</v>
      </c>
      <c r="I271" s="14"/>
      <c r="J271" s="14">
        <f t="shared" si="88"/>
        <v>15985243.66</v>
      </c>
      <c r="K271" s="14"/>
      <c r="L271" s="14">
        <f t="shared" si="88"/>
        <v>-98000</v>
      </c>
      <c r="M271" s="14">
        <f t="shared" si="88"/>
        <v>13780756.27</v>
      </c>
      <c r="N271" s="14"/>
      <c r="O271" s="14">
        <f t="shared" si="88"/>
        <v>12140233.33</v>
      </c>
      <c r="P271" s="14"/>
      <c r="Q271" s="6"/>
      <c r="R271" s="14">
        <f>SUM(R272:R273)</f>
        <v>12443430.9</v>
      </c>
      <c r="S271" s="14"/>
      <c r="T271" s="6"/>
      <c r="U271" s="14">
        <f>SUM(U272:U273)</f>
        <v>8618064.9</v>
      </c>
      <c r="V271" s="14"/>
      <c r="W271" s="6"/>
      <c r="X271" s="14">
        <f>SUM(X272:X273)</f>
        <v>7673144.58</v>
      </c>
      <c r="Y271" s="14"/>
      <c r="Z271" s="6"/>
      <c r="AA271" s="14">
        <f>SUM(AA272:AA273)</f>
        <v>10054928.620000001</v>
      </c>
      <c r="AB271" s="14"/>
      <c r="AC271" s="14">
        <f>SUM(AC272:AC273)</f>
        <v>9083969.12</v>
      </c>
      <c r="AD271" s="14"/>
      <c r="AE271" s="14">
        <f>SUM(AE272:AE273)</f>
        <v>9394042.25</v>
      </c>
      <c r="AF271" s="14"/>
      <c r="AG271" s="6"/>
      <c r="AH271" s="14">
        <f aca="true" t="shared" si="89" ref="AH271:AV271">SUM(AH272:AH273)</f>
        <v>11715952.15</v>
      </c>
      <c r="AI271" s="14"/>
      <c r="AJ271" s="14">
        <f t="shared" si="89"/>
        <v>13077201.81</v>
      </c>
      <c r="AK271" s="14"/>
      <c r="AL271" s="14">
        <f t="shared" si="89"/>
        <v>13180599.54</v>
      </c>
      <c r="AM271" s="14"/>
      <c r="AN271" s="14">
        <f t="shared" si="89"/>
        <v>15745606.56</v>
      </c>
      <c r="AO271" s="14"/>
      <c r="AP271" s="14">
        <f t="shared" si="89"/>
        <v>14256800.16</v>
      </c>
      <c r="AQ271" s="14"/>
      <c r="AR271" s="14">
        <f t="shared" si="89"/>
        <v>16410314.07</v>
      </c>
      <c r="AS271" s="14"/>
      <c r="AT271" s="14">
        <f t="shared" si="89"/>
        <v>8696913.9</v>
      </c>
      <c r="AU271" s="14"/>
      <c r="AV271" s="14">
        <f t="shared" si="89"/>
        <v>6066244</v>
      </c>
      <c r="AW271" s="14"/>
      <c r="AX271" s="6"/>
      <c r="AY271" s="14">
        <f>SUM(AY272:AY273)</f>
        <v>5344723</v>
      </c>
      <c r="AZ271" s="14"/>
      <c r="BA271" s="14">
        <f>SUM(BA272:BA273)</f>
        <v>3317236</v>
      </c>
      <c r="BB271" s="14"/>
      <c r="BC271" s="6"/>
      <c r="BD271" s="6"/>
      <c r="BG271" s="16">
        <f>SUM(BG272:BG273)</f>
        <v>189383988.53</v>
      </c>
    </row>
    <row r="272" spans="1:59" ht="12.75">
      <c r="A272" s="6" t="str">
        <f>CONCATENATE(A271,"U")</f>
        <v>R364U</v>
      </c>
      <c r="C272" s="8" t="s">
        <v>3</v>
      </c>
      <c r="D272" s="17">
        <v>90560919.41</v>
      </c>
      <c r="F272" s="4">
        <v>7647888.61</v>
      </c>
      <c r="H272" s="4">
        <v>13561110.77</v>
      </c>
      <c r="J272" s="4">
        <v>15985243.66</v>
      </c>
      <c r="L272" s="4">
        <v>-98000</v>
      </c>
      <c r="M272" s="4">
        <v>13780756.27</v>
      </c>
      <c r="O272" s="4">
        <v>12140233.33</v>
      </c>
      <c r="Q272" s="6"/>
      <c r="R272" s="4">
        <v>12443330.21</v>
      </c>
      <c r="T272" s="6"/>
      <c r="U272" s="4">
        <v>7853645.12</v>
      </c>
      <c r="W272" s="6"/>
      <c r="X272" s="4">
        <v>6918532.64</v>
      </c>
      <c r="Z272" s="6"/>
      <c r="AA272" s="4">
        <v>9479289.48</v>
      </c>
      <c r="AC272" s="4">
        <v>8575894.53</v>
      </c>
      <c r="AE272" s="4">
        <v>5571877.91</v>
      </c>
      <c r="AG272" s="6"/>
      <c r="AH272" s="4">
        <v>11224639.14</v>
      </c>
      <c r="AJ272" s="4">
        <v>12898355.66</v>
      </c>
      <c r="AL272" s="4">
        <v>13180599.54</v>
      </c>
      <c r="AN272" s="4">
        <v>12948099.56</v>
      </c>
      <c r="AP272" s="4">
        <v>11828300.16</v>
      </c>
      <c r="AR272" s="4">
        <v>16410314.07</v>
      </c>
      <c r="AT272" s="4">
        <v>8696913.9</v>
      </c>
      <c r="AV272" s="4">
        <v>6066244</v>
      </c>
      <c r="AX272" s="6"/>
      <c r="AY272" s="4">
        <v>5344723</v>
      </c>
      <c r="BA272" s="4">
        <v>3317236</v>
      </c>
      <c r="BG272" s="17">
        <v>167309575.87</v>
      </c>
    </row>
    <row r="273" spans="1:59" ht="12.75">
      <c r="A273" s="6" t="str">
        <f>CONCATENATE(A271,"L")</f>
        <v>R364L</v>
      </c>
      <c r="C273" s="8" t="s">
        <v>4</v>
      </c>
      <c r="D273" s="17">
        <v>35866413.99</v>
      </c>
      <c r="F273" s="4">
        <v>0</v>
      </c>
      <c r="H273" s="4">
        <v>1173.01</v>
      </c>
      <c r="J273" s="4">
        <v>0</v>
      </c>
      <c r="L273" s="4">
        <v>0</v>
      </c>
      <c r="M273" s="4">
        <v>0</v>
      </c>
      <c r="O273" s="4">
        <v>0</v>
      </c>
      <c r="Q273" s="6"/>
      <c r="R273" s="4">
        <v>100.69</v>
      </c>
      <c r="T273" s="6"/>
      <c r="U273" s="4">
        <v>764419.78</v>
      </c>
      <c r="W273" s="6"/>
      <c r="X273" s="4">
        <v>754611.94</v>
      </c>
      <c r="Z273" s="6"/>
      <c r="AA273" s="4">
        <v>575639.14</v>
      </c>
      <c r="AC273" s="4">
        <v>508074.59</v>
      </c>
      <c r="AE273" s="4">
        <v>3822164.34</v>
      </c>
      <c r="AG273" s="6"/>
      <c r="AH273" s="4">
        <v>491313.01</v>
      </c>
      <c r="AJ273" s="4">
        <v>178846.15</v>
      </c>
      <c r="AL273" s="4">
        <v>0</v>
      </c>
      <c r="AN273" s="4">
        <v>2797507</v>
      </c>
      <c r="AP273" s="4">
        <v>2428500</v>
      </c>
      <c r="AR273" s="4">
        <v>0</v>
      </c>
      <c r="AT273" s="4">
        <v>0</v>
      </c>
      <c r="AV273" s="4">
        <v>0</v>
      </c>
      <c r="AX273" s="6"/>
      <c r="AY273" s="4">
        <v>0</v>
      </c>
      <c r="BA273" s="4">
        <v>0</v>
      </c>
      <c r="BG273" s="17">
        <v>22074412.66</v>
      </c>
    </row>
    <row r="274" spans="3:50" ht="12.75">
      <c r="C274" s="2"/>
      <c r="Q274" s="6"/>
      <c r="T274" s="6"/>
      <c r="W274" s="6"/>
      <c r="Z274" s="6"/>
      <c r="AG274" s="6"/>
      <c r="AX274" s="6"/>
    </row>
    <row r="275" spans="2:50" ht="12.75">
      <c r="B275" s="14" t="s">
        <v>169</v>
      </c>
      <c r="C275" s="2"/>
      <c r="Q275" s="6"/>
      <c r="T275" s="6"/>
      <c r="W275" s="6"/>
      <c r="Z275" s="6"/>
      <c r="AG275" s="6"/>
      <c r="AX275" s="6"/>
    </row>
    <row r="276" spans="3:50" ht="12.75">
      <c r="C276" s="2"/>
      <c r="Q276" s="6"/>
      <c r="T276" s="6"/>
      <c r="W276" s="6"/>
      <c r="Z276" s="6"/>
      <c r="AG276" s="6"/>
      <c r="AX276" s="6"/>
    </row>
    <row r="277" spans="1:59" ht="12.75">
      <c r="A277" s="6" t="s">
        <v>170</v>
      </c>
      <c r="B277" s="6" t="s">
        <v>175</v>
      </c>
      <c r="C277" s="15" t="s">
        <v>1</v>
      </c>
      <c r="D277" s="16">
        <f aca="true" t="shared" si="90" ref="D277:O277">SUM(D278:D279)</f>
        <v>223568534.10000002</v>
      </c>
      <c r="E277" s="14"/>
      <c r="F277" s="14">
        <f t="shared" si="90"/>
        <v>17808105.1</v>
      </c>
      <c r="G277" s="14"/>
      <c r="H277" s="14">
        <f t="shared" si="90"/>
        <v>20227936.54</v>
      </c>
      <c r="I277" s="14"/>
      <c r="J277" s="14">
        <f t="shared" si="90"/>
        <v>24307707.81</v>
      </c>
      <c r="K277" s="14"/>
      <c r="L277" s="14">
        <f t="shared" si="90"/>
        <v>-1082000</v>
      </c>
      <c r="M277" s="14">
        <f t="shared" si="90"/>
        <v>20570342.86</v>
      </c>
      <c r="N277" s="14"/>
      <c r="O277" s="14">
        <f t="shared" si="90"/>
        <v>19711209.97</v>
      </c>
      <c r="P277" s="14"/>
      <c r="Q277" s="6"/>
      <c r="R277" s="14">
        <f>SUM(R278:R279)</f>
        <v>13248655.780000001</v>
      </c>
      <c r="S277" s="14"/>
      <c r="T277" s="6"/>
      <c r="U277" s="14">
        <f>SUM(U278:U279)</f>
        <v>11923072.18</v>
      </c>
      <c r="V277" s="14"/>
      <c r="W277" s="6"/>
      <c r="X277" s="14">
        <f>SUM(X278:X279)</f>
        <v>13145816.790000001</v>
      </c>
      <c r="Y277" s="14"/>
      <c r="Z277" s="6"/>
      <c r="AA277" s="14">
        <f>SUM(AA278:AA279)</f>
        <v>12719307.88</v>
      </c>
      <c r="AB277" s="14"/>
      <c r="AC277" s="14">
        <f>SUM(AC278:AC279)</f>
        <v>44034860.63</v>
      </c>
      <c r="AD277" s="14"/>
      <c r="AE277" s="14">
        <f>SUM(AE278:AE279)</f>
        <v>53872542.18000001</v>
      </c>
      <c r="AF277" s="14"/>
      <c r="AG277" s="6"/>
      <c r="AH277" s="14">
        <f aca="true" t="shared" si="91" ref="AH277:AV277">SUM(AH278:AH279)</f>
        <v>56074995.81</v>
      </c>
      <c r="AI277" s="14"/>
      <c r="AJ277" s="14">
        <f t="shared" si="91"/>
        <v>58008210.11</v>
      </c>
      <c r="AK277" s="14"/>
      <c r="AL277" s="14">
        <f t="shared" si="91"/>
        <v>25857079.24</v>
      </c>
      <c r="AM277" s="14"/>
      <c r="AN277" s="14">
        <f t="shared" si="91"/>
        <v>30241493.82</v>
      </c>
      <c r="AO277" s="14"/>
      <c r="AP277" s="14">
        <f t="shared" si="91"/>
        <v>26016266.01</v>
      </c>
      <c r="AQ277" s="14"/>
      <c r="AR277" s="14">
        <f t="shared" si="91"/>
        <v>18918215.59</v>
      </c>
      <c r="AS277" s="14"/>
      <c r="AT277" s="14">
        <f t="shared" si="91"/>
        <v>25965503.87</v>
      </c>
      <c r="AU277" s="14"/>
      <c r="AV277" s="14">
        <f t="shared" si="91"/>
        <v>18311783</v>
      </c>
      <c r="AW277" s="14"/>
      <c r="AX277" s="6"/>
      <c r="AY277" s="14">
        <f>SUM(AY278:AY279)</f>
        <v>15416038</v>
      </c>
      <c r="AZ277" s="14"/>
      <c r="BA277" s="14">
        <f>SUM(BA278:BA279)</f>
        <v>13043996</v>
      </c>
      <c r="BB277" s="14"/>
      <c r="BC277" s="6"/>
      <c r="BD277" s="6"/>
      <c r="BG277" s="16">
        <f>SUM(BG278:BG279)</f>
        <v>429318166.46</v>
      </c>
    </row>
    <row r="278" spans="1:59" ht="12.75">
      <c r="A278" s="6" t="str">
        <f>CONCATENATE(A277,"U")</f>
        <v>R365U</v>
      </c>
      <c r="C278" s="8" t="s">
        <v>3</v>
      </c>
      <c r="D278" s="17">
        <v>160143945.58</v>
      </c>
      <c r="F278" s="4">
        <v>17679239.5</v>
      </c>
      <c r="H278" s="4">
        <v>20224791.16</v>
      </c>
      <c r="J278" s="4">
        <v>24307707.81</v>
      </c>
      <c r="L278" s="4">
        <v>-1082000</v>
      </c>
      <c r="M278" s="4">
        <v>20570342.86</v>
      </c>
      <c r="O278" s="4">
        <v>19602284.56</v>
      </c>
      <c r="Q278" s="6"/>
      <c r="R278" s="4">
        <v>13204577.32</v>
      </c>
      <c r="T278" s="6"/>
      <c r="U278" s="4">
        <v>11612495.91</v>
      </c>
      <c r="W278" s="6"/>
      <c r="X278" s="4">
        <v>13145736.16</v>
      </c>
      <c r="Z278" s="6"/>
      <c r="AA278" s="4">
        <v>12719288.3</v>
      </c>
      <c r="AC278" s="4">
        <v>44034860.63</v>
      </c>
      <c r="AE278" s="4">
        <v>49784985.02</v>
      </c>
      <c r="AG278" s="6"/>
      <c r="AH278" s="4">
        <v>54213690.32</v>
      </c>
      <c r="AJ278" s="4">
        <v>57331086.56</v>
      </c>
      <c r="AL278" s="4">
        <v>25486710.7</v>
      </c>
      <c r="AN278" s="4">
        <v>21957710.82</v>
      </c>
      <c r="AP278" s="4">
        <v>18965194.01</v>
      </c>
      <c r="AR278" s="4">
        <v>18918215.59</v>
      </c>
      <c r="AT278" s="4">
        <v>25965503.87</v>
      </c>
      <c r="AV278" s="4">
        <v>18311783</v>
      </c>
      <c r="AX278" s="6"/>
      <c r="AY278" s="4">
        <v>15416038</v>
      </c>
      <c r="BA278" s="4">
        <v>13043996</v>
      </c>
      <c r="BG278" s="17">
        <v>388552408.76</v>
      </c>
    </row>
    <row r="279" spans="1:59" ht="12.75">
      <c r="A279" s="6" t="str">
        <f>CONCATENATE(A277,"L")</f>
        <v>R365L</v>
      </c>
      <c r="C279" s="8" t="s">
        <v>4</v>
      </c>
      <c r="D279" s="17">
        <v>63424588.52</v>
      </c>
      <c r="F279" s="4">
        <v>128865.6</v>
      </c>
      <c r="H279" s="4">
        <v>3145.38</v>
      </c>
      <c r="J279" s="4">
        <v>0</v>
      </c>
      <c r="L279" s="4">
        <v>0</v>
      </c>
      <c r="M279" s="4">
        <v>0</v>
      </c>
      <c r="O279" s="4">
        <v>108925.41</v>
      </c>
      <c r="Q279" s="6"/>
      <c r="R279" s="4">
        <v>44078.46</v>
      </c>
      <c r="T279" s="6"/>
      <c r="U279" s="4">
        <v>310576.27</v>
      </c>
      <c r="W279" s="6"/>
      <c r="X279" s="4">
        <v>80.63</v>
      </c>
      <c r="Z279" s="6"/>
      <c r="AA279" s="4">
        <v>19.58</v>
      </c>
      <c r="AC279" s="4">
        <v>0</v>
      </c>
      <c r="AE279" s="4">
        <v>4087557.16</v>
      </c>
      <c r="AG279" s="6"/>
      <c r="AH279" s="4">
        <v>1861305.49</v>
      </c>
      <c r="AJ279" s="4">
        <v>677123.55</v>
      </c>
      <c r="AL279" s="4">
        <v>370368.54</v>
      </c>
      <c r="AN279" s="4">
        <v>8283783</v>
      </c>
      <c r="AP279" s="4">
        <v>7051072</v>
      </c>
      <c r="AR279" s="4">
        <v>0</v>
      </c>
      <c r="AT279" s="4">
        <v>0</v>
      </c>
      <c r="AV279" s="4">
        <v>0</v>
      </c>
      <c r="AX279" s="6"/>
      <c r="AY279" s="4">
        <v>0</v>
      </c>
      <c r="BA279" s="4">
        <v>0</v>
      </c>
      <c r="BG279" s="17">
        <v>40765757.7</v>
      </c>
    </row>
    <row r="280" spans="3:50" ht="6" customHeight="1">
      <c r="C280" s="2"/>
      <c r="Q280" s="6"/>
      <c r="T280" s="6"/>
      <c r="W280" s="6"/>
      <c r="Z280" s="6"/>
      <c r="AG280" s="6"/>
      <c r="AX280" s="6"/>
    </row>
    <row r="281" spans="1:59" ht="12.75">
      <c r="A281" s="6" t="s">
        <v>171</v>
      </c>
      <c r="B281" s="6" t="s">
        <v>176</v>
      </c>
      <c r="C281" s="15" t="s">
        <v>1</v>
      </c>
      <c r="D281" s="16">
        <f>SUM(D282:D283)</f>
        <v>73579771.8</v>
      </c>
      <c r="E281" s="14"/>
      <c r="F281" s="14">
        <f>SUM(F282:F283)</f>
        <v>3603505.6</v>
      </c>
      <c r="G281" s="14"/>
      <c r="H281" s="14">
        <f>SUM(H282:H283)</f>
        <v>4503653.73</v>
      </c>
      <c r="I281" s="14"/>
      <c r="J281" s="14">
        <f>SUM(J282:J283)</f>
        <v>5377278.26</v>
      </c>
      <c r="K281" s="14"/>
      <c r="L281" s="6"/>
      <c r="M281" s="14">
        <f>SUM(M282:M283)</f>
        <v>6427170.85</v>
      </c>
      <c r="N281" s="14"/>
      <c r="O281" s="14">
        <f>SUM(O282:O283)</f>
        <v>6691654.18</v>
      </c>
      <c r="P281" s="14"/>
      <c r="Q281" s="6"/>
      <c r="R281" s="14">
        <f>SUM(R282:R283)</f>
        <v>5705757.720000001</v>
      </c>
      <c r="S281" s="14"/>
      <c r="T281" s="6"/>
      <c r="U281" s="14">
        <f>SUM(U282:U283)</f>
        <v>3989099.83</v>
      </c>
      <c r="V281" s="14"/>
      <c r="W281" s="6"/>
      <c r="X281" s="14">
        <f>SUM(X282:X283)</f>
        <v>2096892.35</v>
      </c>
      <c r="Y281" s="14"/>
      <c r="Z281" s="6"/>
      <c r="AA281" s="14">
        <f>SUM(AA282:AA283)</f>
        <v>3660906.71</v>
      </c>
      <c r="AB281" s="14"/>
      <c r="AC281" s="14">
        <f>SUM(AC282:AC283)</f>
        <v>4122552.55</v>
      </c>
      <c r="AD281" s="14"/>
      <c r="AE281" s="14">
        <f>SUM(AE282:AE283)</f>
        <v>8128320.2299999995</v>
      </c>
      <c r="AF281" s="14"/>
      <c r="AG281" s="6"/>
      <c r="AH281" s="14">
        <f aca="true" t="shared" si="92" ref="AH281:AV281">SUM(AH282:AH283)</f>
        <v>10042819.959999999</v>
      </c>
      <c r="AI281" s="14"/>
      <c r="AJ281" s="14">
        <f t="shared" si="92"/>
        <v>15207361.04</v>
      </c>
      <c r="AK281" s="14"/>
      <c r="AL281" s="14">
        <f t="shared" si="92"/>
        <v>14285725.43</v>
      </c>
      <c r="AM281" s="14"/>
      <c r="AN281" s="14">
        <f t="shared" si="92"/>
        <v>15373288.37</v>
      </c>
      <c r="AO281" s="14"/>
      <c r="AP281" s="14">
        <f t="shared" si="92"/>
        <v>14526254.93</v>
      </c>
      <c r="AQ281" s="14"/>
      <c r="AR281" s="14">
        <f t="shared" si="92"/>
        <v>13023084.84</v>
      </c>
      <c r="AS281" s="14"/>
      <c r="AT281" s="14">
        <f t="shared" si="92"/>
        <v>8526333.02</v>
      </c>
      <c r="AU281" s="14"/>
      <c r="AV281" s="14">
        <f t="shared" si="92"/>
        <v>8967062</v>
      </c>
      <c r="AW281" s="14"/>
      <c r="AX281" s="6"/>
      <c r="AY281" s="14">
        <f>SUM(AY282:AY283)</f>
        <v>7978616</v>
      </c>
      <c r="AZ281" s="14"/>
      <c r="BA281" s="14">
        <f>SUM(BA282:BA283)</f>
        <v>7117853</v>
      </c>
      <c r="BB281" s="14"/>
      <c r="BC281" s="6"/>
      <c r="BD281" s="6"/>
      <c r="BG281" s="16">
        <f>SUM(BG282:BG283)</f>
        <v>143033783.6</v>
      </c>
    </row>
    <row r="282" spans="1:59" ht="12.75">
      <c r="A282" s="6" t="str">
        <f>CONCATENATE(A281,"U")</f>
        <v>R366U</v>
      </c>
      <c r="C282" s="8" t="s">
        <v>3</v>
      </c>
      <c r="D282" s="17">
        <v>52705784.46</v>
      </c>
      <c r="F282" s="4">
        <v>3601561.43</v>
      </c>
      <c r="H282" s="4">
        <v>4503653.73</v>
      </c>
      <c r="J282" s="4">
        <v>5377278.26</v>
      </c>
      <c r="M282" s="4">
        <v>6427170.85</v>
      </c>
      <c r="O282" s="4">
        <v>6691654.18</v>
      </c>
      <c r="Q282" s="6"/>
      <c r="R282" s="4">
        <v>5705678.74</v>
      </c>
      <c r="T282" s="6"/>
      <c r="U282" s="4">
        <v>3989099.83</v>
      </c>
      <c r="W282" s="6"/>
      <c r="X282" s="4">
        <v>2096892.35</v>
      </c>
      <c r="Z282" s="6"/>
      <c r="AA282" s="4">
        <v>3660906.71</v>
      </c>
      <c r="AC282" s="4">
        <v>4122552.55</v>
      </c>
      <c r="AE282" s="4">
        <v>7044782.1</v>
      </c>
      <c r="AG282" s="6"/>
      <c r="AH282" s="4">
        <v>9747983.37</v>
      </c>
      <c r="AJ282" s="4">
        <v>12429560.92</v>
      </c>
      <c r="AL282" s="4">
        <v>11629873.69</v>
      </c>
      <c r="AN282" s="4">
        <v>12072288.37</v>
      </c>
      <c r="AP282" s="4">
        <v>9810254.93</v>
      </c>
      <c r="AR282" s="4">
        <v>13023084.84</v>
      </c>
      <c r="AT282" s="4">
        <v>8526333.02</v>
      </c>
      <c r="AV282" s="4">
        <v>8967062</v>
      </c>
      <c r="AX282" s="6"/>
      <c r="AY282" s="4">
        <v>7978616</v>
      </c>
      <c r="BA282" s="4">
        <v>7117853</v>
      </c>
      <c r="BG282" s="17">
        <v>124406821.56</v>
      </c>
    </row>
    <row r="283" spans="1:59" ht="12.75">
      <c r="A283" s="6" t="str">
        <f>CONCATENATE(A281,"L")</f>
        <v>R366L</v>
      </c>
      <c r="C283" s="8" t="s">
        <v>4</v>
      </c>
      <c r="D283" s="17">
        <v>20873987.34</v>
      </c>
      <c r="F283" s="4">
        <v>1944.17</v>
      </c>
      <c r="H283" s="4">
        <v>0</v>
      </c>
      <c r="J283" s="4">
        <v>0</v>
      </c>
      <c r="M283" s="4">
        <v>0</v>
      </c>
      <c r="O283" s="4">
        <v>0</v>
      </c>
      <c r="Q283" s="6"/>
      <c r="R283" s="4">
        <v>78.98</v>
      </c>
      <c r="T283" s="6"/>
      <c r="U283" s="4">
        <v>0</v>
      </c>
      <c r="W283" s="6"/>
      <c r="X283" s="4">
        <v>0</v>
      </c>
      <c r="Z283" s="6"/>
      <c r="AA283" s="4">
        <v>0</v>
      </c>
      <c r="AC283" s="4">
        <v>0</v>
      </c>
      <c r="AE283" s="4">
        <v>1083538.13</v>
      </c>
      <c r="AG283" s="6"/>
      <c r="AH283" s="4">
        <v>294836.59</v>
      </c>
      <c r="AJ283" s="4">
        <v>2777800.12</v>
      </c>
      <c r="AL283" s="4">
        <v>2655851.74</v>
      </c>
      <c r="AN283" s="4">
        <v>3301000</v>
      </c>
      <c r="AP283" s="4">
        <v>4716000</v>
      </c>
      <c r="AR283" s="4">
        <v>0</v>
      </c>
      <c r="AT283" s="4">
        <v>0</v>
      </c>
      <c r="AV283" s="4">
        <v>0</v>
      </c>
      <c r="AX283" s="6"/>
      <c r="AY283" s="4">
        <v>0</v>
      </c>
      <c r="BA283" s="4">
        <v>0</v>
      </c>
      <c r="BG283" s="17">
        <v>18626962.04</v>
      </c>
    </row>
    <row r="284" spans="3:50" ht="6" customHeight="1">
      <c r="C284" s="2"/>
      <c r="Q284" s="6"/>
      <c r="T284" s="6"/>
      <c r="W284" s="6"/>
      <c r="Z284" s="6"/>
      <c r="AG284" s="6"/>
      <c r="AX284" s="6"/>
    </row>
    <row r="285" spans="1:59" ht="12.75">
      <c r="A285" s="6" t="s">
        <v>172</v>
      </c>
      <c r="B285" s="6" t="s">
        <v>177</v>
      </c>
      <c r="C285" s="15" t="s">
        <v>1</v>
      </c>
      <c r="D285" s="16">
        <f aca="true" t="shared" si="93" ref="D285:O285">SUM(D286:D287)</f>
        <v>145636450.16</v>
      </c>
      <c r="E285" s="14"/>
      <c r="F285" s="14">
        <f t="shared" si="93"/>
        <v>3500542.82</v>
      </c>
      <c r="G285" s="14"/>
      <c r="H285" s="14">
        <f t="shared" si="93"/>
        <v>9177198.84</v>
      </c>
      <c r="I285" s="14"/>
      <c r="J285" s="14">
        <f t="shared" si="93"/>
        <v>13254567.3</v>
      </c>
      <c r="K285" s="14"/>
      <c r="L285" s="14">
        <f t="shared" si="93"/>
        <v>-1553000</v>
      </c>
      <c r="M285" s="14">
        <f t="shared" si="93"/>
        <v>18732353.689999998</v>
      </c>
      <c r="N285" s="14"/>
      <c r="O285" s="14">
        <f t="shared" si="93"/>
        <v>12458511.9</v>
      </c>
      <c r="P285" s="14"/>
      <c r="Q285" s="6"/>
      <c r="R285" s="14">
        <f>SUM(R286:R287)</f>
        <v>5872243.63</v>
      </c>
      <c r="S285" s="14"/>
      <c r="T285" s="6"/>
      <c r="U285" s="14">
        <f>SUM(U286:U287)</f>
        <v>5437372.04</v>
      </c>
      <c r="V285" s="14"/>
      <c r="W285" s="6"/>
      <c r="X285" s="14">
        <f>SUM(X286:X287)</f>
        <v>7493891.6</v>
      </c>
      <c r="Y285" s="14"/>
      <c r="Z285" s="6"/>
      <c r="AA285" s="14">
        <f>SUM(AA286:AA287)</f>
        <v>8251572.72</v>
      </c>
      <c r="AB285" s="14"/>
      <c r="AC285" s="14">
        <f>SUM(AC286:AC287)</f>
        <v>10557544.600000001</v>
      </c>
      <c r="AD285" s="14"/>
      <c r="AE285" s="14">
        <f>SUM(AE286:AE287)</f>
        <v>17611042.8</v>
      </c>
      <c r="AF285" s="14"/>
      <c r="AG285" s="6"/>
      <c r="AH285" s="14">
        <f aca="true" t="shared" si="94" ref="AH285:AV285">SUM(AH286:AH287)</f>
        <v>17319231.18</v>
      </c>
      <c r="AI285" s="14"/>
      <c r="AJ285" s="14">
        <f t="shared" si="94"/>
        <v>20225533.790000003</v>
      </c>
      <c r="AK285" s="14"/>
      <c r="AL285" s="14">
        <f t="shared" si="94"/>
        <v>20766708.54</v>
      </c>
      <c r="AM285" s="14"/>
      <c r="AN285" s="14">
        <f t="shared" si="94"/>
        <v>22872811.43</v>
      </c>
      <c r="AO285" s="14"/>
      <c r="AP285" s="14">
        <f t="shared" si="94"/>
        <v>15748765.35</v>
      </c>
      <c r="AQ285" s="14"/>
      <c r="AR285" s="14">
        <f t="shared" si="94"/>
        <v>19905577.11</v>
      </c>
      <c r="AS285" s="14"/>
      <c r="AT285" s="14">
        <f t="shared" si="94"/>
        <v>14731426.3</v>
      </c>
      <c r="AU285" s="14"/>
      <c r="AV285" s="14">
        <f t="shared" si="94"/>
        <v>15642103</v>
      </c>
      <c r="AW285" s="14"/>
      <c r="AX285" s="6"/>
      <c r="AY285" s="14">
        <f>SUM(AY286:AY287)</f>
        <v>13487116</v>
      </c>
      <c r="AZ285" s="14"/>
      <c r="BA285" s="14">
        <f>SUM(BA286:BA287)</f>
        <v>11309585</v>
      </c>
      <c r="BB285" s="14"/>
      <c r="BC285" s="6"/>
      <c r="BD285" s="6"/>
      <c r="BG285" s="16">
        <f>SUM(BG286:BG287)</f>
        <v>243979988.2</v>
      </c>
    </row>
    <row r="286" spans="1:59" ht="12.75">
      <c r="A286" s="6" t="str">
        <f>CONCATENATE(A285,"U")</f>
        <v>R367U</v>
      </c>
      <c r="C286" s="8" t="s">
        <v>3</v>
      </c>
      <c r="D286" s="17">
        <v>104320564.8</v>
      </c>
      <c r="F286" s="4">
        <v>3493306.11</v>
      </c>
      <c r="H286" s="4">
        <v>9170830.29</v>
      </c>
      <c r="J286" s="4">
        <v>13254567.3</v>
      </c>
      <c r="L286" s="4">
        <v>-1553000</v>
      </c>
      <c r="M286" s="4">
        <v>18414600.56</v>
      </c>
      <c r="O286" s="4">
        <v>12226192.44</v>
      </c>
      <c r="Q286" s="6"/>
      <c r="R286" s="4">
        <v>5872043.24</v>
      </c>
      <c r="T286" s="6"/>
      <c r="U286" s="4">
        <v>5276540.19</v>
      </c>
      <c r="W286" s="6"/>
      <c r="X286" s="4">
        <v>7493565.05</v>
      </c>
      <c r="Z286" s="6"/>
      <c r="AA286" s="4">
        <v>8251572.72</v>
      </c>
      <c r="AC286" s="4">
        <v>10157907.8</v>
      </c>
      <c r="AE286" s="4">
        <v>11145723.02</v>
      </c>
      <c r="AG286" s="6"/>
      <c r="AH286" s="4">
        <v>15417705.59</v>
      </c>
      <c r="AJ286" s="4">
        <v>18845256.92</v>
      </c>
      <c r="AL286" s="4">
        <v>20152446.52</v>
      </c>
      <c r="AN286" s="4">
        <v>21410425.85</v>
      </c>
      <c r="AP286" s="4">
        <v>14867091.35</v>
      </c>
      <c r="AR286" s="4">
        <v>19905577.11</v>
      </c>
      <c r="AT286" s="4">
        <v>14731426.3</v>
      </c>
      <c r="AV286" s="4">
        <v>15642103</v>
      </c>
      <c r="AX286" s="6"/>
      <c r="AY286" s="4">
        <v>13487116</v>
      </c>
      <c r="BA286" s="4">
        <v>11309585</v>
      </c>
      <c r="BG286" s="17">
        <v>219005248.22</v>
      </c>
    </row>
    <row r="287" spans="1:59" ht="12.75">
      <c r="A287" s="6" t="str">
        <f>CONCATENATE(A285,"L")</f>
        <v>R367L</v>
      </c>
      <c r="C287" s="8" t="s">
        <v>4</v>
      </c>
      <c r="D287" s="17">
        <v>41315885.36</v>
      </c>
      <c r="F287" s="4">
        <v>7236.71</v>
      </c>
      <c r="H287" s="4">
        <v>6368.55</v>
      </c>
      <c r="J287" s="4">
        <v>0</v>
      </c>
      <c r="L287" s="4">
        <v>0</v>
      </c>
      <c r="M287" s="4">
        <v>317753.13</v>
      </c>
      <c r="O287" s="4">
        <v>232319.46</v>
      </c>
      <c r="Q287" s="6"/>
      <c r="R287" s="4">
        <v>200.39</v>
      </c>
      <c r="T287" s="6"/>
      <c r="U287" s="4">
        <v>160831.85</v>
      </c>
      <c r="W287" s="6"/>
      <c r="X287" s="4">
        <v>326.55</v>
      </c>
      <c r="Z287" s="6"/>
      <c r="AA287" s="4">
        <v>0</v>
      </c>
      <c r="AC287" s="4">
        <v>399636.8</v>
      </c>
      <c r="AE287" s="4">
        <v>6465319.78</v>
      </c>
      <c r="AG287" s="6"/>
      <c r="AH287" s="4">
        <v>1901525.59</v>
      </c>
      <c r="AJ287" s="4">
        <v>1380276.87</v>
      </c>
      <c r="AL287" s="4">
        <v>614262.02</v>
      </c>
      <c r="AN287" s="4">
        <v>1462385.58</v>
      </c>
      <c r="AP287" s="4">
        <v>881674</v>
      </c>
      <c r="AR287" s="4">
        <v>0</v>
      </c>
      <c r="AT287" s="4">
        <v>0</v>
      </c>
      <c r="AV287" s="4">
        <v>0</v>
      </c>
      <c r="AX287" s="6"/>
      <c r="AY287" s="4">
        <v>0</v>
      </c>
      <c r="BA287" s="4">
        <v>0</v>
      </c>
      <c r="BG287" s="17">
        <v>24974739.98</v>
      </c>
    </row>
    <row r="288" spans="3:50" ht="6" customHeight="1">
      <c r="C288" s="2"/>
      <c r="Q288" s="6"/>
      <c r="T288" s="6"/>
      <c r="W288" s="6"/>
      <c r="Z288" s="6"/>
      <c r="AG288" s="6"/>
      <c r="AX288" s="6"/>
    </row>
    <row r="289" spans="1:59" ht="12.75">
      <c r="A289" s="6" t="s">
        <v>173</v>
      </c>
      <c r="B289" s="6" t="s">
        <v>178</v>
      </c>
      <c r="C289" s="15" t="s">
        <v>1</v>
      </c>
      <c r="D289" s="16">
        <f>SUM(D290:D291)</f>
        <v>374915805.41</v>
      </c>
      <c r="E289" s="14"/>
      <c r="F289" s="14">
        <f>SUM(F290:F291)</f>
        <v>11963040.15</v>
      </c>
      <c r="G289" s="14"/>
      <c r="H289" s="14">
        <f>SUM(H290:H291)</f>
        <v>32436649.31</v>
      </c>
      <c r="I289" s="14"/>
      <c r="J289" s="14">
        <f>SUM(J290:J291)</f>
        <v>43851861.56</v>
      </c>
      <c r="K289" s="14"/>
      <c r="L289" s="6"/>
      <c r="M289" s="14">
        <f>SUM(M290:M291)</f>
        <v>29318589.52</v>
      </c>
      <c r="N289" s="14"/>
      <c r="O289" s="14">
        <f>SUM(O290:O291)</f>
        <v>21695470.27</v>
      </c>
      <c r="P289" s="14"/>
      <c r="Q289" s="6"/>
      <c r="R289" s="14">
        <f>SUM(R290:R291)</f>
        <v>18063714.32</v>
      </c>
      <c r="S289" s="14"/>
      <c r="T289" s="6"/>
      <c r="U289" s="14">
        <f>SUM(U290:U291)</f>
        <v>21618125.95</v>
      </c>
      <c r="V289" s="14"/>
      <c r="W289" s="6"/>
      <c r="X289" s="14">
        <f>SUM(X290:X291)</f>
        <v>19445863.16</v>
      </c>
      <c r="Y289" s="14"/>
      <c r="Z289" s="6"/>
      <c r="AA289" s="14">
        <f>SUM(AA290:AA291)</f>
        <v>17104148.07</v>
      </c>
      <c r="AB289" s="14"/>
      <c r="AC289" s="14">
        <f>SUM(AC290:AC291)</f>
        <v>20140831.54</v>
      </c>
      <c r="AD289" s="14"/>
      <c r="AE289" s="14">
        <f>SUM(AE290:AE291)</f>
        <v>30178026.89</v>
      </c>
      <c r="AF289" s="14"/>
      <c r="AG289" s="6"/>
      <c r="AH289" s="14">
        <f aca="true" t="shared" si="95" ref="AH289:AV289">SUM(AH290:AH291)</f>
        <v>27592570.15</v>
      </c>
      <c r="AI289" s="14"/>
      <c r="AJ289" s="14">
        <f t="shared" si="95"/>
        <v>42942566.25</v>
      </c>
      <c r="AK289" s="14"/>
      <c r="AL289" s="14">
        <f t="shared" si="95"/>
        <v>27260235.67</v>
      </c>
      <c r="AM289" s="14"/>
      <c r="AN289" s="14">
        <f t="shared" si="95"/>
        <v>36894274.169999994</v>
      </c>
      <c r="AO289" s="14"/>
      <c r="AP289" s="14">
        <f t="shared" si="95"/>
        <v>71042594.41</v>
      </c>
      <c r="AQ289" s="14"/>
      <c r="AR289" s="14">
        <f t="shared" si="95"/>
        <v>44083972.59</v>
      </c>
      <c r="AS289" s="14"/>
      <c r="AT289" s="14">
        <f t="shared" si="95"/>
        <v>22341578.68</v>
      </c>
      <c r="AU289" s="14"/>
      <c r="AV289" s="14">
        <f t="shared" si="95"/>
        <v>20672261</v>
      </c>
      <c r="AW289" s="14"/>
      <c r="AX289" s="6"/>
      <c r="AY289" s="14">
        <f>SUM(AY290:AY291)</f>
        <v>20008305</v>
      </c>
      <c r="AZ289" s="14"/>
      <c r="BA289" s="14">
        <f>SUM(BA290:BA291)</f>
        <v>14969272</v>
      </c>
      <c r="BB289" s="14"/>
      <c r="BC289" s="6"/>
      <c r="BD289" s="6"/>
      <c r="BG289" s="16">
        <f>SUM(BG290:BG291)</f>
        <v>526165952.45</v>
      </c>
    </row>
    <row r="290" spans="1:59" ht="12.75">
      <c r="A290" s="6" t="str">
        <f>CONCATENATE(A289,"U")</f>
        <v>R368U</v>
      </c>
      <c r="C290" s="8" t="s">
        <v>3</v>
      </c>
      <c r="D290" s="17">
        <v>268555217.66</v>
      </c>
      <c r="F290" s="4">
        <v>11959575.25</v>
      </c>
      <c r="H290" s="4">
        <v>32435985.4</v>
      </c>
      <c r="J290" s="4">
        <v>43823886.06</v>
      </c>
      <c r="M290" s="4">
        <v>29318589.52</v>
      </c>
      <c r="O290" s="4">
        <v>21695470.27</v>
      </c>
      <c r="Q290" s="6"/>
      <c r="R290" s="4">
        <v>18063507.39</v>
      </c>
      <c r="T290" s="6"/>
      <c r="U290" s="4">
        <v>21618125.95</v>
      </c>
      <c r="W290" s="6"/>
      <c r="X290" s="4">
        <v>19445625.4</v>
      </c>
      <c r="Z290" s="6"/>
      <c r="AA290" s="4">
        <v>17104148.07</v>
      </c>
      <c r="AC290" s="4">
        <v>20140825.5</v>
      </c>
      <c r="AE290" s="4">
        <v>24775895.9</v>
      </c>
      <c r="AG290" s="6"/>
      <c r="AH290" s="4">
        <v>26273858.11</v>
      </c>
      <c r="AJ290" s="4">
        <v>42493926.48</v>
      </c>
      <c r="AL290" s="4">
        <v>27260235.67</v>
      </c>
      <c r="AN290" s="4">
        <v>35429525.91</v>
      </c>
      <c r="AP290" s="4">
        <v>66874921.41</v>
      </c>
      <c r="AR290" s="4">
        <v>44083972.59</v>
      </c>
      <c r="AT290" s="4">
        <v>22341578.68</v>
      </c>
      <c r="AV290" s="4">
        <v>20672261</v>
      </c>
      <c r="AX290" s="6"/>
      <c r="AY290" s="4">
        <v>20008305</v>
      </c>
      <c r="BA290" s="4">
        <v>14969272</v>
      </c>
      <c r="BG290" s="17">
        <v>475920465</v>
      </c>
    </row>
    <row r="291" spans="1:59" ht="12.75">
      <c r="A291" s="6" t="str">
        <f>CONCATENATE(A289,"L")</f>
        <v>R368L</v>
      </c>
      <c r="C291" s="8" t="s">
        <v>4</v>
      </c>
      <c r="D291" s="17">
        <v>106360587.75</v>
      </c>
      <c r="F291" s="4">
        <v>3464.9</v>
      </c>
      <c r="H291" s="4">
        <v>663.91</v>
      </c>
      <c r="J291" s="4">
        <v>27975.5</v>
      </c>
      <c r="M291" s="4">
        <v>0</v>
      </c>
      <c r="O291" s="4">
        <v>0</v>
      </c>
      <c r="Q291" s="6"/>
      <c r="R291" s="4">
        <v>206.93</v>
      </c>
      <c r="T291" s="6"/>
      <c r="U291" s="4">
        <v>0</v>
      </c>
      <c r="W291" s="6"/>
      <c r="X291" s="4">
        <v>237.76</v>
      </c>
      <c r="Z291" s="6"/>
      <c r="AA291" s="4">
        <v>0</v>
      </c>
      <c r="AC291" s="4">
        <v>6.04</v>
      </c>
      <c r="AE291" s="4">
        <v>5402130.99</v>
      </c>
      <c r="AG291" s="6"/>
      <c r="AH291" s="4">
        <v>1318712.04</v>
      </c>
      <c r="AJ291" s="4">
        <v>448639.77</v>
      </c>
      <c r="AL291" s="4">
        <v>0</v>
      </c>
      <c r="AN291" s="4">
        <v>1464748.26</v>
      </c>
      <c r="AP291" s="4">
        <v>4167673</v>
      </c>
      <c r="AR291" s="4">
        <v>0</v>
      </c>
      <c r="AT291" s="4">
        <v>0</v>
      </c>
      <c r="AV291" s="4">
        <v>0</v>
      </c>
      <c r="AX291" s="6"/>
      <c r="AY291" s="4">
        <v>0</v>
      </c>
      <c r="BA291" s="4">
        <v>0</v>
      </c>
      <c r="BG291" s="17">
        <v>50245487.45</v>
      </c>
    </row>
    <row r="292" spans="3:50" ht="6" customHeight="1">
      <c r="C292" s="2"/>
      <c r="Q292" s="6"/>
      <c r="T292" s="6"/>
      <c r="W292" s="6"/>
      <c r="Z292" s="6"/>
      <c r="AG292" s="6"/>
      <c r="AX292" s="6"/>
    </row>
    <row r="293" spans="1:59" ht="12.75">
      <c r="A293" s="6" t="s">
        <v>174</v>
      </c>
      <c r="B293" s="6" t="s">
        <v>179</v>
      </c>
      <c r="C293" s="15" t="s">
        <v>1</v>
      </c>
      <c r="D293" s="16">
        <f aca="true" t="shared" si="96" ref="D293:O293">SUM(D294:D295)</f>
        <v>114560090.43</v>
      </c>
      <c r="E293" s="14"/>
      <c r="F293" s="14">
        <f t="shared" si="96"/>
        <v>15839806.32</v>
      </c>
      <c r="G293" s="14"/>
      <c r="H293" s="14">
        <f t="shared" si="96"/>
        <v>9649561.58</v>
      </c>
      <c r="I293" s="14"/>
      <c r="J293" s="14">
        <f t="shared" si="96"/>
        <v>12287585.07</v>
      </c>
      <c r="K293" s="14"/>
      <c r="L293" s="14">
        <f t="shared" si="96"/>
        <v>-80000</v>
      </c>
      <c r="M293" s="14">
        <f t="shared" si="96"/>
        <v>21656543.08</v>
      </c>
      <c r="N293" s="14"/>
      <c r="O293" s="14">
        <f t="shared" si="96"/>
        <v>16790153.68</v>
      </c>
      <c r="P293" s="14"/>
      <c r="Q293" s="6"/>
      <c r="R293" s="14">
        <f>SUM(R294:R295)</f>
        <v>17887628.55</v>
      </c>
      <c r="S293" s="14"/>
      <c r="T293" s="6"/>
      <c r="U293" s="14">
        <f>SUM(U294:U295)</f>
        <v>18005189</v>
      </c>
      <c r="V293" s="14"/>
      <c r="W293" s="6"/>
      <c r="X293" s="14">
        <f>SUM(X294:X295)</f>
        <v>10640536.11</v>
      </c>
      <c r="Y293" s="14"/>
      <c r="Z293" s="6"/>
      <c r="AA293" s="14">
        <f>SUM(AA294:AA295)</f>
        <v>10017064.63</v>
      </c>
      <c r="AB293" s="14"/>
      <c r="AC293" s="14">
        <f>SUM(AC294:AC295)</f>
        <v>8997210.69</v>
      </c>
      <c r="AD293" s="14"/>
      <c r="AE293" s="14">
        <f>SUM(AE294:AE295)</f>
        <v>13146067.89</v>
      </c>
      <c r="AF293" s="14"/>
      <c r="AG293" s="6"/>
      <c r="AH293" s="14">
        <f aca="true" t="shared" si="97" ref="AH293:AV293">SUM(AH294:AH295)</f>
        <v>15907382.9</v>
      </c>
      <c r="AI293" s="14"/>
      <c r="AJ293" s="14">
        <f t="shared" si="97"/>
        <v>15305886.81</v>
      </c>
      <c r="AK293" s="14"/>
      <c r="AL293" s="14">
        <f t="shared" si="97"/>
        <v>16947579.130000003</v>
      </c>
      <c r="AM293" s="14"/>
      <c r="AN293" s="14">
        <f t="shared" si="97"/>
        <v>20157883.16</v>
      </c>
      <c r="AO293" s="14"/>
      <c r="AP293" s="14">
        <f t="shared" si="97"/>
        <v>17051538.3</v>
      </c>
      <c r="AQ293" s="14"/>
      <c r="AR293" s="14">
        <f t="shared" si="97"/>
        <v>12489149.86</v>
      </c>
      <c r="AS293" s="14"/>
      <c r="AT293" s="14">
        <f t="shared" si="97"/>
        <v>10240708.14</v>
      </c>
      <c r="AU293" s="14"/>
      <c r="AV293" s="14">
        <f t="shared" si="97"/>
        <v>8251059</v>
      </c>
      <c r="AW293" s="14"/>
      <c r="AX293" s="6"/>
      <c r="AY293" s="14">
        <f>SUM(AY294:AY295)</f>
        <v>8329844</v>
      </c>
      <c r="AZ293" s="14"/>
      <c r="BA293" s="14">
        <f>SUM(BA294:BA295)</f>
        <v>5394783</v>
      </c>
      <c r="BB293" s="14"/>
      <c r="BC293" s="6"/>
      <c r="BD293" s="6"/>
      <c r="BG293" s="16">
        <f>SUM(BG294:BG295)</f>
        <v>218739319.38</v>
      </c>
    </row>
    <row r="294" spans="1:59" ht="12.75">
      <c r="A294" s="6" t="str">
        <f>CONCATENATE(A293,"U")</f>
        <v>R369U</v>
      </c>
      <c r="C294" s="8" t="s">
        <v>3</v>
      </c>
      <c r="D294" s="17">
        <v>82060317.48</v>
      </c>
      <c r="F294" s="4">
        <v>15778285.61</v>
      </c>
      <c r="H294" s="4">
        <v>9648456.59</v>
      </c>
      <c r="J294" s="4">
        <v>12287585.07</v>
      </c>
      <c r="L294" s="4">
        <v>-80000</v>
      </c>
      <c r="M294" s="4">
        <v>20705024.83</v>
      </c>
      <c r="O294" s="4">
        <v>15375246.88</v>
      </c>
      <c r="Q294" s="6"/>
      <c r="R294" s="4">
        <v>16333793.15</v>
      </c>
      <c r="T294" s="6"/>
      <c r="U294" s="4">
        <v>16677801.29</v>
      </c>
      <c r="W294" s="6"/>
      <c r="X294" s="4">
        <v>10258283.17</v>
      </c>
      <c r="Z294" s="6"/>
      <c r="AA294" s="4">
        <v>9846189.63</v>
      </c>
      <c r="AC294" s="4">
        <v>8997210.69</v>
      </c>
      <c r="AE294" s="4">
        <v>9812318.56</v>
      </c>
      <c r="AG294" s="6"/>
      <c r="AH294" s="4">
        <v>13993714.23</v>
      </c>
      <c r="AJ294" s="4">
        <v>12835581.84</v>
      </c>
      <c r="AL294" s="4">
        <v>14440456.72</v>
      </c>
      <c r="AN294" s="4">
        <v>17339883.16</v>
      </c>
      <c r="AP294" s="4">
        <v>12773538.3</v>
      </c>
      <c r="AR294" s="4">
        <v>12489149.86</v>
      </c>
      <c r="AT294" s="4">
        <v>10240708.14</v>
      </c>
      <c r="AV294" s="4">
        <v>8251059</v>
      </c>
      <c r="AX294" s="6"/>
      <c r="AY294" s="4">
        <v>8329844</v>
      </c>
      <c r="BA294" s="4">
        <v>5394783</v>
      </c>
      <c r="BG294" s="17">
        <v>191226955.81</v>
      </c>
    </row>
    <row r="295" spans="1:59" ht="12.75">
      <c r="A295" s="6" t="str">
        <f>CONCATENATE(A293,"L")</f>
        <v>R369L</v>
      </c>
      <c r="C295" s="8" t="s">
        <v>4</v>
      </c>
      <c r="D295" s="17">
        <v>32499772.95</v>
      </c>
      <c r="F295" s="4">
        <v>61520.71</v>
      </c>
      <c r="H295" s="4">
        <v>1104.99</v>
      </c>
      <c r="J295" s="4">
        <v>0</v>
      </c>
      <c r="L295" s="4">
        <v>0</v>
      </c>
      <c r="M295" s="4">
        <v>951518.25</v>
      </c>
      <c r="O295" s="4">
        <v>1414906.8</v>
      </c>
      <c r="Q295" s="6"/>
      <c r="R295" s="4">
        <v>1553835.4</v>
      </c>
      <c r="T295" s="6"/>
      <c r="U295" s="4">
        <v>1327387.71</v>
      </c>
      <c r="W295" s="6"/>
      <c r="X295" s="4">
        <v>382252.94</v>
      </c>
      <c r="Z295" s="6"/>
      <c r="AA295" s="4">
        <v>170875</v>
      </c>
      <c r="AC295" s="4">
        <v>0</v>
      </c>
      <c r="AE295" s="4">
        <v>3333749.33</v>
      </c>
      <c r="AG295" s="6"/>
      <c r="AH295" s="4">
        <v>1913668.67</v>
      </c>
      <c r="AJ295" s="4">
        <v>2470304.97</v>
      </c>
      <c r="AL295" s="4">
        <v>2507122.41</v>
      </c>
      <c r="AN295" s="4">
        <v>2818000</v>
      </c>
      <c r="AP295" s="4">
        <v>4278000</v>
      </c>
      <c r="AR295" s="4">
        <v>0</v>
      </c>
      <c r="AT295" s="4">
        <v>0</v>
      </c>
      <c r="AV295" s="4">
        <v>0</v>
      </c>
      <c r="AX295" s="6"/>
      <c r="AY295" s="4">
        <v>0</v>
      </c>
      <c r="BA295" s="4">
        <v>0</v>
      </c>
      <c r="BG295" s="17">
        <v>27512363.57</v>
      </c>
    </row>
    <row r="297" spans="1:50" ht="12.75">
      <c r="A297" s="14"/>
      <c r="B297" s="14" t="s">
        <v>183</v>
      </c>
      <c r="C297" s="2"/>
      <c r="T297" s="6"/>
      <c r="W297" s="6"/>
      <c r="Z297" s="6"/>
      <c r="AG297" s="6"/>
      <c r="AX297" s="6"/>
    </row>
    <row r="298" spans="1:50" ht="12.75">
      <c r="A298" s="14"/>
      <c r="B298" s="14"/>
      <c r="C298" s="2"/>
      <c r="T298" s="6"/>
      <c r="W298" s="6"/>
      <c r="Z298" s="6"/>
      <c r="AG298" s="6"/>
      <c r="AX298" s="6"/>
    </row>
    <row r="299" spans="1:59" ht="12.75">
      <c r="A299" s="6" t="s">
        <v>185</v>
      </c>
      <c r="B299" s="6" t="s">
        <v>240</v>
      </c>
      <c r="C299" s="15" t="s">
        <v>1</v>
      </c>
      <c r="D299" s="1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14">
        <f>SUM(T300:T301)</f>
        <v>59322393.26</v>
      </c>
      <c r="U299" s="14">
        <f>SUM(U300:U301)</f>
        <v>2078463</v>
      </c>
      <c r="V299" s="14"/>
      <c r="W299" s="6"/>
      <c r="X299" s="14">
        <f>SUM(X300:X301)</f>
        <v>2523000</v>
      </c>
      <c r="Y299" s="14"/>
      <c r="Z299" s="6"/>
      <c r="AA299" s="14">
        <f>SUM(AA300:AA301)</f>
        <v>1792000</v>
      </c>
      <c r="AB299" s="14"/>
      <c r="AC299" s="14">
        <f>SUM(AC300:AC301)</f>
        <v>2969000</v>
      </c>
      <c r="AD299" s="14"/>
      <c r="AE299" s="14">
        <f>SUM(AE300:AE301)</f>
        <v>3527000</v>
      </c>
      <c r="AF299" s="14"/>
      <c r="AG299" s="6"/>
      <c r="AH299" s="14">
        <f aca="true" t="shared" si="98" ref="AH299:AV299">SUM(AH300:AH301)</f>
        <v>5546000</v>
      </c>
      <c r="AI299" s="14"/>
      <c r="AJ299" s="14">
        <f t="shared" si="98"/>
        <v>7902254</v>
      </c>
      <c r="AK299" s="14"/>
      <c r="AL299" s="14">
        <f t="shared" si="98"/>
        <v>13993126.610000001</v>
      </c>
      <c r="AM299" s="14"/>
      <c r="AN299" s="14">
        <f t="shared" si="98"/>
        <v>13737647.26</v>
      </c>
      <c r="AO299" s="14"/>
      <c r="AP299" s="14">
        <f t="shared" si="98"/>
        <v>8134945</v>
      </c>
      <c r="AQ299" s="14"/>
      <c r="AR299" s="14">
        <f t="shared" si="98"/>
        <v>7067000</v>
      </c>
      <c r="AS299" s="14"/>
      <c r="AT299" s="14">
        <f t="shared" si="98"/>
        <v>6101025</v>
      </c>
      <c r="AU299" s="14"/>
      <c r="AV299" s="14">
        <f t="shared" si="98"/>
        <v>5778689</v>
      </c>
      <c r="AW299" s="14"/>
      <c r="AX299" s="6"/>
      <c r="AY299" s="14">
        <f>SUM(AY300:AY301)</f>
        <v>6002691</v>
      </c>
      <c r="AZ299" s="14"/>
      <c r="BA299" s="14">
        <f>SUM(BA300:BA301)</f>
        <v>4548820</v>
      </c>
      <c r="BB299" s="14"/>
      <c r="BC299" s="6"/>
      <c r="BD299" s="6"/>
      <c r="BG299" s="16">
        <f>SUM(BG300:BG301)</f>
        <v>96430003.5</v>
      </c>
    </row>
    <row r="300" spans="1:59" ht="12.75">
      <c r="A300" s="6" t="str">
        <f>CONCATENATE(A299,"U")</f>
        <v>R602U</v>
      </c>
      <c r="C300" s="8" t="s">
        <v>3</v>
      </c>
      <c r="D300" s="19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4">
        <v>41108737.22</v>
      </c>
      <c r="U300" s="4">
        <v>1994055.81</v>
      </c>
      <c r="W300" s="6"/>
      <c r="X300" s="4">
        <v>2476796.76</v>
      </c>
      <c r="Z300" s="6"/>
      <c r="AA300" s="4">
        <v>1792000</v>
      </c>
      <c r="AC300" s="4">
        <v>2931304.37</v>
      </c>
      <c r="AE300" s="4">
        <v>3527000</v>
      </c>
      <c r="AG300" s="6"/>
      <c r="AH300" s="4">
        <v>5546000</v>
      </c>
      <c r="AJ300" s="4">
        <v>7099708.63</v>
      </c>
      <c r="AL300" s="4">
        <v>13011642.22</v>
      </c>
      <c r="AN300" s="4">
        <v>12793047.26</v>
      </c>
      <c r="AP300" s="4">
        <v>7163000</v>
      </c>
      <c r="AR300" s="4">
        <v>7067000</v>
      </c>
      <c r="AT300" s="4">
        <v>6101025</v>
      </c>
      <c r="AV300" s="4">
        <v>5778689</v>
      </c>
      <c r="AX300" s="6"/>
      <c r="AY300" s="4">
        <v>6002691</v>
      </c>
      <c r="BA300" s="4">
        <v>4548820</v>
      </c>
      <c r="BG300" s="17">
        <v>84614496.83</v>
      </c>
    </row>
    <row r="301" spans="1:59" ht="12.75">
      <c r="A301" s="6" t="str">
        <f>CONCATENATE(A299,"L")</f>
        <v>R602L</v>
      </c>
      <c r="C301" s="8" t="s">
        <v>4</v>
      </c>
      <c r="D301" s="1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4">
        <v>18213656.04</v>
      </c>
      <c r="U301" s="4">
        <v>84407.19</v>
      </c>
      <c r="W301" s="6"/>
      <c r="X301" s="4">
        <v>46203.24</v>
      </c>
      <c r="Z301" s="6"/>
      <c r="AA301" s="4">
        <v>0</v>
      </c>
      <c r="AC301" s="4">
        <v>37695.63</v>
      </c>
      <c r="AE301" s="4">
        <v>0</v>
      </c>
      <c r="AG301" s="6"/>
      <c r="AH301" s="4">
        <v>0</v>
      </c>
      <c r="AJ301" s="4">
        <v>802545.37</v>
      </c>
      <c r="AL301" s="4">
        <v>981484.39</v>
      </c>
      <c r="AN301" s="4">
        <v>944600</v>
      </c>
      <c r="AP301" s="4">
        <v>971945</v>
      </c>
      <c r="AR301" s="4">
        <v>0</v>
      </c>
      <c r="AT301" s="4">
        <v>0</v>
      </c>
      <c r="AV301" s="4">
        <v>0</v>
      </c>
      <c r="AX301" s="6"/>
      <c r="AY301" s="4">
        <v>0</v>
      </c>
      <c r="BA301" s="4">
        <v>0</v>
      </c>
      <c r="BG301" s="17">
        <v>11815506.67</v>
      </c>
    </row>
    <row r="302" spans="3:49" ht="6" customHeight="1">
      <c r="C302" s="2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</row>
    <row r="303" spans="1:59" ht="12.75">
      <c r="A303" s="6" t="s">
        <v>237</v>
      </c>
      <c r="B303" s="6" t="s">
        <v>292</v>
      </c>
      <c r="C303" s="15" t="s">
        <v>1</v>
      </c>
      <c r="D303" s="1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14">
        <f>SUM(AX304:AX305)</f>
        <v>85739498.13</v>
      </c>
      <c r="AY303" s="14">
        <f>SUM(AY304:AY305)</f>
        <v>8512955.84</v>
      </c>
      <c r="AZ303" s="14"/>
      <c r="BA303" s="14">
        <f>SUM(BA304:BA305)</f>
        <v>7012496.04</v>
      </c>
      <c r="BB303" s="14"/>
      <c r="BC303" s="6"/>
      <c r="BD303" s="6"/>
      <c r="BG303" s="16">
        <f>SUM(BG304:BG305)</f>
        <v>86816982.64</v>
      </c>
    </row>
    <row r="304" spans="1:59" ht="12.75">
      <c r="A304" s="6" t="str">
        <f>CONCATENATE(A303,"U")</f>
        <v>R679U</v>
      </c>
      <c r="C304" s="8" t="s">
        <v>3</v>
      </c>
      <c r="D304" s="19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4">
        <v>76767106.88</v>
      </c>
      <c r="AY304" s="4">
        <v>8512955.84</v>
      </c>
      <c r="BA304" s="4">
        <v>7012496.04</v>
      </c>
      <c r="BG304" s="17">
        <v>79196313</v>
      </c>
    </row>
    <row r="305" spans="1:59" ht="12.75">
      <c r="A305" s="6" t="str">
        <f>CONCATENATE(A303,"L")</f>
        <v>R679L</v>
      </c>
      <c r="C305" s="8" t="s">
        <v>4</v>
      </c>
      <c r="D305" s="1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4">
        <v>8972391.25</v>
      </c>
      <c r="AY305" s="4">
        <v>0</v>
      </c>
      <c r="BA305" s="4">
        <v>0</v>
      </c>
      <c r="BG305" s="17">
        <v>7620669.64</v>
      </c>
    </row>
    <row r="306" spans="3:50" ht="6" customHeight="1">
      <c r="C306" s="2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AG306" s="6"/>
      <c r="AX306" s="6"/>
    </row>
    <row r="307" spans="1:59" ht="12.75">
      <c r="A307" s="6" t="s">
        <v>226</v>
      </c>
      <c r="B307" s="6" t="s">
        <v>281</v>
      </c>
      <c r="C307" s="15" t="s">
        <v>1</v>
      </c>
      <c r="D307" s="1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14">
        <f>SUM(Z308:Z309)</f>
        <v>64907313.85</v>
      </c>
      <c r="AA307" s="14">
        <f>SUM(AA308:AA309)</f>
        <v>2440000</v>
      </c>
      <c r="AB307" s="14"/>
      <c r="AC307" s="14">
        <f>SUM(AC308:AC309)</f>
        <v>3236000</v>
      </c>
      <c r="AD307" s="14"/>
      <c r="AE307" s="14">
        <f>SUM(AE308:AE309)</f>
        <v>7611000</v>
      </c>
      <c r="AF307" s="14"/>
      <c r="AG307" s="6"/>
      <c r="AH307" s="14">
        <f aca="true" t="shared" si="99" ref="AH307:AV307">SUM(AH308:AH309)</f>
        <v>7503000</v>
      </c>
      <c r="AI307" s="14"/>
      <c r="AJ307" s="14">
        <f t="shared" si="99"/>
        <v>13151016</v>
      </c>
      <c r="AK307" s="14"/>
      <c r="AL307" s="14">
        <f t="shared" si="99"/>
        <v>11172368.82</v>
      </c>
      <c r="AM307" s="14"/>
      <c r="AN307" s="14">
        <f t="shared" si="99"/>
        <v>11156996.120000001</v>
      </c>
      <c r="AO307" s="14"/>
      <c r="AP307" s="14">
        <f t="shared" si="99"/>
        <v>10698700</v>
      </c>
      <c r="AQ307" s="14"/>
      <c r="AR307" s="14">
        <f t="shared" si="99"/>
        <v>5026000</v>
      </c>
      <c r="AS307" s="14"/>
      <c r="AT307" s="14">
        <f t="shared" si="99"/>
        <v>4366587</v>
      </c>
      <c r="AU307" s="14"/>
      <c r="AV307" s="14">
        <f t="shared" si="99"/>
        <v>5780058</v>
      </c>
      <c r="AW307" s="14"/>
      <c r="AX307" s="6"/>
      <c r="AY307" s="14">
        <f>SUM(AY308:AY309)</f>
        <v>5669308</v>
      </c>
      <c r="AZ307" s="14"/>
      <c r="BA307" s="14">
        <f>SUM(BA308:BA309)</f>
        <v>4806224</v>
      </c>
      <c r="BB307" s="14"/>
      <c r="BC307" s="6"/>
      <c r="BD307" s="6"/>
      <c r="BG307" s="16">
        <f>SUM(BG308:BG309)</f>
        <v>102336224.45</v>
      </c>
    </row>
    <row r="308" spans="1:59" ht="12.75">
      <c r="A308" s="6" t="str">
        <f>CONCATENATE(A307,"U")</f>
        <v>R659U</v>
      </c>
      <c r="C308" s="8" t="s">
        <v>3</v>
      </c>
      <c r="D308" s="19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4">
        <v>38678501.93</v>
      </c>
      <c r="AA308" s="4">
        <v>2093292.33</v>
      </c>
      <c r="AC308" s="4">
        <v>2665420.87</v>
      </c>
      <c r="AE308" s="4">
        <v>4162728.93</v>
      </c>
      <c r="AG308" s="6"/>
      <c r="AH308" s="4">
        <v>5864807.98</v>
      </c>
      <c r="AJ308" s="4">
        <v>9176008.24</v>
      </c>
      <c r="AL308" s="4">
        <v>7373257.12</v>
      </c>
      <c r="AN308" s="4">
        <v>7249996.12</v>
      </c>
      <c r="AP308" s="4">
        <v>6792000</v>
      </c>
      <c r="AR308" s="4">
        <v>5026000</v>
      </c>
      <c r="AT308" s="4">
        <v>4366587</v>
      </c>
      <c r="AV308" s="4">
        <v>5780058</v>
      </c>
      <c r="AX308" s="6"/>
      <c r="AY308" s="4">
        <v>5669308</v>
      </c>
      <c r="BA308" s="4">
        <v>4806224</v>
      </c>
      <c r="BG308" s="17">
        <v>73400325.01</v>
      </c>
    </row>
    <row r="309" spans="1:59" ht="12.75">
      <c r="A309" s="6" t="str">
        <f>CONCATENATE(A307,"L")</f>
        <v>R659L</v>
      </c>
      <c r="C309" s="8" t="s">
        <v>4</v>
      </c>
      <c r="D309" s="1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4">
        <v>26228811.92</v>
      </c>
      <c r="AA309" s="4">
        <v>346707.67</v>
      </c>
      <c r="AC309" s="4">
        <v>570579.13</v>
      </c>
      <c r="AE309" s="4">
        <v>3448271.07</v>
      </c>
      <c r="AG309" s="6"/>
      <c r="AH309" s="4">
        <v>1638192.02</v>
      </c>
      <c r="AJ309" s="4">
        <v>3975007.76</v>
      </c>
      <c r="AL309" s="4">
        <v>3799111.7</v>
      </c>
      <c r="AN309" s="4">
        <v>3907000</v>
      </c>
      <c r="AP309" s="4">
        <v>3906700</v>
      </c>
      <c r="AR309" s="4">
        <v>0</v>
      </c>
      <c r="AT309" s="4">
        <v>0</v>
      </c>
      <c r="AV309" s="4">
        <v>0</v>
      </c>
      <c r="AX309" s="6"/>
      <c r="AY309" s="4">
        <v>0</v>
      </c>
      <c r="BA309" s="4">
        <v>0</v>
      </c>
      <c r="BG309" s="17">
        <v>28935899.44</v>
      </c>
    </row>
    <row r="310" spans="3:50" ht="6" customHeight="1">
      <c r="C310" s="2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AG310" s="6"/>
      <c r="AX310" s="6"/>
    </row>
    <row r="311" spans="1:59" ht="12.75">
      <c r="A311" s="6" t="s">
        <v>227</v>
      </c>
      <c r="B311" s="6" t="s">
        <v>282</v>
      </c>
      <c r="C311" s="15" t="s">
        <v>1</v>
      </c>
      <c r="D311" s="19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14">
        <f>SUM(Z312:Z313)</f>
        <v>60967024.1</v>
      </c>
      <c r="AA311" s="14">
        <f>SUM(AA312:AA313)</f>
        <v>3710000</v>
      </c>
      <c r="AB311" s="14"/>
      <c r="AC311" s="14">
        <f>SUM(AC312:AC313)</f>
        <v>4771000</v>
      </c>
      <c r="AD311" s="14"/>
      <c r="AE311" s="14">
        <f>SUM(AE312:AE313)</f>
        <v>11719000</v>
      </c>
      <c r="AF311" s="14"/>
      <c r="AG311" s="6"/>
      <c r="AH311" s="14">
        <f aca="true" t="shared" si="100" ref="AH311:AV311">SUM(AH312:AH313)</f>
        <v>9144000</v>
      </c>
      <c r="AI311" s="14"/>
      <c r="AJ311" s="14">
        <f t="shared" si="100"/>
        <v>11698347</v>
      </c>
      <c r="AK311" s="14"/>
      <c r="AL311" s="14">
        <f t="shared" si="100"/>
        <v>15498251.91</v>
      </c>
      <c r="AM311" s="14"/>
      <c r="AN311" s="14">
        <f t="shared" si="100"/>
        <v>18702702.56</v>
      </c>
      <c r="AO311" s="14"/>
      <c r="AP311" s="14">
        <f t="shared" si="100"/>
        <v>15300804</v>
      </c>
      <c r="AQ311" s="14"/>
      <c r="AR311" s="14">
        <f t="shared" si="100"/>
        <v>4991000</v>
      </c>
      <c r="AS311" s="14"/>
      <c r="AT311" s="14">
        <f t="shared" si="100"/>
        <v>3959823</v>
      </c>
      <c r="AU311" s="14"/>
      <c r="AV311" s="14">
        <f t="shared" si="100"/>
        <v>5238821</v>
      </c>
      <c r="AW311" s="14"/>
      <c r="AX311" s="6"/>
      <c r="AY311" s="14">
        <f>SUM(AY312:AY313)</f>
        <v>4687308</v>
      </c>
      <c r="AZ311" s="14"/>
      <c r="BA311" s="14">
        <f>SUM(BA312:BA313)</f>
        <v>4342805</v>
      </c>
      <c r="BB311" s="14"/>
      <c r="BC311" s="6"/>
      <c r="BD311" s="6"/>
      <c r="BG311" s="16">
        <f>SUM(BG312:BG313)</f>
        <v>114201650.18</v>
      </c>
    </row>
    <row r="312" spans="1:59" ht="12.75">
      <c r="A312" s="6" t="str">
        <f>CONCATENATE(A311,"U")</f>
        <v>R660U</v>
      </c>
      <c r="C312" s="8" t="s">
        <v>3</v>
      </c>
      <c r="D312" s="19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4">
        <v>45542816.56</v>
      </c>
      <c r="AA312" s="4">
        <v>3699213.72</v>
      </c>
      <c r="AC312" s="4">
        <v>4189365.92</v>
      </c>
      <c r="AE312" s="4">
        <v>7678386.67</v>
      </c>
      <c r="AG312" s="6"/>
      <c r="AH312" s="4">
        <v>7178960.06</v>
      </c>
      <c r="AJ312" s="4">
        <v>9008291.5</v>
      </c>
      <c r="AL312" s="4">
        <v>13139732.11</v>
      </c>
      <c r="AN312" s="4">
        <v>15042477.84</v>
      </c>
      <c r="AP312" s="4">
        <v>11742000</v>
      </c>
      <c r="AR312" s="4">
        <v>4991000</v>
      </c>
      <c r="AT312" s="4">
        <v>3959823</v>
      </c>
      <c r="AV312" s="4">
        <v>5238821</v>
      </c>
      <c r="AX312" s="6"/>
      <c r="AY312" s="4">
        <v>4687308</v>
      </c>
      <c r="BA312" s="4">
        <v>4342805</v>
      </c>
      <c r="BG312" s="17">
        <v>93025805.59</v>
      </c>
    </row>
    <row r="313" spans="1:59" ht="12.75">
      <c r="A313" s="6" t="str">
        <f>CONCATENATE(A311,"L")</f>
        <v>R660L</v>
      </c>
      <c r="C313" s="8" t="s">
        <v>4</v>
      </c>
      <c r="D313" s="19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4">
        <v>15424207.54</v>
      </c>
      <c r="AA313" s="4">
        <v>10786.28</v>
      </c>
      <c r="AC313" s="4">
        <v>581634.08</v>
      </c>
      <c r="AE313" s="4">
        <v>4040613.33</v>
      </c>
      <c r="AG313" s="6"/>
      <c r="AH313" s="4">
        <v>1965039.94</v>
      </c>
      <c r="AJ313" s="4">
        <v>2690055.5</v>
      </c>
      <c r="AL313" s="4">
        <v>2358519.8</v>
      </c>
      <c r="AN313" s="4">
        <v>3660224.72</v>
      </c>
      <c r="AP313" s="4">
        <v>3558804</v>
      </c>
      <c r="AR313" s="4">
        <v>0</v>
      </c>
      <c r="AT313" s="4">
        <v>0</v>
      </c>
      <c r="AV313" s="4">
        <v>0</v>
      </c>
      <c r="AX313" s="6"/>
      <c r="AY313" s="4">
        <v>0</v>
      </c>
      <c r="BA313" s="4">
        <v>0</v>
      </c>
      <c r="BG313" s="17">
        <v>21175844.59</v>
      </c>
    </row>
    <row r="314" spans="3:50" ht="6" customHeight="1">
      <c r="C314" s="2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Z314" s="6"/>
      <c r="AG314" s="6"/>
      <c r="AX314" s="6"/>
    </row>
    <row r="315" spans="1:59" ht="12.75">
      <c r="A315" s="6" t="s">
        <v>201</v>
      </c>
      <c r="B315" s="6" t="s">
        <v>256</v>
      </c>
      <c r="C315" s="15" t="s">
        <v>1</v>
      </c>
      <c r="D315" s="19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4">
        <f>SUM(W316:W317)</f>
        <v>55873169.9</v>
      </c>
      <c r="X315" s="14">
        <f>SUM(X316:X317)</f>
        <v>3279000</v>
      </c>
      <c r="Y315" s="14"/>
      <c r="Z315" s="6"/>
      <c r="AA315" s="14">
        <f>SUM(AA316:AA317)</f>
        <v>3447000</v>
      </c>
      <c r="AB315" s="14"/>
      <c r="AC315" s="14">
        <f>SUM(AC316:AC317)</f>
        <v>3174000</v>
      </c>
      <c r="AD315" s="14"/>
      <c r="AE315" s="14">
        <f>SUM(AE316:AE317)</f>
        <v>5238000</v>
      </c>
      <c r="AF315" s="14"/>
      <c r="AG315" s="6"/>
      <c r="AH315" s="14">
        <f aca="true" t="shared" si="101" ref="AH315:AV315">SUM(AH316:AH317)</f>
        <v>6228000</v>
      </c>
      <c r="AI315" s="14"/>
      <c r="AJ315" s="14">
        <f t="shared" si="101"/>
        <v>5738221</v>
      </c>
      <c r="AK315" s="14"/>
      <c r="AL315" s="14">
        <f t="shared" si="101"/>
        <v>8405171</v>
      </c>
      <c r="AM315" s="14"/>
      <c r="AN315" s="14">
        <f t="shared" si="101"/>
        <v>5830982.09</v>
      </c>
      <c r="AO315" s="14"/>
      <c r="AP315" s="14">
        <f t="shared" si="101"/>
        <v>5480091</v>
      </c>
      <c r="AQ315" s="14"/>
      <c r="AR315" s="14">
        <f t="shared" si="101"/>
        <v>4552000</v>
      </c>
      <c r="AS315" s="14"/>
      <c r="AT315" s="14">
        <f t="shared" si="101"/>
        <v>3792802</v>
      </c>
      <c r="AU315" s="14"/>
      <c r="AV315" s="14">
        <f t="shared" si="101"/>
        <v>2775659</v>
      </c>
      <c r="AW315" s="14"/>
      <c r="AX315" s="6"/>
      <c r="AY315" s="14">
        <f>SUM(AY316:AY317)</f>
        <v>2364525</v>
      </c>
      <c r="AZ315" s="14"/>
      <c r="BA315" s="14">
        <f>SUM(BA316:BA317)</f>
        <v>1915641</v>
      </c>
      <c r="BB315" s="14"/>
      <c r="BC315" s="6"/>
      <c r="BD315" s="6"/>
      <c r="BG315" s="16">
        <f>SUM(BG316:BG317)</f>
        <v>72682596.32</v>
      </c>
    </row>
    <row r="316" spans="1:59" ht="12.75">
      <c r="A316" s="6" t="str">
        <f>CONCATENATE(A315,"U")</f>
        <v>R622U</v>
      </c>
      <c r="C316" s="8" t="s">
        <v>3</v>
      </c>
      <c r="D316" s="19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4">
        <v>37252778.32</v>
      </c>
      <c r="X316" s="4">
        <v>2813707.27</v>
      </c>
      <c r="Z316" s="6"/>
      <c r="AA316" s="4">
        <v>2938556.75</v>
      </c>
      <c r="AC316" s="4">
        <v>2728680.6</v>
      </c>
      <c r="AE316" s="4">
        <v>2901334.88</v>
      </c>
      <c r="AG316" s="6"/>
      <c r="AH316" s="4">
        <v>4819874.09</v>
      </c>
      <c r="AJ316" s="4">
        <v>4274508.48</v>
      </c>
      <c r="AL316" s="4">
        <v>7380760.31</v>
      </c>
      <c r="AN316" s="4">
        <v>4570574.3</v>
      </c>
      <c r="AP316" s="4">
        <v>4174000</v>
      </c>
      <c r="AR316" s="4">
        <v>4552000</v>
      </c>
      <c r="AT316" s="4">
        <v>3792802</v>
      </c>
      <c r="AV316" s="4">
        <v>2775659</v>
      </c>
      <c r="AX316" s="6"/>
      <c r="AY316" s="4">
        <v>2364525</v>
      </c>
      <c r="BA316" s="4">
        <v>1915641</v>
      </c>
      <c r="BG316" s="17">
        <v>56287533.64</v>
      </c>
    </row>
    <row r="317" spans="1:59" ht="12.75">
      <c r="A317" s="6" t="str">
        <f>CONCATENATE(A315,"L")</f>
        <v>R622L</v>
      </c>
      <c r="C317" s="8" t="s">
        <v>4</v>
      </c>
      <c r="D317" s="1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4">
        <v>18620391.58</v>
      </c>
      <c r="X317" s="4">
        <v>465292.73</v>
      </c>
      <c r="Z317" s="6"/>
      <c r="AA317" s="4">
        <v>508443.25</v>
      </c>
      <c r="AC317" s="4">
        <v>445319.4</v>
      </c>
      <c r="AE317" s="4">
        <v>2336665.12</v>
      </c>
      <c r="AG317" s="6"/>
      <c r="AH317" s="4">
        <v>1408125.91</v>
      </c>
      <c r="AJ317" s="4">
        <v>1463712.52</v>
      </c>
      <c r="AL317" s="4">
        <v>1024410.69</v>
      </c>
      <c r="AN317" s="4">
        <v>1260407.79</v>
      </c>
      <c r="AP317" s="4">
        <v>1306091</v>
      </c>
      <c r="AR317" s="4">
        <v>0</v>
      </c>
      <c r="AT317" s="4">
        <v>0</v>
      </c>
      <c r="AV317" s="4">
        <v>0</v>
      </c>
      <c r="AX317" s="6"/>
      <c r="AY317" s="4">
        <v>0</v>
      </c>
      <c r="BA317" s="4">
        <v>0</v>
      </c>
      <c r="BG317" s="17">
        <v>16395062.68</v>
      </c>
    </row>
    <row r="318" spans="3:50" ht="6" customHeight="1">
      <c r="C318" s="2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Z318" s="6"/>
      <c r="AG318" s="6"/>
      <c r="AX318" s="6"/>
    </row>
    <row r="319" spans="1:59" ht="12.75">
      <c r="A319" s="6" t="s">
        <v>211</v>
      </c>
      <c r="B319" s="6" t="s">
        <v>266</v>
      </c>
      <c r="C319" s="15" t="s">
        <v>1</v>
      </c>
      <c r="D319" s="1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14">
        <f>SUM(Z320:Z321)</f>
        <v>44102308.12</v>
      </c>
      <c r="AA319" s="14">
        <f>SUM(AA320:AA321)</f>
        <v>64000</v>
      </c>
      <c r="AB319" s="14"/>
      <c r="AC319" s="14">
        <f>SUM(AC320:AC321)</f>
        <v>470000</v>
      </c>
      <c r="AD319" s="14"/>
      <c r="AE319" s="14">
        <f>SUM(AE320:AE321)</f>
        <v>831000</v>
      </c>
      <c r="AF319" s="14"/>
      <c r="AG319" s="6"/>
      <c r="AH319" s="14">
        <f aca="true" t="shared" si="102" ref="AH319:AV319">SUM(AH320:AH321)</f>
        <v>1599000</v>
      </c>
      <c r="AI319" s="14"/>
      <c r="AJ319" s="14">
        <f t="shared" si="102"/>
        <v>486875</v>
      </c>
      <c r="AK319" s="14"/>
      <c r="AL319" s="14">
        <f t="shared" si="102"/>
        <v>3287540</v>
      </c>
      <c r="AM319" s="14"/>
      <c r="AN319" s="14">
        <f t="shared" si="102"/>
        <v>5058337.76</v>
      </c>
      <c r="AO319" s="14"/>
      <c r="AP319" s="14">
        <f t="shared" si="102"/>
        <v>4817538</v>
      </c>
      <c r="AQ319" s="14"/>
      <c r="AR319" s="14">
        <f t="shared" si="102"/>
        <v>3618000</v>
      </c>
      <c r="AS319" s="14"/>
      <c r="AT319" s="14">
        <f t="shared" si="102"/>
        <v>3362222</v>
      </c>
      <c r="AU319" s="14"/>
      <c r="AV319" s="14">
        <f t="shared" si="102"/>
        <v>4967128</v>
      </c>
      <c r="AW319" s="14"/>
      <c r="AX319" s="6"/>
      <c r="AY319" s="14">
        <f>SUM(AY320:AY321)</f>
        <v>4670195</v>
      </c>
      <c r="AZ319" s="14"/>
      <c r="BA319" s="14">
        <f>SUM(BA320:BA321)</f>
        <v>4189050</v>
      </c>
      <c r="BB319" s="14"/>
      <c r="BC319" s="6"/>
      <c r="BD319" s="6"/>
      <c r="BG319" s="16">
        <f>SUM(BG320:BG321)</f>
        <v>53403956.22</v>
      </c>
    </row>
    <row r="320" spans="1:59" ht="12.75">
      <c r="A320" s="6" t="str">
        <f>CONCATENATE(A319,"U")</f>
        <v>R642U</v>
      </c>
      <c r="C320" s="8" t="s">
        <v>3</v>
      </c>
      <c r="D320" s="19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4">
        <v>31164748.09</v>
      </c>
      <c r="AA320" s="4">
        <v>64000</v>
      </c>
      <c r="AC320" s="4">
        <v>470000</v>
      </c>
      <c r="AE320" s="4">
        <v>831000</v>
      </c>
      <c r="AG320" s="6"/>
      <c r="AH320" s="4">
        <v>1599000</v>
      </c>
      <c r="AJ320" s="4">
        <v>486875</v>
      </c>
      <c r="AL320" s="4">
        <v>2920444.38</v>
      </c>
      <c r="AN320" s="4">
        <v>4567853.76</v>
      </c>
      <c r="AP320" s="4">
        <v>4406000</v>
      </c>
      <c r="AR320" s="4">
        <v>3618000</v>
      </c>
      <c r="AT320" s="4">
        <v>3362222</v>
      </c>
      <c r="AV320" s="4">
        <v>4967128</v>
      </c>
      <c r="AX320" s="6"/>
      <c r="AY320" s="4">
        <v>4670195</v>
      </c>
      <c r="BA320" s="4">
        <v>4189050</v>
      </c>
      <c r="BG320" s="17">
        <v>45473375.7</v>
      </c>
    </row>
    <row r="321" spans="1:59" ht="12.75">
      <c r="A321" s="6" t="str">
        <f>CONCATENATE(A319,"L")</f>
        <v>R642L</v>
      </c>
      <c r="C321" s="8" t="s">
        <v>4</v>
      </c>
      <c r="D321" s="1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4">
        <v>12937560.03</v>
      </c>
      <c r="AA321" s="4">
        <v>0</v>
      </c>
      <c r="AC321" s="4">
        <v>0</v>
      </c>
      <c r="AE321" s="4">
        <v>0</v>
      </c>
      <c r="AG321" s="6"/>
      <c r="AH321" s="4">
        <v>0</v>
      </c>
      <c r="AJ321" s="4">
        <v>0</v>
      </c>
      <c r="AL321" s="4">
        <v>367095.62</v>
      </c>
      <c r="AN321" s="4">
        <v>490484</v>
      </c>
      <c r="AP321" s="4">
        <v>411538</v>
      </c>
      <c r="AR321" s="4">
        <v>0</v>
      </c>
      <c r="AT321" s="4">
        <v>0</v>
      </c>
      <c r="AV321" s="4">
        <v>0</v>
      </c>
      <c r="AX321" s="6"/>
      <c r="AY321" s="4">
        <v>0</v>
      </c>
      <c r="BA321" s="4">
        <v>0</v>
      </c>
      <c r="BG321" s="17">
        <v>7930580.52</v>
      </c>
    </row>
    <row r="322" spans="3:50" ht="6" customHeight="1">
      <c r="C322" s="2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Z322" s="6"/>
      <c r="AG322" s="6"/>
      <c r="AX322" s="6"/>
    </row>
    <row r="323" spans="1:59" ht="12.75">
      <c r="A323" s="6" t="s">
        <v>204</v>
      </c>
      <c r="B323" s="6" t="s">
        <v>259</v>
      </c>
      <c r="C323" s="15" t="s">
        <v>1</v>
      </c>
      <c r="D323" s="1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4">
        <f>SUM(W324:W325)</f>
        <v>127629889.60000001</v>
      </c>
      <c r="X323" s="14">
        <f>SUM(X324:X325)</f>
        <v>6071000</v>
      </c>
      <c r="Y323" s="14"/>
      <c r="Z323" s="6"/>
      <c r="AA323" s="14">
        <f>SUM(AA324:AA325)</f>
        <v>6599000</v>
      </c>
      <c r="AB323" s="14"/>
      <c r="AC323" s="14">
        <f>SUM(AC324:AC325)</f>
        <v>8863000</v>
      </c>
      <c r="AD323" s="14"/>
      <c r="AE323" s="14">
        <f>SUM(AE324:AE325)</f>
        <v>13976000</v>
      </c>
      <c r="AF323" s="14"/>
      <c r="AG323" s="6"/>
      <c r="AH323" s="14">
        <f aca="true" t="shared" si="103" ref="AH323:AV323">SUM(AH324:AH325)</f>
        <v>10870000</v>
      </c>
      <c r="AI323" s="14"/>
      <c r="AJ323" s="14">
        <f t="shared" si="103"/>
        <v>10896671</v>
      </c>
      <c r="AK323" s="14"/>
      <c r="AL323" s="14">
        <f t="shared" si="103"/>
        <v>14607119.2</v>
      </c>
      <c r="AM323" s="14"/>
      <c r="AN323" s="14">
        <f t="shared" si="103"/>
        <v>11635722.190000001</v>
      </c>
      <c r="AO323" s="14"/>
      <c r="AP323" s="14">
        <f t="shared" si="103"/>
        <v>11885063</v>
      </c>
      <c r="AQ323" s="14"/>
      <c r="AR323" s="14">
        <f t="shared" si="103"/>
        <v>7571000</v>
      </c>
      <c r="AS323" s="14"/>
      <c r="AT323" s="14">
        <f t="shared" si="103"/>
        <v>6485296</v>
      </c>
      <c r="AU323" s="14"/>
      <c r="AV323" s="14">
        <f t="shared" si="103"/>
        <v>7382030</v>
      </c>
      <c r="AW323" s="14"/>
      <c r="AX323" s="6"/>
      <c r="AY323" s="14">
        <f>SUM(AY324:AY325)</f>
        <v>6877439</v>
      </c>
      <c r="AZ323" s="14"/>
      <c r="BA323" s="14">
        <f>SUM(BA324:BA325)</f>
        <v>6143350</v>
      </c>
      <c r="BB323" s="14"/>
      <c r="BC323" s="6"/>
      <c r="BD323" s="6"/>
      <c r="BG323" s="16">
        <f>SUM(BG324:BG325)</f>
        <v>158066177.25</v>
      </c>
    </row>
    <row r="324" spans="1:59" ht="12.75">
      <c r="A324" s="6" t="str">
        <f>CONCATENATE(A323,"U")</f>
        <v>R625U</v>
      </c>
      <c r="C324" s="8" t="s">
        <v>3</v>
      </c>
      <c r="D324" s="1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4">
        <v>80962630.79</v>
      </c>
      <c r="X324" s="4">
        <v>5196138.18</v>
      </c>
      <c r="Z324" s="6"/>
      <c r="AA324" s="4">
        <v>5125488.47</v>
      </c>
      <c r="AC324" s="4">
        <v>7728417.91</v>
      </c>
      <c r="AE324" s="4">
        <v>8235969.66</v>
      </c>
      <c r="AG324" s="6"/>
      <c r="AH324" s="4">
        <v>8060689.83</v>
      </c>
      <c r="AJ324" s="4">
        <v>8235650.9</v>
      </c>
      <c r="AL324" s="4">
        <v>12821611.62</v>
      </c>
      <c r="AN324" s="4">
        <v>9030845.23</v>
      </c>
      <c r="AP324" s="4">
        <v>9361000</v>
      </c>
      <c r="AR324" s="4">
        <v>7571000</v>
      </c>
      <c r="AT324" s="4">
        <v>6485296</v>
      </c>
      <c r="AV324" s="4">
        <v>7382030</v>
      </c>
      <c r="AX324" s="6"/>
      <c r="AY324" s="4">
        <v>6877439</v>
      </c>
      <c r="BA324" s="4">
        <v>6143350</v>
      </c>
      <c r="BG324" s="17">
        <v>119715258.81</v>
      </c>
    </row>
    <row r="325" spans="1:59" ht="12.75">
      <c r="A325" s="6" t="str">
        <f>CONCATENATE(A323,"L")</f>
        <v>R625L</v>
      </c>
      <c r="C325" s="8" t="s">
        <v>4</v>
      </c>
      <c r="D325" s="1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4">
        <v>46667258.81</v>
      </c>
      <c r="X325" s="4">
        <v>874861.82</v>
      </c>
      <c r="Z325" s="6"/>
      <c r="AA325" s="4">
        <v>1473511.53</v>
      </c>
      <c r="AC325" s="4">
        <v>1134582.09</v>
      </c>
      <c r="AE325" s="4">
        <v>5740030.34</v>
      </c>
      <c r="AG325" s="6"/>
      <c r="AH325" s="4">
        <v>2809310.17</v>
      </c>
      <c r="AJ325" s="4">
        <v>2661020.1</v>
      </c>
      <c r="AL325" s="4">
        <v>1785507.58</v>
      </c>
      <c r="AN325" s="4">
        <v>2604876.96</v>
      </c>
      <c r="AP325" s="4">
        <v>2524063</v>
      </c>
      <c r="AR325" s="4">
        <v>0</v>
      </c>
      <c r="AT325" s="4">
        <v>0</v>
      </c>
      <c r="AV325" s="4">
        <v>0</v>
      </c>
      <c r="AX325" s="6"/>
      <c r="AY325" s="4">
        <v>0</v>
      </c>
      <c r="BA325" s="4">
        <v>0</v>
      </c>
      <c r="BG325" s="17">
        <v>38350918.44</v>
      </c>
    </row>
    <row r="326" spans="3:50" ht="6" customHeight="1">
      <c r="C326" s="2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W326" s="6"/>
      <c r="Z326" s="6"/>
      <c r="AG326" s="6"/>
      <c r="AX326" s="6"/>
    </row>
    <row r="327" spans="1:59" ht="12.75">
      <c r="A327" s="6" t="s">
        <v>186</v>
      </c>
      <c r="B327" s="6" t="s">
        <v>241</v>
      </c>
      <c r="C327" s="15" t="s">
        <v>1</v>
      </c>
      <c r="D327" s="1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14">
        <f>SUM(T328:T329)</f>
        <v>138728820.92000002</v>
      </c>
      <c r="U327" s="14">
        <f>SUM(U328:U329)</f>
        <v>6790000</v>
      </c>
      <c r="V327" s="14"/>
      <c r="W327" s="6"/>
      <c r="X327" s="14">
        <f>SUM(X328:X329)</f>
        <v>5780000</v>
      </c>
      <c r="Y327" s="14"/>
      <c r="Z327" s="6"/>
      <c r="AA327" s="14">
        <f>SUM(AA328:AA329)</f>
        <v>10060000</v>
      </c>
      <c r="AB327" s="14"/>
      <c r="AC327" s="14">
        <f>SUM(AC328:AC329)</f>
        <v>7766000</v>
      </c>
      <c r="AD327" s="14"/>
      <c r="AE327" s="14">
        <f>SUM(AE328:AE329)</f>
        <v>13136000</v>
      </c>
      <c r="AF327" s="14"/>
      <c r="AG327" s="6"/>
      <c r="AH327" s="14">
        <f aca="true" t="shared" si="104" ref="AH327:AV327">SUM(AH328:AH329)</f>
        <v>18102000</v>
      </c>
      <c r="AI327" s="14"/>
      <c r="AJ327" s="14">
        <f t="shared" si="104"/>
        <v>12756051</v>
      </c>
      <c r="AK327" s="14"/>
      <c r="AL327" s="14">
        <f t="shared" si="104"/>
        <v>15563344.75</v>
      </c>
      <c r="AM327" s="14"/>
      <c r="AN327" s="14">
        <f t="shared" si="104"/>
        <v>15791377.030000001</v>
      </c>
      <c r="AO327" s="14"/>
      <c r="AP327" s="14">
        <f t="shared" si="104"/>
        <v>11762819</v>
      </c>
      <c r="AQ327" s="14"/>
      <c r="AR327" s="14">
        <f t="shared" si="104"/>
        <v>16432000</v>
      </c>
      <c r="AS327" s="14"/>
      <c r="AT327" s="14">
        <f t="shared" si="104"/>
        <v>13604303</v>
      </c>
      <c r="AU327" s="14"/>
      <c r="AV327" s="14">
        <f t="shared" si="104"/>
        <v>14064656</v>
      </c>
      <c r="AW327" s="14"/>
      <c r="AX327" s="6"/>
      <c r="AY327" s="14">
        <f>SUM(AY328:AY329)</f>
        <v>14155647</v>
      </c>
      <c r="AZ327" s="14"/>
      <c r="BA327" s="14">
        <f>SUM(BA328:BA329)</f>
        <v>11402508</v>
      </c>
      <c r="BB327" s="14"/>
      <c r="BC327" s="6"/>
      <c r="BD327" s="6"/>
      <c r="BG327" s="16">
        <f>SUM(BG328:BG329)</f>
        <v>204247275.13</v>
      </c>
    </row>
    <row r="328" spans="1:59" ht="12.75">
      <c r="A328" s="6" t="str">
        <f>CONCATENATE(A327,"U")</f>
        <v>R603U</v>
      </c>
      <c r="C328" s="8" t="s">
        <v>3</v>
      </c>
      <c r="D328" s="1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4">
        <v>83415826.28</v>
      </c>
      <c r="U328" s="4">
        <v>6790000</v>
      </c>
      <c r="W328" s="6"/>
      <c r="X328" s="4">
        <v>5779894.02</v>
      </c>
      <c r="Z328" s="6"/>
      <c r="AA328" s="4">
        <v>10060000</v>
      </c>
      <c r="AC328" s="4">
        <v>7766000</v>
      </c>
      <c r="AE328" s="4">
        <v>9554870.31</v>
      </c>
      <c r="AG328" s="6"/>
      <c r="AH328" s="4">
        <v>17185399.63</v>
      </c>
      <c r="AJ328" s="4">
        <v>12756051</v>
      </c>
      <c r="AL328" s="4">
        <v>15563344.75</v>
      </c>
      <c r="AN328" s="4">
        <v>15257344.3</v>
      </c>
      <c r="AP328" s="4">
        <v>11062000</v>
      </c>
      <c r="AR328" s="4">
        <v>16432000</v>
      </c>
      <c r="AT328" s="4">
        <v>13604303</v>
      </c>
      <c r="AV328" s="4">
        <v>14064656</v>
      </c>
      <c r="AX328" s="6"/>
      <c r="AY328" s="4">
        <v>14155647</v>
      </c>
      <c r="BA328" s="4">
        <v>11402508</v>
      </c>
      <c r="BG328" s="17">
        <v>172922497.43</v>
      </c>
    </row>
    <row r="329" spans="1:59" ht="12.75">
      <c r="A329" s="6" t="str">
        <f>CONCATENATE(A327,"L")</f>
        <v>R603L</v>
      </c>
      <c r="C329" s="8" t="s">
        <v>4</v>
      </c>
      <c r="D329" s="1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4">
        <v>55312994.64</v>
      </c>
      <c r="U329" s="4">
        <v>0</v>
      </c>
      <c r="W329" s="6"/>
      <c r="X329" s="4">
        <v>105.98</v>
      </c>
      <c r="Z329" s="6"/>
      <c r="AA329" s="4">
        <v>0</v>
      </c>
      <c r="AC329" s="4">
        <v>0</v>
      </c>
      <c r="AE329" s="4">
        <v>3581129.69</v>
      </c>
      <c r="AG329" s="6"/>
      <c r="AH329" s="4">
        <v>916600.37</v>
      </c>
      <c r="AJ329" s="4">
        <v>0</v>
      </c>
      <c r="AL329" s="4">
        <v>0</v>
      </c>
      <c r="AN329" s="4">
        <v>534032.73</v>
      </c>
      <c r="AP329" s="4">
        <v>700819</v>
      </c>
      <c r="AR329" s="4">
        <v>0</v>
      </c>
      <c r="AT329" s="4">
        <v>0</v>
      </c>
      <c r="AV329" s="4">
        <v>0</v>
      </c>
      <c r="AX329" s="6"/>
      <c r="AY329" s="4">
        <v>0</v>
      </c>
      <c r="BA329" s="4">
        <v>0</v>
      </c>
      <c r="BG329" s="17">
        <v>31324777.7</v>
      </c>
    </row>
    <row r="330" spans="3:49" ht="6" customHeight="1">
      <c r="C330" s="2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</row>
    <row r="331" spans="1:59" ht="12.75">
      <c r="A331" s="6" t="s">
        <v>238</v>
      </c>
      <c r="B331" s="6" t="s">
        <v>293</v>
      </c>
      <c r="C331" s="15" t="s">
        <v>1</v>
      </c>
      <c r="D331" s="19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14">
        <f>SUM(AX332:AX333)</f>
        <v>140747718.87</v>
      </c>
      <c r="AY331" s="14">
        <f>SUM(AY332:AY333)</f>
        <v>14478944.16</v>
      </c>
      <c r="AZ331" s="14"/>
      <c r="BA331" s="14">
        <f>SUM(BA332:BA333)</f>
        <v>11948946.96</v>
      </c>
      <c r="BB331" s="14"/>
      <c r="BC331" s="6"/>
      <c r="BD331" s="6"/>
      <c r="BG331" s="16">
        <f>SUM(BG332:BG333)</f>
        <v>143365783.5</v>
      </c>
    </row>
    <row r="332" spans="1:59" ht="12.75">
      <c r="A332" s="6" t="str">
        <f>CONCATENATE(A331,"U")</f>
        <v>R680U</v>
      </c>
      <c r="C332" s="8" t="s">
        <v>3</v>
      </c>
      <c r="D332" s="1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4">
        <v>130566476.79</v>
      </c>
      <c r="AY332" s="4">
        <v>14478944.16</v>
      </c>
      <c r="BA332" s="4">
        <v>11948946.96</v>
      </c>
      <c r="BG332" s="17">
        <v>134718380.57</v>
      </c>
    </row>
    <row r="333" spans="1:59" ht="12.75">
      <c r="A333" s="6" t="str">
        <f>CONCATENATE(A331,"L")</f>
        <v>R680L</v>
      </c>
      <c r="C333" s="8" t="s">
        <v>4</v>
      </c>
      <c r="D333" s="1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4">
        <v>10181242.08</v>
      </c>
      <c r="AY333" s="4">
        <v>0</v>
      </c>
      <c r="BA333" s="4">
        <v>0</v>
      </c>
      <c r="BG333" s="17">
        <v>8647402.93</v>
      </c>
    </row>
    <row r="334" spans="3:49" ht="6" customHeight="1">
      <c r="C334" s="2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1:59" ht="12.75">
      <c r="A335" s="6" t="s">
        <v>235</v>
      </c>
      <c r="B335" s="6" t="s">
        <v>290</v>
      </c>
      <c r="C335" s="18" t="s">
        <v>1</v>
      </c>
      <c r="D335" s="1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14">
        <f>SUM(AX336:AX337)</f>
        <v>206324308.35</v>
      </c>
      <c r="AY335" s="14">
        <f>SUM(AY336:AY337)</f>
        <v>13647564.27</v>
      </c>
      <c r="AZ335" s="14"/>
      <c r="BA335" s="14">
        <f>SUM(BA336:BA337)</f>
        <v>11295545.61</v>
      </c>
      <c r="BB335" s="14"/>
      <c r="BC335" s="6"/>
      <c r="BD335" s="6"/>
      <c r="BG335" s="16">
        <f>SUM(BG336:BG337)</f>
        <v>197725307.8</v>
      </c>
    </row>
    <row r="336" spans="1:59" ht="12.75">
      <c r="A336" s="6" t="str">
        <f>CONCATENATE(A335,"U")</f>
        <v>R677U</v>
      </c>
      <c r="C336" s="8" t="s">
        <v>3</v>
      </c>
      <c r="D336" s="1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4">
        <v>188853519.03</v>
      </c>
      <c r="AY336" s="4">
        <v>13647564.27</v>
      </c>
      <c r="BA336" s="4">
        <v>11295545.61</v>
      </c>
      <c r="BG336" s="17">
        <v>182886552.99</v>
      </c>
    </row>
    <row r="337" spans="1:59" ht="12.75">
      <c r="A337" s="6" t="str">
        <f>CONCATENATE(A335,"L")</f>
        <v>R677L</v>
      </c>
      <c r="C337" s="8" t="s">
        <v>4</v>
      </c>
      <c r="D337" s="1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4">
        <v>17470789.32</v>
      </c>
      <c r="AY337" s="4">
        <v>0</v>
      </c>
      <c r="BA337" s="4">
        <v>0</v>
      </c>
      <c r="BG337" s="17">
        <v>14838754.81</v>
      </c>
    </row>
    <row r="338" spans="3:49" ht="6" customHeight="1">
      <c r="C338" s="2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</row>
    <row r="339" spans="1:59" ht="12.75">
      <c r="A339" s="6" t="s">
        <v>236</v>
      </c>
      <c r="B339" s="6" t="s">
        <v>291</v>
      </c>
      <c r="C339" s="15" t="s">
        <v>1</v>
      </c>
      <c r="D339" s="1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14">
        <f>SUM(AX340:AX341)</f>
        <v>204865120.97</v>
      </c>
      <c r="AY339" s="14">
        <f>SUM(AY340:AY341)</f>
        <v>13217719.73</v>
      </c>
      <c r="AZ339" s="14"/>
      <c r="BA339" s="14">
        <f>SUM(BA340:BA341)</f>
        <v>10939780.39</v>
      </c>
      <c r="BB339" s="14"/>
      <c r="BC339" s="6"/>
      <c r="BD339" s="6"/>
      <c r="BG339" s="16">
        <f>SUM(BG340:BG341)</f>
        <v>195777779.85</v>
      </c>
    </row>
    <row r="340" spans="1:59" ht="12.75">
      <c r="A340" s="6" t="str">
        <f>CONCATENATE(A339,"U")</f>
        <v>R678U</v>
      </c>
      <c r="C340" s="8" t="s">
        <v>3</v>
      </c>
      <c r="D340" s="1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4">
        <v>182905376.7</v>
      </c>
      <c r="AY340" s="4">
        <v>13217719.73</v>
      </c>
      <c r="BA340" s="4">
        <v>10939780.39</v>
      </c>
      <c r="BG340" s="17">
        <v>177126346.59</v>
      </c>
    </row>
    <row r="341" spans="1:59" ht="12.75">
      <c r="A341" s="6" t="str">
        <f>CONCATENATE(A339,"L")</f>
        <v>R678L</v>
      </c>
      <c r="C341" s="8" t="s">
        <v>4</v>
      </c>
      <c r="D341" s="1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4">
        <v>21959744.27</v>
      </c>
      <c r="AY341" s="4">
        <v>0</v>
      </c>
      <c r="BA341" s="4">
        <v>0</v>
      </c>
      <c r="BG341" s="17">
        <v>18651433.26</v>
      </c>
    </row>
    <row r="342" spans="3:50" ht="6" customHeight="1">
      <c r="C342" s="3"/>
      <c r="AG342" s="6"/>
      <c r="AX342" s="6"/>
    </row>
    <row r="343" spans="1:59" ht="12.75">
      <c r="A343" s="6" t="s">
        <v>230</v>
      </c>
      <c r="B343" s="6" t="s">
        <v>285</v>
      </c>
      <c r="C343" s="15" t="s">
        <v>1</v>
      </c>
      <c r="D343" s="1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14">
        <f>SUM(AX344:AX346)</f>
        <v>408141425.17</v>
      </c>
      <c r="AY343" s="14">
        <f>SUM(AY344:AY346)</f>
        <v>31400596</v>
      </c>
      <c r="AZ343" s="14"/>
      <c r="BA343" s="14">
        <f>SUM(BA344:BA346)</f>
        <v>27645188</v>
      </c>
      <c r="BB343" s="14"/>
      <c r="BC343" s="6"/>
      <c r="BD343" s="6"/>
      <c r="BG343" s="16">
        <f>SUM(BG344:BG346)</f>
        <v>399912558.42</v>
      </c>
    </row>
    <row r="344" spans="1:59" ht="12.75">
      <c r="A344" s="6" t="str">
        <f>CONCATENATE(A343,"U")</f>
        <v>R672U</v>
      </c>
      <c r="C344" s="2" t="s">
        <v>3</v>
      </c>
      <c r="D344" s="1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4">
        <v>368024648.85</v>
      </c>
      <c r="AY344" s="4">
        <v>30839596</v>
      </c>
      <c r="BA344" s="4">
        <v>27068188</v>
      </c>
      <c r="BG344" s="17">
        <v>364811412.36</v>
      </c>
    </row>
    <row r="345" spans="1:59" ht="12.75">
      <c r="A345" s="6" t="str">
        <f>CONCATENATE(A343,"L")</f>
        <v>R672L</v>
      </c>
      <c r="C345" s="2" t="s">
        <v>4</v>
      </c>
      <c r="D345" s="1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4">
        <v>37602066.62</v>
      </c>
      <c r="AY345" s="4">
        <v>0</v>
      </c>
      <c r="BA345" s="4">
        <v>0</v>
      </c>
      <c r="BG345" s="17">
        <v>31937185.93</v>
      </c>
    </row>
    <row r="346" spans="1:59" ht="12.75">
      <c r="A346" s="6" t="str">
        <f>CONCATENATE(A343,"F")</f>
        <v>R672F</v>
      </c>
      <c r="C346" s="1" t="s">
        <v>6</v>
      </c>
      <c r="D346" s="1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4">
        <v>2514709.7</v>
      </c>
      <c r="AY346" s="4">
        <v>561000</v>
      </c>
      <c r="BA346" s="4">
        <v>577000</v>
      </c>
      <c r="BG346" s="17">
        <v>3163960.13</v>
      </c>
    </row>
    <row r="347" spans="3:50" ht="6" customHeight="1">
      <c r="C347" s="2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Z347" s="6"/>
      <c r="AG347" s="6"/>
      <c r="AX347" s="6"/>
    </row>
    <row r="348" spans="1:59" ht="12.75">
      <c r="A348" s="6" t="s">
        <v>203</v>
      </c>
      <c r="B348" s="6" t="s">
        <v>258</v>
      </c>
      <c r="C348" s="15" t="s">
        <v>1</v>
      </c>
      <c r="D348" s="1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4">
        <f>SUM(W349:W350)</f>
        <v>36118130.62</v>
      </c>
      <c r="X348" s="14">
        <f>SUM(X349:X350)</f>
        <v>701000</v>
      </c>
      <c r="Y348" s="14"/>
      <c r="Z348" s="6"/>
      <c r="AA348" s="14">
        <f>SUM(AA349:AA350)</f>
        <v>1303000</v>
      </c>
      <c r="AB348" s="14"/>
      <c r="AC348" s="14">
        <f>SUM(AC349:AC350)</f>
        <v>2309000</v>
      </c>
      <c r="AD348" s="14"/>
      <c r="AE348" s="14">
        <f>SUM(AE349:AE350)</f>
        <v>3444000</v>
      </c>
      <c r="AF348" s="14"/>
      <c r="AG348" s="6"/>
      <c r="AH348" s="14">
        <f aca="true" t="shared" si="105" ref="AH348:AV348">SUM(AH349:AH350)</f>
        <v>5025000</v>
      </c>
      <c r="AI348" s="14"/>
      <c r="AJ348" s="14">
        <f t="shared" si="105"/>
        <v>5522997</v>
      </c>
      <c r="AK348" s="14"/>
      <c r="AL348" s="14">
        <f t="shared" si="105"/>
        <v>6059444.78</v>
      </c>
      <c r="AM348" s="14"/>
      <c r="AN348" s="14">
        <f t="shared" si="105"/>
        <v>7954333.5</v>
      </c>
      <c r="AO348" s="14"/>
      <c r="AP348" s="14">
        <f t="shared" si="105"/>
        <v>4077271</v>
      </c>
      <c r="AQ348" s="14"/>
      <c r="AR348" s="14">
        <f t="shared" si="105"/>
        <v>4465000</v>
      </c>
      <c r="AS348" s="14"/>
      <c r="AT348" s="14">
        <f t="shared" si="105"/>
        <v>3513709</v>
      </c>
      <c r="AU348" s="14"/>
      <c r="AV348" s="14">
        <f t="shared" si="105"/>
        <v>4687037</v>
      </c>
      <c r="AW348" s="14"/>
      <c r="AX348" s="6"/>
      <c r="AY348" s="14">
        <f>SUM(AY349:AY350)</f>
        <v>4064915</v>
      </c>
      <c r="AZ348" s="14"/>
      <c r="BA348" s="14">
        <f>SUM(BA349:BA350)</f>
        <v>3632280</v>
      </c>
      <c r="BB348" s="14"/>
      <c r="BC348" s="6"/>
      <c r="BD348" s="6"/>
      <c r="BG348" s="16">
        <f>SUM(BG349:BG350)</f>
        <v>60542303.71</v>
      </c>
    </row>
    <row r="349" spans="1:59" ht="12.75">
      <c r="A349" s="6" t="str">
        <f>CONCATENATE(A348,"U")</f>
        <v>R624U</v>
      </c>
      <c r="C349" s="8" t="s">
        <v>3</v>
      </c>
      <c r="D349" s="1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4">
        <v>29363604.56</v>
      </c>
      <c r="X349" s="4">
        <v>701000</v>
      </c>
      <c r="Z349" s="6"/>
      <c r="AA349" s="4">
        <v>1303000</v>
      </c>
      <c r="AC349" s="4">
        <v>2309000</v>
      </c>
      <c r="AE349" s="4">
        <v>2958321.85</v>
      </c>
      <c r="AG349" s="6"/>
      <c r="AH349" s="4">
        <v>4835738.34</v>
      </c>
      <c r="AJ349" s="4">
        <v>5501487.73</v>
      </c>
      <c r="AL349" s="4">
        <v>6059444.78</v>
      </c>
      <c r="AN349" s="4">
        <v>7870164.78</v>
      </c>
      <c r="AP349" s="4">
        <v>3998000</v>
      </c>
      <c r="AR349" s="4">
        <v>4465000</v>
      </c>
      <c r="AT349" s="4">
        <v>3513709</v>
      </c>
      <c r="AV349" s="4">
        <v>4687037</v>
      </c>
      <c r="AX349" s="6"/>
      <c r="AY349" s="4">
        <v>4064915</v>
      </c>
      <c r="BA349" s="4">
        <v>3632280</v>
      </c>
      <c r="BG349" s="17">
        <v>56474268.11</v>
      </c>
    </row>
    <row r="350" spans="1:59" ht="12.75">
      <c r="A350" s="6" t="str">
        <f>CONCATENATE(A348,"L")</f>
        <v>R624L</v>
      </c>
      <c r="C350" s="8" t="s">
        <v>4</v>
      </c>
      <c r="D350" s="1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4">
        <v>6754526.06</v>
      </c>
      <c r="X350" s="4">
        <v>0</v>
      </c>
      <c r="Z350" s="6"/>
      <c r="AA350" s="4">
        <v>0</v>
      </c>
      <c r="AC350" s="4">
        <v>0</v>
      </c>
      <c r="AE350" s="4">
        <v>485678.15</v>
      </c>
      <c r="AG350" s="6"/>
      <c r="AH350" s="4">
        <v>189261.66</v>
      </c>
      <c r="AJ350" s="4">
        <v>21509.27</v>
      </c>
      <c r="AL350" s="4">
        <v>0</v>
      </c>
      <c r="AN350" s="4">
        <v>84168.72</v>
      </c>
      <c r="AP350" s="4">
        <v>79271</v>
      </c>
      <c r="AR350" s="4">
        <v>0</v>
      </c>
      <c r="AT350" s="4">
        <v>0</v>
      </c>
      <c r="AV350" s="4">
        <v>0</v>
      </c>
      <c r="AX350" s="6"/>
      <c r="AY350" s="4">
        <v>0</v>
      </c>
      <c r="BA350" s="4">
        <v>0</v>
      </c>
      <c r="BG350" s="17">
        <v>4068035.6</v>
      </c>
    </row>
    <row r="351" spans="3:50" ht="6" customHeight="1">
      <c r="C351" s="2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Z351" s="6"/>
      <c r="AG351" s="6"/>
      <c r="AX351" s="6"/>
    </row>
    <row r="352" spans="1:59" ht="12.75">
      <c r="A352" s="6" t="s">
        <v>200</v>
      </c>
      <c r="B352" s="6" t="s">
        <v>255</v>
      </c>
      <c r="C352" s="15" t="s">
        <v>1</v>
      </c>
      <c r="D352" s="1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4">
        <f>SUM(W353:W354)</f>
        <v>101130563.57</v>
      </c>
      <c r="X352" s="14">
        <f>SUM(X353:X354)</f>
        <v>2551000</v>
      </c>
      <c r="Y352" s="14"/>
      <c r="Z352" s="6"/>
      <c r="AA352" s="14">
        <f>SUM(AA353:AA354)</f>
        <v>3376000</v>
      </c>
      <c r="AB352" s="14"/>
      <c r="AC352" s="14">
        <f>SUM(AC353:AC354)</f>
        <v>3918000</v>
      </c>
      <c r="AD352" s="14"/>
      <c r="AE352" s="14">
        <f>SUM(AE353:AE354)</f>
        <v>8588000</v>
      </c>
      <c r="AF352" s="14"/>
      <c r="AG352" s="6"/>
      <c r="AH352" s="14">
        <f aca="true" t="shared" si="106" ref="AH352:AV352">SUM(AH353:AH354)</f>
        <v>11561000</v>
      </c>
      <c r="AI352" s="14"/>
      <c r="AJ352" s="14">
        <f t="shared" si="106"/>
        <v>14797211</v>
      </c>
      <c r="AK352" s="14"/>
      <c r="AL352" s="14">
        <f t="shared" si="106"/>
        <v>16126511.530000001</v>
      </c>
      <c r="AM352" s="14"/>
      <c r="AN352" s="14">
        <f t="shared" si="106"/>
        <v>11567838.54</v>
      </c>
      <c r="AO352" s="14"/>
      <c r="AP352" s="14">
        <f t="shared" si="106"/>
        <v>11939242</v>
      </c>
      <c r="AQ352" s="14"/>
      <c r="AR352" s="14">
        <f t="shared" si="106"/>
        <v>14881975</v>
      </c>
      <c r="AS352" s="14"/>
      <c r="AT352" s="14">
        <f t="shared" si="106"/>
        <v>7357739</v>
      </c>
      <c r="AU352" s="14"/>
      <c r="AV352" s="14">
        <f t="shared" si="106"/>
        <v>7423133</v>
      </c>
      <c r="AW352" s="14"/>
      <c r="AX352" s="6"/>
      <c r="AY352" s="14">
        <f>SUM(AY353:AY354)</f>
        <v>5575716</v>
      </c>
      <c r="AZ352" s="14"/>
      <c r="BA352" s="14">
        <f>SUM(BA353:BA354)</f>
        <v>4407532</v>
      </c>
      <c r="BB352" s="14"/>
      <c r="BC352" s="6"/>
      <c r="BD352" s="6"/>
      <c r="BG352" s="16">
        <f>SUM(BG353:BG354)</f>
        <v>142133619.49</v>
      </c>
    </row>
    <row r="353" spans="1:59" ht="12.75">
      <c r="A353" s="6" t="str">
        <f>CONCATENATE(A352,"U")</f>
        <v>R621U</v>
      </c>
      <c r="C353" s="8" t="s">
        <v>3</v>
      </c>
      <c r="D353" s="1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4">
        <v>68251133</v>
      </c>
      <c r="X353" s="4">
        <v>2504026.17</v>
      </c>
      <c r="Z353" s="6"/>
      <c r="AA353" s="4">
        <v>3375631.38</v>
      </c>
      <c r="AC353" s="4">
        <v>3791333.65</v>
      </c>
      <c r="AE353" s="4">
        <v>4532093.75</v>
      </c>
      <c r="AG353" s="6"/>
      <c r="AH353" s="4">
        <v>10267086.39</v>
      </c>
      <c r="AJ353" s="4">
        <v>13702530.22</v>
      </c>
      <c r="AL353" s="4">
        <v>15512949.24</v>
      </c>
      <c r="AN353" s="4">
        <v>9913049</v>
      </c>
      <c r="AP353" s="4">
        <v>11019000</v>
      </c>
      <c r="AR353" s="4">
        <v>14881975</v>
      </c>
      <c r="AT353" s="4">
        <v>7357739</v>
      </c>
      <c r="AV353" s="4">
        <v>7423133</v>
      </c>
      <c r="AX353" s="6"/>
      <c r="AY353" s="4">
        <v>5575716</v>
      </c>
      <c r="BA353" s="4">
        <v>4407532</v>
      </c>
      <c r="BG353" s="17">
        <v>118574016.72</v>
      </c>
    </row>
    <row r="354" spans="1:59" ht="12.75">
      <c r="A354" s="6" t="str">
        <f>CONCATENATE(A352,"L")</f>
        <v>R621L</v>
      </c>
      <c r="C354" s="8" t="s">
        <v>4</v>
      </c>
      <c r="D354" s="1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4">
        <v>32879430.57</v>
      </c>
      <c r="X354" s="4">
        <v>46973.83</v>
      </c>
      <c r="Z354" s="6"/>
      <c r="AA354" s="4">
        <v>368.62</v>
      </c>
      <c r="AC354" s="4">
        <v>126666.35</v>
      </c>
      <c r="AE354" s="4">
        <v>4055906.25</v>
      </c>
      <c r="AG354" s="6"/>
      <c r="AH354" s="4">
        <v>1293913.61</v>
      </c>
      <c r="AJ354" s="4">
        <v>1094680.78</v>
      </c>
      <c r="AL354" s="4">
        <v>613562.29</v>
      </c>
      <c r="AN354" s="4">
        <v>1654789.54</v>
      </c>
      <c r="AP354" s="4">
        <v>920242</v>
      </c>
      <c r="AR354" s="4">
        <v>0</v>
      </c>
      <c r="AT354" s="4">
        <v>0</v>
      </c>
      <c r="AV354" s="4">
        <v>0</v>
      </c>
      <c r="AX354" s="6"/>
      <c r="AY354" s="4">
        <v>0</v>
      </c>
      <c r="BA354" s="4">
        <v>0</v>
      </c>
      <c r="BG354" s="17">
        <v>23559602.77</v>
      </c>
    </row>
    <row r="355" spans="3:49" ht="6" customHeight="1">
      <c r="C355" s="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</row>
    <row r="356" spans="1:59" ht="12.75">
      <c r="A356" s="6" t="s">
        <v>231</v>
      </c>
      <c r="B356" s="6" t="s">
        <v>286</v>
      </c>
      <c r="C356" s="18" t="s">
        <v>1</v>
      </c>
      <c r="D356" s="1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14">
        <f>SUM(AX357:AX358)</f>
        <v>336310767.95</v>
      </c>
      <c r="AY356" s="14">
        <f>SUM(AY357:AY358)</f>
        <v>20067511</v>
      </c>
      <c r="AZ356" s="14"/>
      <c r="BA356" s="14">
        <f>SUM(BA357:BA358)</f>
        <v>17640357</v>
      </c>
      <c r="BB356" s="14"/>
      <c r="BC356" s="6"/>
      <c r="BD356" s="6"/>
      <c r="BG356" s="16">
        <f>SUM(BG357:BG358)</f>
        <v>319656196.27000004</v>
      </c>
    </row>
    <row r="357" spans="1:59" ht="12.75">
      <c r="A357" s="6" t="str">
        <f>CONCATENATE(A356,"U")</f>
        <v>R673U</v>
      </c>
      <c r="C357" s="2" t="s">
        <v>3</v>
      </c>
      <c r="D357" s="1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4">
        <v>295995000.99</v>
      </c>
      <c r="AY357" s="4">
        <v>20067511</v>
      </c>
      <c r="BA357" s="4">
        <v>17640357</v>
      </c>
      <c r="BG357" s="17">
        <v>285414138.29</v>
      </c>
    </row>
    <row r="358" spans="1:59" ht="12.75">
      <c r="A358" s="6" t="str">
        <f>CONCATENATE(A356,"L")</f>
        <v>R673L</v>
      </c>
      <c r="C358" s="2" t="s">
        <v>4</v>
      </c>
      <c r="D358" s="1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4">
        <v>40315766.96</v>
      </c>
      <c r="AY358" s="4">
        <v>0</v>
      </c>
      <c r="BA358" s="4">
        <v>0</v>
      </c>
      <c r="BG358" s="17">
        <v>34242057.98</v>
      </c>
    </row>
    <row r="359" spans="3:50" ht="6" customHeight="1">
      <c r="C359" s="2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W359" s="6"/>
      <c r="Z359" s="6"/>
      <c r="AG359" s="6"/>
      <c r="AX359" s="6"/>
    </row>
    <row r="360" spans="1:59" ht="12.75">
      <c r="A360" s="6" t="s">
        <v>193</v>
      </c>
      <c r="B360" s="6" t="s">
        <v>248</v>
      </c>
      <c r="C360" s="15" t="s">
        <v>1</v>
      </c>
      <c r="D360" s="1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14">
        <f>SUM(T361:T362)</f>
        <v>123802394.67</v>
      </c>
      <c r="U360" s="14">
        <f>SUM(U361:U362)</f>
        <v>3489000</v>
      </c>
      <c r="V360" s="14"/>
      <c r="W360" s="6"/>
      <c r="X360" s="14">
        <f>SUM(X361:X362)</f>
        <v>3794000</v>
      </c>
      <c r="Y360" s="14"/>
      <c r="Z360" s="6"/>
      <c r="AA360" s="14">
        <f>SUM(AA361:AA362)</f>
        <v>4980000</v>
      </c>
      <c r="AB360" s="14"/>
      <c r="AC360" s="14">
        <f>SUM(AC361:AC362)</f>
        <v>8554000</v>
      </c>
      <c r="AD360" s="14"/>
      <c r="AE360" s="14">
        <f>SUM(AE361:AE362)</f>
        <v>12628000</v>
      </c>
      <c r="AF360" s="14"/>
      <c r="AG360" s="6"/>
      <c r="AH360" s="14">
        <f aca="true" t="shared" si="107" ref="AH360:AV360">SUM(AH361:AH362)</f>
        <v>14119000</v>
      </c>
      <c r="AI360" s="14"/>
      <c r="AJ360" s="14">
        <f t="shared" si="107"/>
        <v>15140301</v>
      </c>
      <c r="AK360" s="14"/>
      <c r="AL360" s="14">
        <f t="shared" si="107"/>
        <v>23249709</v>
      </c>
      <c r="AM360" s="14"/>
      <c r="AN360" s="14">
        <f t="shared" si="107"/>
        <v>31032142.45</v>
      </c>
      <c r="AO360" s="14"/>
      <c r="AP360" s="14">
        <f t="shared" si="107"/>
        <v>20938942</v>
      </c>
      <c r="AQ360" s="14"/>
      <c r="AR360" s="14">
        <f t="shared" si="107"/>
        <v>18307000</v>
      </c>
      <c r="AS360" s="14"/>
      <c r="AT360" s="14">
        <f t="shared" si="107"/>
        <v>12776000</v>
      </c>
      <c r="AU360" s="14"/>
      <c r="AV360" s="14">
        <f t="shared" si="107"/>
        <v>15273943</v>
      </c>
      <c r="AW360" s="14"/>
      <c r="AX360" s="6"/>
      <c r="AY360" s="14">
        <f>SUM(AY361:AY362)</f>
        <v>15469220</v>
      </c>
      <c r="AZ360" s="14"/>
      <c r="BA360" s="14">
        <f>SUM(BA361:BA362)</f>
        <v>13098010</v>
      </c>
      <c r="BB360" s="14"/>
      <c r="BC360" s="6"/>
      <c r="BD360" s="6"/>
      <c r="BG360" s="16">
        <f>SUM(BG361:BG362)</f>
        <v>218079632.84</v>
      </c>
    </row>
    <row r="361" spans="1:59" ht="12.75">
      <c r="A361" s="6" t="str">
        <f>CONCATENATE(A360,"U")</f>
        <v>R610U</v>
      </c>
      <c r="C361" s="8" t="s">
        <v>3</v>
      </c>
      <c r="D361" s="1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4">
        <v>107171715.86</v>
      </c>
      <c r="U361" s="4">
        <v>3420594.42</v>
      </c>
      <c r="W361" s="6"/>
      <c r="X361" s="4">
        <v>3793928.18</v>
      </c>
      <c r="Z361" s="6"/>
      <c r="AA361" s="4">
        <v>4980000</v>
      </c>
      <c r="AC361" s="4">
        <v>8356943.63</v>
      </c>
      <c r="AE361" s="4">
        <v>10766750.47</v>
      </c>
      <c r="AG361" s="6"/>
      <c r="AH361" s="4">
        <v>13542463.35</v>
      </c>
      <c r="AJ361" s="4">
        <v>14641218.03</v>
      </c>
      <c r="AL361" s="4">
        <v>23249709</v>
      </c>
      <c r="AN361" s="4">
        <v>30861066</v>
      </c>
      <c r="AP361" s="4">
        <v>18177000</v>
      </c>
      <c r="AR361" s="4">
        <v>18307000</v>
      </c>
      <c r="AT361" s="4">
        <v>12776000</v>
      </c>
      <c r="AV361" s="4">
        <v>15273943</v>
      </c>
      <c r="AX361" s="6"/>
      <c r="AY361" s="4">
        <v>15469220</v>
      </c>
      <c r="BA361" s="4">
        <v>13098010</v>
      </c>
      <c r="BG361" s="17">
        <v>205580571</v>
      </c>
    </row>
    <row r="362" spans="1:59" ht="12.75">
      <c r="A362" s="6" t="str">
        <f>CONCATENATE(A360,"L")</f>
        <v>R610L</v>
      </c>
      <c r="C362" s="8" t="s">
        <v>4</v>
      </c>
      <c r="D362" s="1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4">
        <v>16630678.81</v>
      </c>
      <c r="U362" s="4">
        <v>68405.58</v>
      </c>
      <c r="W362" s="6"/>
      <c r="X362" s="4">
        <v>71.82</v>
      </c>
      <c r="Z362" s="6"/>
      <c r="AA362" s="4">
        <v>0</v>
      </c>
      <c r="AC362" s="4">
        <v>197056.37</v>
      </c>
      <c r="AE362" s="4">
        <v>1861249.53</v>
      </c>
      <c r="AG362" s="6"/>
      <c r="AH362" s="4">
        <v>576536.65</v>
      </c>
      <c r="AJ362" s="4">
        <v>499082.97</v>
      </c>
      <c r="AL362" s="4">
        <v>0</v>
      </c>
      <c r="AN362" s="4">
        <v>171076.45</v>
      </c>
      <c r="AP362" s="4">
        <v>2761942</v>
      </c>
      <c r="AR362" s="4">
        <v>0</v>
      </c>
      <c r="AT362" s="4">
        <v>0</v>
      </c>
      <c r="AV362" s="4">
        <v>0</v>
      </c>
      <c r="AX362" s="6"/>
      <c r="AY362" s="4">
        <v>0</v>
      </c>
      <c r="BA362" s="4">
        <v>0</v>
      </c>
      <c r="BG362" s="17">
        <v>12499061.84</v>
      </c>
    </row>
    <row r="363" spans="3:50" ht="6" customHeight="1">
      <c r="C363" s="2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AG363" s="6"/>
      <c r="AX363" s="6"/>
    </row>
    <row r="364" spans="1:59" ht="12.75">
      <c r="A364" s="6" t="s">
        <v>218</v>
      </c>
      <c r="B364" s="6" t="s">
        <v>273</v>
      </c>
      <c r="C364" s="15" t="s">
        <v>1</v>
      </c>
      <c r="D364" s="1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14">
        <f>SUM(Z365:Z366)</f>
        <v>40178857.1</v>
      </c>
      <c r="AA364" s="14">
        <f>SUM(AA365:AA366)</f>
        <v>769000</v>
      </c>
      <c r="AB364" s="14"/>
      <c r="AC364" s="14">
        <f>SUM(AC365:AC366)</f>
        <v>1088000</v>
      </c>
      <c r="AD364" s="14"/>
      <c r="AE364" s="14">
        <f>SUM(AE365:AE366)</f>
        <v>5554000</v>
      </c>
      <c r="AF364" s="14"/>
      <c r="AG364" s="6"/>
      <c r="AH364" s="14">
        <f aca="true" t="shared" si="108" ref="AH364:AV364">SUM(AH365:AH366)</f>
        <v>7892000</v>
      </c>
      <c r="AI364" s="14"/>
      <c r="AJ364" s="14">
        <f t="shared" si="108"/>
        <v>9545683</v>
      </c>
      <c r="AK364" s="14"/>
      <c r="AL364" s="14">
        <f t="shared" si="108"/>
        <v>8770819.37</v>
      </c>
      <c r="AM364" s="14"/>
      <c r="AN364" s="14">
        <f t="shared" si="108"/>
        <v>8412435.73</v>
      </c>
      <c r="AO364" s="14"/>
      <c r="AP364" s="14">
        <f t="shared" si="108"/>
        <v>5683700</v>
      </c>
      <c r="AQ364" s="14"/>
      <c r="AR364" s="14">
        <f t="shared" si="108"/>
        <v>6211000</v>
      </c>
      <c r="AS364" s="14"/>
      <c r="AT364" s="14">
        <f t="shared" si="108"/>
        <v>4256539</v>
      </c>
      <c r="AU364" s="14"/>
      <c r="AV364" s="14">
        <f t="shared" si="108"/>
        <v>5093994</v>
      </c>
      <c r="AW364" s="14"/>
      <c r="AX364" s="6"/>
      <c r="AY364" s="14">
        <f>SUM(AY365:AY366)</f>
        <v>4973231</v>
      </c>
      <c r="AZ364" s="14"/>
      <c r="BA364" s="14">
        <f>SUM(BA365:BA366)</f>
        <v>4107331</v>
      </c>
      <c r="BB364" s="14"/>
      <c r="BC364" s="6"/>
      <c r="BD364" s="6"/>
      <c r="BG364" s="16">
        <f>SUM(BG365:BG366)</f>
        <v>74898853.89</v>
      </c>
    </row>
    <row r="365" spans="1:59" ht="12.75">
      <c r="A365" s="6" t="str">
        <f>CONCATENATE(A364,"U")</f>
        <v>R650U</v>
      </c>
      <c r="C365" s="8" t="s">
        <v>3</v>
      </c>
      <c r="D365" s="1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4">
        <v>30798798.23</v>
      </c>
      <c r="AA365" s="4">
        <v>712800.57</v>
      </c>
      <c r="AC365" s="4">
        <v>1088000</v>
      </c>
      <c r="AE365" s="4">
        <v>4431385.02</v>
      </c>
      <c r="AG365" s="6"/>
      <c r="AH365" s="4">
        <v>7892000</v>
      </c>
      <c r="AJ365" s="4">
        <v>9146175.45</v>
      </c>
      <c r="AL365" s="4">
        <v>8522445.36</v>
      </c>
      <c r="AN365" s="4">
        <v>7753059.01</v>
      </c>
      <c r="AP365" s="4">
        <v>4254000</v>
      </c>
      <c r="AR365" s="4">
        <v>6211000</v>
      </c>
      <c r="AT365" s="4">
        <v>4256539</v>
      </c>
      <c r="AV365" s="4">
        <v>5093994</v>
      </c>
      <c r="AX365" s="6"/>
      <c r="AY365" s="4">
        <v>4973231</v>
      </c>
      <c r="BA365" s="4">
        <v>4107331</v>
      </c>
      <c r="BG365" s="17">
        <v>67106855.2</v>
      </c>
    </row>
    <row r="366" spans="1:59" ht="12.75">
      <c r="A366" s="6" t="str">
        <f>CONCATENATE(A364,"L")</f>
        <v>R650L</v>
      </c>
      <c r="C366" s="8" t="s">
        <v>4</v>
      </c>
      <c r="D366" s="1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4">
        <v>9380058.87</v>
      </c>
      <c r="AA366" s="4">
        <v>56199.43</v>
      </c>
      <c r="AC366" s="4">
        <v>0</v>
      </c>
      <c r="AE366" s="4">
        <v>1122614.98</v>
      </c>
      <c r="AG366" s="6"/>
      <c r="AH366" s="4">
        <v>0</v>
      </c>
      <c r="AJ366" s="4">
        <v>399507.55</v>
      </c>
      <c r="AL366" s="4">
        <v>248374.01</v>
      </c>
      <c r="AN366" s="4">
        <v>659376.72</v>
      </c>
      <c r="AP366" s="4">
        <v>1429700</v>
      </c>
      <c r="AR366" s="4">
        <v>0</v>
      </c>
      <c r="AT366" s="4">
        <v>0</v>
      </c>
      <c r="AV366" s="4">
        <v>0</v>
      </c>
      <c r="AX366" s="6"/>
      <c r="AY366" s="4">
        <v>0</v>
      </c>
      <c r="BA366" s="4">
        <v>0</v>
      </c>
      <c r="BG366" s="17">
        <v>7791998.69</v>
      </c>
    </row>
    <row r="367" spans="3:50" ht="6" customHeight="1">
      <c r="C367" s="2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W367" s="6"/>
      <c r="Z367" s="6"/>
      <c r="AG367" s="6"/>
      <c r="AX367" s="6"/>
    </row>
    <row r="368" spans="1:59" ht="12.75">
      <c r="A368" s="6" t="s">
        <v>189</v>
      </c>
      <c r="B368" s="6" t="s">
        <v>244</v>
      </c>
      <c r="C368" s="15" t="s">
        <v>1</v>
      </c>
      <c r="D368" s="1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14">
        <f>SUM(T369:T370)</f>
        <v>56273162.39</v>
      </c>
      <c r="U368" s="14">
        <f>SUM(U369:U370)</f>
        <v>3081000</v>
      </c>
      <c r="V368" s="14"/>
      <c r="W368" s="6"/>
      <c r="X368" s="14">
        <f>SUM(X369:X370)</f>
        <v>3927000</v>
      </c>
      <c r="Y368" s="14"/>
      <c r="Z368" s="6"/>
      <c r="AA368" s="14">
        <f>SUM(AA369:AA370)</f>
        <v>1964000</v>
      </c>
      <c r="AB368" s="14"/>
      <c r="AC368" s="14">
        <f>SUM(AC369:AC370)</f>
        <v>2427000</v>
      </c>
      <c r="AD368" s="14"/>
      <c r="AE368" s="14">
        <f>SUM(AE369:AE370)</f>
        <v>2463000</v>
      </c>
      <c r="AF368" s="14"/>
      <c r="AG368" s="6"/>
      <c r="AH368" s="14">
        <f aca="true" t="shared" si="109" ref="AH368:AV368">SUM(AH369:AH370)</f>
        <v>4140000</v>
      </c>
      <c r="AI368" s="14"/>
      <c r="AJ368" s="14">
        <f t="shared" si="109"/>
        <v>4226545</v>
      </c>
      <c r="AK368" s="14"/>
      <c r="AL368" s="14">
        <f t="shared" si="109"/>
        <v>5259958.14</v>
      </c>
      <c r="AM368" s="14"/>
      <c r="AN368" s="14">
        <f t="shared" si="109"/>
        <v>6983874.9</v>
      </c>
      <c r="AO368" s="14"/>
      <c r="AP368" s="14">
        <f t="shared" si="109"/>
        <v>6010000</v>
      </c>
      <c r="AQ368" s="14"/>
      <c r="AR368" s="14">
        <f t="shared" si="109"/>
        <v>3158000</v>
      </c>
      <c r="AS368" s="14"/>
      <c r="AT368" s="14">
        <f t="shared" si="109"/>
        <v>2705860</v>
      </c>
      <c r="AU368" s="14"/>
      <c r="AV368" s="14">
        <f t="shared" si="109"/>
        <v>3209178</v>
      </c>
      <c r="AW368" s="14"/>
      <c r="AX368" s="6"/>
      <c r="AY368" s="14">
        <f>SUM(AY369:AY370)</f>
        <v>2501308</v>
      </c>
      <c r="AZ368" s="14"/>
      <c r="BA368" s="14">
        <f>SUM(BA369:BA370)</f>
        <v>2015601</v>
      </c>
      <c r="BB368" s="14"/>
      <c r="BC368" s="6"/>
      <c r="BD368" s="6"/>
      <c r="BG368" s="16">
        <f>SUM(BG369:BG370)</f>
        <v>66014913.92</v>
      </c>
    </row>
    <row r="369" spans="1:59" ht="12.75">
      <c r="A369" s="6" t="str">
        <f>CONCATENATE(A368,"U")</f>
        <v>R606U</v>
      </c>
      <c r="C369" s="8" t="s">
        <v>3</v>
      </c>
      <c r="D369" s="1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4">
        <v>40541742.36</v>
      </c>
      <c r="U369" s="4">
        <v>2800761.13</v>
      </c>
      <c r="W369" s="6"/>
      <c r="X369" s="4">
        <v>3582500</v>
      </c>
      <c r="Z369" s="6"/>
      <c r="AA369" s="4">
        <v>1778489.98</v>
      </c>
      <c r="AC369" s="4">
        <v>2426812.01</v>
      </c>
      <c r="AE369" s="4">
        <v>1833387.34</v>
      </c>
      <c r="AG369" s="6"/>
      <c r="AH369" s="4">
        <v>4067845.14</v>
      </c>
      <c r="AJ369" s="4">
        <v>4226545</v>
      </c>
      <c r="AL369" s="4">
        <v>5259958.14</v>
      </c>
      <c r="AN369" s="4">
        <v>5200531.62</v>
      </c>
      <c r="AP369" s="4">
        <v>2966000</v>
      </c>
      <c r="AR369" s="4">
        <v>3158000</v>
      </c>
      <c r="AT369" s="4">
        <v>2705860</v>
      </c>
      <c r="AV369" s="4">
        <v>3209178</v>
      </c>
      <c r="AX369" s="6"/>
      <c r="AY369" s="4">
        <v>2501308</v>
      </c>
      <c r="BA369" s="4">
        <v>2015601</v>
      </c>
      <c r="BG369" s="17">
        <v>53712541.72</v>
      </c>
    </row>
    <row r="370" spans="1:59" ht="12.75">
      <c r="A370" s="6" t="str">
        <f>CONCATENATE(A368,"L")</f>
        <v>R606L</v>
      </c>
      <c r="C370" s="8" t="s">
        <v>4</v>
      </c>
      <c r="D370" s="1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4">
        <v>15731420.03</v>
      </c>
      <c r="U370" s="4">
        <v>280238.87</v>
      </c>
      <c r="W370" s="6"/>
      <c r="X370" s="4">
        <v>344500</v>
      </c>
      <c r="Z370" s="6"/>
      <c r="AA370" s="4">
        <v>185510.02</v>
      </c>
      <c r="AC370" s="4">
        <v>187.99</v>
      </c>
      <c r="AE370" s="4">
        <v>629612.66</v>
      </c>
      <c r="AG370" s="6"/>
      <c r="AH370" s="4">
        <v>72154.86</v>
      </c>
      <c r="AJ370" s="4">
        <v>0</v>
      </c>
      <c r="AL370" s="4">
        <v>0</v>
      </c>
      <c r="AN370" s="4">
        <v>1783343.28</v>
      </c>
      <c r="AP370" s="4">
        <v>3044000</v>
      </c>
      <c r="AR370" s="4">
        <v>0</v>
      </c>
      <c r="AT370" s="4">
        <v>0</v>
      </c>
      <c r="AV370" s="4">
        <v>0</v>
      </c>
      <c r="AX370" s="6"/>
      <c r="AY370" s="4">
        <v>0</v>
      </c>
      <c r="BA370" s="4">
        <v>0</v>
      </c>
      <c r="BG370" s="17">
        <v>12302372.2</v>
      </c>
    </row>
    <row r="371" spans="3:50" ht="6" customHeight="1">
      <c r="C371" s="2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AG371" s="6"/>
      <c r="AX371" s="6"/>
    </row>
    <row r="372" spans="1:59" ht="12.75">
      <c r="A372" s="6" t="s">
        <v>224</v>
      </c>
      <c r="B372" s="6" t="s">
        <v>279</v>
      </c>
      <c r="C372" s="15" t="s">
        <v>1</v>
      </c>
      <c r="D372" s="1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14">
        <f>SUM(Z373:Z374)</f>
        <v>50182308.32</v>
      </c>
      <c r="AA372" s="14">
        <f>SUM(AA373:AA374)</f>
        <v>2243000</v>
      </c>
      <c r="AB372" s="14"/>
      <c r="AC372" s="14">
        <f>SUM(AC373:AC374)</f>
        <v>5671000</v>
      </c>
      <c r="AD372" s="14"/>
      <c r="AE372" s="14">
        <f>SUM(AE373:AE374)</f>
        <v>9955000</v>
      </c>
      <c r="AF372" s="14"/>
      <c r="AG372" s="6"/>
      <c r="AH372" s="14">
        <f aca="true" t="shared" si="110" ref="AH372:AV372">SUM(AH373:AH374)</f>
        <v>9996000</v>
      </c>
      <c r="AI372" s="14"/>
      <c r="AJ372" s="14">
        <f t="shared" si="110"/>
        <v>11804000</v>
      </c>
      <c r="AK372" s="14"/>
      <c r="AL372" s="14">
        <f t="shared" si="110"/>
        <v>16740000</v>
      </c>
      <c r="AM372" s="14"/>
      <c r="AN372" s="14">
        <f t="shared" si="110"/>
        <v>16859000</v>
      </c>
      <c r="AO372" s="14"/>
      <c r="AP372" s="14">
        <f t="shared" si="110"/>
        <v>13817000</v>
      </c>
      <c r="AQ372" s="14"/>
      <c r="AR372" s="14">
        <f t="shared" si="110"/>
        <v>13152000</v>
      </c>
      <c r="AS372" s="14"/>
      <c r="AT372" s="14">
        <f t="shared" si="110"/>
        <v>9963586</v>
      </c>
      <c r="AU372" s="14"/>
      <c r="AV372" s="14">
        <f t="shared" si="110"/>
        <v>12749527</v>
      </c>
      <c r="AW372" s="14"/>
      <c r="AX372" s="6"/>
      <c r="AY372" s="14">
        <f>SUM(AY373:AY374)</f>
        <v>13567464</v>
      </c>
      <c r="AZ372" s="14"/>
      <c r="BA372" s="14">
        <f>SUM(BA373:BA374)</f>
        <v>13230167</v>
      </c>
      <c r="BB372" s="14"/>
      <c r="BC372" s="6"/>
      <c r="BD372" s="6"/>
      <c r="BG372" s="16">
        <f>SUM(BG373:BG374)</f>
        <v>139714303.34</v>
      </c>
    </row>
    <row r="373" spans="1:59" ht="12.75">
      <c r="A373" s="6" t="str">
        <f>CONCATENATE(A372,"U")</f>
        <v>R656U</v>
      </c>
      <c r="C373" s="8" t="s">
        <v>3</v>
      </c>
      <c r="D373" s="1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4">
        <v>42109752.67</v>
      </c>
      <c r="AA373" s="4">
        <v>2120212.07</v>
      </c>
      <c r="AC373" s="4">
        <v>5135276.45</v>
      </c>
      <c r="AE373" s="4">
        <v>7176894.72</v>
      </c>
      <c r="AG373" s="6"/>
      <c r="AH373" s="4">
        <v>9158257.66</v>
      </c>
      <c r="AJ373" s="4">
        <v>10890915.92</v>
      </c>
      <c r="AL373" s="4">
        <v>14762709.14</v>
      </c>
      <c r="AN373" s="4">
        <v>14787000</v>
      </c>
      <c r="AP373" s="4">
        <v>11754000</v>
      </c>
      <c r="AR373" s="4">
        <v>13152000</v>
      </c>
      <c r="AT373" s="4">
        <v>9963586</v>
      </c>
      <c r="AV373" s="4">
        <v>12749527</v>
      </c>
      <c r="AX373" s="6"/>
      <c r="AY373" s="4">
        <v>13567464</v>
      </c>
      <c r="BA373" s="4">
        <v>13230167</v>
      </c>
      <c r="BG373" s="17">
        <v>127695635.57</v>
      </c>
    </row>
    <row r="374" spans="1:59" ht="12.75">
      <c r="A374" s="6" t="str">
        <f>CONCATENATE(A372,"L")</f>
        <v>R656L</v>
      </c>
      <c r="C374" s="8" t="s">
        <v>4</v>
      </c>
      <c r="D374" s="1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4">
        <v>8072555.65</v>
      </c>
      <c r="AA374" s="4">
        <v>122787.93</v>
      </c>
      <c r="AC374" s="4">
        <v>535723.55</v>
      </c>
      <c r="AE374" s="4">
        <v>2778105.28</v>
      </c>
      <c r="AG374" s="6"/>
      <c r="AH374" s="4">
        <v>837742.34</v>
      </c>
      <c r="AJ374" s="4">
        <v>913084.08</v>
      </c>
      <c r="AL374" s="4">
        <v>1977290.86</v>
      </c>
      <c r="AN374" s="4">
        <v>2072000</v>
      </c>
      <c r="AP374" s="4">
        <v>2063000</v>
      </c>
      <c r="AR374" s="4">
        <v>0</v>
      </c>
      <c r="AT374" s="4">
        <v>0</v>
      </c>
      <c r="AV374" s="4">
        <v>0</v>
      </c>
      <c r="AX374" s="6"/>
      <c r="AY374" s="4">
        <v>0</v>
      </c>
      <c r="BA374" s="4">
        <v>0</v>
      </c>
      <c r="BG374" s="17">
        <v>12018667.77</v>
      </c>
    </row>
    <row r="375" spans="3:50" ht="6" customHeight="1">
      <c r="C375" s="1"/>
      <c r="W375" s="6"/>
      <c r="Z375" s="6"/>
      <c r="AG375" s="6"/>
      <c r="AX375" s="6"/>
    </row>
    <row r="376" spans="1:59" ht="12.75">
      <c r="A376" s="6" t="s">
        <v>184</v>
      </c>
      <c r="B376" s="6" t="s">
        <v>239</v>
      </c>
      <c r="C376" s="15" t="s">
        <v>1</v>
      </c>
      <c r="D376" s="1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14">
        <f>SUM(Q377:Q379)</f>
        <v>68894318.97999999</v>
      </c>
      <c r="R376" s="14">
        <f>SUM(R377:R379)</f>
        <v>12213000</v>
      </c>
      <c r="S376" s="14"/>
      <c r="T376" s="6"/>
      <c r="U376" s="14">
        <f>SUM(U377:U379)</f>
        <v>6954000</v>
      </c>
      <c r="V376" s="14"/>
      <c r="W376" s="6"/>
      <c r="X376" s="14">
        <f>SUM(X377:X379)</f>
        <v>6109000</v>
      </c>
      <c r="Y376" s="14"/>
      <c r="Z376" s="6"/>
      <c r="AA376" s="14">
        <f>SUM(AA377:AA379)</f>
        <v>6905000</v>
      </c>
      <c r="AB376" s="14"/>
      <c r="AC376" s="14">
        <f>SUM(AC377:AC379)</f>
        <v>10511000</v>
      </c>
      <c r="AD376" s="14"/>
      <c r="AE376" s="14">
        <f>SUM(AE377:AE379)</f>
        <v>9416682.91</v>
      </c>
      <c r="AF376" s="14"/>
      <c r="AG376" s="6"/>
      <c r="AH376" s="14">
        <f aca="true" t="shared" si="111" ref="AH376:AV376">SUM(AH377:AH379)</f>
        <v>11356000</v>
      </c>
      <c r="AI376" s="14"/>
      <c r="AJ376" s="14">
        <f t="shared" si="111"/>
        <v>14211256</v>
      </c>
      <c r="AK376" s="14"/>
      <c r="AL376" s="14">
        <f t="shared" si="111"/>
        <v>19241620.38</v>
      </c>
      <c r="AM376" s="14"/>
      <c r="AN376" s="14">
        <f t="shared" si="111"/>
        <v>17912879.09</v>
      </c>
      <c r="AO376" s="14"/>
      <c r="AP376" s="14">
        <f t="shared" si="111"/>
        <v>11662000</v>
      </c>
      <c r="AQ376" s="14"/>
      <c r="AR376" s="14">
        <f t="shared" si="111"/>
        <v>16159000</v>
      </c>
      <c r="AS376" s="14"/>
      <c r="AT376" s="14">
        <f t="shared" si="111"/>
        <v>15447288</v>
      </c>
      <c r="AU376" s="14"/>
      <c r="AV376" s="14">
        <f t="shared" si="111"/>
        <v>6428627</v>
      </c>
      <c r="AW376" s="14"/>
      <c r="AX376" s="6"/>
      <c r="AY376" s="14">
        <f>SUM(AY377:AY379)</f>
        <v>5915273</v>
      </c>
      <c r="AZ376" s="14"/>
      <c r="BA376" s="14">
        <f>SUM(BA377:BA379)</f>
        <v>5059805</v>
      </c>
      <c r="BB376" s="14"/>
      <c r="BC376" s="6"/>
      <c r="BD376" s="6"/>
      <c r="BG376" s="16">
        <f>SUM(BG377:BG379)</f>
        <v>154232790.95</v>
      </c>
    </row>
    <row r="377" spans="1:59" ht="12.75">
      <c r="A377" s="6" t="str">
        <f>CONCATENATE(A376,"U")</f>
        <v>R601U</v>
      </c>
      <c r="C377" s="8" t="s">
        <v>3</v>
      </c>
      <c r="D377" s="17"/>
      <c r="Q377" s="4">
        <v>57542195.69</v>
      </c>
      <c r="R377" s="4">
        <v>11152091.79</v>
      </c>
      <c r="T377" s="6"/>
      <c r="U377" s="4">
        <v>6090086.34</v>
      </c>
      <c r="W377" s="6"/>
      <c r="X377" s="4">
        <v>5671587.38</v>
      </c>
      <c r="Z377" s="6"/>
      <c r="AA377" s="4">
        <v>6563933.12</v>
      </c>
      <c r="AC377" s="4">
        <v>10066634.22</v>
      </c>
      <c r="AE377" s="4">
        <v>7479859.27</v>
      </c>
      <c r="AG377" s="6"/>
      <c r="AH377" s="4">
        <v>9738900.17</v>
      </c>
      <c r="AJ377" s="4">
        <v>12537901.21</v>
      </c>
      <c r="AL377" s="4">
        <v>17722961.13</v>
      </c>
      <c r="AN377" s="4">
        <v>16086879.09</v>
      </c>
      <c r="AP377" s="4">
        <v>9770000</v>
      </c>
      <c r="AR377" s="4">
        <v>16032000</v>
      </c>
      <c r="AT377" s="4">
        <v>15320288</v>
      </c>
      <c r="AV377" s="4">
        <v>6295627</v>
      </c>
      <c r="AX377" s="6"/>
      <c r="AY377" s="4">
        <v>5767273</v>
      </c>
      <c r="BA377" s="4">
        <v>4906805</v>
      </c>
      <c r="BG377" s="17">
        <v>139407693.59</v>
      </c>
    </row>
    <row r="378" spans="1:59" ht="12.75">
      <c r="A378" s="6" t="str">
        <f>CONCATENATE(A376,"L")</f>
        <v>R601L</v>
      </c>
      <c r="C378" s="8" t="s">
        <v>4</v>
      </c>
      <c r="D378" s="17"/>
      <c r="Q378" s="4">
        <v>11294523.29</v>
      </c>
      <c r="R378" s="4">
        <v>1060908.21</v>
      </c>
      <c r="T378" s="6"/>
      <c r="U378" s="4">
        <v>863913.66</v>
      </c>
      <c r="W378" s="6"/>
      <c r="X378" s="4">
        <v>437412.62</v>
      </c>
      <c r="Z378" s="6"/>
      <c r="AA378" s="4">
        <v>341066.88</v>
      </c>
      <c r="AC378" s="4">
        <v>444365.78</v>
      </c>
      <c r="AE378" s="4">
        <v>1936823.64</v>
      </c>
      <c r="AG378" s="6"/>
      <c r="AH378" s="4">
        <v>1598099.83</v>
      </c>
      <c r="AJ378" s="4">
        <v>1673354.79</v>
      </c>
      <c r="AL378" s="4">
        <v>1518659.25</v>
      </c>
      <c r="AN378" s="4">
        <v>1702000</v>
      </c>
      <c r="AP378" s="4">
        <v>1769000</v>
      </c>
      <c r="AR378" s="4">
        <v>0</v>
      </c>
      <c r="AT378" s="4">
        <v>0</v>
      </c>
      <c r="AV378" s="4">
        <v>0</v>
      </c>
      <c r="AX378" s="6"/>
      <c r="AY378" s="4">
        <v>0</v>
      </c>
      <c r="BA378" s="4">
        <v>0</v>
      </c>
      <c r="BG378" s="17">
        <v>14015593.92</v>
      </c>
    </row>
    <row r="379" spans="1:59" ht="12.75">
      <c r="A379" s="6" t="str">
        <f>CONCATENATE(A376,"F")</f>
        <v>R601F</v>
      </c>
      <c r="C379" s="1" t="s">
        <v>6</v>
      </c>
      <c r="D379" s="17"/>
      <c r="Q379" s="4">
        <v>57600</v>
      </c>
      <c r="R379" s="4">
        <v>0</v>
      </c>
      <c r="T379" s="6"/>
      <c r="U379" s="4">
        <v>0</v>
      </c>
      <c r="W379" s="6"/>
      <c r="X379" s="4">
        <v>0</v>
      </c>
      <c r="Z379" s="6"/>
      <c r="AA379" s="4">
        <v>0</v>
      </c>
      <c r="AC379" s="4">
        <v>0</v>
      </c>
      <c r="AE379" s="4">
        <v>0</v>
      </c>
      <c r="AG379" s="6"/>
      <c r="AH379" s="4">
        <v>19000</v>
      </c>
      <c r="AJ379" s="4">
        <v>0</v>
      </c>
      <c r="AL379" s="4">
        <v>0</v>
      </c>
      <c r="AN379" s="4">
        <v>124000</v>
      </c>
      <c r="AP379" s="4">
        <v>123000</v>
      </c>
      <c r="AR379" s="4">
        <v>127000</v>
      </c>
      <c r="AT379" s="4">
        <v>127000</v>
      </c>
      <c r="AV379" s="4">
        <v>133000</v>
      </c>
      <c r="AX379" s="6"/>
      <c r="AY379" s="4">
        <v>148000</v>
      </c>
      <c r="BA379" s="4">
        <v>153000</v>
      </c>
      <c r="BG379" s="17">
        <v>809503.44</v>
      </c>
    </row>
    <row r="380" spans="3:50" ht="6" customHeight="1">
      <c r="C380" s="2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W380" s="6"/>
      <c r="Z380" s="6"/>
      <c r="AG380" s="6"/>
      <c r="AX380" s="6"/>
    </row>
    <row r="381" spans="1:59" ht="12.75">
      <c r="A381" s="6" t="s">
        <v>194</v>
      </c>
      <c r="B381" s="6" t="s">
        <v>249</v>
      </c>
      <c r="C381" s="15" t="s">
        <v>1</v>
      </c>
      <c r="D381" s="1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14">
        <f>SUM(T382:T383)</f>
        <v>134237174.59</v>
      </c>
      <c r="U381" s="14">
        <f>SUM(U382:U383)</f>
        <v>7238000</v>
      </c>
      <c r="V381" s="14"/>
      <c r="W381" s="6"/>
      <c r="X381" s="14">
        <f>SUM(X382:X383)</f>
        <v>3982000</v>
      </c>
      <c r="Y381" s="14"/>
      <c r="Z381" s="6"/>
      <c r="AA381" s="14">
        <f>SUM(AA382:AA383)</f>
        <v>4236000</v>
      </c>
      <c r="AB381" s="14"/>
      <c r="AC381" s="14">
        <f>SUM(AC382:AC383)</f>
        <v>5046000</v>
      </c>
      <c r="AD381" s="14"/>
      <c r="AE381" s="14">
        <f>SUM(AE382:AE383)</f>
        <v>8178000</v>
      </c>
      <c r="AF381" s="14"/>
      <c r="AG381" s="6"/>
      <c r="AH381" s="14">
        <f aca="true" t="shared" si="112" ref="AH381:AV381">SUM(AH382:AH383)</f>
        <v>10350000</v>
      </c>
      <c r="AI381" s="14"/>
      <c r="AJ381" s="14">
        <f t="shared" si="112"/>
        <v>5082500</v>
      </c>
      <c r="AK381" s="14"/>
      <c r="AL381" s="14">
        <f t="shared" si="112"/>
        <v>4267000</v>
      </c>
      <c r="AM381" s="14"/>
      <c r="AN381" s="14">
        <f t="shared" si="112"/>
        <v>12504268.04</v>
      </c>
      <c r="AO381" s="14"/>
      <c r="AP381" s="14">
        <f t="shared" si="112"/>
        <v>9887138</v>
      </c>
      <c r="AQ381" s="14"/>
      <c r="AR381" s="14">
        <f t="shared" si="112"/>
        <v>30709000</v>
      </c>
      <c r="AS381" s="14"/>
      <c r="AT381" s="14">
        <f t="shared" si="112"/>
        <v>7341795</v>
      </c>
      <c r="AU381" s="14"/>
      <c r="AV381" s="14">
        <f t="shared" si="112"/>
        <v>8490873</v>
      </c>
      <c r="AW381" s="14"/>
      <c r="AX381" s="6"/>
      <c r="AY381" s="14">
        <f>SUM(AY382:AY383)</f>
        <v>7847162</v>
      </c>
      <c r="AZ381" s="14"/>
      <c r="BA381" s="14">
        <f>SUM(BA382:BA383)</f>
        <v>6110940</v>
      </c>
      <c r="BB381" s="14"/>
      <c r="BC381" s="6"/>
      <c r="BD381" s="6"/>
      <c r="BG381" s="16">
        <f>SUM(BG382:BG383)</f>
        <v>162559302.54000002</v>
      </c>
    </row>
    <row r="382" spans="1:59" ht="12.75">
      <c r="A382" s="6" t="str">
        <f>CONCATENATE(A381,"U")</f>
        <v>R611U</v>
      </c>
      <c r="C382" s="8" t="s">
        <v>3</v>
      </c>
      <c r="D382" s="1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4">
        <v>71705613.04</v>
      </c>
      <c r="U382" s="4">
        <v>5957248.69</v>
      </c>
      <c r="W382" s="6"/>
      <c r="X382" s="4">
        <v>3958771.65</v>
      </c>
      <c r="Z382" s="6"/>
      <c r="AA382" s="4">
        <v>4236000</v>
      </c>
      <c r="AC382" s="4">
        <v>5045951.45</v>
      </c>
      <c r="AE382" s="4">
        <v>7095743.38</v>
      </c>
      <c r="AG382" s="6"/>
      <c r="AH382" s="4">
        <v>10350000</v>
      </c>
      <c r="AJ382" s="4">
        <v>5082500</v>
      </c>
      <c r="AL382" s="4">
        <v>4267000</v>
      </c>
      <c r="AN382" s="4">
        <v>12416840</v>
      </c>
      <c r="AP382" s="4">
        <v>9367000</v>
      </c>
      <c r="AR382" s="4">
        <v>30709000</v>
      </c>
      <c r="AT382" s="4">
        <v>7341795</v>
      </c>
      <c r="AV382" s="4">
        <v>8490873</v>
      </c>
      <c r="AX382" s="6"/>
      <c r="AY382" s="4">
        <v>7847162</v>
      </c>
      <c r="BA382" s="4">
        <v>6110940</v>
      </c>
      <c r="BG382" s="17">
        <v>129523197.01</v>
      </c>
    </row>
    <row r="383" spans="1:59" ht="12.75">
      <c r="A383" s="6" t="str">
        <f>CONCATENATE(A381,"L")</f>
        <v>R611L</v>
      </c>
      <c r="C383" s="8" t="s">
        <v>4</v>
      </c>
      <c r="D383" s="1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4">
        <v>62531561.55</v>
      </c>
      <c r="U383" s="4">
        <v>1280751.31</v>
      </c>
      <c r="W383" s="6"/>
      <c r="X383" s="4">
        <v>23228.35</v>
      </c>
      <c r="Z383" s="6"/>
      <c r="AA383" s="4">
        <v>0</v>
      </c>
      <c r="AC383" s="4">
        <v>48.55</v>
      </c>
      <c r="AE383" s="4">
        <v>1082256.62</v>
      </c>
      <c r="AG383" s="6"/>
      <c r="AH383" s="4">
        <v>0</v>
      </c>
      <c r="AJ383" s="4">
        <v>0</v>
      </c>
      <c r="AL383" s="4">
        <v>0</v>
      </c>
      <c r="AN383" s="4">
        <v>87428.04</v>
      </c>
      <c r="AP383" s="4">
        <v>520138</v>
      </c>
      <c r="AR383" s="4">
        <v>0</v>
      </c>
      <c r="AT383" s="4">
        <v>0</v>
      </c>
      <c r="AV383" s="4">
        <v>0</v>
      </c>
      <c r="AX383" s="6"/>
      <c r="AY383" s="4">
        <v>0</v>
      </c>
      <c r="BA383" s="4">
        <v>0</v>
      </c>
      <c r="BG383" s="17">
        <v>33036105.53</v>
      </c>
    </row>
    <row r="384" spans="3:50" ht="6" customHeight="1">
      <c r="C384" s="2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Z384" s="6"/>
      <c r="AG384" s="6"/>
      <c r="AX384" s="6"/>
    </row>
    <row r="385" spans="1:59" ht="12.75">
      <c r="A385" s="6" t="s">
        <v>207</v>
      </c>
      <c r="B385" s="6" t="s">
        <v>262</v>
      </c>
      <c r="C385" s="15" t="s">
        <v>1</v>
      </c>
      <c r="D385" s="1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4">
        <f>SUM(W386:W387)</f>
        <v>106142909.78</v>
      </c>
      <c r="X385" s="14">
        <f>SUM(X386:X387)</f>
        <v>4936000</v>
      </c>
      <c r="Y385" s="14"/>
      <c r="Z385" s="6"/>
      <c r="AA385" s="14">
        <f>SUM(AA386:AA387)</f>
        <v>7207000</v>
      </c>
      <c r="AB385" s="14"/>
      <c r="AC385" s="14">
        <f>SUM(AC386:AC387)</f>
        <v>12884000</v>
      </c>
      <c r="AD385" s="14"/>
      <c r="AE385" s="14">
        <f>SUM(AE386:AE387)</f>
        <v>13843000</v>
      </c>
      <c r="AF385" s="14"/>
      <c r="AG385" s="6"/>
      <c r="AH385" s="14">
        <f aca="true" t="shared" si="113" ref="AH385:AV385">SUM(AH386:AH387)</f>
        <v>15118000</v>
      </c>
      <c r="AI385" s="14"/>
      <c r="AJ385" s="14">
        <f t="shared" si="113"/>
        <v>19488503</v>
      </c>
      <c r="AK385" s="14"/>
      <c r="AL385" s="14">
        <f t="shared" si="113"/>
        <v>17374027</v>
      </c>
      <c r="AM385" s="14"/>
      <c r="AN385" s="14">
        <f t="shared" si="113"/>
        <v>18530348.080000002</v>
      </c>
      <c r="AO385" s="14"/>
      <c r="AP385" s="14">
        <f t="shared" si="113"/>
        <v>77820763</v>
      </c>
      <c r="AQ385" s="14"/>
      <c r="AR385" s="14">
        <f t="shared" si="113"/>
        <v>13466000</v>
      </c>
      <c r="AS385" s="14"/>
      <c r="AT385" s="14">
        <f t="shared" si="113"/>
        <v>8661734</v>
      </c>
      <c r="AU385" s="14"/>
      <c r="AV385" s="14">
        <f t="shared" si="113"/>
        <v>12970594</v>
      </c>
      <c r="AW385" s="14"/>
      <c r="AX385" s="6"/>
      <c r="AY385" s="14">
        <f>SUM(AY386:AY387)</f>
        <v>12825593</v>
      </c>
      <c r="AZ385" s="14"/>
      <c r="BA385" s="14">
        <f>SUM(BA386:BA387)</f>
        <v>11072101</v>
      </c>
      <c r="BB385" s="14"/>
      <c r="BC385" s="6"/>
      <c r="BD385" s="6"/>
      <c r="BG385" s="16">
        <f>SUM(BG386:BG387)</f>
        <v>234696962</v>
      </c>
    </row>
    <row r="386" spans="1:59" ht="12.75">
      <c r="A386" s="6" t="str">
        <f>CONCATENATE(A385,"U")</f>
        <v>R628U</v>
      </c>
      <c r="C386" s="8" t="s">
        <v>3</v>
      </c>
      <c r="D386" s="1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4">
        <v>67768973.03</v>
      </c>
      <c r="X386" s="4">
        <v>4629091</v>
      </c>
      <c r="Z386" s="6"/>
      <c r="AA386" s="4">
        <v>7079574.31</v>
      </c>
      <c r="AC386" s="4">
        <v>12854218.86</v>
      </c>
      <c r="AE386" s="4">
        <v>9215251.7</v>
      </c>
      <c r="AG386" s="6"/>
      <c r="AH386" s="4">
        <v>13059203.28</v>
      </c>
      <c r="AJ386" s="4">
        <v>15412690.74</v>
      </c>
      <c r="AL386" s="4">
        <v>15815132.52</v>
      </c>
      <c r="AN386" s="4">
        <v>16117968.9</v>
      </c>
      <c r="AP386" s="4">
        <v>75355000</v>
      </c>
      <c r="AR386" s="4">
        <v>13466000</v>
      </c>
      <c r="AT386" s="4">
        <v>8661734</v>
      </c>
      <c r="AV386" s="4">
        <v>12970594</v>
      </c>
      <c r="AX386" s="6"/>
      <c r="AY386" s="4">
        <v>12825593</v>
      </c>
      <c r="BA386" s="4">
        <v>11072101</v>
      </c>
      <c r="BG386" s="17">
        <v>202939262.11</v>
      </c>
    </row>
    <row r="387" spans="1:59" ht="12.75">
      <c r="A387" s="6" t="str">
        <f>CONCATENATE(A385,"L")</f>
        <v>R628L</v>
      </c>
      <c r="C387" s="8" t="s">
        <v>4</v>
      </c>
      <c r="D387" s="1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4">
        <v>38373936.75</v>
      </c>
      <c r="X387" s="4">
        <v>306909</v>
      </c>
      <c r="Z387" s="6"/>
      <c r="AA387" s="4">
        <v>127425.69</v>
      </c>
      <c r="AC387" s="4">
        <v>29781.14</v>
      </c>
      <c r="AE387" s="4">
        <v>4627748.3</v>
      </c>
      <c r="AG387" s="6"/>
      <c r="AH387" s="4">
        <v>2058796.72</v>
      </c>
      <c r="AJ387" s="4">
        <v>4075812.26</v>
      </c>
      <c r="AL387" s="4">
        <v>1558894.48</v>
      </c>
      <c r="AN387" s="4">
        <v>2412379.18</v>
      </c>
      <c r="AP387" s="4">
        <v>2465763</v>
      </c>
      <c r="AR387" s="4">
        <v>0</v>
      </c>
      <c r="AT387" s="4">
        <v>0</v>
      </c>
      <c r="AV387" s="4">
        <v>0</v>
      </c>
      <c r="AX387" s="6"/>
      <c r="AY387" s="4">
        <v>0</v>
      </c>
      <c r="BA387" s="4">
        <v>0</v>
      </c>
      <c r="BG387" s="17">
        <v>31757699.89</v>
      </c>
    </row>
    <row r="388" spans="3:50" ht="6" customHeight="1">
      <c r="C388" s="2"/>
      <c r="W388" s="6"/>
      <c r="Z388" s="6"/>
      <c r="AG388" s="6"/>
      <c r="AX388" s="6"/>
    </row>
    <row r="389" spans="1:59" ht="12.75">
      <c r="A389" s="6" t="s">
        <v>198</v>
      </c>
      <c r="B389" s="6" t="s">
        <v>253</v>
      </c>
      <c r="C389" s="15" t="s">
        <v>1</v>
      </c>
      <c r="D389" s="1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4">
        <f>SUM(W390:W391)</f>
        <v>67779268.95</v>
      </c>
      <c r="X389" s="14">
        <f>SUM(X390:X391)</f>
        <v>1015000</v>
      </c>
      <c r="Y389" s="14"/>
      <c r="Z389" s="6"/>
      <c r="AA389" s="14">
        <f>SUM(AA390:AA391)</f>
        <v>3206000</v>
      </c>
      <c r="AB389" s="14"/>
      <c r="AC389" s="14">
        <f>SUM(AC390:AC391)</f>
        <v>6655000</v>
      </c>
      <c r="AD389" s="14"/>
      <c r="AE389" s="14">
        <f>SUM(AE390:AE391)</f>
        <v>8819000</v>
      </c>
      <c r="AF389" s="14"/>
      <c r="AG389" s="6"/>
      <c r="AH389" s="14">
        <f aca="true" t="shared" si="114" ref="AH389:AV389">SUM(AH390:AH391)</f>
        <v>7897000</v>
      </c>
      <c r="AI389" s="14"/>
      <c r="AJ389" s="14">
        <f t="shared" si="114"/>
        <v>8097000</v>
      </c>
      <c r="AK389" s="14"/>
      <c r="AL389" s="14">
        <f t="shared" si="114"/>
        <v>10900000</v>
      </c>
      <c r="AM389" s="14"/>
      <c r="AN389" s="14">
        <f t="shared" si="114"/>
        <v>9256927.870000001</v>
      </c>
      <c r="AO389" s="14"/>
      <c r="AP389" s="14">
        <f t="shared" si="114"/>
        <v>6681410</v>
      </c>
      <c r="AQ389" s="14"/>
      <c r="AR389" s="14">
        <f t="shared" si="114"/>
        <v>8522000</v>
      </c>
      <c r="AS389" s="14"/>
      <c r="AT389" s="14">
        <f t="shared" si="114"/>
        <v>14328510</v>
      </c>
      <c r="AU389" s="14"/>
      <c r="AV389" s="14">
        <f t="shared" si="114"/>
        <v>9520691</v>
      </c>
      <c r="AW389" s="14"/>
      <c r="AX389" s="6"/>
      <c r="AY389" s="14">
        <f>SUM(AY390:AY391)</f>
        <v>9773871</v>
      </c>
      <c r="AZ389" s="14"/>
      <c r="BA389" s="14">
        <f>SUM(BA390:BA391)</f>
        <v>8654560</v>
      </c>
      <c r="BB389" s="14"/>
      <c r="BC389" s="6"/>
      <c r="BD389" s="6"/>
      <c r="BG389" s="16">
        <f>SUM(BG390:BG391)</f>
        <v>119685025.87</v>
      </c>
    </row>
    <row r="390" spans="1:59" ht="12.75">
      <c r="A390" s="6" t="str">
        <f>CONCATENATE(A389,"U")</f>
        <v>R619U</v>
      </c>
      <c r="C390" s="8" t="s">
        <v>3</v>
      </c>
      <c r="D390" s="1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4">
        <v>49331750.27</v>
      </c>
      <c r="X390" s="4">
        <v>962263.08</v>
      </c>
      <c r="Z390" s="6"/>
      <c r="AA390" s="4">
        <v>2902162.07</v>
      </c>
      <c r="AC390" s="4">
        <v>6182113.32</v>
      </c>
      <c r="AE390" s="4">
        <v>5803222.41</v>
      </c>
      <c r="AG390" s="6"/>
      <c r="AH390" s="4">
        <v>6903945.23</v>
      </c>
      <c r="AJ390" s="4">
        <v>6980802.61</v>
      </c>
      <c r="AL390" s="4">
        <v>8624636.95</v>
      </c>
      <c r="AN390" s="4">
        <v>7463000</v>
      </c>
      <c r="AP390" s="4">
        <v>4777000</v>
      </c>
      <c r="AR390" s="4">
        <v>8522000</v>
      </c>
      <c r="AT390" s="4">
        <v>14328510</v>
      </c>
      <c r="AV390" s="4">
        <v>9520691</v>
      </c>
      <c r="AX390" s="6"/>
      <c r="AY390" s="4">
        <v>9773871</v>
      </c>
      <c r="BA390" s="4">
        <v>8654560</v>
      </c>
      <c r="BG390" s="17">
        <v>102081934.83</v>
      </c>
    </row>
    <row r="391" spans="1:59" ht="12.75">
      <c r="A391" s="6" t="str">
        <f>CONCATENATE(A389,"L")</f>
        <v>R619L</v>
      </c>
      <c r="C391" s="8" t="s">
        <v>4</v>
      </c>
      <c r="D391" s="1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4">
        <v>18447518.68</v>
      </c>
      <c r="X391" s="4">
        <v>52736.92</v>
      </c>
      <c r="Z391" s="6"/>
      <c r="AA391" s="4">
        <v>303837.93</v>
      </c>
      <c r="AC391" s="4">
        <v>472886.68</v>
      </c>
      <c r="AE391" s="4">
        <v>3015777.59</v>
      </c>
      <c r="AG391" s="6"/>
      <c r="AH391" s="4">
        <v>993054.77</v>
      </c>
      <c r="AJ391" s="4">
        <v>1116197.39</v>
      </c>
      <c r="AL391" s="4">
        <v>2275363.05</v>
      </c>
      <c r="AN391" s="4">
        <v>1793927.87</v>
      </c>
      <c r="AP391" s="4">
        <v>1904410</v>
      </c>
      <c r="AR391" s="4">
        <v>0</v>
      </c>
      <c r="AT391" s="4">
        <v>0</v>
      </c>
      <c r="AV391" s="4">
        <v>0</v>
      </c>
      <c r="AX391" s="6"/>
      <c r="AY391" s="4">
        <v>0</v>
      </c>
      <c r="BA391" s="4">
        <v>0</v>
      </c>
      <c r="BG391" s="17">
        <v>17603091.04</v>
      </c>
    </row>
    <row r="392" spans="3:50" ht="6" customHeight="1">
      <c r="C392" s="2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AG392" s="6"/>
      <c r="AX392" s="6"/>
    </row>
    <row r="393" spans="1:59" ht="12.75">
      <c r="A393" s="6" t="s">
        <v>225</v>
      </c>
      <c r="B393" s="6" t="s">
        <v>280</v>
      </c>
      <c r="C393" s="15" t="s">
        <v>1</v>
      </c>
      <c r="D393" s="1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14">
        <f>SUM(Z394:Z395)</f>
        <v>123903506.38000001</v>
      </c>
      <c r="AA393" s="14">
        <f>SUM(AA394:AA395)</f>
        <v>16555000</v>
      </c>
      <c r="AB393" s="14"/>
      <c r="AC393" s="14">
        <f>SUM(AC394:AC395)</f>
        <v>6637000</v>
      </c>
      <c r="AD393" s="14"/>
      <c r="AE393" s="14">
        <f>SUM(AE394:AE395)</f>
        <v>10743000</v>
      </c>
      <c r="AF393" s="14"/>
      <c r="AG393" s="6"/>
      <c r="AH393" s="14">
        <f aca="true" t="shared" si="115" ref="AH393:AV393">SUM(AH394:AH395)</f>
        <v>13092000</v>
      </c>
      <c r="AI393" s="14"/>
      <c r="AJ393" s="14">
        <f t="shared" si="115"/>
        <v>14168779</v>
      </c>
      <c r="AK393" s="14"/>
      <c r="AL393" s="14">
        <f t="shared" si="115"/>
        <v>20898480.01</v>
      </c>
      <c r="AM393" s="14"/>
      <c r="AN393" s="14">
        <f t="shared" si="115"/>
        <v>19034989.23</v>
      </c>
      <c r="AO393" s="14"/>
      <c r="AP393" s="14">
        <f t="shared" si="115"/>
        <v>17051677</v>
      </c>
      <c r="AQ393" s="14"/>
      <c r="AR393" s="14">
        <f t="shared" si="115"/>
        <v>10265000</v>
      </c>
      <c r="AS393" s="14"/>
      <c r="AT393" s="14">
        <f t="shared" si="115"/>
        <v>9425845</v>
      </c>
      <c r="AU393" s="14"/>
      <c r="AV393" s="14">
        <f t="shared" si="115"/>
        <v>10539649</v>
      </c>
      <c r="AW393" s="14"/>
      <c r="AX393" s="6"/>
      <c r="AY393" s="14">
        <f>SUM(AY394:AY395)</f>
        <v>10733496</v>
      </c>
      <c r="AZ393" s="14"/>
      <c r="BA393" s="14">
        <f>SUM(BA394:BA395)</f>
        <v>8495032</v>
      </c>
      <c r="BB393" s="14"/>
      <c r="BC393" s="6"/>
      <c r="BD393" s="6"/>
      <c r="BG393" s="16">
        <f>SUM(BG394:BG395)</f>
        <v>187792221.53</v>
      </c>
    </row>
    <row r="394" spans="1:59" ht="12.75">
      <c r="A394" s="6" t="str">
        <f>CONCATENATE(A393,"U")</f>
        <v>R658U</v>
      </c>
      <c r="C394" s="8" t="s">
        <v>3</v>
      </c>
      <c r="D394" s="1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4">
        <v>93411317.79</v>
      </c>
      <c r="AA394" s="4">
        <v>16555000</v>
      </c>
      <c r="AC394" s="4">
        <v>5937722.73</v>
      </c>
      <c r="AE394" s="4">
        <v>7105317.99</v>
      </c>
      <c r="AG394" s="6"/>
      <c r="AH394" s="4">
        <v>11378134.76</v>
      </c>
      <c r="AJ394" s="4">
        <v>13062760.89</v>
      </c>
      <c r="AL394" s="4">
        <v>20898480.01</v>
      </c>
      <c r="AN394" s="4">
        <v>17448815.47</v>
      </c>
      <c r="AP394" s="4">
        <v>15413000</v>
      </c>
      <c r="AR394" s="4">
        <v>10265000</v>
      </c>
      <c r="AT394" s="4">
        <v>9425845</v>
      </c>
      <c r="AV394" s="4">
        <v>10539649</v>
      </c>
      <c r="AX394" s="6"/>
      <c r="AY394" s="4">
        <v>10733496</v>
      </c>
      <c r="BA394" s="4">
        <v>8495032</v>
      </c>
      <c r="BG394" s="17">
        <v>164417860.24</v>
      </c>
    </row>
    <row r="395" spans="1:59" ht="12.75">
      <c r="A395" s="6" t="str">
        <f>CONCATENATE(A393,"L")</f>
        <v>R658L</v>
      </c>
      <c r="C395" s="8" t="s">
        <v>4</v>
      </c>
      <c r="D395" s="1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4">
        <v>30492188.59</v>
      </c>
      <c r="AA395" s="4">
        <v>0</v>
      </c>
      <c r="AC395" s="4">
        <v>699277.27</v>
      </c>
      <c r="AE395" s="4">
        <v>3637682.01</v>
      </c>
      <c r="AG395" s="6"/>
      <c r="AH395" s="4">
        <v>1713865.24</v>
      </c>
      <c r="AJ395" s="4">
        <v>1106018.11</v>
      </c>
      <c r="AL395" s="4">
        <v>0</v>
      </c>
      <c r="AN395" s="4">
        <v>1586173.76</v>
      </c>
      <c r="AP395" s="4">
        <v>1638677</v>
      </c>
      <c r="AR395" s="4">
        <v>0</v>
      </c>
      <c r="AT395" s="4">
        <v>0</v>
      </c>
      <c r="AV395" s="4">
        <v>0</v>
      </c>
      <c r="AX395" s="6"/>
      <c r="AY395" s="4">
        <v>0</v>
      </c>
      <c r="BA395" s="4">
        <v>0</v>
      </c>
      <c r="BG395" s="17">
        <v>23374361.29</v>
      </c>
    </row>
    <row r="396" spans="3:50" ht="6" customHeight="1">
      <c r="C396" s="2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W396" s="6"/>
      <c r="Z396" s="6"/>
      <c r="AG396" s="6"/>
      <c r="AX396" s="6"/>
    </row>
    <row r="397" spans="1:59" ht="12.75">
      <c r="A397" s="6" t="s">
        <v>190</v>
      </c>
      <c r="B397" s="6" t="s">
        <v>245</v>
      </c>
      <c r="C397" s="15" t="s">
        <v>1</v>
      </c>
      <c r="D397" s="1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14">
        <f>SUM(T398:T399)</f>
        <v>91517731.85</v>
      </c>
      <c r="U397" s="14">
        <f>SUM(U398:U399)</f>
        <v>2429000</v>
      </c>
      <c r="V397" s="14"/>
      <c r="W397" s="6"/>
      <c r="X397" s="14">
        <f>SUM(X398:X399)</f>
        <v>3572000</v>
      </c>
      <c r="Y397" s="14"/>
      <c r="Z397" s="6"/>
      <c r="AA397" s="14">
        <f>SUM(AA398:AA399)</f>
        <v>2686000</v>
      </c>
      <c r="AB397" s="14"/>
      <c r="AC397" s="14">
        <f>SUM(AC398:AC399)</f>
        <v>2770000</v>
      </c>
      <c r="AD397" s="14"/>
      <c r="AE397" s="14">
        <f>SUM(AE398:AE399)</f>
        <v>4103000</v>
      </c>
      <c r="AF397" s="14"/>
      <c r="AG397" s="6"/>
      <c r="AH397" s="14">
        <f aca="true" t="shared" si="116" ref="AH397:AV397">SUM(AH398:AH399)</f>
        <v>5617000</v>
      </c>
      <c r="AI397" s="14"/>
      <c r="AJ397" s="14">
        <f t="shared" si="116"/>
        <v>2953015</v>
      </c>
      <c r="AK397" s="14"/>
      <c r="AL397" s="14">
        <f t="shared" si="116"/>
        <v>5699032.03</v>
      </c>
      <c r="AM397" s="14"/>
      <c r="AN397" s="14">
        <f t="shared" si="116"/>
        <v>8261573.41</v>
      </c>
      <c r="AO397" s="14"/>
      <c r="AP397" s="14">
        <f t="shared" si="116"/>
        <v>10588000</v>
      </c>
      <c r="AQ397" s="14"/>
      <c r="AR397" s="14">
        <f t="shared" si="116"/>
        <v>13043000</v>
      </c>
      <c r="AS397" s="14"/>
      <c r="AT397" s="14">
        <f t="shared" si="116"/>
        <v>3663654</v>
      </c>
      <c r="AU397" s="14"/>
      <c r="AV397" s="14">
        <f t="shared" si="116"/>
        <v>4984370</v>
      </c>
      <c r="AW397" s="14"/>
      <c r="AX397" s="6"/>
      <c r="AY397" s="14">
        <f>SUM(AY398:AY399)</f>
        <v>3705384</v>
      </c>
      <c r="AZ397" s="14"/>
      <c r="BA397" s="14">
        <f>SUM(BA398:BA399)</f>
        <v>3012474</v>
      </c>
      <c r="BB397" s="14"/>
      <c r="BC397" s="6"/>
      <c r="BD397" s="6"/>
      <c r="BG397" s="16">
        <f>SUM(BG398:BG399)</f>
        <v>101477378.02</v>
      </c>
    </row>
    <row r="398" spans="1:59" ht="12.75">
      <c r="A398" s="6" t="str">
        <f>CONCATENATE(A397,"U")</f>
        <v>R607U</v>
      </c>
      <c r="C398" s="8" t="s">
        <v>3</v>
      </c>
      <c r="D398" s="1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4">
        <v>62715288.86</v>
      </c>
      <c r="U398" s="4">
        <v>2348863.85</v>
      </c>
      <c r="W398" s="6"/>
      <c r="X398" s="4">
        <v>3572000</v>
      </c>
      <c r="Z398" s="6"/>
      <c r="AA398" s="4">
        <v>2686000</v>
      </c>
      <c r="AC398" s="4">
        <v>2742931.09</v>
      </c>
      <c r="AE398" s="4">
        <v>2597618.28</v>
      </c>
      <c r="AG398" s="6"/>
      <c r="AH398" s="4">
        <v>5165164.57</v>
      </c>
      <c r="AJ398" s="4">
        <v>2729346.88</v>
      </c>
      <c r="AL398" s="4">
        <v>5185436.83</v>
      </c>
      <c r="AN398" s="4">
        <v>6810948.26</v>
      </c>
      <c r="AP398" s="4">
        <v>6256000</v>
      </c>
      <c r="AR398" s="4">
        <v>13043000</v>
      </c>
      <c r="AT398" s="4">
        <v>3663654</v>
      </c>
      <c r="AV398" s="4">
        <v>4984370</v>
      </c>
      <c r="AX398" s="6"/>
      <c r="AY398" s="4">
        <v>3705384</v>
      </c>
      <c r="BA398" s="4">
        <v>3012474</v>
      </c>
      <c r="BG398" s="17">
        <v>81013570.85</v>
      </c>
    </row>
    <row r="399" spans="1:59" ht="12.75">
      <c r="A399" s="6" t="str">
        <f>CONCATENATE(A397,"L")</f>
        <v>R607L</v>
      </c>
      <c r="C399" s="8" t="s">
        <v>4</v>
      </c>
      <c r="D399" s="1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4">
        <v>28802442.99</v>
      </c>
      <c r="U399" s="4">
        <v>80136.15</v>
      </c>
      <c r="W399" s="6"/>
      <c r="X399" s="4">
        <v>0</v>
      </c>
      <c r="Z399" s="6"/>
      <c r="AA399" s="4">
        <v>0</v>
      </c>
      <c r="AC399" s="4">
        <v>27068.91</v>
      </c>
      <c r="AE399" s="4">
        <v>1505381.72</v>
      </c>
      <c r="AG399" s="6"/>
      <c r="AH399" s="4">
        <v>451835.43</v>
      </c>
      <c r="AJ399" s="4">
        <v>223668.12</v>
      </c>
      <c r="AL399" s="4">
        <v>513595.2</v>
      </c>
      <c r="AN399" s="4">
        <v>1450625.15</v>
      </c>
      <c r="AP399" s="4">
        <v>4332000</v>
      </c>
      <c r="AR399" s="4">
        <v>0</v>
      </c>
      <c r="AT399" s="4">
        <v>0</v>
      </c>
      <c r="AV399" s="4">
        <v>0</v>
      </c>
      <c r="AX399" s="6"/>
      <c r="AY399" s="4">
        <v>0</v>
      </c>
      <c r="BA399" s="4">
        <v>0</v>
      </c>
      <c r="BG399" s="17">
        <v>20463807.17</v>
      </c>
    </row>
    <row r="400" spans="3:50" ht="6" customHeight="1">
      <c r="C400" s="2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Z400" s="6"/>
      <c r="AG400" s="6"/>
      <c r="AX400" s="6"/>
    </row>
    <row r="401" spans="1:59" ht="12.75">
      <c r="A401" s="6" t="s">
        <v>199</v>
      </c>
      <c r="B401" s="6" t="s">
        <v>254</v>
      </c>
      <c r="C401" s="15" t="s">
        <v>1</v>
      </c>
      <c r="D401" s="1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4">
        <f>SUM(W402:W403)</f>
        <v>98231635.76</v>
      </c>
      <c r="X401" s="14">
        <f>SUM(X402:X403)</f>
        <v>9917000</v>
      </c>
      <c r="Y401" s="14"/>
      <c r="Z401" s="6"/>
      <c r="AA401" s="14">
        <f>SUM(AA402:AA403)</f>
        <v>6482000</v>
      </c>
      <c r="AB401" s="14"/>
      <c r="AC401" s="14">
        <f>SUM(AC402:AC403)</f>
        <v>8523000</v>
      </c>
      <c r="AD401" s="14"/>
      <c r="AE401" s="14">
        <f>SUM(AE402:AE403)</f>
        <v>8795000</v>
      </c>
      <c r="AF401" s="14"/>
      <c r="AG401" s="6"/>
      <c r="AH401" s="14">
        <f aca="true" t="shared" si="117" ref="AH401:AV401">SUM(AH402:AH403)</f>
        <v>8592000</v>
      </c>
      <c r="AI401" s="14"/>
      <c r="AJ401" s="14">
        <f t="shared" si="117"/>
        <v>18586633</v>
      </c>
      <c r="AK401" s="14"/>
      <c r="AL401" s="14">
        <f t="shared" si="117"/>
        <v>21990925</v>
      </c>
      <c r="AM401" s="14"/>
      <c r="AN401" s="14">
        <f t="shared" si="117"/>
        <v>32529436.03</v>
      </c>
      <c r="AO401" s="14"/>
      <c r="AP401" s="14">
        <f t="shared" si="117"/>
        <v>32043000</v>
      </c>
      <c r="AQ401" s="14"/>
      <c r="AR401" s="14">
        <f t="shared" si="117"/>
        <v>39331000</v>
      </c>
      <c r="AS401" s="14"/>
      <c r="AT401" s="14">
        <f t="shared" si="117"/>
        <v>39325264</v>
      </c>
      <c r="AU401" s="14"/>
      <c r="AV401" s="14">
        <f t="shared" si="117"/>
        <v>17719137</v>
      </c>
      <c r="AW401" s="14"/>
      <c r="AX401" s="6"/>
      <c r="AY401" s="14">
        <f>SUM(AY402:AY403)</f>
        <v>17614594</v>
      </c>
      <c r="AZ401" s="14"/>
      <c r="BA401" s="14">
        <f>SUM(BA402:BA403)</f>
        <v>16061386</v>
      </c>
      <c r="BB401" s="14"/>
      <c r="BC401" s="6"/>
      <c r="BD401" s="6"/>
      <c r="BG401" s="16">
        <f>SUM(BG402:BG403)</f>
        <v>259460899.61</v>
      </c>
    </row>
    <row r="402" spans="1:59" ht="12.75">
      <c r="A402" s="6" t="str">
        <f>CONCATENATE(A401,"U")</f>
        <v>R620U</v>
      </c>
      <c r="C402" s="8" t="s">
        <v>3</v>
      </c>
      <c r="D402" s="1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4">
        <v>59756394.27</v>
      </c>
      <c r="X402" s="4">
        <v>9473649.28</v>
      </c>
      <c r="Z402" s="6"/>
      <c r="AA402" s="4">
        <v>6248815.06</v>
      </c>
      <c r="AC402" s="4">
        <v>8402896.46</v>
      </c>
      <c r="AE402" s="4">
        <v>7502371.49</v>
      </c>
      <c r="AG402" s="6"/>
      <c r="AH402" s="4">
        <v>8507068.26</v>
      </c>
      <c r="AJ402" s="4">
        <v>18495509.33</v>
      </c>
      <c r="AL402" s="4">
        <v>21979803.91</v>
      </c>
      <c r="AN402" s="4">
        <v>32529436.03</v>
      </c>
      <c r="AP402" s="4">
        <v>32043000</v>
      </c>
      <c r="AR402" s="4">
        <v>39331000</v>
      </c>
      <c r="AT402" s="4">
        <v>39325264</v>
      </c>
      <c r="AV402" s="4">
        <v>17719137</v>
      </c>
      <c r="AX402" s="6"/>
      <c r="AY402" s="4">
        <v>17614594</v>
      </c>
      <c r="BA402" s="4">
        <v>16061386</v>
      </c>
      <c r="BG402" s="17">
        <v>238081122.05</v>
      </c>
    </row>
    <row r="403" spans="1:59" ht="12.75">
      <c r="A403" s="6" t="str">
        <f>CONCATENATE(A401,"L")</f>
        <v>R620L</v>
      </c>
      <c r="C403" s="8" t="s">
        <v>4</v>
      </c>
      <c r="D403" s="1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4">
        <v>38475241.49</v>
      </c>
      <c r="X403" s="4">
        <v>443350.72</v>
      </c>
      <c r="Z403" s="6"/>
      <c r="AA403" s="4">
        <v>233184.94</v>
      </c>
      <c r="AC403" s="4">
        <v>120103.54</v>
      </c>
      <c r="AE403" s="4">
        <v>1292628.51</v>
      </c>
      <c r="AG403" s="6"/>
      <c r="AH403" s="4">
        <v>84931.74</v>
      </c>
      <c r="AJ403" s="4">
        <v>91123.67</v>
      </c>
      <c r="AL403" s="4">
        <v>11121.09</v>
      </c>
      <c r="AN403" s="4">
        <v>0</v>
      </c>
      <c r="AP403" s="4">
        <v>0</v>
      </c>
      <c r="AR403" s="4">
        <v>0</v>
      </c>
      <c r="AT403" s="4">
        <v>0</v>
      </c>
      <c r="AV403" s="4">
        <v>0</v>
      </c>
      <c r="AX403" s="6"/>
      <c r="AY403" s="4">
        <v>0</v>
      </c>
      <c r="BA403" s="4">
        <v>0</v>
      </c>
      <c r="BG403" s="17">
        <v>21379777.56</v>
      </c>
    </row>
    <row r="404" spans="3:50" ht="6" customHeight="1">
      <c r="C404" s="2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W404" s="6"/>
      <c r="Z404" s="6"/>
      <c r="AG404" s="6"/>
      <c r="AX404" s="6"/>
    </row>
    <row r="405" spans="1:59" ht="12.75">
      <c r="A405" s="6" t="s">
        <v>195</v>
      </c>
      <c r="B405" s="6" t="s">
        <v>250</v>
      </c>
      <c r="C405" s="15" t="s">
        <v>1</v>
      </c>
      <c r="D405" s="1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14">
        <f>SUM(T406:T407)</f>
        <v>61573782.14</v>
      </c>
      <c r="U405" s="14">
        <f>SUM(U406:U407)</f>
        <v>1611000</v>
      </c>
      <c r="V405" s="14"/>
      <c r="W405" s="6"/>
      <c r="X405" s="14">
        <f>SUM(X406:X407)</f>
        <v>6080000</v>
      </c>
      <c r="Y405" s="14"/>
      <c r="Z405" s="6"/>
      <c r="AA405" s="14">
        <f>SUM(AA406:AA407)</f>
        <v>6875000</v>
      </c>
      <c r="AB405" s="14"/>
      <c r="AC405" s="14">
        <f>SUM(AC406:AC407)</f>
        <v>4362000</v>
      </c>
      <c r="AD405" s="14"/>
      <c r="AE405" s="14">
        <f>SUM(AE406:AE407)</f>
        <v>4288000</v>
      </c>
      <c r="AF405" s="14"/>
      <c r="AG405" s="6"/>
      <c r="AH405" s="14">
        <f aca="true" t="shared" si="118" ref="AH405:AV405">SUM(AH406:AH407)</f>
        <v>3718000</v>
      </c>
      <c r="AI405" s="14"/>
      <c r="AJ405" s="14">
        <f t="shared" si="118"/>
        <v>8320450</v>
      </c>
      <c r="AK405" s="14"/>
      <c r="AL405" s="14">
        <f t="shared" si="118"/>
        <v>8362450</v>
      </c>
      <c r="AM405" s="14"/>
      <c r="AN405" s="14">
        <f t="shared" si="118"/>
        <v>8413531</v>
      </c>
      <c r="AO405" s="14"/>
      <c r="AP405" s="14">
        <f t="shared" si="118"/>
        <v>4013000</v>
      </c>
      <c r="AQ405" s="14"/>
      <c r="AR405" s="14">
        <f t="shared" si="118"/>
        <v>5875000</v>
      </c>
      <c r="AS405" s="14"/>
      <c r="AT405" s="14">
        <f t="shared" si="118"/>
        <v>5404211</v>
      </c>
      <c r="AU405" s="14"/>
      <c r="AV405" s="14">
        <f t="shared" si="118"/>
        <v>6197138</v>
      </c>
      <c r="AW405" s="14"/>
      <c r="AX405" s="6"/>
      <c r="AY405" s="14">
        <f>SUM(AY406:AY407)</f>
        <v>4846085</v>
      </c>
      <c r="AZ405" s="14"/>
      <c r="BA405" s="14">
        <f>SUM(BA406:BA407)</f>
        <v>3853206</v>
      </c>
      <c r="BB405" s="14"/>
      <c r="BC405" s="6"/>
      <c r="BD405" s="6"/>
      <c r="BG405" s="16">
        <f>SUM(BG406:BG407)</f>
        <v>88859106.61</v>
      </c>
    </row>
    <row r="406" spans="1:59" ht="12.75">
      <c r="A406" s="6" t="str">
        <f>CONCATENATE(A405,"U")</f>
        <v>R612U</v>
      </c>
      <c r="C406" s="8" t="s">
        <v>3</v>
      </c>
      <c r="D406" s="1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4">
        <v>47524514.56</v>
      </c>
      <c r="U406" s="4">
        <v>1610553.76</v>
      </c>
      <c r="W406" s="6"/>
      <c r="X406" s="4">
        <v>6080000</v>
      </c>
      <c r="Z406" s="6"/>
      <c r="AA406" s="4">
        <v>6875000</v>
      </c>
      <c r="AC406" s="4">
        <v>4361596.9</v>
      </c>
      <c r="AE406" s="4">
        <v>3556247.34</v>
      </c>
      <c r="AG406" s="6"/>
      <c r="AH406" s="4">
        <v>3645042.03</v>
      </c>
      <c r="AJ406" s="4">
        <v>7987559.2</v>
      </c>
      <c r="AL406" s="4">
        <v>8362450</v>
      </c>
      <c r="AN406" s="4">
        <v>8413531</v>
      </c>
      <c r="AP406" s="4">
        <v>4013000</v>
      </c>
      <c r="AR406" s="4">
        <v>5875000</v>
      </c>
      <c r="AT406" s="4">
        <v>5404211</v>
      </c>
      <c r="AV406" s="4">
        <v>6197138</v>
      </c>
      <c r="AX406" s="6"/>
      <c r="AY406" s="4">
        <v>4846085</v>
      </c>
      <c r="BA406" s="4">
        <v>3853206</v>
      </c>
      <c r="BG406" s="17">
        <v>81123575.24</v>
      </c>
    </row>
    <row r="407" spans="1:59" ht="12.75">
      <c r="A407" s="6" t="str">
        <f>CONCATENATE(A405,"L")</f>
        <v>R612L</v>
      </c>
      <c r="C407" s="8" t="s">
        <v>4</v>
      </c>
      <c r="D407" s="1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4">
        <v>14049267.58</v>
      </c>
      <c r="U407" s="4">
        <v>446.24</v>
      </c>
      <c r="W407" s="6"/>
      <c r="X407" s="4">
        <v>0</v>
      </c>
      <c r="Z407" s="6"/>
      <c r="AA407" s="4">
        <v>0</v>
      </c>
      <c r="AC407" s="4">
        <v>403.1</v>
      </c>
      <c r="AE407" s="4">
        <v>731752.66</v>
      </c>
      <c r="AG407" s="6"/>
      <c r="AH407" s="4">
        <v>72957.97</v>
      </c>
      <c r="AJ407" s="4">
        <v>332890.8</v>
      </c>
      <c r="AL407" s="4">
        <v>0</v>
      </c>
      <c r="AN407" s="4">
        <v>0</v>
      </c>
      <c r="AP407" s="4">
        <v>0</v>
      </c>
      <c r="AR407" s="4">
        <v>0</v>
      </c>
      <c r="AT407" s="4">
        <v>0</v>
      </c>
      <c r="AV407" s="4">
        <v>0</v>
      </c>
      <c r="AX407" s="6"/>
      <c r="AY407" s="4">
        <v>0</v>
      </c>
      <c r="BA407" s="4">
        <v>0</v>
      </c>
      <c r="BG407" s="17">
        <v>7735531.37</v>
      </c>
    </row>
    <row r="408" spans="3:50" ht="6" customHeight="1">
      <c r="C408" s="2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W408" s="6"/>
      <c r="Z408" s="6"/>
      <c r="AG408" s="6"/>
      <c r="AX408" s="6"/>
    </row>
    <row r="409" spans="1:59" ht="12.75">
      <c r="A409" s="6" t="s">
        <v>196</v>
      </c>
      <c r="B409" s="6" t="s">
        <v>251</v>
      </c>
      <c r="C409" s="15" t="s">
        <v>1</v>
      </c>
      <c r="D409" s="1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14">
        <f>SUM(T410:T411)</f>
        <v>66989748.650000006</v>
      </c>
      <c r="U409" s="14">
        <f>SUM(U410:U411)</f>
        <v>779000</v>
      </c>
      <c r="V409" s="14"/>
      <c r="W409" s="6"/>
      <c r="X409" s="14">
        <f>SUM(X410:X411)</f>
        <v>2044000</v>
      </c>
      <c r="Y409" s="14"/>
      <c r="Z409" s="6"/>
      <c r="AA409" s="14">
        <f>SUM(AA410:AA411)</f>
        <v>2693000</v>
      </c>
      <c r="AB409" s="14"/>
      <c r="AC409" s="14">
        <f>SUM(AC410:AC411)</f>
        <v>4210000</v>
      </c>
      <c r="AD409" s="14"/>
      <c r="AE409" s="14">
        <f>SUM(AE410:AE411)</f>
        <v>6715000</v>
      </c>
      <c r="AF409" s="14"/>
      <c r="AG409" s="6"/>
      <c r="AH409" s="14">
        <f aca="true" t="shared" si="119" ref="AH409:AV409">SUM(AH410:AH411)</f>
        <v>9097000</v>
      </c>
      <c r="AI409" s="14"/>
      <c r="AJ409" s="14">
        <f t="shared" si="119"/>
        <v>12095000</v>
      </c>
      <c r="AK409" s="14"/>
      <c r="AL409" s="14">
        <f t="shared" si="119"/>
        <v>7340000</v>
      </c>
      <c r="AM409" s="14"/>
      <c r="AN409" s="14">
        <f t="shared" si="119"/>
        <v>7919420</v>
      </c>
      <c r="AO409" s="14"/>
      <c r="AP409" s="14">
        <f t="shared" si="119"/>
        <v>9455000</v>
      </c>
      <c r="AQ409" s="14"/>
      <c r="AR409" s="14">
        <f t="shared" si="119"/>
        <v>6626000</v>
      </c>
      <c r="AS409" s="14"/>
      <c r="AT409" s="14">
        <f t="shared" si="119"/>
        <v>11809604</v>
      </c>
      <c r="AU409" s="14"/>
      <c r="AV409" s="14">
        <f t="shared" si="119"/>
        <v>5844301</v>
      </c>
      <c r="AW409" s="14"/>
      <c r="AX409" s="6"/>
      <c r="AY409" s="14">
        <f>SUM(AY410:AY411)</f>
        <v>6164078</v>
      </c>
      <c r="AZ409" s="14"/>
      <c r="BA409" s="14">
        <f>SUM(BA410:BA411)</f>
        <v>5864913</v>
      </c>
      <c r="BB409" s="14"/>
      <c r="BC409" s="6"/>
      <c r="BD409" s="6"/>
      <c r="BG409" s="16">
        <f>SUM(BG410:BG411)</f>
        <v>105478592.81</v>
      </c>
    </row>
    <row r="410" spans="1:59" ht="12.75">
      <c r="A410" s="6" t="str">
        <f>CONCATENATE(A409,"U")</f>
        <v>R613U</v>
      </c>
      <c r="C410" s="8" t="s">
        <v>3</v>
      </c>
      <c r="D410" s="1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4">
        <v>47321152.67</v>
      </c>
      <c r="U410" s="4">
        <v>778565.18</v>
      </c>
      <c r="W410" s="6"/>
      <c r="X410" s="4">
        <v>2044000</v>
      </c>
      <c r="Z410" s="6"/>
      <c r="AA410" s="4">
        <v>2692504.94</v>
      </c>
      <c r="AC410" s="4">
        <v>4209836.45</v>
      </c>
      <c r="AE410" s="4">
        <v>5823873.64</v>
      </c>
      <c r="AG410" s="6"/>
      <c r="AH410" s="4">
        <v>8962943.71</v>
      </c>
      <c r="AJ410" s="4">
        <v>11903644.16</v>
      </c>
      <c r="AL410" s="4">
        <v>7340000</v>
      </c>
      <c r="AN410" s="4">
        <v>7919420</v>
      </c>
      <c r="AP410" s="4">
        <v>8209000</v>
      </c>
      <c r="AR410" s="4">
        <v>6626000</v>
      </c>
      <c r="AT410" s="4">
        <v>11809604</v>
      </c>
      <c r="AV410" s="4">
        <v>5844301</v>
      </c>
      <c r="AX410" s="6"/>
      <c r="AY410" s="4">
        <v>6164078</v>
      </c>
      <c r="BA410" s="4">
        <v>5864913</v>
      </c>
      <c r="BG410" s="17">
        <v>93956734.73</v>
      </c>
    </row>
    <row r="411" spans="1:59" ht="12.75">
      <c r="A411" s="6" t="str">
        <f>CONCATENATE(A409,"L")</f>
        <v>R613L</v>
      </c>
      <c r="C411" s="8" t="s">
        <v>4</v>
      </c>
      <c r="D411" s="1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4">
        <v>19668595.98</v>
      </c>
      <c r="U411" s="4">
        <v>434.82</v>
      </c>
      <c r="W411" s="6"/>
      <c r="X411" s="4">
        <v>0</v>
      </c>
      <c r="Z411" s="6"/>
      <c r="AA411" s="4">
        <v>495.06</v>
      </c>
      <c r="AC411" s="4">
        <v>163.55</v>
      </c>
      <c r="AE411" s="4">
        <v>891126.36</v>
      </c>
      <c r="AG411" s="6"/>
      <c r="AH411" s="4">
        <v>134056.29</v>
      </c>
      <c r="AJ411" s="4">
        <v>191355.84</v>
      </c>
      <c r="AL411" s="4">
        <v>0</v>
      </c>
      <c r="AN411" s="4">
        <v>0</v>
      </c>
      <c r="AP411" s="4">
        <v>1246000</v>
      </c>
      <c r="AR411" s="4">
        <v>0</v>
      </c>
      <c r="AT411" s="4">
        <v>0</v>
      </c>
      <c r="AV411" s="4">
        <v>0</v>
      </c>
      <c r="AX411" s="6"/>
      <c r="AY411" s="4">
        <v>0</v>
      </c>
      <c r="BA411" s="4">
        <v>0</v>
      </c>
      <c r="BG411" s="17">
        <v>11521858.08</v>
      </c>
    </row>
    <row r="412" spans="3:50" ht="6" customHeight="1">
      <c r="C412" s="2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W412" s="6"/>
      <c r="Z412" s="6"/>
      <c r="AG412" s="6"/>
      <c r="AX412" s="6"/>
    </row>
    <row r="413" spans="1:59" ht="12.75">
      <c r="A413" s="6" t="s">
        <v>188</v>
      </c>
      <c r="B413" s="6" t="s">
        <v>243</v>
      </c>
      <c r="C413" s="15" t="s">
        <v>1</v>
      </c>
      <c r="D413" s="1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14">
        <f>SUM(T414:T415)</f>
        <v>55877193.88</v>
      </c>
      <c r="U413" s="14">
        <f>SUM(U414:U415)</f>
        <v>3862557</v>
      </c>
      <c r="V413" s="14"/>
      <c r="W413" s="6"/>
      <c r="X413" s="14">
        <f>SUM(X414:X415)</f>
        <v>5880000</v>
      </c>
      <c r="Y413" s="14"/>
      <c r="Z413" s="6"/>
      <c r="AA413" s="14">
        <f>SUM(AA414:AA415)</f>
        <v>4829000</v>
      </c>
      <c r="AB413" s="14"/>
      <c r="AC413" s="14">
        <f>SUM(AC414:AC415)</f>
        <v>4121000</v>
      </c>
      <c r="AD413" s="14"/>
      <c r="AE413" s="14">
        <f>SUM(AE414:AE415)</f>
        <v>4886000</v>
      </c>
      <c r="AF413" s="14"/>
      <c r="AG413" s="6"/>
      <c r="AH413" s="14">
        <f aca="true" t="shared" si="120" ref="AH413:AV413">SUM(AH414:AH415)</f>
        <v>6991000</v>
      </c>
      <c r="AI413" s="14"/>
      <c r="AJ413" s="14">
        <f t="shared" si="120"/>
        <v>5970596</v>
      </c>
      <c r="AK413" s="14"/>
      <c r="AL413" s="14">
        <f t="shared" si="120"/>
        <v>15926452.620000001</v>
      </c>
      <c r="AM413" s="14"/>
      <c r="AN413" s="14">
        <f t="shared" si="120"/>
        <v>26286648.35</v>
      </c>
      <c r="AO413" s="14"/>
      <c r="AP413" s="14">
        <f t="shared" si="120"/>
        <v>16138459</v>
      </c>
      <c r="AQ413" s="14"/>
      <c r="AR413" s="14">
        <f t="shared" si="120"/>
        <v>8374000</v>
      </c>
      <c r="AS413" s="14"/>
      <c r="AT413" s="14">
        <f t="shared" si="120"/>
        <v>6928789</v>
      </c>
      <c r="AU413" s="14"/>
      <c r="AV413" s="14">
        <f t="shared" si="120"/>
        <v>5615837</v>
      </c>
      <c r="AW413" s="14"/>
      <c r="AX413" s="6"/>
      <c r="AY413" s="14">
        <f>SUM(AY414:AY415)</f>
        <v>5771156</v>
      </c>
      <c r="AZ413" s="14"/>
      <c r="BA413" s="14">
        <f>SUM(BA414:BA415)</f>
        <v>4881506</v>
      </c>
      <c r="BB413" s="14"/>
      <c r="BC413" s="6"/>
      <c r="BD413" s="6"/>
      <c r="BG413" s="16">
        <f>SUM(BG414:BG415)</f>
        <v>118387550.89</v>
      </c>
    </row>
    <row r="414" spans="1:59" ht="12.75">
      <c r="A414" s="6" t="str">
        <f>CONCATENATE(A413,"U")</f>
        <v>R605U</v>
      </c>
      <c r="C414" s="8" t="s">
        <v>3</v>
      </c>
      <c r="D414" s="1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4">
        <v>45005744.99</v>
      </c>
      <c r="U414" s="4">
        <v>3518187.09</v>
      </c>
      <c r="W414" s="6"/>
      <c r="X414" s="4">
        <v>5717903.02</v>
      </c>
      <c r="Z414" s="6"/>
      <c r="AA414" s="4">
        <v>4733770.16</v>
      </c>
      <c r="AC414" s="4">
        <v>4120579.64</v>
      </c>
      <c r="AE414" s="4">
        <v>4053323.38</v>
      </c>
      <c r="AG414" s="6"/>
      <c r="AH414" s="4">
        <v>6671782.33</v>
      </c>
      <c r="AJ414" s="4">
        <v>5497477.52</v>
      </c>
      <c r="AL414" s="4">
        <v>15478648.82</v>
      </c>
      <c r="AN414" s="4">
        <v>25878836.5</v>
      </c>
      <c r="AP414" s="4">
        <v>15721800</v>
      </c>
      <c r="AR414" s="4">
        <v>8374000</v>
      </c>
      <c r="AT414" s="4">
        <v>6928789</v>
      </c>
      <c r="AV414" s="4">
        <v>5615837</v>
      </c>
      <c r="AX414" s="6"/>
      <c r="AY414" s="4">
        <v>5771156</v>
      </c>
      <c r="BA414" s="4">
        <v>4881506</v>
      </c>
      <c r="BG414" s="17">
        <v>110689336.87</v>
      </c>
    </row>
    <row r="415" spans="1:59" ht="12.75">
      <c r="A415" s="6" t="str">
        <f>CONCATENATE(A413,"L")</f>
        <v>R605L</v>
      </c>
      <c r="C415" s="8" t="s">
        <v>4</v>
      </c>
      <c r="D415" s="1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4">
        <v>10871448.89</v>
      </c>
      <c r="U415" s="4">
        <v>344369.91</v>
      </c>
      <c r="W415" s="6"/>
      <c r="X415" s="4">
        <v>162096.98</v>
      </c>
      <c r="Z415" s="6"/>
      <c r="AA415" s="4">
        <v>95229.84</v>
      </c>
      <c r="AC415" s="4">
        <v>420.36</v>
      </c>
      <c r="AE415" s="4">
        <v>832676.62</v>
      </c>
      <c r="AG415" s="6"/>
      <c r="AH415" s="4">
        <v>319217.67</v>
      </c>
      <c r="AJ415" s="4">
        <v>473118.48</v>
      </c>
      <c r="AL415" s="4">
        <v>447803.8</v>
      </c>
      <c r="AN415" s="4">
        <v>407811.85</v>
      </c>
      <c r="AP415" s="4">
        <v>416659</v>
      </c>
      <c r="AR415" s="4">
        <v>0</v>
      </c>
      <c r="AT415" s="4">
        <v>0</v>
      </c>
      <c r="AV415" s="4">
        <v>0</v>
      </c>
      <c r="AX415" s="6"/>
      <c r="AY415" s="4">
        <v>0</v>
      </c>
      <c r="BA415" s="4">
        <v>0</v>
      </c>
      <c r="BG415" s="17">
        <v>7698214.02</v>
      </c>
    </row>
    <row r="416" spans="3:49" ht="6" customHeight="1">
      <c r="C416" s="2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1:59" ht="12.75">
      <c r="A417" s="6" t="s">
        <v>232</v>
      </c>
      <c r="B417" s="6" t="s">
        <v>287</v>
      </c>
      <c r="C417" s="18" t="s">
        <v>1</v>
      </c>
      <c r="D417" s="1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14">
        <f>SUM(AX418:AX420)</f>
        <v>248654836.16</v>
      </c>
      <c r="AY417" s="14">
        <f>SUM(AY418:AY420)</f>
        <v>20609072</v>
      </c>
      <c r="AZ417" s="14"/>
      <c r="BA417" s="14">
        <f>SUM(BA418:BA420)</f>
        <v>19115856</v>
      </c>
      <c r="BB417" s="14"/>
      <c r="BC417" s="6"/>
      <c r="BD417" s="6"/>
      <c r="BG417" s="16">
        <f>SUM(BG418:BG420)</f>
        <v>247044890.51999998</v>
      </c>
    </row>
    <row r="418" spans="1:59" ht="12.75">
      <c r="A418" s="6" t="str">
        <f>CONCATENATE(A417,"U")</f>
        <v>R674U</v>
      </c>
      <c r="C418" s="2" t="s">
        <v>3</v>
      </c>
      <c r="D418" s="1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4">
        <v>223787008.32</v>
      </c>
      <c r="AY418" s="4">
        <v>20277072</v>
      </c>
      <c r="BA418" s="4">
        <v>18774856</v>
      </c>
      <c r="BG418" s="17">
        <v>225315488.55</v>
      </c>
    </row>
    <row r="419" spans="1:59" ht="12.75">
      <c r="A419" s="6" t="str">
        <f>CONCATENATE(A417,"L")</f>
        <v>R674L</v>
      </c>
      <c r="C419" s="2" t="s">
        <v>4</v>
      </c>
      <c r="D419" s="19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4">
        <v>23126953.72</v>
      </c>
      <c r="AY419" s="4">
        <v>0</v>
      </c>
      <c r="BA419" s="4">
        <v>0</v>
      </c>
      <c r="BG419" s="17">
        <v>19642798.58</v>
      </c>
    </row>
    <row r="420" spans="1:59" ht="12.75">
      <c r="A420" s="6" t="str">
        <f>CONCATENATE(A417,"F")</f>
        <v>R674F</v>
      </c>
      <c r="C420" s="1" t="s">
        <v>6</v>
      </c>
      <c r="D420" s="19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4">
        <v>1740874.12</v>
      </c>
      <c r="AY420" s="4">
        <v>332000</v>
      </c>
      <c r="BA420" s="4">
        <v>341000</v>
      </c>
      <c r="BG420" s="17">
        <v>2086603.39</v>
      </c>
    </row>
    <row r="421" spans="3:50" ht="6" customHeight="1">
      <c r="C421" s="2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AG421" s="6"/>
      <c r="AX421" s="6"/>
    </row>
    <row r="422" spans="1:59" ht="12.75">
      <c r="A422" s="6" t="s">
        <v>228</v>
      </c>
      <c r="B422" s="6" t="s">
        <v>283</v>
      </c>
      <c r="C422" s="15" t="s">
        <v>1</v>
      </c>
      <c r="D422" s="19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14">
        <f>SUM(Z423:Z424)</f>
        <v>97893109.43</v>
      </c>
      <c r="AA422" s="14">
        <f>SUM(AA423:AA424)</f>
        <v>4204000</v>
      </c>
      <c r="AB422" s="14"/>
      <c r="AC422" s="14">
        <f>SUM(AC423:AC424)</f>
        <v>7732000</v>
      </c>
      <c r="AD422" s="14"/>
      <c r="AE422" s="14">
        <f>SUM(AE423:AE424)</f>
        <v>12464000</v>
      </c>
      <c r="AF422" s="14"/>
      <c r="AG422" s="6"/>
      <c r="AH422" s="14">
        <f aca="true" t="shared" si="121" ref="AH422:AV422">SUM(AH423:AH424)</f>
        <v>18340000</v>
      </c>
      <c r="AI422" s="14"/>
      <c r="AJ422" s="14">
        <f t="shared" si="121"/>
        <v>20801713</v>
      </c>
      <c r="AK422" s="14"/>
      <c r="AL422" s="14">
        <f t="shared" si="121"/>
        <v>23001580.67</v>
      </c>
      <c r="AM422" s="14"/>
      <c r="AN422" s="14">
        <f t="shared" si="121"/>
        <v>22132439.85</v>
      </c>
      <c r="AO422" s="14"/>
      <c r="AP422" s="14">
        <f t="shared" si="121"/>
        <v>18994445</v>
      </c>
      <c r="AQ422" s="14"/>
      <c r="AR422" s="14">
        <f t="shared" si="121"/>
        <v>24501000</v>
      </c>
      <c r="AS422" s="14"/>
      <c r="AT422" s="14">
        <f t="shared" si="121"/>
        <v>10379220</v>
      </c>
      <c r="AU422" s="14"/>
      <c r="AV422" s="14">
        <f t="shared" si="121"/>
        <v>7572353</v>
      </c>
      <c r="AW422" s="14"/>
      <c r="AX422" s="6"/>
      <c r="AY422" s="14">
        <f>SUM(AY423:AY424)</f>
        <v>5542210</v>
      </c>
      <c r="AZ422" s="14"/>
      <c r="BA422" s="14">
        <f>SUM(BA423:BA424)</f>
        <v>4203928</v>
      </c>
      <c r="BB422" s="14"/>
      <c r="BC422" s="6"/>
      <c r="BD422" s="6"/>
      <c r="BG422" s="16">
        <f>SUM(BG423:BG424)</f>
        <v>182179544.07</v>
      </c>
    </row>
    <row r="423" spans="1:59" ht="12.75">
      <c r="A423" s="6" t="str">
        <f>CONCATENATE(A422,"U")</f>
        <v>R661U</v>
      </c>
      <c r="C423" s="8" t="s">
        <v>3</v>
      </c>
      <c r="D423" s="19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4">
        <v>54984388.77</v>
      </c>
      <c r="AA423" s="4">
        <v>4203536.59</v>
      </c>
      <c r="AC423" s="4">
        <v>7731722.19</v>
      </c>
      <c r="AE423" s="4">
        <v>10085536.96</v>
      </c>
      <c r="AG423" s="6"/>
      <c r="AH423" s="4">
        <v>16850366.51</v>
      </c>
      <c r="AJ423" s="4">
        <v>18918977.31</v>
      </c>
      <c r="AL423" s="4">
        <v>22099906.85</v>
      </c>
      <c r="AN423" s="4">
        <v>21255128.78</v>
      </c>
      <c r="AP423" s="4">
        <v>18355000</v>
      </c>
      <c r="AR423" s="4">
        <v>24501000</v>
      </c>
      <c r="AT423" s="4">
        <v>10379220</v>
      </c>
      <c r="AV423" s="4">
        <v>7572353</v>
      </c>
      <c r="AX423" s="6"/>
      <c r="AY423" s="4">
        <v>5542210</v>
      </c>
      <c r="BA423" s="4">
        <v>4203928</v>
      </c>
      <c r="BG423" s="17">
        <v>153521299.45</v>
      </c>
    </row>
    <row r="424" spans="1:59" ht="12.75">
      <c r="A424" s="6" t="str">
        <f>CONCATENATE(A422,"L")</f>
        <v>R661L</v>
      </c>
      <c r="C424" s="8" t="s">
        <v>4</v>
      </c>
      <c r="D424" s="19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4">
        <v>42908720.66</v>
      </c>
      <c r="AA424" s="4">
        <v>463.41</v>
      </c>
      <c r="AC424" s="4">
        <v>277.81</v>
      </c>
      <c r="AE424" s="4">
        <v>2378463.04</v>
      </c>
      <c r="AG424" s="6"/>
      <c r="AH424" s="4">
        <v>1489633.49</v>
      </c>
      <c r="AJ424" s="4">
        <v>1882735.69</v>
      </c>
      <c r="AL424" s="4">
        <v>901673.82</v>
      </c>
      <c r="AN424" s="4">
        <v>877311.07</v>
      </c>
      <c r="AP424" s="4">
        <v>639445</v>
      </c>
      <c r="AR424" s="4">
        <v>0</v>
      </c>
      <c r="AT424" s="4">
        <v>0</v>
      </c>
      <c r="AV424" s="4">
        <v>0</v>
      </c>
      <c r="AX424" s="6"/>
      <c r="AY424" s="4">
        <v>0</v>
      </c>
      <c r="BA424" s="4">
        <v>0</v>
      </c>
      <c r="BG424" s="17">
        <v>28658244.62</v>
      </c>
    </row>
    <row r="425" spans="3:50" ht="6" customHeight="1">
      <c r="C425" s="2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AG425" s="6"/>
      <c r="AX425" s="6"/>
    </row>
    <row r="426" spans="1:59" ht="12.75">
      <c r="A426" s="6" t="s">
        <v>217</v>
      </c>
      <c r="B426" s="6" t="s">
        <v>272</v>
      </c>
      <c r="C426" s="15" t="s">
        <v>1</v>
      </c>
      <c r="D426" s="19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14">
        <f>SUM(Z427:Z428)</f>
        <v>60539548.57</v>
      </c>
      <c r="AA426" s="14">
        <f>SUM(AA427:AA428)</f>
        <v>1744000</v>
      </c>
      <c r="AB426" s="14"/>
      <c r="AC426" s="14">
        <f>SUM(AC427:AC428)</f>
        <v>3241000</v>
      </c>
      <c r="AD426" s="14"/>
      <c r="AE426" s="14">
        <f>SUM(AE427:AE428)</f>
        <v>10167000</v>
      </c>
      <c r="AF426" s="14"/>
      <c r="AG426" s="6"/>
      <c r="AH426" s="14">
        <f aca="true" t="shared" si="122" ref="AH426:AV426">SUM(AH427:AH428)</f>
        <v>10874000</v>
      </c>
      <c r="AI426" s="14"/>
      <c r="AJ426" s="14">
        <f t="shared" si="122"/>
        <v>8270000</v>
      </c>
      <c r="AK426" s="14"/>
      <c r="AL426" s="14">
        <f t="shared" si="122"/>
        <v>11201000</v>
      </c>
      <c r="AM426" s="14"/>
      <c r="AN426" s="14">
        <f t="shared" si="122"/>
        <v>13483196.31</v>
      </c>
      <c r="AO426" s="14"/>
      <c r="AP426" s="14">
        <f t="shared" si="122"/>
        <v>10381000</v>
      </c>
      <c r="AQ426" s="14"/>
      <c r="AR426" s="14">
        <f t="shared" si="122"/>
        <v>6425000</v>
      </c>
      <c r="AS426" s="14"/>
      <c r="AT426" s="14">
        <f t="shared" si="122"/>
        <v>4330379</v>
      </c>
      <c r="AU426" s="14"/>
      <c r="AV426" s="14">
        <f t="shared" si="122"/>
        <v>7536751</v>
      </c>
      <c r="AW426" s="14"/>
      <c r="AX426" s="6"/>
      <c r="AY426" s="14">
        <f>SUM(AY427:AY428)</f>
        <v>7696472</v>
      </c>
      <c r="AZ426" s="14"/>
      <c r="BA426" s="14">
        <f>SUM(BA427:BA428)</f>
        <v>6192406</v>
      </c>
      <c r="BB426" s="14"/>
      <c r="BC426" s="6"/>
      <c r="BD426" s="6"/>
      <c r="BG426" s="16">
        <f>SUM(BG427:BG428)</f>
        <v>107138775.32</v>
      </c>
    </row>
    <row r="427" spans="1:59" ht="12.75">
      <c r="A427" s="6" t="str">
        <f>CONCATENATE(A426,"U")</f>
        <v>R649U</v>
      </c>
      <c r="C427" s="8" t="s">
        <v>3</v>
      </c>
      <c r="D427" s="19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4">
        <v>44500373.07</v>
      </c>
      <c r="AA427" s="4">
        <v>1650794.35</v>
      </c>
      <c r="AC427" s="4">
        <v>3240522.38</v>
      </c>
      <c r="AE427" s="4">
        <v>8262778.07</v>
      </c>
      <c r="AG427" s="6"/>
      <c r="AH427" s="4">
        <v>9295082.14</v>
      </c>
      <c r="AJ427" s="4">
        <v>6921729.09</v>
      </c>
      <c r="AL427" s="4">
        <v>9997927.18</v>
      </c>
      <c r="AN427" s="4">
        <v>12248078.82</v>
      </c>
      <c r="AP427" s="4">
        <v>9092000</v>
      </c>
      <c r="AR427" s="4">
        <v>6425000</v>
      </c>
      <c r="AT427" s="4">
        <v>4330379</v>
      </c>
      <c r="AV427" s="4">
        <v>7536751</v>
      </c>
      <c r="AX427" s="6"/>
      <c r="AY427" s="4">
        <v>7696472</v>
      </c>
      <c r="BA427" s="4">
        <v>6192406</v>
      </c>
      <c r="BG427" s="17">
        <v>92627622.21</v>
      </c>
    </row>
    <row r="428" spans="1:59" ht="12.75">
      <c r="A428" s="6" t="str">
        <f>CONCATENATE(A426,"L")</f>
        <v>R649L</v>
      </c>
      <c r="C428" s="8" t="s">
        <v>4</v>
      </c>
      <c r="D428" s="19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4">
        <v>16039175.5</v>
      </c>
      <c r="AA428" s="4">
        <v>93205.65</v>
      </c>
      <c r="AC428" s="4">
        <v>477.62</v>
      </c>
      <c r="AE428" s="4">
        <v>1904221.93</v>
      </c>
      <c r="AG428" s="6"/>
      <c r="AH428" s="4">
        <v>1578917.86</v>
      </c>
      <c r="AJ428" s="4">
        <v>1348270.91</v>
      </c>
      <c r="AL428" s="4">
        <v>1203072.82</v>
      </c>
      <c r="AN428" s="4">
        <v>1235117.49</v>
      </c>
      <c r="AP428" s="4">
        <v>1289000</v>
      </c>
      <c r="AR428" s="4">
        <v>0</v>
      </c>
      <c r="AT428" s="4">
        <v>0</v>
      </c>
      <c r="AV428" s="4">
        <v>0</v>
      </c>
      <c r="AX428" s="6"/>
      <c r="AY428" s="4">
        <v>0</v>
      </c>
      <c r="BA428" s="4">
        <v>0</v>
      </c>
      <c r="BG428" s="17">
        <v>14511153.11</v>
      </c>
    </row>
    <row r="429" spans="3:50" ht="6" customHeight="1">
      <c r="C429" s="2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AG429" s="6"/>
      <c r="AX429" s="6"/>
    </row>
    <row r="430" spans="1:59" ht="12.75">
      <c r="A430" s="6" t="s">
        <v>220</v>
      </c>
      <c r="B430" s="6" t="s">
        <v>275</v>
      </c>
      <c r="C430" s="15" t="s">
        <v>1</v>
      </c>
      <c r="D430" s="1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14">
        <f>SUM(Z431:Z432)</f>
        <v>79441690.09</v>
      </c>
      <c r="AA430" s="14">
        <f>SUM(AA431:AA432)</f>
        <v>4143000</v>
      </c>
      <c r="AB430" s="14"/>
      <c r="AC430" s="14">
        <f>SUM(AC431:AC432)</f>
        <v>7488000</v>
      </c>
      <c r="AD430" s="14"/>
      <c r="AE430" s="14">
        <f>SUM(AE431:AE432)</f>
        <v>7414000</v>
      </c>
      <c r="AF430" s="14"/>
      <c r="AG430" s="6"/>
      <c r="AH430" s="14">
        <f aca="true" t="shared" si="123" ref="AH430:AV430">SUM(AH431:AH432)</f>
        <v>8300000</v>
      </c>
      <c r="AI430" s="14"/>
      <c r="AJ430" s="14">
        <f t="shared" si="123"/>
        <v>12741685</v>
      </c>
      <c r="AK430" s="14"/>
      <c r="AL430" s="14">
        <f t="shared" si="123"/>
        <v>15100858</v>
      </c>
      <c r="AM430" s="14"/>
      <c r="AN430" s="14">
        <f t="shared" si="123"/>
        <v>16049343.84</v>
      </c>
      <c r="AO430" s="14"/>
      <c r="AP430" s="14">
        <f t="shared" si="123"/>
        <v>15617694</v>
      </c>
      <c r="AQ430" s="14"/>
      <c r="AR430" s="14">
        <f t="shared" si="123"/>
        <v>10915000</v>
      </c>
      <c r="AS430" s="14"/>
      <c r="AT430" s="14">
        <f t="shared" si="123"/>
        <v>8671323</v>
      </c>
      <c r="AU430" s="14"/>
      <c r="AV430" s="14">
        <f t="shared" si="123"/>
        <v>10365820</v>
      </c>
      <c r="AW430" s="14"/>
      <c r="AX430" s="6"/>
      <c r="AY430" s="14">
        <f>SUM(AY431:AY432)</f>
        <v>9715806</v>
      </c>
      <c r="AZ430" s="14"/>
      <c r="BA430" s="14">
        <f>SUM(BA431:BA432)</f>
        <v>7339581</v>
      </c>
      <c r="BB430" s="14"/>
      <c r="BC430" s="6"/>
      <c r="BD430" s="6"/>
      <c r="BG430" s="16">
        <f>SUM(BG431:BG432)</f>
        <v>141669235.91</v>
      </c>
    </row>
    <row r="431" spans="1:59" ht="12.75">
      <c r="A431" s="6" t="str">
        <f>CONCATENATE(A430,"U")</f>
        <v>R652U</v>
      </c>
      <c r="C431" s="8" t="s">
        <v>3</v>
      </c>
      <c r="D431" s="1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4">
        <v>60845900.46</v>
      </c>
      <c r="AA431" s="4">
        <v>3808531.87</v>
      </c>
      <c r="AC431" s="4">
        <v>7368641.84</v>
      </c>
      <c r="AE431" s="4">
        <v>5422876.74</v>
      </c>
      <c r="AG431" s="6"/>
      <c r="AH431" s="4">
        <v>7674828.31</v>
      </c>
      <c r="AJ431" s="4">
        <v>12201612.73</v>
      </c>
      <c r="AL431" s="4">
        <v>14609455.03</v>
      </c>
      <c r="AN431" s="4">
        <v>14510208.56</v>
      </c>
      <c r="AP431" s="4">
        <v>13874000</v>
      </c>
      <c r="AR431" s="4">
        <v>10915000</v>
      </c>
      <c r="AT431" s="4">
        <v>8671323</v>
      </c>
      <c r="AV431" s="4">
        <v>10365820</v>
      </c>
      <c r="AX431" s="6"/>
      <c r="AY431" s="4">
        <v>9715806</v>
      </c>
      <c r="BA431" s="4">
        <v>7339581</v>
      </c>
      <c r="BG431" s="17">
        <v>126590668.42</v>
      </c>
    </row>
    <row r="432" spans="1:59" ht="12.75">
      <c r="A432" s="6" t="str">
        <f>CONCATENATE(A430,"L")</f>
        <v>R652L</v>
      </c>
      <c r="C432" s="8" t="s">
        <v>4</v>
      </c>
      <c r="D432" s="19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4">
        <v>18595789.63</v>
      </c>
      <c r="AA432" s="4">
        <v>334468.13</v>
      </c>
      <c r="AC432" s="4">
        <v>119358.16</v>
      </c>
      <c r="AE432" s="4">
        <v>1991123.26</v>
      </c>
      <c r="AG432" s="6"/>
      <c r="AH432" s="4">
        <v>625171.69</v>
      </c>
      <c r="AJ432" s="4">
        <v>540072.27</v>
      </c>
      <c r="AL432" s="4">
        <v>491402.97</v>
      </c>
      <c r="AN432" s="4">
        <v>1539135.28</v>
      </c>
      <c r="AP432" s="4">
        <v>1743694</v>
      </c>
      <c r="AR432" s="4">
        <v>0</v>
      </c>
      <c r="AT432" s="4">
        <v>0</v>
      </c>
      <c r="AV432" s="4">
        <v>0</v>
      </c>
      <c r="AX432" s="6"/>
      <c r="AY432" s="4">
        <v>0</v>
      </c>
      <c r="BA432" s="4">
        <v>0</v>
      </c>
      <c r="BG432" s="17">
        <v>15078567.49</v>
      </c>
    </row>
    <row r="433" spans="3:50" ht="6" customHeight="1">
      <c r="C433" s="2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Z433" s="6"/>
      <c r="AG433" s="6"/>
      <c r="AX433" s="6"/>
    </row>
    <row r="434" spans="1:59" ht="12.75">
      <c r="A434" s="6" t="s">
        <v>202</v>
      </c>
      <c r="B434" s="6" t="s">
        <v>257</v>
      </c>
      <c r="C434" s="15" t="s">
        <v>1</v>
      </c>
      <c r="D434" s="19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4">
        <f>SUM(W435:W436)</f>
        <v>44332889.42</v>
      </c>
      <c r="X434" s="14">
        <f>SUM(X435:X436)</f>
        <v>1854000</v>
      </c>
      <c r="Y434" s="14"/>
      <c r="Z434" s="6"/>
      <c r="AA434" s="14">
        <f>SUM(AA435:AA436)</f>
        <v>1832000</v>
      </c>
      <c r="AB434" s="14"/>
      <c r="AC434" s="14">
        <f>SUM(AC435:AC436)</f>
        <v>2063000</v>
      </c>
      <c r="AD434" s="14"/>
      <c r="AE434" s="14">
        <f>SUM(AE435:AE436)</f>
        <v>2909000</v>
      </c>
      <c r="AF434" s="14"/>
      <c r="AG434" s="6"/>
      <c r="AH434" s="14">
        <f aca="true" t="shared" si="124" ref="AH434:AV434">SUM(AH435:AH436)</f>
        <v>4270000</v>
      </c>
      <c r="AI434" s="14"/>
      <c r="AJ434" s="14">
        <f t="shared" si="124"/>
        <v>7355238</v>
      </c>
      <c r="AK434" s="14"/>
      <c r="AL434" s="14">
        <f t="shared" si="124"/>
        <v>6923814</v>
      </c>
      <c r="AM434" s="14"/>
      <c r="AN434" s="14">
        <f t="shared" si="124"/>
        <v>6829237.94</v>
      </c>
      <c r="AO434" s="14"/>
      <c r="AP434" s="14">
        <f t="shared" si="124"/>
        <v>5707765</v>
      </c>
      <c r="AQ434" s="14"/>
      <c r="AR434" s="14">
        <f t="shared" si="124"/>
        <v>8854000</v>
      </c>
      <c r="AS434" s="14"/>
      <c r="AT434" s="14">
        <f t="shared" si="124"/>
        <v>5928091</v>
      </c>
      <c r="AU434" s="14"/>
      <c r="AV434" s="14">
        <f t="shared" si="124"/>
        <v>3545347</v>
      </c>
      <c r="AW434" s="14"/>
      <c r="AX434" s="6"/>
      <c r="AY434" s="14">
        <f>SUM(AY435:AY436)</f>
        <v>2995446</v>
      </c>
      <c r="AZ434" s="14"/>
      <c r="BA434" s="14">
        <f>SUM(BA435:BA436)</f>
        <v>2372789</v>
      </c>
      <c r="BB434" s="14"/>
      <c r="BC434" s="6"/>
      <c r="BD434" s="6"/>
      <c r="BG434" s="16">
        <f>SUM(BG435:BG436)</f>
        <v>69344505.11</v>
      </c>
    </row>
    <row r="435" spans="1:59" ht="12.75">
      <c r="A435" s="6" t="str">
        <f>CONCATENATE(A434,"U")</f>
        <v>R623U</v>
      </c>
      <c r="C435" s="8" t="s">
        <v>3</v>
      </c>
      <c r="D435" s="19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4">
        <v>33898764.77</v>
      </c>
      <c r="X435" s="4">
        <v>1565586.49</v>
      </c>
      <c r="Z435" s="6"/>
      <c r="AA435" s="4">
        <v>1832000</v>
      </c>
      <c r="AC435" s="4">
        <v>2062876.05</v>
      </c>
      <c r="AE435" s="4">
        <v>2267860.47</v>
      </c>
      <c r="AG435" s="6"/>
      <c r="AH435" s="4">
        <v>4139918.73</v>
      </c>
      <c r="AJ435" s="4">
        <v>7085525.5</v>
      </c>
      <c r="AL435" s="4">
        <v>6722582.95</v>
      </c>
      <c r="AN435" s="4">
        <v>6253465.98</v>
      </c>
      <c r="AP435" s="4">
        <v>5209000</v>
      </c>
      <c r="AR435" s="4">
        <v>8854000</v>
      </c>
      <c r="AT435" s="4">
        <v>5928091</v>
      </c>
      <c r="AV435" s="4">
        <v>3545347</v>
      </c>
      <c r="AX435" s="6"/>
      <c r="AY435" s="4">
        <v>2995446</v>
      </c>
      <c r="BA435" s="4">
        <v>2372789</v>
      </c>
      <c r="BG435" s="17">
        <v>62173458.15</v>
      </c>
    </row>
    <row r="436" spans="1:59" ht="12.75">
      <c r="A436" s="6" t="str">
        <f>CONCATENATE(A434,"L")</f>
        <v>R623L</v>
      </c>
      <c r="C436" s="8" t="s">
        <v>4</v>
      </c>
      <c r="D436" s="19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4">
        <v>10434124.65</v>
      </c>
      <c r="X436" s="4">
        <v>288413.51</v>
      </c>
      <c r="Z436" s="6"/>
      <c r="AA436" s="4">
        <v>0</v>
      </c>
      <c r="AC436" s="4">
        <v>123.95</v>
      </c>
      <c r="AE436" s="4">
        <v>641139.53</v>
      </c>
      <c r="AG436" s="6"/>
      <c r="AH436" s="4">
        <v>130081.27</v>
      </c>
      <c r="AJ436" s="4">
        <v>269712.5</v>
      </c>
      <c r="AL436" s="4">
        <v>201231.05</v>
      </c>
      <c r="AN436" s="4">
        <v>575771.96</v>
      </c>
      <c r="AP436" s="4">
        <v>498765</v>
      </c>
      <c r="AR436" s="4">
        <v>0</v>
      </c>
      <c r="AT436" s="4">
        <v>0</v>
      </c>
      <c r="AV436" s="4">
        <v>0</v>
      </c>
      <c r="AX436" s="6"/>
      <c r="AY436" s="4">
        <v>0</v>
      </c>
      <c r="BA436" s="4">
        <v>0</v>
      </c>
      <c r="BG436" s="17">
        <v>7171046.96</v>
      </c>
    </row>
    <row r="437" spans="3:50" ht="6" customHeight="1">
      <c r="C437" s="2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Z437" s="6"/>
      <c r="AG437" s="6"/>
      <c r="AX437" s="6"/>
    </row>
    <row r="438" spans="1:59" ht="12.75">
      <c r="A438" s="6" t="s">
        <v>205</v>
      </c>
      <c r="B438" s="6" t="s">
        <v>260</v>
      </c>
      <c r="C438" s="15" t="s">
        <v>1</v>
      </c>
      <c r="D438" s="19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4">
        <f>SUM(W439:W440)</f>
        <v>101537546.5</v>
      </c>
      <c r="X438" s="14">
        <f>SUM(X439:X440)</f>
        <v>3716000</v>
      </c>
      <c r="Y438" s="14"/>
      <c r="Z438" s="6"/>
      <c r="AA438" s="14">
        <f>SUM(AA439:AA440)</f>
        <v>5791000</v>
      </c>
      <c r="AB438" s="14"/>
      <c r="AC438" s="14">
        <f>SUM(AC439:AC440)</f>
        <v>5661000</v>
      </c>
      <c r="AD438" s="14"/>
      <c r="AE438" s="14">
        <f>SUM(AE439:AE440)</f>
        <v>7346967.109999999</v>
      </c>
      <c r="AF438" s="14"/>
      <c r="AG438" s="6"/>
      <c r="AH438" s="14">
        <f aca="true" t="shared" si="125" ref="AH438:AV438">SUM(AH439:AH440)</f>
        <v>6077000</v>
      </c>
      <c r="AI438" s="14"/>
      <c r="AJ438" s="14">
        <f t="shared" si="125"/>
        <v>10276452</v>
      </c>
      <c r="AK438" s="14"/>
      <c r="AL438" s="14">
        <f t="shared" si="125"/>
        <v>12156714.39</v>
      </c>
      <c r="AM438" s="14"/>
      <c r="AN438" s="14">
        <f t="shared" si="125"/>
        <v>8722671.73</v>
      </c>
      <c r="AO438" s="14"/>
      <c r="AP438" s="14">
        <f t="shared" si="125"/>
        <v>6779783</v>
      </c>
      <c r="AQ438" s="14"/>
      <c r="AR438" s="14">
        <f t="shared" si="125"/>
        <v>6910000</v>
      </c>
      <c r="AS438" s="14"/>
      <c r="AT438" s="14">
        <f t="shared" si="125"/>
        <v>4651613</v>
      </c>
      <c r="AU438" s="14"/>
      <c r="AV438" s="14">
        <f t="shared" si="125"/>
        <v>5770778</v>
      </c>
      <c r="AW438" s="14"/>
      <c r="AX438" s="6"/>
      <c r="AY438" s="14">
        <f>SUM(AY439:AY440)</f>
        <v>5282184</v>
      </c>
      <c r="AZ438" s="14"/>
      <c r="BA438" s="14">
        <f>SUM(BA439:BA440)</f>
        <v>4559297</v>
      </c>
      <c r="BB438" s="14"/>
      <c r="BC438" s="6"/>
      <c r="BD438" s="6"/>
      <c r="BG438" s="16">
        <f>SUM(BG439:BG440)</f>
        <v>119451184.53999999</v>
      </c>
    </row>
    <row r="439" spans="1:59" ht="12.75">
      <c r="A439" s="6" t="str">
        <f>CONCATENATE(A438,"U")</f>
        <v>R626U</v>
      </c>
      <c r="C439" s="8" t="s">
        <v>3</v>
      </c>
      <c r="D439" s="19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4">
        <v>45924785.74</v>
      </c>
      <c r="X439" s="4">
        <v>3643149.59</v>
      </c>
      <c r="Z439" s="6"/>
      <c r="AA439" s="4">
        <v>5629198.44</v>
      </c>
      <c r="AC439" s="4">
        <v>5069897.28</v>
      </c>
      <c r="AE439" s="4">
        <v>3998807.21</v>
      </c>
      <c r="AG439" s="6"/>
      <c r="AH439" s="4">
        <v>5211901.83</v>
      </c>
      <c r="AJ439" s="4">
        <v>8833899.08</v>
      </c>
      <c r="AL439" s="4">
        <v>11261357.71</v>
      </c>
      <c r="AN439" s="4">
        <v>7640847.66</v>
      </c>
      <c r="AP439" s="4">
        <v>5743000</v>
      </c>
      <c r="AR439" s="4">
        <v>6910000</v>
      </c>
      <c r="AT439" s="4">
        <v>4651613</v>
      </c>
      <c r="AV439" s="4">
        <v>5770778</v>
      </c>
      <c r="AX439" s="6"/>
      <c r="AY439" s="4">
        <v>5282184</v>
      </c>
      <c r="BA439" s="4">
        <v>4559297</v>
      </c>
      <c r="BG439" s="17">
        <v>84289381.83</v>
      </c>
    </row>
    <row r="440" spans="1:59" ht="12.75">
      <c r="A440" s="6" t="str">
        <f>CONCATENATE(A438,"L")</f>
        <v>R626L</v>
      </c>
      <c r="C440" s="8" t="s">
        <v>4</v>
      </c>
      <c r="D440" s="19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4">
        <v>55612760.76</v>
      </c>
      <c r="X440" s="4">
        <v>72850.41</v>
      </c>
      <c r="Z440" s="6"/>
      <c r="AA440" s="4">
        <v>161801.56</v>
      </c>
      <c r="AC440" s="4">
        <v>591102.72</v>
      </c>
      <c r="AE440" s="4">
        <v>3348159.9</v>
      </c>
      <c r="AG440" s="6"/>
      <c r="AH440" s="4">
        <v>865098.17</v>
      </c>
      <c r="AJ440" s="4">
        <v>1442552.92</v>
      </c>
      <c r="AL440" s="4">
        <v>895356.68</v>
      </c>
      <c r="AN440" s="4">
        <v>1081824.07</v>
      </c>
      <c r="AP440" s="4">
        <v>1036783</v>
      </c>
      <c r="AR440" s="4">
        <v>0</v>
      </c>
      <c r="AT440" s="4">
        <v>0</v>
      </c>
      <c r="AV440" s="4">
        <v>0</v>
      </c>
      <c r="AX440" s="6"/>
      <c r="AY440" s="4">
        <v>0</v>
      </c>
      <c r="BA440" s="4">
        <v>0</v>
      </c>
      <c r="BG440" s="17">
        <v>35161802.71</v>
      </c>
    </row>
    <row r="441" spans="3:50" ht="6" customHeight="1">
      <c r="C441" s="2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AG441" s="6"/>
      <c r="AX441" s="6"/>
    </row>
    <row r="442" spans="1:59" ht="12.75">
      <c r="A442" s="6" t="s">
        <v>213</v>
      </c>
      <c r="B442" s="6" t="s">
        <v>268</v>
      </c>
      <c r="C442" s="15" t="s">
        <v>1</v>
      </c>
      <c r="D442" s="19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14">
        <f>SUM(Z443:Z444)</f>
        <v>57421001.52</v>
      </c>
      <c r="AA442" s="14">
        <f>SUM(AA443:AA444)</f>
        <v>2464000</v>
      </c>
      <c r="AB442" s="14"/>
      <c r="AC442" s="14">
        <f>SUM(AC443:AC444)</f>
        <v>3510000</v>
      </c>
      <c r="AD442" s="14"/>
      <c r="AE442" s="14">
        <f>SUM(AE443:AE444)</f>
        <v>6644000</v>
      </c>
      <c r="AF442" s="14"/>
      <c r="AG442" s="6"/>
      <c r="AH442" s="14">
        <f aca="true" t="shared" si="126" ref="AH442:AV442">SUM(AH443:AH444)</f>
        <v>10586000</v>
      </c>
      <c r="AI442" s="14"/>
      <c r="AJ442" s="14">
        <f t="shared" si="126"/>
        <v>13736644</v>
      </c>
      <c r="AK442" s="14"/>
      <c r="AL442" s="14">
        <f t="shared" si="126"/>
        <v>12646665</v>
      </c>
      <c r="AM442" s="14"/>
      <c r="AN442" s="14">
        <f t="shared" si="126"/>
        <v>15272078.07</v>
      </c>
      <c r="AO442" s="14"/>
      <c r="AP442" s="14">
        <f t="shared" si="126"/>
        <v>9490916</v>
      </c>
      <c r="AQ442" s="14"/>
      <c r="AR442" s="14">
        <f t="shared" si="126"/>
        <v>8963000</v>
      </c>
      <c r="AS442" s="14"/>
      <c r="AT442" s="14">
        <f t="shared" si="126"/>
        <v>5580376</v>
      </c>
      <c r="AU442" s="14"/>
      <c r="AV442" s="14">
        <f t="shared" si="126"/>
        <v>8310657</v>
      </c>
      <c r="AW442" s="14"/>
      <c r="AX442" s="6"/>
      <c r="AY442" s="14">
        <f>SUM(AY443:AY444)</f>
        <v>8003587</v>
      </c>
      <c r="AZ442" s="14"/>
      <c r="BA442" s="14">
        <f>SUM(BA443:BA444)</f>
        <v>6769085</v>
      </c>
      <c r="BB442" s="14"/>
      <c r="BC442" s="6"/>
      <c r="BD442" s="6"/>
      <c r="BG442" s="16">
        <f>SUM(BG443:BG444)</f>
        <v>113394209.92999999</v>
      </c>
    </row>
    <row r="443" spans="1:59" ht="12.75">
      <c r="A443" s="6" t="str">
        <f>CONCATENATE(A442,"U")</f>
        <v>R644U</v>
      </c>
      <c r="C443" s="8" t="s">
        <v>3</v>
      </c>
      <c r="D443" s="19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4">
        <v>36644128.31</v>
      </c>
      <c r="AA443" s="4">
        <v>2464000</v>
      </c>
      <c r="AC443" s="4">
        <v>3216013.05</v>
      </c>
      <c r="AE443" s="4">
        <v>4904769.35</v>
      </c>
      <c r="AG443" s="6"/>
      <c r="AH443" s="4">
        <v>9693250</v>
      </c>
      <c r="AJ443" s="4">
        <v>12747661.03</v>
      </c>
      <c r="AL443" s="4">
        <v>11177194.73</v>
      </c>
      <c r="AN443" s="4">
        <v>13203046.4</v>
      </c>
      <c r="AP443" s="4">
        <v>8878000</v>
      </c>
      <c r="AR443" s="4">
        <v>8963000</v>
      </c>
      <c r="AT443" s="4">
        <v>5580376</v>
      </c>
      <c r="AV443" s="4">
        <v>8310657</v>
      </c>
      <c r="AX443" s="6"/>
      <c r="AY443" s="4">
        <v>8003587</v>
      </c>
      <c r="BA443" s="4">
        <v>6769085</v>
      </c>
      <c r="BG443" s="17">
        <v>96694676.33</v>
      </c>
    </row>
    <row r="444" spans="1:59" ht="12.75">
      <c r="A444" s="6" t="str">
        <f>CONCATENATE(A442,"L")</f>
        <v>R644L</v>
      </c>
      <c r="C444" s="8" t="s">
        <v>4</v>
      </c>
      <c r="D444" s="19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4">
        <v>20776873.21</v>
      </c>
      <c r="AA444" s="4">
        <v>0</v>
      </c>
      <c r="AC444" s="4">
        <v>293986.95</v>
      </c>
      <c r="AE444" s="4">
        <v>1739230.65</v>
      </c>
      <c r="AG444" s="6"/>
      <c r="AH444" s="4">
        <v>892750</v>
      </c>
      <c r="AJ444" s="4">
        <v>988982.97</v>
      </c>
      <c r="AL444" s="4">
        <v>1469470.27</v>
      </c>
      <c r="AN444" s="4">
        <v>2069031.67</v>
      </c>
      <c r="AP444" s="4">
        <v>612916</v>
      </c>
      <c r="AR444" s="4">
        <v>0</v>
      </c>
      <c r="AT444" s="4">
        <v>0</v>
      </c>
      <c r="AV444" s="4">
        <v>0</v>
      </c>
      <c r="AX444" s="6"/>
      <c r="AY444" s="4">
        <v>0</v>
      </c>
      <c r="BA444" s="4">
        <v>0</v>
      </c>
      <c r="BG444" s="17">
        <v>16699533.6</v>
      </c>
    </row>
    <row r="445" spans="3:50" ht="6" customHeight="1">
      <c r="C445" s="2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W445" s="6"/>
      <c r="Z445" s="6"/>
      <c r="AG445" s="6"/>
      <c r="AX445" s="6"/>
    </row>
    <row r="446" spans="1:59" ht="12.75">
      <c r="A446" s="6" t="s">
        <v>191</v>
      </c>
      <c r="B446" s="6" t="s">
        <v>246</v>
      </c>
      <c r="C446" s="15" t="s">
        <v>1</v>
      </c>
      <c r="D446" s="19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14">
        <f>SUM(T447:T448)</f>
        <v>86604682.83</v>
      </c>
      <c r="U446" s="14">
        <f>SUM(U447:U448)</f>
        <v>3795500</v>
      </c>
      <c r="V446" s="14"/>
      <c r="W446" s="6"/>
      <c r="X446" s="14">
        <f>SUM(X447:X448)</f>
        <v>3824000</v>
      </c>
      <c r="Y446" s="14"/>
      <c r="Z446" s="6"/>
      <c r="AA446" s="14">
        <f>SUM(AA447:AA448)</f>
        <v>4725000</v>
      </c>
      <c r="AB446" s="14"/>
      <c r="AC446" s="14">
        <f>SUM(AC447:AC448)</f>
        <v>7564000</v>
      </c>
      <c r="AD446" s="14"/>
      <c r="AE446" s="14">
        <f>SUM(AE447:AE448)</f>
        <v>7038000</v>
      </c>
      <c r="AF446" s="14"/>
      <c r="AG446" s="6"/>
      <c r="AH446" s="14">
        <f aca="true" t="shared" si="127" ref="AH446:AV446">SUM(AH447:AH448)</f>
        <v>5580000</v>
      </c>
      <c r="AI446" s="14"/>
      <c r="AJ446" s="14">
        <f t="shared" si="127"/>
        <v>6462827</v>
      </c>
      <c r="AK446" s="14"/>
      <c r="AL446" s="14">
        <f t="shared" si="127"/>
        <v>7387582.609999999</v>
      </c>
      <c r="AM446" s="14"/>
      <c r="AN446" s="14">
        <f t="shared" si="127"/>
        <v>12175956.82</v>
      </c>
      <c r="AO446" s="14"/>
      <c r="AP446" s="14">
        <f t="shared" si="127"/>
        <v>7582000</v>
      </c>
      <c r="AQ446" s="14"/>
      <c r="AR446" s="14">
        <f t="shared" si="127"/>
        <v>4971000</v>
      </c>
      <c r="AS446" s="14"/>
      <c r="AT446" s="14">
        <f t="shared" si="127"/>
        <v>4281370</v>
      </c>
      <c r="AU446" s="14"/>
      <c r="AV446" s="14">
        <f t="shared" si="127"/>
        <v>4897542</v>
      </c>
      <c r="AW446" s="14"/>
      <c r="AX446" s="6"/>
      <c r="AY446" s="14">
        <f>SUM(AY447:AY448)</f>
        <v>4724101</v>
      </c>
      <c r="AZ446" s="14"/>
      <c r="BA446" s="14">
        <f>SUM(BA447:BA448)</f>
        <v>3598421</v>
      </c>
      <c r="BB446" s="14"/>
      <c r="BC446" s="6"/>
      <c r="BD446" s="6"/>
      <c r="BG446" s="16">
        <f>SUM(BG447:BG448)</f>
        <v>105237080.12</v>
      </c>
    </row>
    <row r="447" spans="1:59" ht="12.75">
      <c r="A447" s="6" t="str">
        <f>CONCATENATE(A446,"U")</f>
        <v>R608U</v>
      </c>
      <c r="C447" s="8" t="s">
        <v>3</v>
      </c>
      <c r="D447" s="19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4">
        <v>67452141.1</v>
      </c>
      <c r="U447" s="4">
        <v>3612219.92</v>
      </c>
      <c r="W447" s="6"/>
      <c r="X447" s="4">
        <v>3711998.03</v>
      </c>
      <c r="Z447" s="6"/>
      <c r="AA447" s="4">
        <v>4649715</v>
      </c>
      <c r="AC447" s="4">
        <v>7442359.57</v>
      </c>
      <c r="AE447" s="4">
        <v>5566025.71</v>
      </c>
      <c r="AG447" s="6"/>
      <c r="AH447" s="4">
        <v>5085222.12</v>
      </c>
      <c r="AJ447" s="4">
        <v>6028339.21</v>
      </c>
      <c r="AL447" s="4">
        <v>5417761.55</v>
      </c>
      <c r="AN447" s="4">
        <v>9310956.82</v>
      </c>
      <c r="AP447" s="4">
        <v>4835000</v>
      </c>
      <c r="AR447" s="4">
        <v>4971000</v>
      </c>
      <c r="AT447" s="4">
        <v>4281370</v>
      </c>
      <c r="AV447" s="4">
        <v>4897542</v>
      </c>
      <c r="AX447" s="6"/>
      <c r="AY447" s="4">
        <v>4724101</v>
      </c>
      <c r="BA447" s="4">
        <v>3598421</v>
      </c>
      <c r="BG447" s="17">
        <v>88396851.42</v>
      </c>
    </row>
    <row r="448" spans="1:59" ht="12.75">
      <c r="A448" s="6" t="str">
        <f>CONCATENATE(A446,"L")</f>
        <v>R608L</v>
      </c>
      <c r="C448" s="8" t="s">
        <v>4</v>
      </c>
      <c r="D448" s="19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4">
        <v>19152541.73</v>
      </c>
      <c r="U448" s="4">
        <v>183280.08</v>
      </c>
      <c r="W448" s="6"/>
      <c r="X448" s="4">
        <v>112001.97</v>
      </c>
      <c r="Z448" s="6"/>
      <c r="AA448" s="4">
        <v>75285</v>
      </c>
      <c r="AC448" s="4">
        <v>121640.43</v>
      </c>
      <c r="AE448" s="4">
        <v>1471974.29</v>
      </c>
      <c r="AG448" s="6"/>
      <c r="AH448" s="4">
        <v>494777.88</v>
      </c>
      <c r="AJ448" s="4">
        <v>434487.79</v>
      </c>
      <c r="AL448" s="4">
        <v>1969821.06</v>
      </c>
      <c r="AN448" s="4">
        <v>2865000</v>
      </c>
      <c r="AP448" s="4">
        <v>2747000</v>
      </c>
      <c r="AR448" s="4">
        <v>0</v>
      </c>
      <c r="AT448" s="4">
        <v>0</v>
      </c>
      <c r="AV448" s="4">
        <v>0</v>
      </c>
      <c r="AX448" s="6"/>
      <c r="AY448" s="4">
        <v>0</v>
      </c>
      <c r="BA448" s="4">
        <v>0</v>
      </c>
      <c r="BG448" s="17">
        <v>16840228.7</v>
      </c>
    </row>
    <row r="449" spans="3:50" ht="6" customHeight="1">
      <c r="C449" s="2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Z449" s="6"/>
      <c r="AG449" s="6"/>
      <c r="AX449" s="6"/>
    </row>
    <row r="450" spans="1:59" ht="12.75">
      <c r="A450" s="6" t="s">
        <v>208</v>
      </c>
      <c r="B450" s="6" t="s">
        <v>263</v>
      </c>
      <c r="C450" s="15" t="s">
        <v>1</v>
      </c>
      <c r="D450" s="19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4">
        <f>SUM(W451:W452)</f>
        <v>13034295.4</v>
      </c>
      <c r="X450" s="14">
        <f>SUM(X451:X452)</f>
        <v>183000</v>
      </c>
      <c r="Y450" s="14"/>
      <c r="Z450" s="6"/>
      <c r="AA450" s="14">
        <f>SUM(AA451:AA452)</f>
        <v>309900</v>
      </c>
      <c r="AB450" s="14"/>
      <c r="AC450" s="14">
        <f>SUM(AC451:AC452)</f>
        <v>893000</v>
      </c>
      <c r="AD450" s="14"/>
      <c r="AE450" s="14">
        <f>SUM(AE451:AE452)</f>
        <v>1146000</v>
      </c>
      <c r="AF450" s="14"/>
      <c r="AG450" s="6"/>
      <c r="AH450" s="14">
        <f aca="true" t="shared" si="128" ref="AH450:AV450">SUM(AH451:AH452)</f>
        <v>1609000</v>
      </c>
      <c r="AI450" s="14"/>
      <c r="AJ450" s="14">
        <f t="shared" si="128"/>
        <v>1842648</v>
      </c>
      <c r="AK450" s="14"/>
      <c r="AL450" s="14">
        <f t="shared" si="128"/>
        <v>3041737</v>
      </c>
      <c r="AM450" s="14"/>
      <c r="AN450" s="14">
        <f t="shared" si="128"/>
        <v>2030002.62</v>
      </c>
      <c r="AO450" s="14"/>
      <c r="AP450" s="14">
        <f t="shared" si="128"/>
        <v>2139550</v>
      </c>
      <c r="AQ450" s="14"/>
      <c r="AR450" s="14">
        <f t="shared" si="128"/>
        <v>3623000</v>
      </c>
      <c r="AS450" s="14"/>
      <c r="AT450" s="14">
        <f t="shared" si="128"/>
        <v>1595616</v>
      </c>
      <c r="AU450" s="14"/>
      <c r="AV450" s="14">
        <f t="shared" si="128"/>
        <v>1620304</v>
      </c>
      <c r="AW450" s="14"/>
      <c r="AX450" s="6"/>
      <c r="AY450" s="14">
        <f>SUM(AY451:AY452)</f>
        <v>1732499</v>
      </c>
      <c r="AZ450" s="14"/>
      <c r="BA450" s="14">
        <f>SUM(BA451:BA452)</f>
        <v>1511766</v>
      </c>
      <c r="BB450" s="14"/>
      <c r="BC450" s="6"/>
      <c r="BD450" s="6"/>
      <c r="BG450" s="16">
        <f>SUM(BG451:BG452)</f>
        <v>24154577.4</v>
      </c>
    </row>
    <row r="451" spans="1:59" ht="12.75">
      <c r="A451" s="6" t="str">
        <f>CONCATENATE(A450,"U")</f>
        <v>R629U</v>
      </c>
      <c r="C451" s="8" t="s">
        <v>3</v>
      </c>
      <c r="D451" s="19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4">
        <v>11348007.6</v>
      </c>
      <c r="X451" s="4">
        <v>181470.95</v>
      </c>
      <c r="Z451" s="6"/>
      <c r="AA451" s="4">
        <v>302171.52</v>
      </c>
      <c r="AC451" s="4">
        <v>892790.7</v>
      </c>
      <c r="AE451" s="4">
        <v>1043479.57</v>
      </c>
      <c r="AG451" s="6"/>
      <c r="AH451" s="4">
        <v>1582926.83</v>
      </c>
      <c r="AJ451" s="4">
        <v>1800469.27</v>
      </c>
      <c r="AL451" s="4">
        <v>3016639.29</v>
      </c>
      <c r="AN451" s="4">
        <v>1998674.27</v>
      </c>
      <c r="AP451" s="4">
        <v>2092000</v>
      </c>
      <c r="AR451" s="4">
        <v>3623000</v>
      </c>
      <c r="AT451" s="4">
        <v>1595616</v>
      </c>
      <c r="AV451" s="4">
        <v>1620304</v>
      </c>
      <c r="AX451" s="6"/>
      <c r="AY451" s="4">
        <v>1732499</v>
      </c>
      <c r="BA451" s="4">
        <v>1511766</v>
      </c>
      <c r="BG451" s="17">
        <v>23088501.97</v>
      </c>
    </row>
    <row r="452" spans="1:59" ht="12.75">
      <c r="A452" s="6" t="str">
        <f>CONCATENATE(A450,"L")</f>
        <v>R629L</v>
      </c>
      <c r="C452" s="8" t="s">
        <v>4</v>
      </c>
      <c r="D452" s="19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4">
        <v>1686287.8</v>
      </c>
      <c r="X452" s="4">
        <v>1529.05</v>
      </c>
      <c r="Z452" s="6"/>
      <c r="AA452" s="4">
        <v>7728.48</v>
      </c>
      <c r="AC452" s="4">
        <v>209.3</v>
      </c>
      <c r="AE452" s="4">
        <v>102520.43</v>
      </c>
      <c r="AG452" s="6"/>
      <c r="AH452" s="4">
        <v>26073.17</v>
      </c>
      <c r="AJ452" s="4">
        <v>42178.73</v>
      </c>
      <c r="AL452" s="4">
        <v>25097.71</v>
      </c>
      <c r="AN452" s="4">
        <v>31328.35</v>
      </c>
      <c r="AP452" s="4">
        <v>47550</v>
      </c>
      <c r="AR452" s="4">
        <v>0</v>
      </c>
      <c r="AT452" s="4">
        <v>0</v>
      </c>
      <c r="AV452" s="4">
        <v>0</v>
      </c>
      <c r="AX452" s="6"/>
      <c r="AY452" s="4">
        <v>0</v>
      </c>
      <c r="BA452" s="4">
        <v>0</v>
      </c>
      <c r="BG452" s="17">
        <v>1066075.43</v>
      </c>
    </row>
    <row r="453" spans="3:49" ht="6" customHeight="1">
      <c r="C453" s="1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</row>
    <row r="454" spans="1:59" ht="12.75">
      <c r="A454" s="6" t="s">
        <v>233</v>
      </c>
      <c r="B454" s="6" t="s">
        <v>288</v>
      </c>
      <c r="C454" s="18" t="s">
        <v>1</v>
      </c>
      <c r="D454" s="19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14">
        <f>SUM(AX455:AX456)</f>
        <v>247194797.78</v>
      </c>
      <c r="AY454" s="14">
        <f>SUM(AY455:AY456)</f>
        <v>21383794</v>
      </c>
      <c r="AZ454" s="14"/>
      <c r="BA454" s="14">
        <f>SUM(BA455:BA456)</f>
        <v>19672370</v>
      </c>
      <c r="BB454" s="14"/>
      <c r="BC454" s="6"/>
      <c r="BD454" s="6"/>
      <c r="BG454" s="16">
        <f>SUM(BG455:BG456)</f>
        <v>247003119.7</v>
      </c>
    </row>
    <row r="455" spans="1:59" ht="12.75">
      <c r="A455" s="6" t="str">
        <f>CONCATENATE(A454,"U")</f>
        <v>R675U</v>
      </c>
      <c r="C455" s="2" t="s">
        <v>3</v>
      </c>
      <c r="D455" s="19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4">
        <v>230561441.75</v>
      </c>
      <c r="AY455" s="4">
        <v>21383794</v>
      </c>
      <c r="BA455" s="4">
        <v>19672370</v>
      </c>
      <c r="BG455" s="17">
        <v>232875635.98</v>
      </c>
    </row>
    <row r="456" spans="1:59" ht="12.75">
      <c r="A456" s="6" t="str">
        <f>CONCATENATE(A454,"L")</f>
        <v>R675L</v>
      </c>
      <c r="C456" s="2" t="s">
        <v>4</v>
      </c>
      <c r="D456" s="19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4">
        <v>16633356.03</v>
      </c>
      <c r="AY456" s="4">
        <v>0</v>
      </c>
      <c r="BA456" s="4">
        <v>0</v>
      </c>
      <c r="BG456" s="17">
        <v>14127483.72</v>
      </c>
    </row>
    <row r="457" spans="3:50" ht="6" customHeight="1">
      <c r="C457" s="2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AG457" s="6"/>
      <c r="AX457" s="6"/>
    </row>
    <row r="458" spans="1:59" ht="12.75">
      <c r="A458" s="6" t="s">
        <v>214</v>
      </c>
      <c r="B458" s="6" t="s">
        <v>269</v>
      </c>
      <c r="C458" s="15" t="s">
        <v>1</v>
      </c>
      <c r="D458" s="19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14">
        <f>SUM(Z459:Z460)</f>
        <v>37132599.91</v>
      </c>
      <c r="AA458" s="14">
        <f>SUM(AA459:AA460)</f>
        <v>238000</v>
      </c>
      <c r="AB458" s="14"/>
      <c r="AC458" s="14">
        <f>SUM(AC459:AC460)</f>
        <v>1565000</v>
      </c>
      <c r="AD458" s="14"/>
      <c r="AE458" s="14">
        <f>SUM(AE459:AE460)</f>
        <v>3607000</v>
      </c>
      <c r="AF458" s="14"/>
      <c r="AG458" s="6"/>
      <c r="AH458" s="14">
        <f aca="true" t="shared" si="129" ref="AH458:AV458">SUM(AH459:AH460)</f>
        <v>1804000</v>
      </c>
      <c r="AI458" s="14"/>
      <c r="AJ458" s="14">
        <f t="shared" si="129"/>
        <v>2299411</v>
      </c>
      <c r="AK458" s="14"/>
      <c r="AL458" s="14">
        <f t="shared" si="129"/>
        <v>4471619</v>
      </c>
      <c r="AM458" s="14"/>
      <c r="AN458" s="14">
        <f t="shared" si="129"/>
        <v>6123772.34</v>
      </c>
      <c r="AO458" s="14"/>
      <c r="AP458" s="14">
        <f t="shared" si="129"/>
        <v>4229762</v>
      </c>
      <c r="AQ458" s="14"/>
      <c r="AR458" s="14">
        <f t="shared" si="129"/>
        <v>4242000</v>
      </c>
      <c r="AS458" s="14"/>
      <c r="AT458" s="14">
        <f t="shared" si="129"/>
        <v>4143479</v>
      </c>
      <c r="AU458" s="14"/>
      <c r="AV458" s="14">
        <f t="shared" si="129"/>
        <v>5010594</v>
      </c>
      <c r="AW458" s="14"/>
      <c r="AX458" s="6"/>
      <c r="AY458" s="14">
        <f>SUM(AY459:AY460)</f>
        <v>5142554</v>
      </c>
      <c r="AZ458" s="14"/>
      <c r="BA458" s="14">
        <f>SUM(BA459:BA460)</f>
        <v>4121877</v>
      </c>
      <c r="BB458" s="14"/>
      <c r="BC458" s="6"/>
      <c r="BD458" s="6"/>
      <c r="BG458" s="16">
        <f>SUM(BG459:BG460)</f>
        <v>56070166.55</v>
      </c>
    </row>
    <row r="459" spans="1:59" ht="12.75">
      <c r="A459" s="6" t="str">
        <f>CONCATENATE(A458,"U")</f>
        <v>R645U</v>
      </c>
      <c r="C459" s="8" t="s">
        <v>3</v>
      </c>
      <c r="D459" s="19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4">
        <v>28564207.02</v>
      </c>
      <c r="AA459" s="4">
        <v>238000</v>
      </c>
      <c r="AC459" s="4">
        <v>1176514.23</v>
      </c>
      <c r="AE459" s="4">
        <v>2185979.96</v>
      </c>
      <c r="AG459" s="6"/>
      <c r="AH459" s="4">
        <v>1654837.93</v>
      </c>
      <c r="AJ459" s="4">
        <v>2079823.68</v>
      </c>
      <c r="AL459" s="4">
        <v>4193293.37</v>
      </c>
      <c r="AN459" s="4">
        <v>5526353.79</v>
      </c>
      <c r="AP459" s="4">
        <v>3372000</v>
      </c>
      <c r="AR459" s="4">
        <v>4242000</v>
      </c>
      <c r="AT459" s="4">
        <v>4143479</v>
      </c>
      <c r="AV459" s="4">
        <v>5010594</v>
      </c>
      <c r="AX459" s="6"/>
      <c r="AY459" s="4">
        <v>5142554</v>
      </c>
      <c r="BA459" s="4">
        <v>4121877</v>
      </c>
      <c r="BG459" s="17">
        <v>48816702.28</v>
      </c>
    </row>
    <row r="460" spans="1:59" ht="12.75">
      <c r="A460" s="6" t="str">
        <f>CONCATENATE(A458,"L")</f>
        <v>R645L</v>
      </c>
      <c r="C460" s="8" t="s">
        <v>4</v>
      </c>
      <c r="D460" s="19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4">
        <v>8568392.89</v>
      </c>
      <c r="AA460" s="4">
        <v>0</v>
      </c>
      <c r="AC460" s="4">
        <v>388485.77</v>
      </c>
      <c r="AE460" s="4">
        <v>1421020.04</v>
      </c>
      <c r="AG460" s="6"/>
      <c r="AH460" s="4">
        <v>149162.07</v>
      </c>
      <c r="AJ460" s="4">
        <v>219587.32</v>
      </c>
      <c r="AL460" s="4">
        <v>278325.63</v>
      </c>
      <c r="AN460" s="4">
        <v>597418.55</v>
      </c>
      <c r="AP460" s="4">
        <v>857762</v>
      </c>
      <c r="AR460" s="4">
        <v>0</v>
      </c>
      <c r="AT460" s="4">
        <v>0</v>
      </c>
      <c r="AV460" s="4">
        <v>0</v>
      </c>
      <c r="AX460" s="6"/>
      <c r="AY460" s="4">
        <v>0</v>
      </c>
      <c r="BA460" s="4">
        <v>0</v>
      </c>
      <c r="BG460" s="17">
        <v>7253464.27</v>
      </c>
    </row>
    <row r="461" spans="3:50" ht="6" customHeight="1">
      <c r="C461" s="2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W461" s="6"/>
      <c r="Z461" s="6"/>
      <c r="AG461" s="6"/>
      <c r="AX461" s="6"/>
    </row>
    <row r="462" spans="1:59" ht="12.75">
      <c r="A462" s="6" t="s">
        <v>187</v>
      </c>
      <c r="B462" s="6" t="s">
        <v>242</v>
      </c>
      <c r="C462" s="15" t="s">
        <v>1</v>
      </c>
      <c r="D462" s="19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14">
        <f>SUM(T463:T464)</f>
        <v>64198325.32</v>
      </c>
      <c r="U462" s="14">
        <f>SUM(U463:U464)</f>
        <v>6616000</v>
      </c>
      <c r="V462" s="14"/>
      <c r="W462" s="6"/>
      <c r="X462" s="14">
        <f>SUM(X463:X464)</f>
        <v>5690000</v>
      </c>
      <c r="Y462" s="14"/>
      <c r="Z462" s="6"/>
      <c r="AA462" s="14">
        <f>SUM(AA463:AA464)</f>
        <v>9399000</v>
      </c>
      <c r="AB462" s="14"/>
      <c r="AC462" s="14">
        <f>SUM(AC463:AC464)</f>
        <v>11343000</v>
      </c>
      <c r="AD462" s="14"/>
      <c r="AE462" s="14">
        <f>SUM(AE463:AE464)</f>
        <v>16231000</v>
      </c>
      <c r="AF462" s="14"/>
      <c r="AG462" s="6"/>
      <c r="AH462" s="14">
        <f aca="true" t="shared" si="130" ref="AH462:AV462">SUM(AH463:AH464)</f>
        <v>13227000</v>
      </c>
      <c r="AI462" s="14"/>
      <c r="AJ462" s="14">
        <f t="shared" si="130"/>
        <v>12853158</v>
      </c>
      <c r="AK462" s="14"/>
      <c r="AL462" s="14">
        <f t="shared" si="130"/>
        <v>17873272.240000002</v>
      </c>
      <c r="AM462" s="14"/>
      <c r="AN462" s="14">
        <f t="shared" si="130"/>
        <v>19392812.12</v>
      </c>
      <c r="AO462" s="14"/>
      <c r="AP462" s="14">
        <f t="shared" si="130"/>
        <v>12553281</v>
      </c>
      <c r="AQ462" s="14"/>
      <c r="AR462" s="14">
        <f t="shared" si="130"/>
        <v>19213000</v>
      </c>
      <c r="AS462" s="14"/>
      <c r="AT462" s="14">
        <f t="shared" si="130"/>
        <v>12613166</v>
      </c>
      <c r="AU462" s="14"/>
      <c r="AV462" s="14">
        <f t="shared" si="130"/>
        <v>11353363</v>
      </c>
      <c r="AW462" s="14"/>
      <c r="AX462" s="6"/>
      <c r="AY462" s="14">
        <f>SUM(AY463:AY464)</f>
        <v>11642366</v>
      </c>
      <c r="AZ462" s="14"/>
      <c r="BA462" s="14">
        <f>SUM(BA463:BA464)</f>
        <v>9360530</v>
      </c>
      <c r="BB462" s="14"/>
      <c r="BC462" s="6"/>
      <c r="BD462" s="6"/>
      <c r="BG462" s="16">
        <f>SUM(BG463:BG464)</f>
        <v>167205842.59</v>
      </c>
    </row>
    <row r="463" spans="1:59" ht="12.75">
      <c r="A463" s="6" t="str">
        <f>CONCATENATE(A462,"U")</f>
        <v>R604U</v>
      </c>
      <c r="C463" s="8" t="s">
        <v>3</v>
      </c>
      <c r="D463" s="19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4">
        <v>52838264.51</v>
      </c>
      <c r="U463" s="4">
        <v>6352632.29</v>
      </c>
      <c r="W463" s="6"/>
      <c r="X463" s="4">
        <v>5666929.45</v>
      </c>
      <c r="Z463" s="6"/>
      <c r="AA463" s="4">
        <v>9398802.07</v>
      </c>
      <c r="AC463" s="4">
        <v>11342502.1</v>
      </c>
      <c r="AE463" s="4">
        <v>15440435.87</v>
      </c>
      <c r="AG463" s="6"/>
      <c r="AH463" s="4">
        <v>13072129.41</v>
      </c>
      <c r="AJ463" s="4">
        <v>12592576.81</v>
      </c>
      <c r="AL463" s="4">
        <v>17592547.8</v>
      </c>
      <c r="AN463" s="4">
        <v>18974829.61</v>
      </c>
      <c r="AP463" s="4">
        <v>12189000</v>
      </c>
      <c r="AR463" s="4">
        <v>19213000</v>
      </c>
      <c r="AT463" s="4">
        <v>12613166</v>
      </c>
      <c r="AV463" s="4">
        <v>11353363</v>
      </c>
      <c r="AX463" s="6"/>
      <c r="AY463" s="4">
        <v>11642366</v>
      </c>
      <c r="BA463" s="4">
        <v>9360530</v>
      </c>
      <c r="BG463" s="17">
        <v>159854386.66</v>
      </c>
    </row>
    <row r="464" spans="1:59" ht="12.75">
      <c r="A464" s="6" t="str">
        <f>CONCATENATE(A462,"L")</f>
        <v>R604L</v>
      </c>
      <c r="C464" s="8" t="s">
        <v>4</v>
      </c>
      <c r="D464" s="19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4">
        <v>11360060.81</v>
      </c>
      <c r="U464" s="4">
        <v>263367.71</v>
      </c>
      <c r="W464" s="6"/>
      <c r="X464" s="4">
        <v>23070.55</v>
      </c>
      <c r="Z464" s="6"/>
      <c r="AA464" s="4">
        <v>197.93</v>
      </c>
      <c r="AC464" s="4">
        <v>497.9</v>
      </c>
      <c r="AE464" s="4">
        <v>790564.13</v>
      </c>
      <c r="AG464" s="6"/>
      <c r="AH464" s="4">
        <v>154870.59</v>
      </c>
      <c r="AJ464" s="4">
        <v>260581.19</v>
      </c>
      <c r="AL464" s="4">
        <v>280724.44</v>
      </c>
      <c r="AN464" s="4">
        <v>417982.51</v>
      </c>
      <c r="AP464" s="4">
        <v>364281</v>
      </c>
      <c r="AR464" s="4">
        <v>0</v>
      </c>
      <c r="AT464" s="4">
        <v>0</v>
      </c>
      <c r="AV464" s="4">
        <v>0</v>
      </c>
      <c r="AX464" s="6"/>
      <c r="AY464" s="4">
        <v>0</v>
      </c>
      <c r="BA464" s="4">
        <v>0</v>
      </c>
      <c r="BG464" s="17">
        <v>7351455.93</v>
      </c>
    </row>
    <row r="465" spans="3:50" ht="6" customHeight="1">
      <c r="C465" s="2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Z465" s="6"/>
      <c r="AG465" s="6"/>
      <c r="AX465" s="6"/>
    </row>
    <row r="466" spans="1:59" ht="12.75">
      <c r="A466" s="6" t="s">
        <v>206</v>
      </c>
      <c r="B466" s="6" t="s">
        <v>261</v>
      </c>
      <c r="C466" s="15" t="s">
        <v>1</v>
      </c>
      <c r="D466" s="19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4">
        <f>SUM(W467:W468)</f>
        <v>67492633.29</v>
      </c>
      <c r="X466" s="14">
        <f>SUM(X467:X468)</f>
        <v>3252000</v>
      </c>
      <c r="Y466" s="14"/>
      <c r="Z466" s="6"/>
      <c r="AA466" s="14">
        <f>SUM(AA467:AA468)</f>
        <v>4504000</v>
      </c>
      <c r="AB466" s="14"/>
      <c r="AC466" s="14">
        <f>SUM(AC467:AC468)</f>
        <v>6338000</v>
      </c>
      <c r="AD466" s="14"/>
      <c r="AE466" s="14">
        <f>SUM(AE467:AE468)</f>
        <v>10159453.91</v>
      </c>
      <c r="AF466" s="14"/>
      <c r="AG466" s="6"/>
      <c r="AH466" s="14">
        <f aca="true" t="shared" si="131" ref="AH466:AV466">SUM(AH467:AH468)</f>
        <v>8097000</v>
      </c>
      <c r="AI466" s="14"/>
      <c r="AJ466" s="14">
        <f t="shared" si="131"/>
        <v>7253807</v>
      </c>
      <c r="AK466" s="14"/>
      <c r="AL466" s="14">
        <f t="shared" si="131"/>
        <v>9485526.84</v>
      </c>
      <c r="AM466" s="14"/>
      <c r="AN466" s="14">
        <f t="shared" si="131"/>
        <v>11610654.280000001</v>
      </c>
      <c r="AO466" s="14"/>
      <c r="AP466" s="14">
        <f t="shared" si="131"/>
        <v>9679336</v>
      </c>
      <c r="AQ466" s="14"/>
      <c r="AR466" s="14">
        <f t="shared" si="131"/>
        <v>8466000</v>
      </c>
      <c r="AS466" s="14"/>
      <c r="AT466" s="14">
        <f t="shared" si="131"/>
        <v>5575815</v>
      </c>
      <c r="AU466" s="14"/>
      <c r="AV466" s="14">
        <f t="shared" si="131"/>
        <v>6945617</v>
      </c>
      <c r="AW466" s="14"/>
      <c r="AX466" s="6"/>
      <c r="AY466" s="14">
        <f>SUM(AY467:AY468)</f>
        <v>7342193</v>
      </c>
      <c r="AZ466" s="14"/>
      <c r="BA466" s="14">
        <f>SUM(BA467:BA468)</f>
        <v>5612887</v>
      </c>
      <c r="BB466" s="14"/>
      <c r="BC466" s="6"/>
      <c r="BD466" s="6"/>
      <c r="BG466" s="16">
        <f>SUM(BG467:BG468)</f>
        <v>110332262.78</v>
      </c>
    </row>
    <row r="467" spans="1:59" ht="12.75">
      <c r="A467" s="6" t="str">
        <f>CONCATENATE(A466,"U")</f>
        <v>R627U</v>
      </c>
      <c r="C467" s="8" t="s">
        <v>3</v>
      </c>
      <c r="D467" s="19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4">
        <v>50828458.96</v>
      </c>
      <c r="X467" s="4">
        <v>3251887.23</v>
      </c>
      <c r="Z467" s="6"/>
      <c r="AA467" s="4">
        <v>4279130.67</v>
      </c>
      <c r="AC467" s="4">
        <v>5832770.71</v>
      </c>
      <c r="AE467" s="4">
        <v>5506647.11</v>
      </c>
      <c r="AG467" s="6"/>
      <c r="AH467" s="4">
        <v>6318063.1</v>
      </c>
      <c r="AJ467" s="4">
        <v>5745633.95</v>
      </c>
      <c r="AL467" s="4">
        <v>8612217.61</v>
      </c>
      <c r="AN467" s="4">
        <v>10388933.41</v>
      </c>
      <c r="AP467" s="4">
        <v>8465000</v>
      </c>
      <c r="AR467" s="4">
        <v>8466000</v>
      </c>
      <c r="AT467" s="4">
        <v>5575815</v>
      </c>
      <c r="AV467" s="4">
        <v>6945617</v>
      </c>
      <c r="AX467" s="6"/>
      <c r="AY467" s="4">
        <v>7342193</v>
      </c>
      <c r="BA467" s="4">
        <v>5612887</v>
      </c>
      <c r="BG467" s="17">
        <v>93848429.28</v>
      </c>
    </row>
    <row r="468" spans="1:59" ht="12.75">
      <c r="A468" s="6" t="str">
        <f>CONCATENATE(A466,"L")</f>
        <v>R627L</v>
      </c>
      <c r="C468" s="8" t="s">
        <v>4</v>
      </c>
      <c r="D468" s="19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4">
        <v>16664174.33</v>
      </c>
      <c r="X468" s="4">
        <v>112.77</v>
      </c>
      <c r="Z468" s="6"/>
      <c r="AA468" s="4">
        <v>224869.33</v>
      </c>
      <c r="AC468" s="4">
        <v>505229.29</v>
      </c>
      <c r="AE468" s="4">
        <v>4652806.8</v>
      </c>
      <c r="AG468" s="6"/>
      <c r="AH468" s="4">
        <v>1778936.9</v>
      </c>
      <c r="AJ468" s="4">
        <v>1508173.05</v>
      </c>
      <c r="AL468" s="4">
        <v>873309.23</v>
      </c>
      <c r="AN468" s="4">
        <v>1221720.87</v>
      </c>
      <c r="AP468" s="4">
        <v>1214336</v>
      </c>
      <c r="AR468" s="4">
        <v>0</v>
      </c>
      <c r="AT468" s="4">
        <v>0</v>
      </c>
      <c r="AV468" s="4">
        <v>0</v>
      </c>
      <c r="AX468" s="6"/>
      <c r="AY468" s="4">
        <v>0</v>
      </c>
      <c r="BA468" s="4">
        <v>0</v>
      </c>
      <c r="BG468" s="17">
        <v>16483833.5</v>
      </c>
    </row>
    <row r="469" spans="3:50" ht="6" customHeight="1">
      <c r="C469" s="2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AG469" s="6"/>
      <c r="AX469" s="6"/>
    </row>
    <row r="470" spans="1:59" ht="12.75">
      <c r="A470" s="6" t="s">
        <v>222</v>
      </c>
      <c r="B470" s="6" t="s">
        <v>277</v>
      </c>
      <c r="C470" s="15" t="s">
        <v>1</v>
      </c>
      <c r="D470" s="19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14">
        <f>SUM(Z471:Z472)</f>
        <v>53775323.309999995</v>
      </c>
      <c r="AA470" s="14">
        <f>SUM(AA471:AA472)</f>
        <v>984000</v>
      </c>
      <c r="AB470" s="14"/>
      <c r="AC470" s="14">
        <f>SUM(AC471:AC472)</f>
        <v>1931000</v>
      </c>
      <c r="AD470" s="14"/>
      <c r="AE470" s="14">
        <f>SUM(AE471:AE472)</f>
        <v>5014000</v>
      </c>
      <c r="AF470" s="14"/>
      <c r="AG470" s="6"/>
      <c r="AH470" s="14">
        <f aca="true" t="shared" si="132" ref="AH470:AV470">SUM(AH471:AH472)</f>
        <v>10088000</v>
      </c>
      <c r="AI470" s="14"/>
      <c r="AJ470" s="14">
        <f t="shared" si="132"/>
        <v>13640195</v>
      </c>
      <c r="AK470" s="14"/>
      <c r="AL470" s="14">
        <f t="shared" si="132"/>
        <v>13198545.42</v>
      </c>
      <c r="AM470" s="14"/>
      <c r="AN470" s="14">
        <f t="shared" si="132"/>
        <v>12008823.5</v>
      </c>
      <c r="AO470" s="14"/>
      <c r="AP470" s="14">
        <f t="shared" si="132"/>
        <v>12763279</v>
      </c>
      <c r="AQ470" s="14"/>
      <c r="AR470" s="14">
        <f t="shared" si="132"/>
        <v>8836000</v>
      </c>
      <c r="AS470" s="14"/>
      <c r="AT470" s="14">
        <f t="shared" si="132"/>
        <v>6440461</v>
      </c>
      <c r="AU470" s="14"/>
      <c r="AV470" s="14">
        <f t="shared" si="132"/>
        <v>6407296</v>
      </c>
      <c r="AW470" s="14"/>
      <c r="AX470" s="6"/>
      <c r="AY470" s="14">
        <f>SUM(AY471:AY472)</f>
        <v>5536705</v>
      </c>
      <c r="AZ470" s="14"/>
      <c r="BA470" s="14">
        <f>SUM(BA471:BA472)</f>
        <v>4572803</v>
      </c>
      <c r="BB470" s="14"/>
      <c r="BC470" s="6"/>
      <c r="BD470" s="6"/>
      <c r="BG470" s="16">
        <f>SUM(BG471:BG472)</f>
        <v>103538529.14</v>
      </c>
    </row>
    <row r="471" spans="1:59" ht="12.75">
      <c r="A471" s="6" t="str">
        <f>CONCATENATE(A470,"U")</f>
        <v>R654U</v>
      </c>
      <c r="C471" s="8" t="s">
        <v>3</v>
      </c>
      <c r="D471" s="19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4">
        <v>43534288.62</v>
      </c>
      <c r="AA471" s="4">
        <v>984000</v>
      </c>
      <c r="AC471" s="4">
        <v>1930874</v>
      </c>
      <c r="AE471" s="4">
        <v>4451186.21</v>
      </c>
      <c r="AG471" s="6"/>
      <c r="AH471" s="4">
        <v>9970493.73</v>
      </c>
      <c r="AJ471" s="4">
        <v>13544865.42</v>
      </c>
      <c r="AL471" s="4">
        <v>12981254.72</v>
      </c>
      <c r="AN471" s="4">
        <v>11543741.58</v>
      </c>
      <c r="AP471" s="4">
        <v>12257000</v>
      </c>
      <c r="AR471" s="4">
        <v>8836000</v>
      </c>
      <c r="AT471" s="4">
        <v>6440461</v>
      </c>
      <c r="AV471" s="4">
        <v>6407296</v>
      </c>
      <c r="AX471" s="6"/>
      <c r="AY471" s="4">
        <v>5536705</v>
      </c>
      <c r="BA471" s="4">
        <v>4572803</v>
      </c>
      <c r="BG471" s="17">
        <v>96637284.24</v>
      </c>
    </row>
    <row r="472" spans="1:59" ht="12.75">
      <c r="A472" s="6" t="str">
        <f>CONCATENATE(A470,"L")</f>
        <v>R654L</v>
      </c>
      <c r="C472" s="8" t="s">
        <v>4</v>
      </c>
      <c r="D472" s="19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4">
        <v>10241034.69</v>
      </c>
      <c r="AA472" s="4">
        <v>0</v>
      </c>
      <c r="AC472" s="4">
        <v>126</v>
      </c>
      <c r="AE472" s="4">
        <v>562813.79</v>
      </c>
      <c r="AG472" s="6"/>
      <c r="AH472" s="4">
        <v>117506.27</v>
      </c>
      <c r="AJ472" s="4">
        <v>95329.58</v>
      </c>
      <c r="AL472" s="4">
        <v>217290.7</v>
      </c>
      <c r="AN472" s="4">
        <v>465081.92</v>
      </c>
      <c r="AP472" s="4">
        <v>506279</v>
      </c>
      <c r="AR472" s="4">
        <v>0</v>
      </c>
      <c r="AT472" s="4">
        <v>0</v>
      </c>
      <c r="AV472" s="4">
        <v>0</v>
      </c>
      <c r="AX472" s="6"/>
      <c r="AY472" s="4">
        <v>0</v>
      </c>
      <c r="BA472" s="4">
        <v>0</v>
      </c>
      <c r="BG472" s="17">
        <v>6901244.9</v>
      </c>
    </row>
    <row r="473" spans="3:50" ht="6" customHeight="1">
      <c r="C473" s="2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W473" s="6"/>
      <c r="Z473" s="6"/>
      <c r="AG473" s="6"/>
      <c r="AX473" s="6"/>
    </row>
    <row r="474" spans="1:59" ht="12.75">
      <c r="A474" s="6" t="s">
        <v>192</v>
      </c>
      <c r="B474" s="6" t="s">
        <v>247</v>
      </c>
      <c r="C474" s="15" t="s">
        <v>1</v>
      </c>
      <c r="D474" s="19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14">
        <f>SUM(T475:T476)</f>
        <v>98818115.2</v>
      </c>
      <c r="U474" s="14">
        <f>SUM(U475:U476)</f>
        <v>2325000</v>
      </c>
      <c r="V474" s="14"/>
      <c r="W474" s="6"/>
      <c r="X474" s="14">
        <f>SUM(X475:X476)</f>
        <v>2743000</v>
      </c>
      <c r="Y474" s="14"/>
      <c r="Z474" s="6"/>
      <c r="AA474" s="14">
        <f>SUM(AA475:AA476)</f>
        <v>2666000</v>
      </c>
      <c r="AB474" s="14"/>
      <c r="AC474" s="14">
        <f>SUM(AC475:AC476)</f>
        <v>5936000</v>
      </c>
      <c r="AD474" s="14"/>
      <c r="AE474" s="14">
        <f>SUM(AE475:AE476)</f>
        <v>10391000</v>
      </c>
      <c r="AF474" s="14"/>
      <c r="AG474" s="6"/>
      <c r="AH474" s="14">
        <f aca="true" t="shared" si="133" ref="AH474:AV474">SUM(AH475:AH476)</f>
        <v>10142000</v>
      </c>
      <c r="AI474" s="14"/>
      <c r="AJ474" s="14">
        <f t="shared" si="133"/>
        <v>7197008</v>
      </c>
      <c r="AK474" s="14"/>
      <c r="AL474" s="14">
        <f t="shared" si="133"/>
        <v>8628146.22</v>
      </c>
      <c r="AM474" s="14"/>
      <c r="AN474" s="14">
        <f t="shared" si="133"/>
        <v>11295120.809999999</v>
      </c>
      <c r="AO474" s="14"/>
      <c r="AP474" s="14">
        <f t="shared" si="133"/>
        <v>8691000</v>
      </c>
      <c r="AQ474" s="14"/>
      <c r="AR474" s="14">
        <f t="shared" si="133"/>
        <v>6251000</v>
      </c>
      <c r="AS474" s="14"/>
      <c r="AT474" s="14">
        <f t="shared" si="133"/>
        <v>4897939</v>
      </c>
      <c r="AU474" s="14"/>
      <c r="AV474" s="14">
        <f t="shared" si="133"/>
        <v>6367486</v>
      </c>
      <c r="AW474" s="14"/>
      <c r="AX474" s="6"/>
      <c r="AY474" s="14">
        <f>SUM(AY475:AY476)</f>
        <v>5504830</v>
      </c>
      <c r="AZ474" s="14"/>
      <c r="BA474" s="14">
        <f>SUM(BA475:BA476)</f>
        <v>4833827</v>
      </c>
      <c r="BB474" s="14"/>
      <c r="BC474" s="6"/>
      <c r="BD474" s="6"/>
      <c r="BG474" s="16">
        <f>SUM(BG475:BG476)</f>
        <v>118960925.3</v>
      </c>
    </row>
    <row r="475" spans="1:59" ht="12.75">
      <c r="A475" s="6" t="str">
        <f>CONCATENATE(A474,"U")</f>
        <v>R609U</v>
      </c>
      <c r="C475" s="8" t="s">
        <v>3</v>
      </c>
      <c r="D475" s="19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4">
        <v>82210173.19</v>
      </c>
      <c r="U475" s="4">
        <v>2278813.16</v>
      </c>
      <c r="W475" s="6"/>
      <c r="X475" s="4">
        <v>2742687.17</v>
      </c>
      <c r="Z475" s="6"/>
      <c r="AA475" s="4">
        <v>2666000</v>
      </c>
      <c r="AC475" s="4">
        <v>5906204.52</v>
      </c>
      <c r="AE475" s="4">
        <v>8963374.59</v>
      </c>
      <c r="AG475" s="6"/>
      <c r="AH475" s="4">
        <v>9951254.02</v>
      </c>
      <c r="AJ475" s="4">
        <v>7045079.16</v>
      </c>
      <c r="AL475" s="4">
        <v>8628146.22</v>
      </c>
      <c r="AN475" s="4">
        <v>9925903.7</v>
      </c>
      <c r="AP475" s="4">
        <v>7348000</v>
      </c>
      <c r="AR475" s="4">
        <v>6251000</v>
      </c>
      <c r="AT475" s="4">
        <v>4897939</v>
      </c>
      <c r="AV475" s="4">
        <v>6367486</v>
      </c>
      <c r="AX475" s="6"/>
      <c r="AY475" s="4">
        <v>5504830</v>
      </c>
      <c r="BA475" s="4">
        <v>4833827</v>
      </c>
      <c r="BG475" s="17">
        <v>107527683.7</v>
      </c>
    </row>
    <row r="476" spans="1:59" ht="12.75">
      <c r="A476" s="6" t="str">
        <f>CONCATENATE(A474,"L")</f>
        <v>R609L</v>
      </c>
      <c r="C476" s="8" t="s">
        <v>4</v>
      </c>
      <c r="D476" s="19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4">
        <v>16607942.01</v>
      </c>
      <c r="U476" s="4">
        <v>46186.84</v>
      </c>
      <c r="W476" s="6"/>
      <c r="X476" s="4">
        <v>312.83</v>
      </c>
      <c r="Z476" s="6"/>
      <c r="AA476" s="4">
        <v>0</v>
      </c>
      <c r="AC476" s="4">
        <v>29795.48</v>
      </c>
      <c r="AE476" s="4">
        <v>1427625.41</v>
      </c>
      <c r="AG476" s="6"/>
      <c r="AH476" s="4">
        <v>190745.98</v>
      </c>
      <c r="AJ476" s="4">
        <v>151928.84</v>
      </c>
      <c r="AL476" s="4">
        <v>0</v>
      </c>
      <c r="AN476" s="4">
        <v>1369217.11</v>
      </c>
      <c r="AP476" s="4">
        <v>1343000</v>
      </c>
      <c r="AR476" s="4">
        <v>0</v>
      </c>
      <c r="AT476" s="4">
        <v>0</v>
      </c>
      <c r="AV476" s="4">
        <v>0</v>
      </c>
      <c r="AX476" s="6"/>
      <c r="AY476" s="4">
        <v>0</v>
      </c>
      <c r="BA476" s="4">
        <v>0</v>
      </c>
      <c r="BG476" s="17">
        <v>11433241.6</v>
      </c>
    </row>
    <row r="477" spans="3:50" ht="6" customHeight="1">
      <c r="C477" s="2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Z477" s="6"/>
      <c r="AG477" s="6"/>
      <c r="AX477" s="6"/>
    </row>
    <row r="478" spans="1:59" ht="12.75">
      <c r="A478" s="6" t="s">
        <v>209</v>
      </c>
      <c r="B478" s="6" t="s">
        <v>264</v>
      </c>
      <c r="C478" s="15" t="s">
        <v>1</v>
      </c>
      <c r="D478" s="19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4">
        <f>SUM(W479:W480)</f>
        <v>85807629.17</v>
      </c>
      <c r="X478" s="14">
        <f>SUM(X479:X480)</f>
        <v>4335000</v>
      </c>
      <c r="Y478" s="14"/>
      <c r="Z478" s="6"/>
      <c r="AA478" s="14">
        <f>SUM(AA479:AA480)</f>
        <v>7835000</v>
      </c>
      <c r="AB478" s="14"/>
      <c r="AC478" s="14">
        <f>SUM(AC479:AC480)</f>
        <v>8397000</v>
      </c>
      <c r="AD478" s="14"/>
      <c r="AE478" s="14">
        <f>SUM(AE479:AE480)</f>
        <v>9601000</v>
      </c>
      <c r="AF478" s="14"/>
      <c r="AG478" s="6"/>
      <c r="AH478" s="14">
        <f aca="true" t="shared" si="134" ref="AH478:AV478">SUM(AH479:AH480)</f>
        <v>11901000</v>
      </c>
      <c r="AI478" s="14"/>
      <c r="AJ478" s="14">
        <f t="shared" si="134"/>
        <v>12629000</v>
      </c>
      <c r="AK478" s="14"/>
      <c r="AL478" s="14">
        <f t="shared" si="134"/>
        <v>11836882.639999999</v>
      </c>
      <c r="AM478" s="14"/>
      <c r="AN478" s="14">
        <f t="shared" si="134"/>
        <v>13688572.379999999</v>
      </c>
      <c r="AO478" s="14"/>
      <c r="AP478" s="14">
        <f t="shared" si="134"/>
        <v>82789448</v>
      </c>
      <c r="AQ478" s="14"/>
      <c r="AR478" s="14">
        <f t="shared" si="134"/>
        <v>9274000</v>
      </c>
      <c r="AS478" s="14"/>
      <c r="AT478" s="14">
        <f t="shared" si="134"/>
        <v>5952847</v>
      </c>
      <c r="AU478" s="14"/>
      <c r="AV478" s="14">
        <f t="shared" si="134"/>
        <v>4094418</v>
      </c>
      <c r="AW478" s="14"/>
      <c r="AX478" s="6"/>
      <c r="AY478" s="14">
        <f>SUM(AY479:AY480)</f>
        <v>3969507</v>
      </c>
      <c r="AZ478" s="14"/>
      <c r="BA478" s="14">
        <f>SUM(BA479:BA480)</f>
        <v>3496131</v>
      </c>
      <c r="BB478" s="14"/>
      <c r="BC478" s="6"/>
      <c r="BD478" s="6"/>
      <c r="BG478" s="16">
        <f>SUM(BG479:BG480)</f>
        <v>180851135.52</v>
      </c>
    </row>
    <row r="479" spans="1:59" ht="12.75">
      <c r="A479" s="6" t="str">
        <f>CONCATENATE(A478,"U")</f>
        <v>R630U</v>
      </c>
      <c r="C479" s="8" t="s">
        <v>3</v>
      </c>
      <c r="D479" s="19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4">
        <v>57019604.12</v>
      </c>
      <c r="X479" s="4">
        <v>3986737.22</v>
      </c>
      <c r="Z479" s="6"/>
      <c r="AA479" s="4">
        <v>7441728.2</v>
      </c>
      <c r="AC479" s="4">
        <v>8397000</v>
      </c>
      <c r="AE479" s="4">
        <v>6312434.66</v>
      </c>
      <c r="AG479" s="6"/>
      <c r="AH479" s="4">
        <v>10675314.48</v>
      </c>
      <c r="AJ479" s="4">
        <v>11317085.1</v>
      </c>
      <c r="AL479" s="4">
        <v>11032553.69</v>
      </c>
      <c r="AN479" s="4">
        <v>11543605.12</v>
      </c>
      <c r="AP479" s="4">
        <v>80744000</v>
      </c>
      <c r="AR479" s="4">
        <v>9274000</v>
      </c>
      <c r="AT479" s="4">
        <v>5952847</v>
      </c>
      <c r="AV479" s="4">
        <v>4094418</v>
      </c>
      <c r="AX479" s="6"/>
      <c r="AY479" s="4">
        <v>3969507</v>
      </c>
      <c r="BA479" s="4">
        <v>3496131</v>
      </c>
      <c r="BG479" s="17">
        <v>158148054.96</v>
      </c>
    </row>
    <row r="480" spans="1:59" ht="12.75">
      <c r="A480" s="6" t="str">
        <f>CONCATENATE(A478,"L")</f>
        <v>R630L</v>
      </c>
      <c r="C480" s="8" t="s">
        <v>4</v>
      </c>
      <c r="D480" s="19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4">
        <v>28788025.05</v>
      </c>
      <c r="X480" s="4">
        <v>348262.78</v>
      </c>
      <c r="Z480" s="6"/>
      <c r="AA480" s="4">
        <v>393271.8</v>
      </c>
      <c r="AC480" s="4">
        <v>0</v>
      </c>
      <c r="AE480" s="4">
        <v>3288565.34</v>
      </c>
      <c r="AG480" s="6"/>
      <c r="AH480" s="4">
        <v>1225685.52</v>
      </c>
      <c r="AJ480" s="4">
        <v>1311914.9</v>
      </c>
      <c r="AL480" s="4">
        <v>804328.95</v>
      </c>
      <c r="AN480" s="4">
        <v>2144967.26</v>
      </c>
      <c r="AP480" s="4">
        <v>2045448</v>
      </c>
      <c r="AR480" s="4">
        <v>0</v>
      </c>
      <c r="AT480" s="4">
        <v>0</v>
      </c>
      <c r="AV480" s="4">
        <v>0</v>
      </c>
      <c r="AX480" s="6"/>
      <c r="AY480" s="4">
        <v>0</v>
      </c>
      <c r="BA480" s="4">
        <v>0</v>
      </c>
      <c r="BG480" s="17">
        <v>22703080.56</v>
      </c>
    </row>
    <row r="481" spans="3:50" ht="6" customHeight="1">
      <c r="C481" s="2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Z481" s="6"/>
      <c r="AG481" s="6"/>
      <c r="AX481" s="6"/>
    </row>
    <row r="482" spans="1:59" ht="12.75">
      <c r="A482" s="6" t="s">
        <v>210</v>
      </c>
      <c r="B482" s="6" t="s">
        <v>265</v>
      </c>
      <c r="C482" s="15" t="s">
        <v>1</v>
      </c>
      <c r="D482" s="19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4">
        <f>SUM(W483:W484)</f>
        <v>85234435.18</v>
      </c>
      <c r="X482" s="14">
        <f>SUM(X483:X484)</f>
        <v>1934000</v>
      </c>
      <c r="Y482" s="14"/>
      <c r="Z482" s="6"/>
      <c r="AA482" s="14">
        <f>SUM(AA483:AA484)</f>
        <v>1432000</v>
      </c>
      <c r="AB482" s="14"/>
      <c r="AC482" s="14">
        <f>SUM(AC483:AC484)</f>
        <v>3096000</v>
      </c>
      <c r="AD482" s="14"/>
      <c r="AE482" s="14">
        <f>SUM(AE483:AE484)</f>
        <v>3360000</v>
      </c>
      <c r="AF482" s="14"/>
      <c r="AG482" s="6"/>
      <c r="AH482" s="14">
        <f aca="true" t="shared" si="135" ref="AH482:AV482">SUM(AH483:AH484)</f>
        <v>5121000</v>
      </c>
      <c r="AI482" s="14"/>
      <c r="AJ482" s="14">
        <f t="shared" si="135"/>
        <v>7056892</v>
      </c>
      <c r="AK482" s="14"/>
      <c r="AL482" s="14">
        <f t="shared" si="135"/>
        <v>16958011.57</v>
      </c>
      <c r="AM482" s="14"/>
      <c r="AN482" s="14">
        <f t="shared" si="135"/>
        <v>11205188.5</v>
      </c>
      <c r="AO482" s="14"/>
      <c r="AP482" s="14">
        <f t="shared" si="135"/>
        <v>7214624</v>
      </c>
      <c r="AQ482" s="14"/>
      <c r="AR482" s="14">
        <f t="shared" si="135"/>
        <v>9295000</v>
      </c>
      <c r="AS482" s="14"/>
      <c r="AT482" s="14">
        <f t="shared" si="135"/>
        <v>7685628</v>
      </c>
      <c r="AU482" s="14"/>
      <c r="AV482" s="14">
        <f t="shared" si="135"/>
        <v>8227112</v>
      </c>
      <c r="AW482" s="14"/>
      <c r="AX482" s="6"/>
      <c r="AY482" s="14">
        <f>SUM(AY483:AY484)</f>
        <v>8417451</v>
      </c>
      <c r="AZ482" s="14"/>
      <c r="BA482" s="14">
        <f>SUM(BA483:BA484)</f>
        <v>6637348</v>
      </c>
      <c r="BB482" s="14"/>
      <c r="BC482" s="6"/>
      <c r="BD482" s="6"/>
      <c r="BG482" s="16">
        <f>SUM(BG483:BG484)</f>
        <v>117396081.28</v>
      </c>
    </row>
    <row r="483" spans="1:59" ht="12.75">
      <c r="A483" s="6" t="str">
        <f>CONCATENATE(A482,"U")</f>
        <v>R631U</v>
      </c>
      <c r="C483" s="8" t="s">
        <v>3</v>
      </c>
      <c r="D483" s="19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4">
        <v>40330080.11</v>
      </c>
      <c r="X483" s="4">
        <v>1575077.76</v>
      </c>
      <c r="Z483" s="6"/>
      <c r="AA483" s="4">
        <v>1432000</v>
      </c>
      <c r="AC483" s="4">
        <v>3096000</v>
      </c>
      <c r="AE483" s="4">
        <v>3360000</v>
      </c>
      <c r="AG483" s="6"/>
      <c r="AH483" s="4">
        <v>5121000</v>
      </c>
      <c r="AJ483" s="4">
        <v>6706211.78</v>
      </c>
      <c r="AL483" s="4">
        <v>16236769.56</v>
      </c>
      <c r="AN483" s="4">
        <v>10732756.99</v>
      </c>
      <c r="AP483" s="4">
        <v>7065000</v>
      </c>
      <c r="AR483" s="4">
        <v>9295000</v>
      </c>
      <c r="AT483" s="4">
        <v>7685628</v>
      </c>
      <c r="AV483" s="4">
        <v>8227112</v>
      </c>
      <c r="AX483" s="6"/>
      <c r="AY483" s="4">
        <v>8417451</v>
      </c>
      <c r="BA483" s="4">
        <v>6637348</v>
      </c>
      <c r="BG483" s="17">
        <v>92647286.71</v>
      </c>
    </row>
    <row r="484" spans="1:59" ht="12.75">
      <c r="A484" s="6" t="str">
        <f>CONCATENATE(A482,"L")</f>
        <v>R631L</v>
      </c>
      <c r="C484" s="8" t="s">
        <v>4</v>
      </c>
      <c r="D484" s="19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4">
        <v>44904355.07</v>
      </c>
      <c r="X484" s="4">
        <v>358922.24</v>
      </c>
      <c r="Z484" s="6"/>
      <c r="AA484" s="4">
        <v>0</v>
      </c>
      <c r="AC484" s="4">
        <v>0</v>
      </c>
      <c r="AE484" s="4">
        <v>0</v>
      </c>
      <c r="AG484" s="6"/>
      <c r="AH484" s="4">
        <v>0</v>
      </c>
      <c r="AJ484" s="4">
        <v>350680.22</v>
      </c>
      <c r="AL484" s="4">
        <v>721242.01</v>
      </c>
      <c r="AN484" s="4">
        <v>472431.51</v>
      </c>
      <c r="AP484" s="4">
        <v>149624</v>
      </c>
      <c r="AR484" s="4">
        <v>0</v>
      </c>
      <c r="AT484" s="4">
        <v>0</v>
      </c>
      <c r="AV484" s="4">
        <v>0</v>
      </c>
      <c r="AX484" s="6"/>
      <c r="AY484" s="4">
        <v>0</v>
      </c>
      <c r="BA484" s="4">
        <v>0</v>
      </c>
      <c r="BG484" s="17">
        <v>24748794.57</v>
      </c>
    </row>
    <row r="485" spans="3:50" ht="6" customHeight="1">
      <c r="C485" s="2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AG485" s="6"/>
      <c r="AX485" s="6"/>
    </row>
    <row r="486" spans="1:59" ht="12.75">
      <c r="A486" s="6" t="s">
        <v>229</v>
      </c>
      <c r="B486" s="6" t="s">
        <v>284</v>
      </c>
      <c r="C486" s="15" t="s">
        <v>1</v>
      </c>
      <c r="D486" s="19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14">
        <f>SUM(Z487:Z488)</f>
        <v>60833810.58</v>
      </c>
      <c r="AA486" s="14">
        <f>SUM(AA487:AA488)</f>
        <v>1864000</v>
      </c>
      <c r="AB486" s="14"/>
      <c r="AC486" s="14">
        <f>SUM(AC487:AC488)</f>
        <v>4168000</v>
      </c>
      <c r="AD486" s="14"/>
      <c r="AE486" s="14">
        <f>SUM(AE487:AE488)</f>
        <v>3522000</v>
      </c>
      <c r="AF486" s="14"/>
      <c r="AG486" s="6"/>
      <c r="AH486" s="14">
        <f aca="true" t="shared" si="136" ref="AH486:AV486">SUM(AH487:AH488)</f>
        <v>7650000</v>
      </c>
      <c r="AI486" s="14"/>
      <c r="AJ486" s="14">
        <f t="shared" si="136"/>
        <v>11804000</v>
      </c>
      <c r="AK486" s="14"/>
      <c r="AL486" s="14">
        <f t="shared" si="136"/>
        <v>15390000</v>
      </c>
      <c r="AM486" s="14"/>
      <c r="AN486" s="14">
        <f t="shared" si="136"/>
        <v>14730200</v>
      </c>
      <c r="AO486" s="14"/>
      <c r="AP486" s="14">
        <f t="shared" si="136"/>
        <v>10700000</v>
      </c>
      <c r="AQ486" s="14"/>
      <c r="AR486" s="14">
        <f t="shared" si="136"/>
        <v>7272000</v>
      </c>
      <c r="AS486" s="14"/>
      <c r="AT486" s="14">
        <f t="shared" si="136"/>
        <v>6069451</v>
      </c>
      <c r="AU486" s="14"/>
      <c r="AV486" s="14">
        <f t="shared" si="136"/>
        <v>6077787</v>
      </c>
      <c r="AW486" s="14"/>
      <c r="AX486" s="6"/>
      <c r="AY486" s="14">
        <f>SUM(AY487:AY488)</f>
        <v>6095269</v>
      </c>
      <c r="AZ486" s="14"/>
      <c r="BA486" s="14">
        <f>SUM(BA487:BA488)</f>
        <v>4923921</v>
      </c>
      <c r="BB486" s="14"/>
      <c r="BC486" s="6"/>
      <c r="BD486" s="6"/>
      <c r="BG486" s="16">
        <f>SUM(BG487:BG488)</f>
        <v>106428148.84</v>
      </c>
    </row>
    <row r="487" spans="1:59" ht="12.75">
      <c r="A487" s="6" t="str">
        <f>CONCATENATE(A486,"U")</f>
        <v>R662U</v>
      </c>
      <c r="C487" s="8" t="s">
        <v>3</v>
      </c>
      <c r="D487" s="19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4">
        <v>49104968.73</v>
      </c>
      <c r="AA487" s="4">
        <v>1787964.36</v>
      </c>
      <c r="AC487" s="4">
        <v>4130664.79</v>
      </c>
      <c r="AE487" s="4">
        <v>3522000</v>
      </c>
      <c r="AG487" s="6"/>
      <c r="AH487" s="4">
        <v>7142360.35</v>
      </c>
      <c r="AJ487" s="4">
        <v>10762454.12</v>
      </c>
      <c r="AL487" s="4">
        <v>14452676.78</v>
      </c>
      <c r="AN487" s="4">
        <v>13654200</v>
      </c>
      <c r="AP487" s="4">
        <v>9633000</v>
      </c>
      <c r="AR487" s="4">
        <v>7272000</v>
      </c>
      <c r="AT487" s="4">
        <v>6069451</v>
      </c>
      <c r="AV487" s="4">
        <v>6077787</v>
      </c>
      <c r="AX487" s="6"/>
      <c r="AY487" s="4">
        <v>6095269</v>
      </c>
      <c r="BA487" s="4">
        <v>4923921</v>
      </c>
      <c r="BG487" s="17">
        <v>96761620.37</v>
      </c>
    </row>
    <row r="488" spans="1:59" ht="12.75">
      <c r="A488" s="6" t="str">
        <f>CONCATENATE(A486,"L")</f>
        <v>R662L</v>
      </c>
      <c r="C488" s="8" t="s">
        <v>4</v>
      </c>
      <c r="D488" s="19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4">
        <v>11728841.85</v>
      </c>
      <c r="AA488" s="4">
        <v>76035.64</v>
      </c>
      <c r="AC488" s="4">
        <v>37335.21</v>
      </c>
      <c r="AE488" s="4">
        <v>0</v>
      </c>
      <c r="AG488" s="6"/>
      <c r="AH488" s="4">
        <v>507639.65</v>
      </c>
      <c r="AJ488" s="4">
        <v>1041545.88</v>
      </c>
      <c r="AL488" s="4">
        <v>937323.22</v>
      </c>
      <c r="AN488" s="4">
        <v>1076000</v>
      </c>
      <c r="AP488" s="4">
        <v>1067000</v>
      </c>
      <c r="AR488" s="4">
        <v>0</v>
      </c>
      <c r="AT488" s="4">
        <v>0</v>
      </c>
      <c r="AV488" s="4">
        <v>0</v>
      </c>
      <c r="AX488" s="6"/>
      <c r="AY488" s="4">
        <v>0</v>
      </c>
      <c r="BA488" s="4">
        <v>0</v>
      </c>
      <c r="BG488" s="17">
        <v>9666528.47</v>
      </c>
    </row>
    <row r="489" spans="3:50" ht="6" customHeight="1">
      <c r="C489" s="2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AG489" s="6"/>
      <c r="AX489" s="6"/>
    </row>
    <row r="490" spans="1:59" ht="12.75">
      <c r="A490" s="6" t="s">
        <v>223</v>
      </c>
      <c r="B490" s="6" t="s">
        <v>278</v>
      </c>
      <c r="C490" s="15" t="s">
        <v>1</v>
      </c>
      <c r="D490" s="19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14">
        <f>SUM(Z491:Z492)</f>
        <v>54087773.47</v>
      </c>
      <c r="AA490" s="14">
        <f>SUM(AA491:AA492)</f>
        <v>1050297.44</v>
      </c>
      <c r="AB490" s="14"/>
      <c r="AC490" s="14">
        <f>SUM(AC491:AC492)</f>
        <v>2136875.16</v>
      </c>
      <c r="AD490" s="14"/>
      <c r="AE490" s="14">
        <f>SUM(AE491:AE492)</f>
        <v>5396875.16</v>
      </c>
      <c r="AF490" s="14"/>
      <c r="AG490" s="6"/>
      <c r="AH490" s="14">
        <f aca="true" t="shared" si="137" ref="AH490:AV490">SUM(AH491:AH492)</f>
        <v>5862873.61</v>
      </c>
      <c r="AI490" s="14"/>
      <c r="AJ490" s="14">
        <f t="shared" si="137"/>
        <v>4242940.61</v>
      </c>
      <c r="AK490" s="14"/>
      <c r="AL490" s="14">
        <f t="shared" si="137"/>
        <v>10310765.38</v>
      </c>
      <c r="AM490" s="14"/>
      <c r="AN490" s="14">
        <f t="shared" si="137"/>
        <v>13378218.82</v>
      </c>
      <c r="AO490" s="14"/>
      <c r="AP490" s="14">
        <f t="shared" si="137"/>
        <v>15312873.61</v>
      </c>
      <c r="AQ490" s="14"/>
      <c r="AR490" s="14">
        <f t="shared" si="137"/>
        <v>19893873.61</v>
      </c>
      <c r="AS490" s="14"/>
      <c r="AT490" s="14">
        <f t="shared" si="137"/>
        <v>16898478.61</v>
      </c>
      <c r="AU490" s="14"/>
      <c r="AV490" s="14">
        <f t="shared" si="137"/>
        <v>4448655</v>
      </c>
      <c r="AW490" s="14"/>
      <c r="AX490" s="6"/>
      <c r="AY490" s="14">
        <f>SUM(AY491:AY492)</f>
        <v>4647716</v>
      </c>
      <c r="AZ490" s="14"/>
      <c r="BA490" s="14">
        <f>SUM(BA491:BA492)</f>
        <v>3553307</v>
      </c>
      <c r="BB490" s="14"/>
      <c r="BC490" s="6"/>
      <c r="BD490" s="6"/>
      <c r="BG490" s="16">
        <f>SUM(BG491:BG492)</f>
        <v>109853818.42</v>
      </c>
    </row>
    <row r="491" spans="1:59" ht="12.75">
      <c r="A491" s="6" t="str">
        <f>CONCATENATE(A490,"U")</f>
        <v>R655U</v>
      </c>
      <c r="C491" s="8" t="s">
        <v>3</v>
      </c>
      <c r="D491" s="19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4">
        <v>33336224.73</v>
      </c>
      <c r="AA491" s="4">
        <v>1050297.44</v>
      </c>
      <c r="AC491" s="4">
        <v>2136875.16</v>
      </c>
      <c r="AE491" s="4">
        <v>5147285.15</v>
      </c>
      <c r="AG491" s="6"/>
      <c r="AH491" s="4">
        <v>5862873.61</v>
      </c>
      <c r="AJ491" s="4">
        <v>4242940.61</v>
      </c>
      <c r="AL491" s="4">
        <v>10310765.38</v>
      </c>
      <c r="AN491" s="4">
        <v>13378218.82</v>
      </c>
      <c r="AP491" s="4">
        <v>15312873.61</v>
      </c>
      <c r="AR491" s="4">
        <v>19893873.61</v>
      </c>
      <c r="AT491" s="4">
        <v>16898478.61</v>
      </c>
      <c r="AV491" s="4">
        <v>4448655</v>
      </c>
      <c r="AX491" s="6"/>
      <c r="AY491" s="4">
        <v>4647716</v>
      </c>
      <c r="BA491" s="4">
        <v>3553307</v>
      </c>
      <c r="BG491" s="17">
        <v>98451760.25</v>
      </c>
    </row>
    <row r="492" spans="1:59" ht="12.75">
      <c r="A492" s="6" t="str">
        <f>CONCATENATE(A490,"L")</f>
        <v>R655L</v>
      </c>
      <c r="C492" s="8" t="s">
        <v>4</v>
      </c>
      <c r="D492" s="19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4">
        <v>20751548.74</v>
      </c>
      <c r="AA492" s="4">
        <v>0</v>
      </c>
      <c r="AC492" s="4">
        <v>0</v>
      </c>
      <c r="AE492" s="4">
        <v>249590.01</v>
      </c>
      <c r="AG492" s="6"/>
      <c r="AH492" s="4">
        <v>0</v>
      </c>
      <c r="AJ492" s="4">
        <v>0</v>
      </c>
      <c r="AL492" s="4">
        <v>0</v>
      </c>
      <c r="AN492" s="4">
        <v>0</v>
      </c>
      <c r="AP492" s="4">
        <v>0</v>
      </c>
      <c r="AR492" s="4">
        <v>0</v>
      </c>
      <c r="AT492" s="4">
        <v>0</v>
      </c>
      <c r="AV492" s="4">
        <v>0</v>
      </c>
      <c r="AX492" s="6"/>
      <c r="AY492" s="4">
        <v>0</v>
      </c>
      <c r="BA492" s="4">
        <v>0</v>
      </c>
      <c r="BG492" s="17">
        <v>11402058.17</v>
      </c>
    </row>
    <row r="493" spans="3:50" ht="6" customHeight="1">
      <c r="C493" s="2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AG493" s="6"/>
      <c r="AX493" s="6"/>
    </row>
    <row r="494" spans="1:59" ht="12.75">
      <c r="A494" s="6" t="s">
        <v>221</v>
      </c>
      <c r="B494" s="6" t="s">
        <v>276</v>
      </c>
      <c r="C494" s="15" t="s">
        <v>1</v>
      </c>
      <c r="D494" s="19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14">
        <f>SUM(Z495:Z496)</f>
        <v>48562874.18000001</v>
      </c>
      <c r="AA494" s="14">
        <f>SUM(AA495:AA496)</f>
        <v>2304000</v>
      </c>
      <c r="AB494" s="14"/>
      <c r="AC494" s="14">
        <f>SUM(AC495:AC496)</f>
        <v>3448000</v>
      </c>
      <c r="AD494" s="14"/>
      <c r="AE494" s="14">
        <f>SUM(AE495:AE496)</f>
        <v>3966000</v>
      </c>
      <c r="AF494" s="14"/>
      <c r="AG494" s="6"/>
      <c r="AH494" s="14">
        <f aca="true" t="shared" si="138" ref="AH494:AV494">SUM(AH495:AH496)</f>
        <v>7361000</v>
      </c>
      <c r="AI494" s="14"/>
      <c r="AJ494" s="14">
        <f t="shared" si="138"/>
        <v>7298883</v>
      </c>
      <c r="AK494" s="14"/>
      <c r="AL494" s="14">
        <f t="shared" si="138"/>
        <v>10049086</v>
      </c>
      <c r="AM494" s="14"/>
      <c r="AN494" s="14">
        <f t="shared" si="138"/>
        <v>10834771.65</v>
      </c>
      <c r="AO494" s="14"/>
      <c r="AP494" s="14">
        <f t="shared" si="138"/>
        <v>8878120</v>
      </c>
      <c r="AQ494" s="14"/>
      <c r="AR494" s="14">
        <f t="shared" si="138"/>
        <v>8930000</v>
      </c>
      <c r="AS494" s="14"/>
      <c r="AT494" s="14">
        <f t="shared" si="138"/>
        <v>8425433</v>
      </c>
      <c r="AU494" s="14"/>
      <c r="AV494" s="14">
        <f t="shared" si="138"/>
        <v>5970388</v>
      </c>
      <c r="AW494" s="14"/>
      <c r="AX494" s="6"/>
      <c r="AY494" s="14">
        <f>SUM(AY495:AY496)</f>
        <v>4865849</v>
      </c>
      <c r="AZ494" s="14"/>
      <c r="BA494" s="14">
        <f>SUM(BA495:BA496)</f>
        <v>3952724</v>
      </c>
      <c r="BB494" s="14"/>
      <c r="BC494" s="6"/>
      <c r="BD494" s="6"/>
      <c r="BG494" s="16">
        <f>SUM(BG495:BG496)</f>
        <v>89960532.27</v>
      </c>
    </row>
    <row r="495" spans="1:59" ht="12.75">
      <c r="A495" s="6" t="str">
        <f>CONCATENATE(A494,"U")</f>
        <v>R653U</v>
      </c>
      <c r="C495" s="8" t="s">
        <v>3</v>
      </c>
      <c r="D495" s="19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4">
        <v>37216650.7</v>
      </c>
      <c r="AA495" s="4">
        <v>2195417.61</v>
      </c>
      <c r="AC495" s="4">
        <v>3409609.2</v>
      </c>
      <c r="AE495" s="4">
        <v>3210297.04</v>
      </c>
      <c r="AG495" s="6"/>
      <c r="AH495" s="4">
        <v>6941762.69</v>
      </c>
      <c r="AJ495" s="4">
        <v>6262228.46</v>
      </c>
      <c r="AL495" s="4">
        <v>8949516.49</v>
      </c>
      <c r="AN495" s="4">
        <v>9916771.65</v>
      </c>
      <c r="AP495" s="4">
        <v>7936000</v>
      </c>
      <c r="AR495" s="4">
        <v>8930000</v>
      </c>
      <c r="AT495" s="4">
        <v>8425433</v>
      </c>
      <c r="AV495" s="4">
        <v>5970388</v>
      </c>
      <c r="AX495" s="6"/>
      <c r="AY495" s="4">
        <v>4865849</v>
      </c>
      <c r="BA495" s="4">
        <v>3952724</v>
      </c>
      <c r="BG495" s="17">
        <v>80174523.27</v>
      </c>
    </row>
    <row r="496" spans="1:59" ht="12.75">
      <c r="A496" s="6" t="str">
        <f>CONCATENATE(A494,"L")</f>
        <v>R653L</v>
      </c>
      <c r="C496" s="8" t="s">
        <v>4</v>
      </c>
      <c r="D496" s="19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4">
        <v>11346223.48</v>
      </c>
      <c r="AA496" s="4">
        <v>108582.39</v>
      </c>
      <c r="AC496" s="4">
        <v>38390.8</v>
      </c>
      <c r="AE496" s="4">
        <v>755702.96</v>
      </c>
      <c r="AG496" s="6"/>
      <c r="AH496" s="4">
        <v>419237.31</v>
      </c>
      <c r="AJ496" s="4">
        <v>1036654.54</v>
      </c>
      <c r="AL496" s="4">
        <v>1099569.51</v>
      </c>
      <c r="AN496" s="4">
        <v>918000</v>
      </c>
      <c r="AP496" s="4">
        <v>942120</v>
      </c>
      <c r="AR496" s="4">
        <v>0</v>
      </c>
      <c r="AT496" s="4">
        <v>0</v>
      </c>
      <c r="AV496" s="4">
        <v>0</v>
      </c>
      <c r="AX496" s="6"/>
      <c r="AY496" s="4">
        <v>0</v>
      </c>
      <c r="BA496" s="4">
        <v>0</v>
      </c>
      <c r="BG496" s="17">
        <v>9786009</v>
      </c>
    </row>
    <row r="497" spans="3:50" ht="6" customHeight="1">
      <c r="C497" s="2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AG497" s="6"/>
      <c r="AX497" s="6"/>
    </row>
    <row r="498" spans="1:59" ht="12.75">
      <c r="A498" s="6" t="s">
        <v>219</v>
      </c>
      <c r="B498" s="6" t="s">
        <v>274</v>
      </c>
      <c r="C498" s="15" t="s">
        <v>1</v>
      </c>
      <c r="D498" s="19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14">
        <f>SUM(Z499:Z500)</f>
        <v>71377084.03</v>
      </c>
      <c r="AA498" s="14">
        <f>SUM(AA499:AA500)</f>
        <v>2844000</v>
      </c>
      <c r="AB498" s="14"/>
      <c r="AC498" s="14">
        <f>SUM(AC499:AC500)</f>
        <v>1231000</v>
      </c>
      <c r="AD498" s="14"/>
      <c r="AE498" s="14">
        <f>SUM(AE499:AE500)</f>
        <v>6632000</v>
      </c>
      <c r="AF498" s="14"/>
      <c r="AG498" s="6"/>
      <c r="AH498" s="14">
        <f aca="true" t="shared" si="139" ref="AH498:AV498">SUM(AH499:AH500)</f>
        <v>9443000</v>
      </c>
      <c r="AI498" s="14"/>
      <c r="AJ498" s="14">
        <f t="shared" si="139"/>
        <v>10193687</v>
      </c>
      <c r="AK498" s="14"/>
      <c r="AL498" s="14">
        <f t="shared" si="139"/>
        <v>9689350.28</v>
      </c>
      <c r="AM498" s="14"/>
      <c r="AN498" s="14">
        <f t="shared" si="139"/>
        <v>9430081.96</v>
      </c>
      <c r="AO498" s="14"/>
      <c r="AP498" s="14">
        <f t="shared" si="139"/>
        <v>7058000</v>
      </c>
      <c r="AQ498" s="14"/>
      <c r="AR498" s="14">
        <f t="shared" si="139"/>
        <v>7667000</v>
      </c>
      <c r="AS498" s="14"/>
      <c r="AT498" s="14">
        <f t="shared" si="139"/>
        <v>5953580</v>
      </c>
      <c r="AU498" s="14"/>
      <c r="AV498" s="14">
        <f t="shared" si="139"/>
        <v>6846798</v>
      </c>
      <c r="AW498" s="14"/>
      <c r="AX498" s="6"/>
      <c r="AY498" s="14">
        <f>SUM(AY499:AY500)</f>
        <v>7094169</v>
      </c>
      <c r="AZ498" s="14"/>
      <c r="BA498" s="14">
        <f>SUM(BA499:BA500)</f>
        <v>6038658</v>
      </c>
      <c r="BB498" s="14"/>
      <c r="BC498" s="6"/>
      <c r="BD498" s="6"/>
      <c r="BG498" s="16">
        <f>SUM(BG499:BG500)</f>
        <v>105219505.2</v>
      </c>
    </row>
    <row r="499" spans="1:59" ht="12.75">
      <c r="A499" s="6" t="str">
        <f>CONCATENATE(A498,"U")</f>
        <v>R651U</v>
      </c>
      <c r="C499" s="8" t="s">
        <v>3</v>
      </c>
      <c r="D499" s="19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4">
        <v>55228304.3</v>
      </c>
      <c r="AA499" s="4">
        <v>2844000</v>
      </c>
      <c r="AC499" s="4">
        <v>1231000</v>
      </c>
      <c r="AE499" s="4">
        <v>5295436.81</v>
      </c>
      <c r="AG499" s="6"/>
      <c r="AH499" s="4">
        <v>9167756.25</v>
      </c>
      <c r="AJ499" s="4">
        <v>9862595.18</v>
      </c>
      <c r="AL499" s="4">
        <v>9595125.59</v>
      </c>
      <c r="AN499" s="4">
        <v>9142081.96</v>
      </c>
      <c r="AP499" s="4">
        <v>6882000</v>
      </c>
      <c r="AR499" s="4">
        <v>7667000</v>
      </c>
      <c r="AT499" s="4">
        <v>5953580</v>
      </c>
      <c r="AV499" s="4">
        <v>6846798</v>
      </c>
      <c r="AX499" s="6"/>
      <c r="AY499" s="4">
        <v>7094169</v>
      </c>
      <c r="BA499" s="4">
        <v>6038658</v>
      </c>
      <c r="BG499" s="17">
        <v>94845485.56</v>
      </c>
    </row>
    <row r="500" spans="1:59" ht="12.75">
      <c r="A500" s="6" t="str">
        <f>CONCATENATE(A498,"L")</f>
        <v>R651L</v>
      </c>
      <c r="C500" s="8" t="s">
        <v>4</v>
      </c>
      <c r="D500" s="19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4">
        <v>16148779.73</v>
      </c>
      <c r="AA500" s="4">
        <v>0</v>
      </c>
      <c r="AC500" s="4">
        <v>0</v>
      </c>
      <c r="AE500" s="4">
        <v>1336563.19</v>
      </c>
      <c r="AG500" s="6"/>
      <c r="AH500" s="4">
        <v>275243.75</v>
      </c>
      <c r="AJ500" s="4">
        <v>331091.82</v>
      </c>
      <c r="AL500" s="4">
        <v>94224.69</v>
      </c>
      <c r="AN500" s="4">
        <v>288000</v>
      </c>
      <c r="AP500" s="4">
        <v>176000</v>
      </c>
      <c r="AR500" s="4">
        <v>0</v>
      </c>
      <c r="AT500" s="4">
        <v>0</v>
      </c>
      <c r="AV500" s="4">
        <v>0</v>
      </c>
      <c r="AX500" s="6"/>
      <c r="AY500" s="4">
        <v>0</v>
      </c>
      <c r="BA500" s="4">
        <v>0</v>
      </c>
      <c r="BG500" s="17">
        <v>10374019.64</v>
      </c>
    </row>
    <row r="501" spans="3:50" ht="6" customHeight="1">
      <c r="C501" s="2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AG501" s="6"/>
      <c r="AX501" s="6"/>
    </row>
    <row r="502" spans="1:59" ht="12.75">
      <c r="A502" s="6" t="s">
        <v>212</v>
      </c>
      <c r="B502" s="6" t="s">
        <v>267</v>
      </c>
      <c r="C502" s="15" t="s">
        <v>1</v>
      </c>
      <c r="D502" s="19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14">
        <f>SUM(Z503:Z504)</f>
        <v>48663055.51</v>
      </c>
      <c r="AA502" s="14">
        <f>SUM(AA503:AA504)</f>
        <v>694000</v>
      </c>
      <c r="AB502" s="14"/>
      <c r="AC502" s="14">
        <f>SUM(AC503:AC504)</f>
        <v>5212000</v>
      </c>
      <c r="AD502" s="14"/>
      <c r="AE502" s="14">
        <f>SUM(AE503:AE504)</f>
        <v>5984000</v>
      </c>
      <c r="AF502" s="14"/>
      <c r="AG502" s="6"/>
      <c r="AH502" s="14">
        <f aca="true" t="shared" si="140" ref="AH502:AV502">SUM(AH503:AH504)</f>
        <v>4051000</v>
      </c>
      <c r="AI502" s="14"/>
      <c r="AJ502" s="14">
        <f t="shared" si="140"/>
        <v>4573282</v>
      </c>
      <c r="AK502" s="14"/>
      <c r="AL502" s="14">
        <f t="shared" si="140"/>
        <v>8210732</v>
      </c>
      <c r="AM502" s="14"/>
      <c r="AN502" s="14">
        <f t="shared" si="140"/>
        <v>8942373.309999999</v>
      </c>
      <c r="AO502" s="14"/>
      <c r="AP502" s="14">
        <f t="shared" si="140"/>
        <v>7323000</v>
      </c>
      <c r="AQ502" s="14"/>
      <c r="AR502" s="14">
        <f t="shared" si="140"/>
        <v>7014000</v>
      </c>
      <c r="AS502" s="14"/>
      <c r="AT502" s="14">
        <f t="shared" si="140"/>
        <v>6280927</v>
      </c>
      <c r="AU502" s="14"/>
      <c r="AV502" s="14">
        <f t="shared" si="140"/>
        <v>6535556</v>
      </c>
      <c r="AW502" s="14"/>
      <c r="AX502" s="6"/>
      <c r="AY502" s="14">
        <f>SUM(AY503:AY504)</f>
        <v>6176653</v>
      </c>
      <c r="AZ502" s="14"/>
      <c r="BA502" s="14">
        <f>SUM(BA503:BA504)</f>
        <v>5587164</v>
      </c>
      <c r="BB502" s="14"/>
      <c r="BC502" s="6"/>
      <c r="BD502" s="6"/>
      <c r="BG502" s="16">
        <f>SUM(BG503:BG504)</f>
        <v>83545943.23</v>
      </c>
    </row>
    <row r="503" spans="1:59" ht="12.75">
      <c r="A503" s="6" t="str">
        <f>CONCATENATE(A502,"U")</f>
        <v>R643U</v>
      </c>
      <c r="C503" s="8" t="s">
        <v>3</v>
      </c>
      <c r="D503" s="19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4">
        <v>42786012.61</v>
      </c>
      <c r="AA503" s="4">
        <v>687641.28</v>
      </c>
      <c r="AC503" s="4">
        <v>4951658.8</v>
      </c>
      <c r="AE503" s="4">
        <v>5219625.93</v>
      </c>
      <c r="AG503" s="6"/>
      <c r="AH503" s="4">
        <v>3820934.94</v>
      </c>
      <c r="AJ503" s="4">
        <v>3960244.87</v>
      </c>
      <c r="AL503" s="4">
        <v>7376824.24</v>
      </c>
      <c r="AN503" s="4">
        <v>8068373.31</v>
      </c>
      <c r="AP503" s="4">
        <v>6414000</v>
      </c>
      <c r="AR503" s="4">
        <v>7014000</v>
      </c>
      <c r="AT503" s="4">
        <v>6280927</v>
      </c>
      <c r="AV503" s="4">
        <v>6535556</v>
      </c>
      <c r="AX503" s="6"/>
      <c r="AY503" s="4">
        <v>6176653</v>
      </c>
      <c r="BA503" s="4">
        <v>5587164</v>
      </c>
      <c r="BG503" s="17">
        <v>77289541.83</v>
      </c>
    </row>
    <row r="504" spans="1:59" ht="12.75">
      <c r="A504" s="6" t="str">
        <f>CONCATENATE(A502,"L")</f>
        <v>R643L</v>
      </c>
      <c r="C504" s="8" t="s">
        <v>4</v>
      </c>
      <c r="D504" s="19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4">
        <v>5877042.9</v>
      </c>
      <c r="AA504" s="4">
        <v>6358.72</v>
      </c>
      <c r="AC504" s="4">
        <v>260341.2</v>
      </c>
      <c r="AE504" s="4">
        <v>764374.07</v>
      </c>
      <c r="AG504" s="6"/>
      <c r="AH504" s="4">
        <v>230065.06</v>
      </c>
      <c r="AJ504" s="4">
        <v>613037.13</v>
      </c>
      <c r="AL504" s="4">
        <v>833907.76</v>
      </c>
      <c r="AN504" s="4">
        <v>874000</v>
      </c>
      <c r="AP504" s="4">
        <v>909000</v>
      </c>
      <c r="AR504" s="4">
        <v>0</v>
      </c>
      <c r="AT504" s="4">
        <v>0</v>
      </c>
      <c r="AV504" s="4">
        <v>0</v>
      </c>
      <c r="AX504" s="6"/>
      <c r="AY504" s="4">
        <v>0</v>
      </c>
      <c r="BA504" s="4">
        <v>0</v>
      </c>
      <c r="BG504" s="17">
        <v>6256401.4</v>
      </c>
    </row>
    <row r="505" spans="3:49" ht="6" customHeight="1">
      <c r="C505" s="2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1:59" ht="12.75">
      <c r="A506" s="6" t="s">
        <v>234</v>
      </c>
      <c r="B506" s="6" t="s">
        <v>289</v>
      </c>
      <c r="C506" s="18" t="s">
        <v>1</v>
      </c>
      <c r="D506" s="19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14">
        <f>SUM(AX507:AX508)</f>
        <v>275427838.99</v>
      </c>
      <c r="AY506" s="14">
        <f>SUM(AY507:AY508)</f>
        <v>24542076</v>
      </c>
      <c r="AZ506" s="14"/>
      <c r="BA506" s="14">
        <f>SUM(BA507:BA508)</f>
        <v>20663128</v>
      </c>
      <c r="BB506" s="14"/>
      <c r="BC506" s="6"/>
      <c r="BD506" s="6"/>
      <c r="BG506" s="16">
        <f>SUM(BG507:BG508)</f>
        <v>274690084.49</v>
      </c>
    </row>
    <row r="507" spans="1:59" ht="12.75">
      <c r="A507" s="6" t="str">
        <f>CONCATENATE(A506,"U")</f>
        <v>R676U</v>
      </c>
      <c r="C507" s="2" t="s">
        <v>3</v>
      </c>
      <c r="D507" s="19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4">
        <v>255183053.18</v>
      </c>
      <c r="AY507" s="4">
        <v>24542076</v>
      </c>
      <c r="BA507" s="4">
        <v>20663128</v>
      </c>
      <c r="BG507" s="17">
        <v>257495245.31</v>
      </c>
    </row>
    <row r="508" spans="1:59" ht="12.75">
      <c r="A508" s="6" t="str">
        <f>CONCATENATE(A506,"L")</f>
        <v>R676L</v>
      </c>
      <c r="C508" s="2" t="s">
        <v>4</v>
      </c>
      <c r="D508" s="19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4">
        <v>20244785.81</v>
      </c>
      <c r="AY508" s="4">
        <v>0</v>
      </c>
      <c r="BA508" s="4">
        <v>0</v>
      </c>
      <c r="BG508" s="17">
        <v>17194839.18</v>
      </c>
    </row>
    <row r="509" spans="3:50" ht="6" customHeight="1">
      <c r="C509" s="2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AG509" s="6"/>
      <c r="AX509" s="6"/>
    </row>
    <row r="510" spans="1:59" ht="12.75">
      <c r="A510" s="6" t="s">
        <v>215</v>
      </c>
      <c r="B510" s="6" t="s">
        <v>270</v>
      </c>
      <c r="C510" s="15" t="s">
        <v>1</v>
      </c>
      <c r="D510" s="19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14">
        <f>SUM(Z511:Z512)</f>
        <v>52706416.01</v>
      </c>
      <c r="AA510" s="14">
        <f>SUM(AA511:AA512)</f>
        <v>143000</v>
      </c>
      <c r="AB510" s="14"/>
      <c r="AC510" s="14">
        <f>SUM(AC511:AC512)</f>
        <v>799000</v>
      </c>
      <c r="AD510" s="14"/>
      <c r="AE510" s="14">
        <f>SUM(AE511:AE512)</f>
        <v>1753000</v>
      </c>
      <c r="AF510" s="14"/>
      <c r="AG510" s="6"/>
      <c r="AH510" s="14">
        <f aca="true" t="shared" si="141" ref="AH510:AV510">SUM(AH511:AH512)</f>
        <v>2770000</v>
      </c>
      <c r="AI510" s="14"/>
      <c r="AJ510" s="14">
        <f t="shared" si="141"/>
        <v>4497308</v>
      </c>
      <c r="AK510" s="14"/>
      <c r="AL510" s="14">
        <f t="shared" si="141"/>
        <v>5284811</v>
      </c>
      <c r="AM510" s="14"/>
      <c r="AN510" s="14">
        <f t="shared" si="141"/>
        <v>5385787.52</v>
      </c>
      <c r="AO510" s="14"/>
      <c r="AP510" s="14">
        <f t="shared" si="141"/>
        <v>5464000</v>
      </c>
      <c r="AQ510" s="14"/>
      <c r="AR510" s="14">
        <f t="shared" si="141"/>
        <v>5230000</v>
      </c>
      <c r="AS510" s="14"/>
      <c r="AT510" s="14">
        <f t="shared" si="141"/>
        <v>4716536</v>
      </c>
      <c r="AU510" s="14"/>
      <c r="AV510" s="14">
        <f t="shared" si="141"/>
        <v>6218328</v>
      </c>
      <c r="AW510" s="14"/>
      <c r="AX510" s="6"/>
      <c r="AY510" s="14">
        <f>SUM(AY511:AY512)</f>
        <v>6465789</v>
      </c>
      <c r="AZ510" s="14"/>
      <c r="BA510" s="14">
        <f>SUM(BA511:BA512)</f>
        <v>5383131</v>
      </c>
      <c r="BB510" s="14"/>
      <c r="BC510" s="6"/>
      <c r="BD510" s="6"/>
      <c r="BG510" s="16">
        <f>SUM(BG511:BG512)</f>
        <v>70507866.24</v>
      </c>
    </row>
    <row r="511" spans="1:59" ht="12.75">
      <c r="A511" s="6" t="str">
        <f>CONCATENATE(A510,"U")</f>
        <v>R646U</v>
      </c>
      <c r="C511" s="8" t="s">
        <v>3</v>
      </c>
      <c r="D511" s="19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4">
        <v>47251150.9</v>
      </c>
      <c r="AA511" s="4">
        <v>143000</v>
      </c>
      <c r="AC511" s="4">
        <v>799000</v>
      </c>
      <c r="AE511" s="4">
        <v>1753000</v>
      </c>
      <c r="AG511" s="6"/>
      <c r="AH511" s="4">
        <v>2770000</v>
      </c>
      <c r="AJ511" s="4">
        <v>3621450.02</v>
      </c>
      <c r="AL511" s="4">
        <v>4450068.84</v>
      </c>
      <c r="AN511" s="4">
        <v>5385787.52</v>
      </c>
      <c r="AP511" s="4">
        <v>4416000</v>
      </c>
      <c r="AR511" s="4">
        <v>5230000</v>
      </c>
      <c r="AT511" s="4">
        <v>4716536</v>
      </c>
      <c r="AV511" s="4">
        <v>6218328</v>
      </c>
      <c r="AX511" s="6"/>
      <c r="AY511" s="4">
        <v>6465789</v>
      </c>
      <c r="BA511" s="4">
        <v>5383131</v>
      </c>
      <c r="BG511" s="17">
        <v>65602738.08</v>
      </c>
    </row>
    <row r="512" spans="1:59" ht="12.75">
      <c r="A512" s="6" t="str">
        <f>CONCATENATE(A510,"L")</f>
        <v>R646L</v>
      </c>
      <c r="C512" s="8" t="s">
        <v>4</v>
      </c>
      <c r="D512" s="19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4">
        <v>5455265.11</v>
      </c>
      <c r="AA512" s="4">
        <v>0</v>
      </c>
      <c r="AC512" s="4">
        <v>0</v>
      </c>
      <c r="AE512" s="4">
        <v>0</v>
      </c>
      <c r="AG512" s="6"/>
      <c r="AH512" s="4">
        <v>0</v>
      </c>
      <c r="AJ512" s="4">
        <v>875857.98</v>
      </c>
      <c r="AL512" s="4">
        <v>834742.16</v>
      </c>
      <c r="AN512" s="4">
        <v>0</v>
      </c>
      <c r="AP512" s="4">
        <v>1048000</v>
      </c>
      <c r="AR512" s="4">
        <v>0</v>
      </c>
      <c r="AT512" s="4">
        <v>0</v>
      </c>
      <c r="AV512" s="4">
        <v>0</v>
      </c>
      <c r="AX512" s="6"/>
      <c r="AY512" s="4">
        <v>0</v>
      </c>
      <c r="BA512" s="4">
        <v>0</v>
      </c>
      <c r="BG512" s="17">
        <v>4905128.16</v>
      </c>
    </row>
    <row r="513" spans="3:50" ht="6" customHeight="1">
      <c r="C513" s="2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AG513" s="6"/>
      <c r="AX513" s="6"/>
    </row>
    <row r="514" spans="1:59" ht="12.75">
      <c r="A514" s="6" t="s">
        <v>216</v>
      </c>
      <c r="B514" s="6" t="s">
        <v>271</v>
      </c>
      <c r="C514" s="15" t="s">
        <v>1</v>
      </c>
      <c r="D514" s="19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14">
        <f>SUM(Z515:Z516)</f>
        <v>51794770.29000001</v>
      </c>
      <c r="AA514" s="14">
        <f>SUM(AA515:AA516)</f>
        <v>1640000</v>
      </c>
      <c r="AB514" s="14"/>
      <c r="AC514" s="14">
        <f>SUM(AC515:AC516)</f>
        <v>3031000</v>
      </c>
      <c r="AD514" s="14"/>
      <c r="AE514" s="14">
        <f>SUM(AE515:AE516)</f>
        <v>2914000</v>
      </c>
      <c r="AF514" s="14"/>
      <c r="AG514" s="6"/>
      <c r="AH514" s="14">
        <f aca="true" t="shared" si="142" ref="AH514:AV514">SUM(AH515:AH516)</f>
        <v>8865000</v>
      </c>
      <c r="AI514" s="14"/>
      <c r="AJ514" s="14">
        <f t="shared" si="142"/>
        <v>7532637</v>
      </c>
      <c r="AK514" s="14"/>
      <c r="AL514" s="14">
        <f t="shared" si="142"/>
        <v>8081360</v>
      </c>
      <c r="AM514" s="14"/>
      <c r="AN514" s="14">
        <f t="shared" si="142"/>
        <v>5709633.13</v>
      </c>
      <c r="AO514" s="14"/>
      <c r="AP514" s="14">
        <f t="shared" si="142"/>
        <v>4034392</v>
      </c>
      <c r="AQ514" s="14"/>
      <c r="AR514" s="14">
        <f t="shared" si="142"/>
        <v>4811000</v>
      </c>
      <c r="AS514" s="14"/>
      <c r="AT514" s="14">
        <f t="shared" si="142"/>
        <v>4411030</v>
      </c>
      <c r="AU514" s="14"/>
      <c r="AV514" s="14">
        <f t="shared" si="142"/>
        <v>6995207</v>
      </c>
      <c r="AW514" s="14"/>
      <c r="AX514" s="6"/>
      <c r="AY514" s="14">
        <f>SUM(AY515:AY516)</f>
        <v>6294491</v>
      </c>
      <c r="AZ514" s="14"/>
      <c r="BA514" s="14">
        <f>SUM(BA515:BA516)</f>
        <v>5521374</v>
      </c>
      <c r="BB514" s="14"/>
      <c r="BC514" s="6"/>
      <c r="BD514" s="6"/>
      <c r="BG514" s="16">
        <f>SUM(BG515:BG516)</f>
        <v>79945930.2</v>
      </c>
    </row>
    <row r="515" spans="1:59" ht="12.75">
      <c r="A515" s="6" t="str">
        <f>CONCATENATE(A514,"U")</f>
        <v>R647U</v>
      </c>
      <c r="C515" s="8" t="s">
        <v>3</v>
      </c>
      <c r="D515" s="19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4">
        <v>46147235.13</v>
      </c>
      <c r="AA515" s="4">
        <v>1562707.06</v>
      </c>
      <c r="AC515" s="4">
        <v>2920185.52</v>
      </c>
      <c r="AE515" s="4">
        <v>2722259.97</v>
      </c>
      <c r="AG515" s="6"/>
      <c r="AH515" s="4">
        <v>8511255.24</v>
      </c>
      <c r="AJ515" s="4">
        <v>7282316.51</v>
      </c>
      <c r="AL515" s="4">
        <v>7925219.77</v>
      </c>
      <c r="AN515" s="4">
        <v>5489314.96</v>
      </c>
      <c r="AP515" s="4">
        <v>3899000</v>
      </c>
      <c r="AR515" s="4">
        <v>4811000</v>
      </c>
      <c r="AT515" s="4">
        <v>4411030</v>
      </c>
      <c r="AV515" s="4">
        <v>6995207</v>
      </c>
      <c r="AX515" s="6"/>
      <c r="AY515" s="4">
        <v>6294491</v>
      </c>
      <c r="BA515" s="4">
        <v>5521374</v>
      </c>
      <c r="BG515" s="17">
        <v>75897168.15</v>
      </c>
    </row>
    <row r="516" spans="1:59" ht="12.75">
      <c r="A516" s="6" t="str">
        <f>CONCATENATE(A514,"L")</f>
        <v>R647L</v>
      </c>
      <c r="C516" s="8" t="s">
        <v>4</v>
      </c>
      <c r="D516" s="19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4">
        <v>5647535.16</v>
      </c>
      <c r="AA516" s="4">
        <v>77292.94</v>
      </c>
      <c r="AC516" s="4">
        <v>110814.48</v>
      </c>
      <c r="AE516" s="4">
        <v>191740.03</v>
      </c>
      <c r="AG516" s="6"/>
      <c r="AH516" s="4">
        <v>353744.76</v>
      </c>
      <c r="AJ516" s="4">
        <v>250320.49</v>
      </c>
      <c r="AL516" s="4">
        <v>156140.23</v>
      </c>
      <c r="AN516" s="4">
        <v>220318.17</v>
      </c>
      <c r="AP516" s="4">
        <v>135392</v>
      </c>
      <c r="AR516" s="4">
        <v>0</v>
      </c>
      <c r="AT516" s="4">
        <v>0</v>
      </c>
      <c r="AV516" s="4">
        <v>0</v>
      </c>
      <c r="AX516" s="6"/>
      <c r="AY516" s="4">
        <v>0</v>
      </c>
      <c r="BA516" s="4">
        <v>0</v>
      </c>
      <c r="BG516" s="17">
        <v>4048762.05</v>
      </c>
    </row>
    <row r="517" spans="3:50" ht="6" customHeight="1">
      <c r="C517" s="2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W517" s="6"/>
      <c r="Z517" s="6"/>
      <c r="AG517" s="6"/>
      <c r="AX517" s="6"/>
    </row>
    <row r="518" spans="1:59" ht="12.75">
      <c r="A518" s="6" t="s">
        <v>197</v>
      </c>
      <c r="B518" s="6" t="s">
        <v>252</v>
      </c>
      <c r="C518" s="15" t="s">
        <v>1</v>
      </c>
      <c r="D518" s="19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14">
        <f>SUM(T519:T520)</f>
        <v>53992642.910000004</v>
      </c>
      <c r="U518" s="14">
        <f>SUM(U519:U520)</f>
        <v>3106000</v>
      </c>
      <c r="V518" s="14"/>
      <c r="W518" s="6"/>
      <c r="X518" s="14">
        <f>SUM(X519:X520)</f>
        <v>3335000</v>
      </c>
      <c r="Y518" s="14"/>
      <c r="Z518" s="6"/>
      <c r="AA518" s="14">
        <f>SUM(AA519:AA520)</f>
        <v>1925000</v>
      </c>
      <c r="AB518" s="14"/>
      <c r="AC518" s="14">
        <f>SUM(AC519:AC520)</f>
        <v>5423000</v>
      </c>
      <c r="AD518" s="14"/>
      <c r="AE518" s="14">
        <f>SUM(AE519:AE520)</f>
        <v>7400000</v>
      </c>
      <c r="AF518" s="14"/>
      <c r="AG518" s="6"/>
      <c r="AH518" s="14">
        <f aca="true" t="shared" si="143" ref="AH518:AV518">SUM(AH519:AH520)</f>
        <v>8295000</v>
      </c>
      <c r="AI518" s="14"/>
      <c r="AJ518" s="14">
        <f t="shared" si="143"/>
        <v>10164235</v>
      </c>
      <c r="AK518" s="14"/>
      <c r="AL518" s="14">
        <f t="shared" si="143"/>
        <v>14311685</v>
      </c>
      <c r="AM518" s="14"/>
      <c r="AN518" s="14">
        <f t="shared" si="143"/>
        <v>11404357.5</v>
      </c>
      <c r="AO518" s="14"/>
      <c r="AP518" s="14">
        <f t="shared" si="143"/>
        <v>8866153</v>
      </c>
      <c r="AQ518" s="14"/>
      <c r="AR518" s="14">
        <f t="shared" si="143"/>
        <v>10136000</v>
      </c>
      <c r="AS518" s="14"/>
      <c r="AT518" s="14">
        <f t="shared" si="143"/>
        <v>6210938</v>
      </c>
      <c r="AU518" s="14"/>
      <c r="AV518" s="14">
        <f t="shared" si="143"/>
        <v>6159586</v>
      </c>
      <c r="AW518" s="14"/>
      <c r="AX518" s="6"/>
      <c r="AY518" s="14">
        <f>SUM(AY519:AY520)</f>
        <v>5929888</v>
      </c>
      <c r="AZ518" s="14"/>
      <c r="BA518" s="14">
        <f>SUM(BA519:BA520)</f>
        <v>4529445</v>
      </c>
      <c r="BB518" s="14"/>
      <c r="BC518" s="6"/>
      <c r="BD518" s="6"/>
      <c r="BG518" s="16">
        <f>SUM(BG519:BG520)</f>
        <v>103712185.08999999</v>
      </c>
    </row>
    <row r="519" spans="1:59" ht="12.75">
      <c r="A519" s="6" t="str">
        <f>CONCATENATE(A518,"U")</f>
        <v>R617U</v>
      </c>
      <c r="C519" s="8" t="s">
        <v>3</v>
      </c>
      <c r="D519" s="19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4">
        <v>45566351.77</v>
      </c>
      <c r="U519" s="4">
        <v>3105627.05</v>
      </c>
      <c r="W519" s="6"/>
      <c r="X519" s="4">
        <v>3335000</v>
      </c>
      <c r="Z519" s="6"/>
      <c r="AA519" s="4">
        <v>1924945.66</v>
      </c>
      <c r="AC519" s="4">
        <v>5422925.03</v>
      </c>
      <c r="AE519" s="4">
        <v>6031592.77</v>
      </c>
      <c r="AG519" s="6"/>
      <c r="AH519" s="4">
        <v>7455590.7</v>
      </c>
      <c r="AJ519" s="4">
        <v>9703640.14</v>
      </c>
      <c r="AL519" s="4">
        <v>13876057</v>
      </c>
      <c r="AN519" s="4">
        <v>11003935</v>
      </c>
      <c r="AP519" s="4">
        <v>8737000</v>
      </c>
      <c r="AR519" s="4">
        <v>10136000</v>
      </c>
      <c r="AT519" s="4">
        <v>6210938</v>
      </c>
      <c r="AV519" s="4">
        <v>6159586</v>
      </c>
      <c r="AX519" s="6"/>
      <c r="AY519" s="4">
        <v>5929888</v>
      </c>
      <c r="BA519" s="4">
        <v>4529445</v>
      </c>
      <c r="BG519" s="17">
        <v>97134253.82</v>
      </c>
    </row>
    <row r="520" spans="1:59" ht="12.75">
      <c r="A520" s="6" t="str">
        <f>CONCATENATE(A518,"L")</f>
        <v>R617L</v>
      </c>
      <c r="C520" s="8" t="s">
        <v>4</v>
      </c>
      <c r="D520" s="19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4">
        <v>8426291.14</v>
      </c>
      <c r="U520" s="4">
        <v>372.95</v>
      </c>
      <c r="W520" s="6"/>
      <c r="X520" s="4">
        <v>0</v>
      </c>
      <c r="Z520" s="6"/>
      <c r="AA520" s="4">
        <v>54.34</v>
      </c>
      <c r="AC520" s="4">
        <v>74.97</v>
      </c>
      <c r="AE520" s="4">
        <v>1368407.23</v>
      </c>
      <c r="AG520" s="6"/>
      <c r="AH520" s="4">
        <v>839409.3</v>
      </c>
      <c r="AJ520" s="4">
        <v>460594.86</v>
      </c>
      <c r="AL520" s="4">
        <v>435628</v>
      </c>
      <c r="AN520" s="4">
        <v>400422.5</v>
      </c>
      <c r="AP520" s="4">
        <v>129153</v>
      </c>
      <c r="AR520" s="4">
        <v>0</v>
      </c>
      <c r="AT520" s="4">
        <v>0</v>
      </c>
      <c r="AV520" s="4">
        <v>0</v>
      </c>
      <c r="AX520" s="6"/>
      <c r="AY520" s="4">
        <v>0</v>
      </c>
      <c r="BA520" s="4">
        <v>0</v>
      </c>
      <c r="BG520" s="17">
        <v>6577931.27</v>
      </c>
    </row>
    <row r="521" spans="3:50" ht="12.75">
      <c r="C521" s="2"/>
      <c r="Q521" s="6"/>
      <c r="T521" s="6"/>
      <c r="W521" s="6"/>
      <c r="Z521" s="6"/>
      <c r="AG521" s="6"/>
      <c r="AX521" s="6"/>
    </row>
    <row r="522" spans="1:50" ht="12.75">
      <c r="A522" s="14"/>
      <c r="B522" s="14" t="s">
        <v>2</v>
      </c>
      <c r="C522" s="2"/>
      <c r="Q522" s="6"/>
      <c r="T522" s="6"/>
      <c r="W522" s="6"/>
      <c r="Z522" s="6"/>
      <c r="AG522" s="6"/>
      <c r="AX522" s="6"/>
    </row>
    <row r="523" spans="1:50" ht="12.75">
      <c r="A523" s="14"/>
      <c r="B523" s="14"/>
      <c r="C523" s="2"/>
      <c r="Q523" s="6"/>
      <c r="T523" s="6"/>
      <c r="W523" s="6"/>
      <c r="Z523" s="6"/>
      <c r="AG523" s="6"/>
      <c r="AX523" s="6"/>
    </row>
    <row r="524" spans="1:59" ht="12.75">
      <c r="A524" s="6" t="s">
        <v>294</v>
      </c>
      <c r="B524" s="6" t="s">
        <v>305</v>
      </c>
      <c r="C524" s="15" t="s">
        <v>1</v>
      </c>
      <c r="D524" s="16">
        <f aca="true" t="shared" si="144" ref="D524:O524">SUM(D525:D526)</f>
        <v>103656948.22</v>
      </c>
      <c r="E524" s="14"/>
      <c r="F524" s="14">
        <f t="shared" si="144"/>
        <v>13102000</v>
      </c>
      <c r="G524" s="14"/>
      <c r="H524" s="14">
        <f t="shared" si="144"/>
        <v>15881000</v>
      </c>
      <c r="I524" s="14"/>
      <c r="J524" s="14">
        <f t="shared" si="144"/>
        <v>15669000</v>
      </c>
      <c r="K524" s="14"/>
      <c r="L524" s="14">
        <f t="shared" si="144"/>
        <v>-339000</v>
      </c>
      <c r="M524" s="14">
        <f t="shared" si="144"/>
        <v>15876000</v>
      </c>
      <c r="N524" s="14"/>
      <c r="O524" s="14">
        <f t="shared" si="144"/>
        <v>11201000</v>
      </c>
      <c r="P524" s="14"/>
      <c r="Q524" s="6"/>
      <c r="R524" s="14">
        <f>SUM(R525:R526)</f>
        <v>8224000</v>
      </c>
      <c r="S524" s="14"/>
      <c r="T524" s="6"/>
      <c r="U524" s="14">
        <f>SUM(U525:U526)</f>
        <v>9301000</v>
      </c>
      <c r="V524" s="14"/>
      <c r="W524" s="6"/>
      <c r="X524" s="14">
        <f>SUM(X525:X526)</f>
        <v>7909000</v>
      </c>
      <c r="Y524" s="14"/>
      <c r="Z524" s="6"/>
      <c r="AA524" s="14">
        <f>SUM(AA525:AA526)</f>
        <v>7923000</v>
      </c>
      <c r="AB524" s="14"/>
      <c r="AC524" s="14">
        <f>SUM(AC525:AC526)</f>
        <v>10772000</v>
      </c>
      <c r="AD524" s="14"/>
      <c r="AE524" s="14">
        <f>SUM(AE525:AE526)</f>
        <v>13983000</v>
      </c>
      <c r="AF524" s="14"/>
      <c r="AG524" s="6"/>
      <c r="AH524" s="14">
        <f aca="true" t="shared" si="145" ref="AH524:AV524">SUM(AH525:AH526)</f>
        <v>21353000</v>
      </c>
      <c r="AI524" s="14"/>
      <c r="AJ524" s="14">
        <f t="shared" si="145"/>
        <v>23536626</v>
      </c>
      <c r="AK524" s="14"/>
      <c r="AL524" s="14">
        <f t="shared" si="145"/>
        <v>26436030</v>
      </c>
      <c r="AM524" s="14"/>
      <c r="AN524" s="14">
        <f t="shared" si="145"/>
        <v>27927227.95</v>
      </c>
      <c r="AO524" s="14"/>
      <c r="AP524" s="14">
        <f t="shared" si="145"/>
        <v>26036000</v>
      </c>
      <c r="AQ524" s="14"/>
      <c r="AR524" s="14">
        <f t="shared" si="145"/>
        <v>29101935</v>
      </c>
      <c r="AS524" s="14"/>
      <c r="AT524" s="14">
        <f t="shared" si="145"/>
        <v>22699295</v>
      </c>
      <c r="AU524" s="14"/>
      <c r="AV524" s="14">
        <f t="shared" si="145"/>
        <v>32110659</v>
      </c>
      <c r="AW524" s="14"/>
      <c r="AX524" s="6"/>
      <c r="AY524" s="14">
        <f>SUM(AY525:AY526)</f>
        <v>31306185</v>
      </c>
      <c r="AZ524" s="14"/>
      <c r="BA524" s="14">
        <f>SUM(BA525:BA526)</f>
        <v>29561969</v>
      </c>
      <c r="BB524" s="14"/>
      <c r="BC524" s="6"/>
      <c r="BD524" s="6"/>
      <c r="BG524" s="16">
        <f>SUM(BG525:BG526)</f>
        <v>315481121.84999996</v>
      </c>
    </row>
    <row r="525" spans="1:59" ht="12.75">
      <c r="A525" s="6" t="str">
        <f>CONCATENATE(A524,"U")</f>
        <v>R412U</v>
      </c>
      <c r="C525" s="8" t="s">
        <v>3</v>
      </c>
      <c r="D525" s="17">
        <v>103656948.22</v>
      </c>
      <c r="F525" s="4">
        <v>13102000</v>
      </c>
      <c r="H525" s="4">
        <v>15881000</v>
      </c>
      <c r="J525" s="4">
        <v>15669000</v>
      </c>
      <c r="L525" s="4">
        <v>-339000</v>
      </c>
      <c r="M525" s="4">
        <v>15236000</v>
      </c>
      <c r="O525" s="4">
        <v>11201000</v>
      </c>
      <c r="Q525" s="6"/>
      <c r="R525" s="4">
        <v>8224000</v>
      </c>
      <c r="T525" s="6"/>
      <c r="U525" s="4">
        <v>9301000</v>
      </c>
      <c r="W525" s="6"/>
      <c r="X525" s="4">
        <v>7909000</v>
      </c>
      <c r="Z525" s="6"/>
      <c r="AA525" s="4">
        <v>7923000</v>
      </c>
      <c r="AC525" s="4">
        <v>10772000</v>
      </c>
      <c r="AE525" s="4">
        <v>13983000</v>
      </c>
      <c r="AG525" s="6"/>
      <c r="AH525" s="4">
        <v>21267000</v>
      </c>
      <c r="AJ525" s="4">
        <v>23536626</v>
      </c>
      <c r="AL525" s="4">
        <v>26436030</v>
      </c>
      <c r="AN525" s="4">
        <v>27475227.95</v>
      </c>
      <c r="AP525" s="4">
        <v>25594000</v>
      </c>
      <c r="AR525" s="4">
        <v>28648935</v>
      </c>
      <c r="AT525" s="4">
        <v>22246295</v>
      </c>
      <c r="AV525" s="4">
        <v>31635659</v>
      </c>
      <c r="AX525" s="6"/>
      <c r="AY525" s="4">
        <v>30775185</v>
      </c>
      <c r="BA525" s="4">
        <v>29015969</v>
      </c>
      <c r="BG525" s="17">
        <v>312372975.96</v>
      </c>
    </row>
    <row r="526" spans="1:59" ht="12.75">
      <c r="A526" s="6" t="str">
        <f>CONCATENATE(A524,"F")</f>
        <v>R412F</v>
      </c>
      <c r="C526" s="1" t="s">
        <v>6</v>
      </c>
      <c r="D526" s="17">
        <v>0</v>
      </c>
      <c r="F526" s="4">
        <v>0</v>
      </c>
      <c r="H526" s="4">
        <v>0</v>
      </c>
      <c r="J526" s="4">
        <v>0</v>
      </c>
      <c r="L526" s="4">
        <v>0</v>
      </c>
      <c r="M526" s="4">
        <v>640000</v>
      </c>
      <c r="O526" s="4">
        <v>0</v>
      </c>
      <c r="Q526" s="6"/>
      <c r="R526" s="4">
        <v>0</v>
      </c>
      <c r="T526" s="6"/>
      <c r="U526" s="4">
        <v>0</v>
      </c>
      <c r="W526" s="6"/>
      <c r="X526" s="4">
        <v>0</v>
      </c>
      <c r="Z526" s="6"/>
      <c r="AA526" s="4">
        <v>0</v>
      </c>
      <c r="AC526" s="4">
        <v>0</v>
      </c>
      <c r="AE526" s="4">
        <v>0</v>
      </c>
      <c r="AG526" s="6"/>
      <c r="AH526" s="4">
        <v>86000</v>
      </c>
      <c r="AJ526" s="4">
        <v>0</v>
      </c>
      <c r="AL526" s="4">
        <v>0</v>
      </c>
      <c r="AN526" s="4">
        <v>452000</v>
      </c>
      <c r="AP526" s="4">
        <v>442000</v>
      </c>
      <c r="AR526" s="4">
        <v>453000</v>
      </c>
      <c r="AT526" s="4">
        <v>453000</v>
      </c>
      <c r="AV526" s="4">
        <v>475000</v>
      </c>
      <c r="AX526" s="6"/>
      <c r="AY526" s="4">
        <v>531000</v>
      </c>
      <c r="BA526" s="4">
        <v>546000</v>
      </c>
      <c r="BG526" s="17">
        <v>3108145.89</v>
      </c>
    </row>
    <row r="527" spans="3:50" ht="6" customHeight="1">
      <c r="C527" s="1"/>
      <c r="Q527" s="6"/>
      <c r="T527" s="6"/>
      <c r="W527" s="6"/>
      <c r="Z527" s="6"/>
      <c r="AG527" s="6"/>
      <c r="AX527" s="6"/>
    </row>
    <row r="528" spans="1:59" ht="12.75">
      <c r="A528" s="6" t="s">
        <v>295</v>
      </c>
      <c r="B528" s="6" t="s">
        <v>306</v>
      </c>
      <c r="C528" s="18" t="s">
        <v>1</v>
      </c>
      <c r="D528" s="16">
        <f aca="true" t="shared" si="146" ref="D528:O528">SUM(D529:D530)</f>
        <v>117144421.09</v>
      </c>
      <c r="E528" s="14"/>
      <c r="F528" s="14">
        <f t="shared" si="146"/>
        <v>13189000</v>
      </c>
      <c r="G528" s="14"/>
      <c r="H528" s="14">
        <f t="shared" si="146"/>
        <v>11551000</v>
      </c>
      <c r="I528" s="14"/>
      <c r="J528" s="14">
        <f t="shared" si="146"/>
        <v>13910000</v>
      </c>
      <c r="K528" s="14"/>
      <c r="L528" s="14">
        <f t="shared" si="146"/>
        <v>-185000</v>
      </c>
      <c r="M528" s="14">
        <f t="shared" si="146"/>
        <v>15120000</v>
      </c>
      <c r="N528" s="14"/>
      <c r="O528" s="14">
        <f t="shared" si="146"/>
        <v>14901000</v>
      </c>
      <c r="P528" s="14"/>
      <c r="Q528" s="6"/>
      <c r="R528" s="14">
        <f>SUM(R529:R530)</f>
        <v>18414000</v>
      </c>
      <c r="S528" s="14"/>
      <c r="T528" s="6"/>
      <c r="U528" s="14">
        <f>SUM(U529:U530)</f>
        <v>14931000</v>
      </c>
      <c r="V528" s="14"/>
      <c r="W528" s="6"/>
      <c r="X528" s="14">
        <f>SUM(X529:X530)</f>
        <v>10648000</v>
      </c>
      <c r="Y528" s="14"/>
      <c r="Z528" s="6"/>
      <c r="AA528" s="14">
        <f>SUM(AA529:AA530)</f>
        <v>3999000</v>
      </c>
      <c r="AB528" s="14"/>
      <c r="AC528" s="14">
        <f>SUM(AC529:AC530)</f>
        <v>13632000</v>
      </c>
      <c r="AD528" s="14"/>
      <c r="AE528" s="14">
        <f>SUM(AE529:AE530)</f>
        <v>21821000</v>
      </c>
      <c r="AF528" s="14"/>
      <c r="AG528" s="6"/>
      <c r="AH528" s="14">
        <f aca="true" t="shared" si="147" ref="AH528:AV528">SUM(AH529:AH530)</f>
        <v>29937700</v>
      </c>
      <c r="AI528" s="14"/>
      <c r="AJ528" s="14">
        <f t="shared" si="147"/>
        <v>29729516</v>
      </c>
      <c r="AK528" s="14"/>
      <c r="AL528" s="14">
        <f t="shared" si="147"/>
        <v>33842004</v>
      </c>
      <c r="AM528" s="14"/>
      <c r="AN528" s="14">
        <f t="shared" si="147"/>
        <v>33936724.65</v>
      </c>
      <c r="AO528" s="14"/>
      <c r="AP528" s="14">
        <f t="shared" si="147"/>
        <v>39925000</v>
      </c>
      <c r="AQ528" s="14"/>
      <c r="AR528" s="14">
        <f t="shared" si="147"/>
        <v>41798000</v>
      </c>
      <c r="AS528" s="14"/>
      <c r="AT528" s="14">
        <f t="shared" si="147"/>
        <v>34208084</v>
      </c>
      <c r="AU528" s="14"/>
      <c r="AV528" s="14">
        <f t="shared" si="147"/>
        <v>34716299</v>
      </c>
      <c r="AW528" s="14"/>
      <c r="AX528" s="6"/>
      <c r="AY528" s="14">
        <f>SUM(AY529:AY530)</f>
        <v>36041770</v>
      </c>
      <c r="AZ528" s="14"/>
      <c r="BA528" s="14">
        <f>SUM(BA529:BA530)</f>
        <v>31539625</v>
      </c>
      <c r="BB528" s="14"/>
      <c r="BC528" s="6"/>
      <c r="BD528" s="6"/>
      <c r="BG528" s="16">
        <f>SUM(BG529:BG530)</f>
        <v>390489564</v>
      </c>
    </row>
    <row r="529" spans="1:59" ht="12.75">
      <c r="A529" s="6" t="str">
        <f>CONCATENATE(A528,"U")</f>
        <v>R419U</v>
      </c>
      <c r="C529" s="2" t="s">
        <v>3</v>
      </c>
      <c r="D529" s="17">
        <v>117144421.09</v>
      </c>
      <c r="F529" s="4">
        <v>13189000</v>
      </c>
      <c r="H529" s="4">
        <v>11551000</v>
      </c>
      <c r="J529" s="4">
        <v>13910000</v>
      </c>
      <c r="L529" s="4">
        <v>-185000</v>
      </c>
      <c r="M529" s="4">
        <v>15120000</v>
      </c>
      <c r="O529" s="4">
        <v>14461000</v>
      </c>
      <c r="Q529" s="6"/>
      <c r="R529" s="4">
        <v>18414000</v>
      </c>
      <c r="T529" s="6"/>
      <c r="U529" s="4">
        <v>14931000</v>
      </c>
      <c r="W529" s="6"/>
      <c r="X529" s="4">
        <v>10648000</v>
      </c>
      <c r="Z529" s="6"/>
      <c r="AA529" s="4">
        <v>3999000</v>
      </c>
      <c r="AC529" s="4">
        <v>13632000</v>
      </c>
      <c r="AE529" s="4">
        <v>21821000</v>
      </c>
      <c r="AG529" s="6"/>
      <c r="AH529" s="4">
        <v>29859000</v>
      </c>
      <c r="AJ529" s="4">
        <v>29729516</v>
      </c>
      <c r="AL529" s="4">
        <v>33842004</v>
      </c>
      <c r="AN529" s="4">
        <v>33412724.65</v>
      </c>
      <c r="AP529" s="4">
        <v>39412000</v>
      </c>
      <c r="AR529" s="4">
        <v>41274000</v>
      </c>
      <c r="AT529" s="4">
        <v>33684084</v>
      </c>
      <c r="AV529" s="4">
        <v>34162299</v>
      </c>
      <c r="AX529" s="6"/>
      <c r="AY529" s="4">
        <v>35422770</v>
      </c>
      <c r="BA529" s="4">
        <v>30902625</v>
      </c>
      <c r="BG529" s="17">
        <v>387022139.25</v>
      </c>
    </row>
    <row r="530" spans="1:59" ht="12.75">
      <c r="A530" s="6" t="str">
        <f>CONCATENATE(A528,"F")</f>
        <v>R419F</v>
      </c>
      <c r="C530" s="1" t="s">
        <v>6</v>
      </c>
      <c r="D530" s="17">
        <v>0</v>
      </c>
      <c r="F530" s="4">
        <v>0</v>
      </c>
      <c r="H530" s="4">
        <v>0</v>
      </c>
      <c r="J530" s="4">
        <v>0</v>
      </c>
      <c r="L530" s="4">
        <v>0</v>
      </c>
      <c r="M530" s="4">
        <v>0</v>
      </c>
      <c r="O530" s="4">
        <v>440000</v>
      </c>
      <c r="Q530" s="6"/>
      <c r="R530" s="4">
        <v>0</v>
      </c>
      <c r="T530" s="6"/>
      <c r="U530" s="4">
        <v>0</v>
      </c>
      <c r="W530" s="6"/>
      <c r="X530" s="4">
        <v>0</v>
      </c>
      <c r="Z530" s="6"/>
      <c r="AA530" s="4">
        <v>0</v>
      </c>
      <c r="AC530" s="4">
        <v>0</v>
      </c>
      <c r="AE530" s="4">
        <v>0</v>
      </c>
      <c r="AG530" s="6"/>
      <c r="AH530" s="4">
        <v>78700</v>
      </c>
      <c r="AJ530" s="4">
        <v>0</v>
      </c>
      <c r="AL530" s="4">
        <v>0</v>
      </c>
      <c r="AN530" s="4">
        <v>524000</v>
      </c>
      <c r="AP530" s="4">
        <v>513000</v>
      </c>
      <c r="AR530" s="4">
        <v>524000</v>
      </c>
      <c r="AT530" s="4">
        <v>524000</v>
      </c>
      <c r="AV530" s="4">
        <v>554000</v>
      </c>
      <c r="AX530" s="6"/>
      <c r="AY530" s="4">
        <v>619000</v>
      </c>
      <c r="BA530" s="4">
        <v>637000</v>
      </c>
      <c r="BG530" s="17">
        <v>3467424.75</v>
      </c>
    </row>
    <row r="531" spans="3:50" ht="6" customHeight="1">
      <c r="C531" s="1"/>
      <c r="Q531" s="6"/>
      <c r="T531" s="6"/>
      <c r="W531" s="6"/>
      <c r="Z531" s="6"/>
      <c r="AG531" s="6"/>
      <c r="AX531" s="6"/>
    </row>
    <row r="532" spans="1:59" ht="12.75">
      <c r="A532" s="6" t="s">
        <v>296</v>
      </c>
      <c r="B532" s="6" t="s">
        <v>307</v>
      </c>
      <c r="C532" s="18" t="s">
        <v>1</v>
      </c>
      <c r="D532" s="16">
        <f>SUM(D533:D534)</f>
        <v>190352495.36</v>
      </c>
      <c r="E532" s="14"/>
      <c r="F532" s="14">
        <f>SUM(F533:F534)</f>
        <v>14265000</v>
      </c>
      <c r="G532" s="14"/>
      <c r="H532" s="14">
        <f>SUM(H533:H534)</f>
        <v>16547559.03</v>
      </c>
      <c r="I532" s="14"/>
      <c r="J532" s="14">
        <f>SUM(J533:J534)</f>
        <v>18190302.13</v>
      </c>
      <c r="K532" s="14"/>
      <c r="L532" s="6"/>
      <c r="M532" s="14">
        <f>SUM(M533:M534)</f>
        <v>14248724.13</v>
      </c>
      <c r="N532" s="14"/>
      <c r="O532" s="14">
        <f>SUM(O533:O534)</f>
        <v>13182366.31</v>
      </c>
      <c r="P532" s="14"/>
      <c r="Q532" s="6"/>
      <c r="R532" s="14">
        <f>SUM(R533:R534)</f>
        <v>11986779.13</v>
      </c>
      <c r="S532" s="14"/>
      <c r="T532" s="6"/>
      <c r="U532" s="14">
        <f>SUM(U533:U534)</f>
        <v>15189779.13</v>
      </c>
      <c r="V532" s="14"/>
      <c r="W532" s="6"/>
      <c r="X532" s="14">
        <f>SUM(X533:X534)</f>
        <v>15564632.66</v>
      </c>
      <c r="Y532" s="14"/>
      <c r="Z532" s="6"/>
      <c r="AA532" s="14">
        <f>SUM(AA533:AA534)</f>
        <v>11219184.51</v>
      </c>
      <c r="AB532" s="14"/>
      <c r="AC532" s="14">
        <f>SUM(AC533:AC534)</f>
        <v>13453299.02</v>
      </c>
      <c r="AD532" s="14"/>
      <c r="AE532" s="14">
        <f>SUM(AE533:AE534)</f>
        <v>19854299.02</v>
      </c>
      <c r="AF532" s="14"/>
      <c r="AG532" s="6"/>
      <c r="AH532" s="14">
        <f aca="true" t="shared" si="148" ref="AH532:AV532">SUM(AH533:AH534)</f>
        <v>25106390.27</v>
      </c>
      <c r="AI532" s="14"/>
      <c r="AJ532" s="14">
        <f t="shared" si="148"/>
        <v>40215391.27</v>
      </c>
      <c r="AK532" s="14"/>
      <c r="AL532" s="14">
        <f t="shared" si="148"/>
        <v>40525192.27</v>
      </c>
      <c r="AM532" s="14"/>
      <c r="AN532" s="14">
        <f t="shared" si="148"/>
        <v>52613788.67</v>
      </c>
      <c r="AO532" s="14"/>
      <c r="AP532" s="14">
        <f t="shared" si="148"/>
        <v>43265390.27</v>
      </c>
      <c r="AQ532" s="14"/>
      <c r="AR532" s="14">
        <f t="shared" si="148"/>
        <v>45222390.27</v>
      </c>
      <c r="AS532" s="14"/>
      <c r="AT532" s="14">
        <f t="shared" si="148"/>
        <v>34573626.27</v>
      </c>
      <c r="AU532" s="14"/>
      <c r="AV532" s="14">
        <f t="shared" si="148"/>
        <v>41421082</v>
      </c>
      <c r="AW532" s="14"/>
      <c r="AX532" s="6"/>
      <c r="AY532" s="14">
        <f>SUM(AY533:AY534)</f>
        <v>42721185</v>
      </c>
      <c r="AZ532" s="14"/>
      <c r="BA532" s="14">
        <f>SUM(BA533:BA534)</f>
        <v>33639549</v>
      </c>
      <c r="BB532" s="14"/>
      <c r="BC532" s="6"/>
      <c r="BD532" s="6"/>
      <c r="BG532" s="16">
        <f>SUM(BG533:BG534)</f>
        <v>465798308.75</v>
      </c>
    </row>
    <row r="533" spans="1:59" ht="12.75">
      <c r="A533" s="6" t="str">
        <f>CONCATENATE(A532,"U")</f>
        <v>R422U</v>
      </c>
      <c r="C533" s="2" t="s">
        <v>3</v>
      </c>
      <c r="D533" s="17">
        <v>190352495.36</v>
      </c>
      <c r="F533" s="4">
        <v>14265000</v>
      </c>
      <c r="H533" s="4">
        <v>16547559.03</v>
      </c>
      <c r="J533" s="4">
        <v>17850302.13</v>
      </c>
      <c r="L533" s="6"/>
      <c r="M533" s="4">
        <v>13490724.13</v>
      </c>
      <c r="O533" s="4">
        <v>12758366.31</v>
      </c>
      <c r="Q533" s="6"/>
      <c r="R533" s="4">
        <v>11986779.13</v>
      </c>
      <c r="T533" s="6"/>
      <c r="U533" s="4">
        <v>15189779.13</v>
      </c>
      <c r="W533" s="6"/>
      <c r="X533" s="4">
        <v>15564632.66</v>
      </c>
      <c r="Z533" s="6"/>
      <c r="AA533" s="4">
        <v>11219184.51</v>
      </c>
      <c r="AC533" s="4">
        <v>13453299.02</v>
      </c>
      <c r="AE533" s="4">
        <v>19854299.02</v>
      </c>
      <c r="AG533" s="6"/>
      <c r="AH533" s="4">
        <v>24949390.27</v>
      </c>
      <c r="AJ533" s="4">
        <v>40215391.27</v>
      </c>
      <c r="AL533" s="4">
        <v>40525192.27</v>
      </c>
      <c r="AN533" s="4">
        <v>51655788.67</v>
      </c>
      <c r="AP533" s="4">
        <v>42325390.27</v>
      </c>
      <c r="AR533" s="4">
        <v>44269390.27</v>
      </c>
      <c r="AT533" s="4">
        <v>33620626.27</v>
      </c>
      <c r="AV533" s="4">
        <v>40407082</v>
      </c>
      <c r="AX533" s="6"/>
      <c r="AY533" s="4">
        <v>41588185</v>
      </c>
      <c r="BA533" s="4">
        <v>32473549</v>
      </c>
      <c r="BG533" s="17">
        <v>459136775.68</v>
      </c>
    </row>
    <row r="534" spans="1:59" ht="12.75">
      <c r="A534" s="6" t="str">
        <f>CONCATENATE(A532,"F")</f>
        <v>R422F</v>
      </c>
      <c r="C534" s="1" t="s">
        <v>6</v>
      </c>
      <c r="D534" s="17">
        <v>0</v>
      </c>
      <c r="F534" s="4">
        <v>0</v>
      </c>
      <c r="H534" s="4">
        <v>0</v>
      </c>
      <c r="J534" s="4">
        <v>340000</v>
      </c>
      <c r="L534" s="6"/>
      <c r="M534" s="4">
        <v>758000</v>
      </c>
      <c r="O534" s="4">
        <v>424000</v>
      </c>
      <c r="Q534" s="6"/>
      <c r="R534" s="4">
        <v>0</v>
      </c>
      <c r="T534" s="6"/>
      <c r="U534" s="4">
        <v>0</v>
      </c>
      <c r="W534" s="6"/>
      <c r="X534" s="4">
        <v>0</v>
      </c>
      <c r="Z534" s="6"/>
      <c r="AA534" s="4">
        <v>0</v>
      </c>
      <c r="AC534" s="4">
        <v>0</v>
      </c>
      <c r="AE534" s="4">
        <v>0</v>
      </c>
      <c r="AG534" s="6"/>
      <c r="AH534" s="4">
        <v>157000</v>
      </c>
      <c r="AJ534" s="4">
        <v>0</v>
      </c>
      <c r="AL534" s="4">
        <v>0</v>
      </c>
      <c r="AN534" s="4">
        <v>958000</v>
      </c>
      <c r="AP534" s="4">
        <v>940000</v>
      </c>
      <c r="AR534" s="4">
        <v>953000</v>
      </c>
      <c r="AT534" s="4">
        <v>953000</v>
      </c>
      <c r="AV534" s="4">
        <v>1014000</v>
      </c>
      <c r="AX534" s="6"/>
      <c r="AY534" s="4">
        <v>1133000</v>
      </c>
      <c r="BA534" s="4">
        <v>1166000</v>
      </c>
      <c r="BG534" s="17">
        <v>6661533.07</v>
      </c>
    </row>
    <row r="535" spans="3:50" ht="6" customHeight="1">
      <c r="C535" s="1"/>
      <c r="L535" s="6"/>
      <c r="Q535" s="6"/>
      <c r="T535" s="6"/>
      <c r="W535" s="6"/>
      <c r="Z535" s="6"/>
      <c r="AG535" s="6"/>
      <c r="AX535" s="6"/>
    </row>
    <row r="536" spans="1:59" ht="12.75">
      <c r="A536" s="6" t="s">
        <v>297</v>
      </c>
      <c r="B536" s="6" t="s">
        <v>308</v>
      </c>
      <c r="C536" s="18" t="s">
        <v>1</v>
      </c>
      <c r="D536" s="16">
        <f>SUM(D537:D538)</f>
        <v>121957679.03</v>
      </c>
      <c r="E536" s="14"/>
      <c r="F536" s="14">
        <f>SUM(F537:F538)</f>
        <v>11545000</v>
      </c>
      <c r="G536" s="14"/>
      <c r="H536" s="14">
        <f>SUM(H537:H538)</f>
        <v>14392000</v>
      </c>
      <c r="I536" s="14"/>
      <c r="J536" s="14">
        <f>SUM(J537:J538)</f>
        <v>18119000</v>
      </c>
      <c r="K536" s="14"/>
      <c r="L536" s="6"/>
      <c r="M536" s="14">
        <f>SUM(M537:M538)</f>
        <v>16944000</v>
      </c>
      <c r="N536" s="14"/>
      <c r="O536" s="14">
        <f>SUM(O537:O538)</f>
        <v>16552000</v>
      </c>
      <c r="P536" s="14"/>
      <c r="Q536" s="6"/>
      <c r="R536" s="14">
        <f>SUM(R537:R538)</f>
        <v>17740000</v>
      </c>
      <c r="S536" s="14"/>
      <c r="T536" s="6"/>
      <c r="U536" s="14">
        <f>SUM(U537:U538)</f>
        <v>15845000</v>
      </c>
      <c r="V536" s="14"/>
      <c r="W536" s="6"/>
      <c r="X536" s="14">
        <f>SUM(X537:X538)</f>
        <v>11406000</v>
      </c>
      <c r="Y536" s="14"/>
      <c r="Z536" s="6"/>
      <c r="AA536" s="14">
        <f>SUM(AA537:AA538)</f>
        <v>6007000</v>
      </c>
      <c r="AB536" s="14"/>
      <c r="AC536" s="14">
        <f>SUM(AC537:AC538)</f>
        <v>10224000</v>
      </c>
      <c r="AD536" s="14"/>
      <c r="AE536" s="14">
        <f>SUM(AE537:AE538)</f>
        <v>15624000</v>
      </c>
      <c r="AF536" s="14"/>
      <c r="AG536" s="6"/>
      <c r="AH536" s="14">
        <f aca="true" t="shared" si="149" ref="AH536:AV536">SUM(AH537:AH538)</f>
        <v>26670000</v>
      </c>
      <c r="AI536" s="14"/>
      <c r="AJ536" s="14">
        <f t="shared" si="149"/>
        <v>29983359</v>
      </c>
      <c r="AK536" s="14"/>
      <c r="AL536" s="14">
        <f t="shared" si="149"/>
        <v>44925528</v>
      </c>
      <c r="AM536" s="14"/>
      <c r="AN536" s="14">
        <f t="shared" si="149"/>
        <v>41104833.2</v>
      </c>
      <c r="AO536" s="14"/>
      <c r="AP536" s="14">
        <f t="shared" si="149"/>
        <v>41512000</v>
      </c>
      <c r="AQ536" s="14"/>
      <c r="AR536" s="14">
        <f t="shared" si="149"/>
        <v>39072000</v>
      </c>
      <c r="AS536" s="14"/>
      <c r="AT536" s="14">
        <f t="shared" si="149"/>
        <v>29423799</v>
      </c>
      <c r="AU536" s="14"/>
      <c r="AV536" s="14">
        <f t="shared" si="149"/>
        <v>34402735</v>
      </c>
      <c r="AW536" s="14"/>
      <c r="AX536" s="6"/>
      <c r="AY536" s="14">
        <f>SUM(AY537:AY538)</f>
        <v>36082650</v>
      </c>
      <c r="AZ536" s="14"/>
      <c r="BA536" s="14">
        <f>SUM(BA537:BA538)</f>
        <v>31113208</v>
      </c>
      <c r="BB536" s="14"/>
      <c r="BC536" s="6"/>
      <c r="BD536" s="6"/>
      <c r="BG536" s="16">
        <f>SUM(BG537:BG538)</f>
        <v>397828096.21000004</v>
      </c>
    </row>
    <row r="537" spans="1:59" ht="12.75">
      <c r="A537" s="6" t="str">
        <f>CONCATENATE(A536,"U")</f>
        <v>R428U</v>
      </c>
      <c r="C537" s="2" t="s">
        <v>3</v>
      </c>
      <c r="D537" s="17">
        <v>121957679.03</v>
      </c>
      <c r="F537" s="4">
        <v>11545000</v>
      </c>
      <c r="H537" s="4">
        <v>14392000</v>
      </c>
      <c r="J537" s="4">
        <v>18059000</v>
      </c>
      <c r="L537" s="6"/>
      <c r="M537" s="4">
        <v>16494000</v>
      </c>
      <c r="O537" s="4">
        <v>15996000</v>
      </c>
      <c r="Q537" s="6"/>
      <c r="R537" s="4">
        <v>17679000</v>
      </c>
      <c r="T537" s="6"/>
      <c r="U537" s="4">
        <v>15845000</v>
      </c>
      <c r="W537" s="6"/>
      <c r="X537" s="4">
        <v>11406000</v>
      </c>
      <c r="Z537" s="6"/>
      <c r="AA537" s="4">
        <v>6007000</v>
      </c>
      <c r="AC537" s="4">
        <v>10224000</v>
      </c>
      <c r="AE537" s="4">
        <v>15624000</v>
      </c>
      <c r="AG537" s="6"/>
      <c r="AH537" s="4">
        <v>26570000</v>
      </c>
      <c r="AJ537" s="4">
        <v>29983359</v>
      </c>
      <c r="AL537" s="4">
        <v>44925528</v>
      </c>
      <c r="AN537" s="4">
        <v>40496833.2</v>
      </c>
      <c r="AP537" s="4">
        <v>40911000</v>
      </c>
      <c r="AR537" s="4">
        <v>38455000</v>
      </c>
      <c r="AT537" s="4">
        <v>28806799</v>
      </c>
      <c r="AV537" s="4">
        <v>33745735</v>
      </c>
      <c r="AX537" s="6"/>
      <c r="AY537" s="4">
        <v>35348650</v>
      </c>
      <c r="BA537" s="4">
        <v>30357208</v>
      </c>
      <c r="BG537" s="17">
        <v>393453011.42</v>
      </c>
    </row>
    <row r="538" spans="1:59" ht="12.75">
      <c r="A538" s="6" t="str">
        <f>CONCATENATE(A536,"F")</f>
        <v>R428F</v>
      </c>
      <c r="C538" s="1" t="s">
        <v>6</v>
      </c>
      <c r="D538" s="17">
        <v>0</v>
      </c>
      <c r="F538" s="4">
        <v>0</v>
      </c>
      <c r="H538" s="4">
        <v>0</v>
      </c>
      <c r="J538" s="4">
        <v>60000</v>
      </c>
      <c r="M538" s="4">
        <v>450000</v>
      </c>
      <c r="O538" s="4">
        <v>556000</v>
      </c>
      <c r="Q538" s="6"/>
      <c r="R538" s="4">
        <v>61000</v>
      </c>
      <c r="T538" s="6"/>
      <c r="U538" s="4">
        <v>0</v>
      </c>
      <c r="W538" s="6"/>
      <c r="X538" s="4">
        <v>0</v>
      </c>
      <c r="Z538" s="6"/>
      <c r="AA538" s="4">
        <v>0</v>
      </c>
      <c r="AC538" s="4">
        <v>0</v>
      </c>
      <c r="AE538" s="4">
        <v>0</v>
      </c>
      <c r="AG538" s="6"/>
      <c r="AH538" s="4">
        <v>100000</v>
      </c>
      <c r="AJ538" s="4">
        <v>0</v>
      </c>
      <c r="AL538" s="4">
        <v>0</v>
      </c>
      <c r="AN538" s="4">
        <v>608000</v>
      </c>
      <c r="AP538" s="4">
        <v>601000</v>
      </c>
      <c r="AR538" s="4">
        <v>617000</v>
      </c>
      <c r="AT538" s="4">
        <v>617000</v>
      </c>
      <c r="AV538" s="4">
        <v>657000</v>
      </c>
      <c r="AX538" s="6"/>
      <c r="AY538" s="4">
        <v>734000</v>
      </c>
      <c r="BA538" s="4">
        <v>756000</v>
      </c>
      <c r="BG538" s="17">
        <v>4375084.79</v>
      </c>
    </row>
    <row r="539" spans="3:50" ht="6" customHeight="1">
      <c r="C539" s="1"/>
      <c r="Q539" s="6"/>
      <c r="T539" s="6"/>
      <c r="W539" s="6"/>
      <c r="Z539" s="6"/>
      <c r="AG539" s="6"/>
      <c r="AX539" s="6"/>
    </row>
    <row r="540" spans="1:59" ht="12.75">
      <c r="A540" s="6" t="s">
        <v>298</v>
      </c>
      <c r="B540" s="6" t="s">
        <v>309</v>
      </c>
      <c r="C540" s="18" t="s">
        <v>1</v>
      </c>
      <c r="D540" s="16">
        <f aca="true" t="shared" si="150" ref="D540:O540">SUM(D541:D542)</f>
        <v>147931649.13</v>
      </c>
      <c r="E540" s="14"/>
      <c r="F540" s="14">
        <f t="shared" si="150"/>
        <v>12943000</v>
      </c>
      <c r="G540" s="14"/>
      <c r="H540" s="14">
        <f t="shared" si="150"/>
        <v>12645000</v>
      </c>
      <c r="I540" s="14"/>
      <c r="J540" s="14">
        <f t="shared" si="150"/>
        <v>15155000</v>
      </c>
      <c r="K540" s="14"/>
      <c r="L540" s="14">
        <f t="shared" si="150"/>
        <v>-817000</v>
      </c>
      <c r="M540" s="14">
        <f t="shared" si="150"/>
        <v>18271000</v>
      </c>
      <c r="N540" s="14"/>
      <c r="O540" s="14">
        <f t="shared" si="150"/>
        <v>15068000</v>
      </c>
      <c r="P540" s="14"/>
      <c r="Q540" s="6"/>
      <c r="R540" s="14">
        <f>SUM(R541:R542)</f>
        <v>15147000</v>
      </c>
      <c r="S540" s="14"/>
      <c r="T540" s="6"/>
      <c r="U540" s="14">
        <f>SUM(U541:U542)</f>
        <v>9534000</v>
      </c>
      <c r="V540" s="14"/>
      <c r="W540" s="6"/>
      <c r="X540" s="14">
        <f>SUM(X541:X542)</f>
        <v>9741000</v>
      </c>
      <c r="Y540" s="14"/>
      <c r="Z540" s="6"/>
      <c r="AA540" s="14">
        <f>SUM(AA541:AA542)</f>
        <v>11521000</v>
      </c>
      <c r="AB540" s="14"/>
      <c r="AC540" s="14">
        <f>SUM(AC541:AC542)</f>
        <v>12051000</v>
      </c>
      <c r="AD540" s="14"/>
      <c r="AE540" s="14">
        <f>SUM(AE541:AE542)</f>
        <v>18356000</v>
      </c>
      <c r="AF540" s="14"/>
      <c r="AG540" s="6"/>
      <c r="AH540" s="14">
        <f aca="true" t="shared" si="151" ref="AH540:AV540">SUM(AH541:AH542)</f>
        <v>43800000</v>
      </c>
      <c r="AI540" s="14"/>
      <c r="AJ540" s="14">
        <f t="shared" si="151"/>
        <v>50002648</v>
      </c>
      <c r="AK540" s="14"/>
      <c r="AL540" s="14">
        <f t="shared" si="151"/>
        <v>60375941</v>
      </c>
      <c r="AM540" s="14"/>
      <c r="AN540" s="14">
        <f t="shared" si="151"/>
        <v>61070638.55</v>
      </c>
      <c r="AO540" s="14"/>
      <c r="AP540" s="14">
        <f t="shared" si="151"/>
        <v>104414100</v>
      </c>
      <c r="AQ540" s="14"/>
      <c r="AR540" s="14">
        <f t="shared" si="151"/>
        <v>54899400</v>
      </c>
      <c r="AS540" s="14"/>
      <c r="AT540" s="14">
        <f t="shared" si="151"/>
        <v>41026973</v>
      </c>
      <c r="AU540" s="14"/>
      <c r="AV540" s="14">
        <f t="shared" si="151"/>
        <v>42371453</v>
      </c>
      <c r="AW540" s="14"/>
      <c r="AX540" s="6"/>
      <c r="AY540" s="14">
        <f>SUM(AY541:AY542)</f>
        <v>42817002</v>
      </c>
      <c r="AZ540" s="14"/>
      <c r="BA540" s="14">
        <f>SUM(BA541:BA542)</f>
        <v>35957921</v>
      </c>
      <c r="BB540" s="14"/>
      <c r="BC540" s="6"/>
      <c r="BD540" s="6"/>
      <c r="BG540" s="16">
        <f>SUM(BG541:BG542)</f>
        <v>542075833.9200001</v>
      </c>
    </row>
    <row r="541" spans="1:59" ht="12.75">
      <c r="A541" s="6" t="str">
        <f>CONCATENATE(A540,"U")</f>
        <v>R429U</v>
      </c>
      <c r="C541" s="2" t="s">
        <v>3</v>
      </c>
      <c r="D541" s="17">
        <v>147931649.13</v>
      </c>
      <c r="F541" s="4">
        <v>12943000</v>
      </c>
      <c r="H541" s="4">
        <v>12645000</v>
      </c>
      <c r="J541" s="4">
        <v>15155000</v>
      </c>
      <c r="L541" s="4">
        <v>-817000</v>
      </c>
      <c r="M541" s="4">
        <v>18271000</v>
      </c>
      <c r="O541" s="4">
        <v>15068000</v>
      </c>
      <c r="Q541" s="6"/>
      <c r="R541" s="4">
        <v>15147000</v>
      </c>
      <c r="T541" s="6"/>
      <c r="U541" s="4">
        <v>9534000</v>
      </c>
      <c r="W541" s="6"/>
      <c r="X541" s="4">
        <v>9741000</v>
      </c>
      <c r="Z541" s="6"/>
      <c r="AA541" s="4">
        <v>11521000</v>
      </c>
      <c r="AC541" s="4">
        <v>12051000</v>
      </c>
      <c r="AE541" s="4">
        <v>18356000</v>
      </c>
      <c r="AG541" s="6"/>
      <c r="AH541" s="4">
        <v>43640000</v>
      </c>
      <c r="AJ541" s="4">
        <v>50002648</v>
      </c>
      <c r="AL541" s="4">
        <v>60375941</v>
      </c>
      <c r="AN541" s="4">
        <v>60328638.55</v>
      </c>
      <c r="AP541" s="4">
        <v>103682100</v>
      </c>
      <c r="AR541" s="4">
        <v>54152400</v>
      </c>
      <c r="AT541" s="4">
        <v>40279973</v>
      </c>
      <c r="AV541" s="4">
        <v>41574453</v>
      </c>
      <c r="AX541" s="6"/>
      <c r="AY541" s="4">
        <v>41926002</v>
      </c>
      <c r="BA541" s="4">
        <v>35040921</v>
      </c>
      <c r="BG541" s="17">
        <v>537384245.35</v>
      </c>
    </row>
    <row r="542" spans="1:59" ht="12.75">
      <c r="A542" s="6" t="str">
        <f>CONCATENATE(A540,"F")</f>
        <v>R429F</v>
      </c>
      <c r="C542" s="1" t="s">
        <v>6</v>
      </c>
      <c r="D542" s="17">
        <v>0</v>
      </c>
      <c r="F542" s="4">
        <v>0</v>
      </c>
      <c r="H542" s="4">
        <v>0</v>
      </c>
      <c r="J542" s="4">
        <v>0</v>
      </c>
      <c r="L542" s="4">
        <v>0</v>
      </c>
      <c r="M542" s="4">
        <v>0</v>
      </c>
      <c r="O542" s="4">
        <v>0</v>
      </c>
      <c r="Q542" s="6"/>
      <c r="R542" s="4">
        <v>0</v>
      </c>
      <c r="T542" s="6"/>
      <c r="U542" s="4">
        <v>0</v>
      </c>
      <c r="W542" s="6"/>
      <c r="X542" s="4">
        <v>0</v>
      </c>
      <c r="Z542" s="6"/>
      <c r="AA542" s="4">
        <v>0</v>
      </c>
      <c r="AC542" s="4">
        <v>0</v>
      </c>
      <c r="AE542" s="4">
        <v>0</v>
      </c>
      <c r="AG542" s="6"/>
      <c r="AH542" s="4">
        <v>160000</v>
      </c>
      <c r="AJ542" s="4">
        <v>0</v>
      </c>
      <c r="AL542" s="4">
        <v>0</v>
      </c>
      <c r="AN542" s="4">
        <v>742000</v>
      </c>
      <c r="AP542" s="4">
        <v>732000</v>
      </c>
      <c r="AR542" s="4">
        <v>747000</v>
      </c>
      <c r="AT542" s="4">
        <v>747000</v>
      </c>
      <c r="AV542" s="4">
        <v>797000</v>
      </c>
      <c r="AX542" s="6"/>
      <c r="AY542" s="4">
        <v>891000</v>
      </c>
      <c r="BA542" s="4">
        <v>917000</v>
      </c>
      <c r="BG542" s="17">
        <v>4691588.57</v>
      </c>
    </row>
    <row r="543" spans="3:50" ht="6" customHeight="1">
      <c r="C543" s="1"/>
      <c r="Q543" s="6"/>
      <c r="T543" s="6"/>
      <c r="W543" s="6"/>
      <c r="Z543" s="6"/>
      <c r="AG543" s="6"/>
      <c r="AX543" s="6"/>
    </row>
    <row r="544" spans="1:59" ht="12.75">
      <c r="A544" s="6" t="s">
        <v>299</v>
      </c>
      <c r="B544" s="6" t="s">
        <v>310</v>
      </c>
      <c r="C544" s="18" t="s">
        <v>1</v>
      </c>
      <c r="D544" s="16">
        <f aca="true" t="shared" si="152" ref="D544:O544">SUM(D545:D546)</f>
        <v>155899295.31</v>
      </c>
      <c r="E544" s="14"/>
      <c r="F544" s="14">
        <f t="shared" si="152"/>
        <v>9967000</v>
      </c>
      <c r="G544" s="14"/>
      <c r="H544" s="14">
        <f t="shared" si="152"/>
        <v>13690000</v>
      </c>
      <c r="I544" s="14"/>
      <c r="J544" s="14">
        <f t="shared" si="152"/>
        <v>11690000</v>
      </c>
      <c r="K544" s="14"/>
      <c r="L544" s="14">
        <f t="shared" si="152"/>
        <v>-133000</v>
      </c>
      <c r="M544" s="14">
        <f t="shared" si="152"/>
        <v>9098000</v>
      </c>
      <c r="N544" s="14"/>
      <c r="O544" s="14">
        <f t="shared" si="152"/>
        <v>8885000</v>
      </c>
      <c r="P544" s="14"/>
      <c r="Q544" s="6"/>
      <c r="R544" s="14">
        <f>SUM(R545:R546)</f>
        <v>12136000</v>
      </c>
      <c r="S544" s="14"/>
      <c r="T544" s="6"/>
      <c r="U544" s="14">
        <f>SUM(U545:U546)</f>
        <v>12916000</v>
      </c>
      <c r="V544" s="14"/>
      <c r="W544" s="6"/>
      <c r="X544" s="14">
        <f>SUM(X545:X546)</f>
        <v>10591000</v>
      </c>
      <c r="Y544" s="14"/>
      <c r="Z544" s="6"/>
      <c r="AA544" s="14">
        <f>SUM(AA545:AA546)</f>
        <v>26416000</v>
      </c>
      <c r="AB544" s="14"/>
      <c r="AC544" s="14">
        <f>SUM(AC545:AC546)</f>
        <v>11204000</v>
      </c>
      <c r="AD544" s="14"/>
      <c r="AE544" s="14">
        <f>SUM(AE545:AE546)</f>
        <v>14653000</v>
      </c>
      <c r="AF544" s="14"/>
      <c r="AG544" s="6"/>
      <c r="AH544" s="14">
        <f aca="true" t="shared" si="153" ref="AH544:AV544">SUM(AH545:AH546)</f>
        <v>22426000</v>
      </c>
      <c r="AI544" s="14"/>
      <c r="AJ544" s="14">
        <f t="shared" si="153"/>
        <v>25744256</v>
      </c>
      <c r="AK544" s="14"/>
      <c r="AL544" s="14">
        <f t="shared" si="153"/>
        <v>29412764</v>
      </c>
      <c r="AM544" s="14"/>
      <c r="AN544" s="14">
        <f t="shared" si="153"/>
        <v>31334303.65</v>
      </c>
      <c r="AO544" s="14"/>
      <c r="AP544" s="14">
        <f t="shared" si="153"/>
        <v>27679620</v>
      </c>
      <c r="AQ544" s="14"/>
      <c r="AR544" s="14">
        <f t="shared" si="153"/>
        <v>30149000</v>
      </c>
      <c r="AS544" s="14"/>
      <c r="AT544" s="14">
        <f t="shared" si="153"/>
        <v>22769892</v>
      </c>
      <c r="AU544" s="14"/>
      <c r="AV544" s="14">
        <f t="shared" si="153"/>
        <v>33197721</v>
      </c>
      <c r="AW544" s="14"/>
      <c r="AX544" s="6"/>
      <c r="AY544" s="14">
        <f>SUM(AY545:AY546)</f>
        <v>34709708</v>
      </c>
      <c r="AZ544" s="14"/>
      <c r="BA544" s="14">
        <f>SUM(BA545:BA546)</f>
        <v>30035599</v>
      </c>
      <c r="BB544" s="14"/>
      <c r="BC544" s="6"/>
      <c r="BD544" s="6"/>
      <c r="BG544" s="16">
        <f>SUM(BG545:BG546)</f>
        <v>357356644.55999994</v>
      </c>
    </row>
    <row r="545" spans="1:59" ht="12.75">
      <c r="A545" s="6" t="str">
        <f>CONCATENATE(A544,"U")</f>
        <v>R430U</v>
      </c>
      <c r="C545" s="2" t="s">
        <v>3</v>
      </c>
      <c r="D545" s="17">
        <v>155899295.31</v>
      </c>
      <c r="F545" s="4">
        <v>9967000</v>
      </c>
      <c r="H545" s="4">
        <v>13690000</v>
      </c>
      <c r="J545" s="4">
        <v>11490000</v>
      </c>
      <c r="L545" s="4">
        <v>-133000</v>
      </c>
      <c r="M545" s="4">
        <v>9058000</v>
      </c>
      <c r="O545" s="4">
        <v>8885000</v>
      </c>
      <c r="Q545" s="6"/>
      <c r="R545" s="4">
        <v>12136000</v>
      </c>
      <c r="T545" s="6"/>
      <c r="U545" s="4">
        <v>12916000</v>
      </c>
      <c r="W545" s="6"/>
      <c r="X545" s="4">
        <v>10591000</v>
      </c>
      <c r="Z545" s="6"/>
      <c r="AA545" s="4">
        <v>26416000</v>
      </c>
      <c r="AC545" s="4">
        <v>11204000</v>
      </c>
      <c r="AE545" s="4">
        <v>14653000</v>
      </c>
      <c r="AG545" s="6"/>
      <c r="AH545" s="4">
        <v>22315000</v>
      </c>
      <c r="AJ545" s="4">
        <v>25744256</v>
      </c>
      <c r="AL545" s="4">
        <v>29412764</v>
      </c>
      <c r="AN545" s="4">
        <v>30744303.65</v>
      </c>
      <c r="AP545" s="4">
        <v>27099620</v>
      </c>
      <c r="AR545" s="4">
        <v>29557000</v>
      </c>
      <c r="AT545" s="4">
        <v>22177892</v>
      </c>
      <c r="AV545" s="4">
        <v>32556721</v>
      </c>
      <c r="AX545" s="6"/>
      <c r="AY545" s="4">
        <v>33993708</v>
      </c>
      <c r="BA545" s="4">
        <v>29298599</v>
      </c>
      <c r="BG545" s="17">
        <v>353514308.78</v>
      </c>
    </row>
    <row r="546" spans="1:59" ht="12.75">
      <c r="A546" s="6" t="str">
        <f>CONCATENATE(A544,"F")</f>
        <v>R430F</v>
      </c>
      <c r="C546" s="1" t="s">
        <v>6</v>
      </c>
      <c r="D546" s="17">
        <v>0</v>
      </c>
      <c r="F546" s="4">
        <v>0</v>
      </c>
      <c r="H546" s="4">
        <v>0</v>
      </c>
      <c r="J546" s="4">
        <v>200000</v>
      </c>
      <c r="L546" s="4">
        <v>0</v>
      </c>
      <c r="M546" s="4">
        <v>40000</v>
      </c>
      <c r="O546" s="4">
        <v>0</v>
      </c>
      <c r="Q546" s="6"/>
      <c r="R546" s="4">
        <v>0</v>
      </c>
      <c r="T546" s="6"/>
      <c r="U546" s="4">
        <v>0</v>
      </c>
      <c r="W546" s="6"/>
      <c r="X546" s="4">
        <v>0</v>
      </c>
      <c r="Z546" s="6"/>
      <c r="AA546" s="4">
        <v>0</v>
      </c>
      <c r="AC546" s="4">
        <v>0</v>
      </c>
      <c r="AE546" s="4">
        <v>0</v>
      </c>
      <c r="AG546" s="6"/>
      <c r="AH546" s="4">
        <v>111000</v>
      </c>
      <c r="AJ546" s="4">
        <v>0</v>
      </c>
      <c r="AL546" s="4">
        <v>0</v>
      </c>
      <c r="AN546" s="4">
        <v>590000</v>
      </c>
      <c r="AP546" s="4">
        <v>580000</v>
      </c>
      <c r="AR546" s="4">
        <v>592000</v>
      </c>
      <c r="AT546" s="4">
        <v>592000</v>
      </c>
      <c r="AV546" s="4">
        <v>641000</v>
      </c>
      <c r="AX546" s="6"/>
      <c r="AY546" s="4">
        <v>716000</v>
      </c>
      <c r="BA546" s="4">
        <v>737000</v>
      </c>
      <c r="BG546" s="17">
        <v>3842335.78</v>
      </c>
    </row>
    <row r="547" spans="3:50" ht="6" customHeight="1">
      <c r="C547" s="1"/>
      <c r="Q547" s="6"/>
      <c r="T547" s="6"/>
      <c r="W547" s="6"/>
      <c r="Z547" s="6"/>
      <c r="AG547" s="6"/>
      <c r="AX547" s="6"/>
    </row>
    <row r="548" spans="1:59" ht="12.75">
      <c r="A548" s="6" t="s">
        <v>300</v>
      </c>
      <c r="B548" s="6" t="s">
        <v>311</v>
      </c>
      <c r="C548" s="18" t="s">
        <v>1</v>
      </c>
      <c r="D548" s="16">
        <f aca="true" t="shared" si="154" ref="D548:O548">SUM(D549:D550)</f>
        <v>86629140.68</v>
      </c>
      <c r="E548" s="14"/>
      <c r="F548" s="14">
        <f t="shared" si="154"/>
        <v>10637000</v>
      </c>
      <c r="G548" s="14"/>
      <c r="H548" s="14">
        <f t="shared" si="154"/>
        <v>13845000</v>
      </c>
      <c r="I548" s="14"/>
      <c r="J548" s="14">
        <f t="shared" si="154"/>
        <v>13989000</v>
      </c>
      <c r="K548" s="14"/>
      <c r="L548" s="14">
        <f t="shared" si="154"/>
        <v>-312000</v>
      </c>
      <c r="M548" s="14">
        <f t="shared" si="154"/>
        <v>13395000</v>
      </c>
      <c r="N548" s="14"/>
      <c r="O548" s="14">
        <f t="shared" si="154"/>
        <v>11686000</v>
      </c>
      <c r="P548" s="14"/>
      <c r="Q548" s="6"/>
      <c r="R548" s="14">
        <f>SUM(R549:R550)</f>
        <v>14205000</v>
      </c>
      <c r="S548" s="14"/>
      <c r="T548" s="6"/>
      <c r="U548" s="14">
        <f>SUM(U549:U550)</f>
        <v>13761000</v>
      </c>
      <c r="V548" s="14"/>
      <c r="W548" s="6"/>
      <c r="X548" s="14">
        <f>SUM(X549:X550)</f>
        <v>9813000</v>
      </c>
      <c r="Y548" s="14"/>
      <c r="Z548" s="6"/>
      <c r="AA548" s="14">
        <f>SUM(AA549:AA550)</f>
        <v>10642000</v>
      </c>
      <c r="AB548" s="14"/>
      <c r="AC548" s="14">
        <f>SUM(AC549:AC550)</f>
        <v>13459000</v>
      </c>
      <c r="AD548" s="14"/>
      <c r="AE548" s="14">
        <f>SUM(AE549:AE550)</f>
        <v>21302000</v>
      </c>
      <c r="AF548" s="14"/>
      <c r="AG548" s="6"/>
      <c r="AH548" s="14">
        <f aca="true" t="shared" si="155" ref="AH548:AV548">SUM(AH549:AH550)</f>
        <v>34919000</v>
      </c>
      <c r="AI548" s="14"/>
      <c r="AJ548" s="14">
        <f t="shared" si="155"/>
        <v>37527779</v>
      </c>
      <c r="AK548" s="14"/>
      <c r="AL548" s="14">
        <f t="shared" si="155"/>
        <v>40871874</v>
      </c>
      <c r="AM548" s="14"/>
      <c r="AN548" s="14">
        <f t="shared" si="155"/>
        <v>51166205.62</v>
      </c>
      <c r="AO548" s="14"/>
      <c r="AP548" s="14">
        <f t="shared" si="155"/>
        <v>54253000</v>
      </c>
      <c r="AQ548" s="14"/>
      <c r="AR548" s="14">
        <f t="shared" si="155"/>
        <v>38263000</v>
      </c>
      <c r="AS548" s="14"/>
      <c r="AT548" s="14">
        <f t="shared" si="155"/>
        <v>30698891</v>
      </c>
      <c r="AU548" s="14"/>
      <c r="AV548" s="14">
        <f t="shared" si="155"/>
        <v>31576505</v>
      </c>
      <c r="AW548" s="14"/>
      <c r="AX548" s="6"/>
      <c r="AY548" s="14">
        <f>SUM(AY549:AY550)</f>
        <v>31235745</v>
      </c>
      <c r="AZ548" s="14"/>
      <c r="BA548" s="14">
        <f>SUM(BA549:BA550)</f>
        <v>26771691</v>
      </c>
      <c r="BB548" s="14"/>
      <c r="BC548" s="6"/>
      <c r="BD548" s="6"/>
      <c r="BG548" s="16">
        <f>SUM(BG549:BG550)</f>
        <v>395786786.99</v>
      </c>
    </row>
    <row r="549" spans="1:59" ht="12.75">
      <c r="A549" s="6" t="str">
        <f>CONCATENATE(A548,"U")</f>
        <v>R434U</v>
      </c>
      <c r="C549" s="2" t="s">
        <v>3</v>
      </c>
      <c r="D549" s="17">
        <v>86629140.68</v>
      </c>
      <c r="F549" s="4">
        <v>10637000</v>
      </c>
      <c r="H549" s="4">
        <v>13845000</v>
      </c>
      <c r="J549" s="4">
        <v>13989000</v>
      </c>
      <c r="L549" s="4">
        <v>-312000</v>
      </c>
      <c r="M549" s="4">
        <v>13117000</v>
      </c>
      <c r="O549" s="4">
        <v>11064000</v>
      </c>
      <c r="Q549" s="6"/>
      <c r="R549" s="4">
        <v>13961000</v>
      </c>
      <c r="T549" s="6"/>
      <c r="U549" s="4">
        <v>13761000</v>
      </c>
      <c r="W549" s="6"/>
      <c r="X549" s="4">
        <v>9813000</v>
      </c>
      <c r="Z549" s="6"/>
      <c r="AA549" s="4">
        <v>10642000</v>
      </c>
      <c r="AC549" s="4">
        <v>13459000</v>
      </c>
      <c r="AE549" s="4">
        <v>21302000</v>
      </c>
      <c r="AG549" s="6"/>
      <c r="AH549" s="4">
        <v>34847000</v>
      </c>
      <c r="AJ549" s="4">
        <v>37527779</v>
      </c>
      <c r="AL549" s="4">
        <v>40871874</v>
      </c>
      <c r="AN549" s="4">
        <v>50604205.62</v>
      </c>
      <c r="AP549" s="4">
        <v>53698000</v>
      </c>
      <c r="AR549" s="4">
        <v>37696000</v>
      </c>
      <c r="AT549" s="4">
        <v>30131891</v>
      </c>
      <c r="AV549" s="4">
        <v>30971505</v>
      </c>
      <c r="AX549" s="6"/>
      <c r="AY549" s="4">
        <v>30559745</v>
      </c>
      <c r="BA549" s="4">
        <v>26075691</v>
      </c>
      <c r="BG549" s="17">
        <v>391710640.68</v>
      </c>
    </row>
    <row r="550" spans="1:59" ht="12.75">
      <c r="A550" s="6" t="str">
        <f>CONCATENATE(A548,"F")</f>
        <v>R434F</v>
      </c>
      <c r="C550" s="1" t="s">
        <v>6</v>
      </c>
      <c r="D550" s="17">
        <v>0</v>
      </c>
      <c r="F550" s="4">
        <v>0</v>
      </c>
      <c r="H550" s="4">
        <v>0</v>
      </c>
      <c r="J550" s="4">
        <v>0</v>
      </c>
      <c r="L550" s="4">
        <v>0</v>
      </c>
      <c r="M550" s="4">
        <v>278000</v>
      </c>
      <c r="O550" s="4">
        <v>622000</v>
      </c>
      <c r="Q550" s="6"/>
      <c r="R550" s="4">
        <v>244000</v>
      </c>
      <c r="T550" s="6"/>
      <c r="U550" s="4">
        <v>0</v>
      </c>
      <c r="W550" s="6"/>
      <c r="X550" s="4">
        <v>0</v>
      </c>
      <c r="Z550" s="6"/>
      <c r="AA550" s="4">
        <v>0</v>
      </c>
      <c r="AC550" s="4">
        <v>0</v>
      </c>
      <c r="AE550" s="4">
        <v>0</v>
      </c>
      <c r="AG550" s="6"/>
      <c r="AH550" s="4">
        <v>72000</v>
      </c>
      <c r="AJ550" s="4">
        <v>0</v>
      </c>
      <c r="AL550" s="4">
        <v>0</v>
      </c>
      <c r="AN550" s="4">
        <v>562000</v>
      </c>
      <c r="AP550" s="4">
        <v>555000</v>
      </c>
      <c r="AR550" s="4">
        <v>567000</v>
      </c>
      <c r="AT550" s="4">
        <v>567000</v>
      </c>
      <c r="AV550" s="4">
        <v>605000</v>
      </c>
      <c r="AX550" s="6"/>
      <c r="AY550" s="4">
        <v>676000</v>
      </c>
      <c r="BA550" s="4">
        <v>696000</v>
      </c>
      <c r="BG550" s="17">
        <v>4076146.31</v>
      </c>
    </row>
    <row r="551" spans="3:50" ht="6" customHeight="1">
      <c r="C551" s="1"/>
      <c r="Q551" s="6"/>
      <c r="T551" s="6"/>
      <c r="W551" s="6"/>
      <c r="Z551" s="6"/>
      <c r="AG551" s="6"/>
      <c r="AX551" s="6"/>
    </row>
    <row r="552" spans="1:59" ht="12.75">
      <c r="A552" s="6" t="s">
        <v>301</v>
      </c>
      <c r="B552" s="6" t="s">
        <v>312</v>
      </c>
      <c r="C552" s="18" t="s">
        <v>1</v>
      </c>
      <c r="D552" s="16">
        <f aca="true" t="shared" si="156" ref="D552:O552">SUM(D553:D554)</f>
        <v>143226487.62</v>
      </c>
      <c r="E552" s="14"/>
      <c r="F552" s="14">
        <f t="shared" si="156"/>
        <v>15999000</v>
      </c>
      <c r="G552" s="14"/>
      <c r="H552" s="14">
        <f t="shared" si="156"/>
        <v>25186000</v>
      </c>
      <c r="I552" s="14"/>
      <c r="J552" s="14">
        <f t="shared" si="156"/>
        <v>23089000</v>
      </c>
      <c r="K552" s="14"/>
      <c r="L552" s="14">
        <f t="shared" si="156"/>
        <v>-3285000</v>
      </c>
      <c r="M552" s="14">
        <f t="shared" si="156"/>
        <v>19382000</v>
      </c>
      <c r="N552" s="14"/>
      <c r="O552" s="14">
        <f t="shared" si="156"/>
        <v>16324000</v>
      </c>
      <c r="P552" s="14"/>
      <c r="Q552" s="6"/>
      <c r="R552" s="14">
        <f>SUM(R553:R554)</f>
        <v>20377000</v>
      </c>
      <c r="S552" s="14"/>
      <c r="T552" s="6"/>
      <c r="U552" s="14">
        <f>SUM(U553:U554)</f>
        <v>15033000</v>
      </c>
      <c r="V552" s="14"/>
      <c r="W552" s="6"/>
      <c r="X552" s="14">
        <f>SUM(X553:X554)</f>
        <v>12334000</v>
      </c>
      <c r="Y552" s="14"/>
      <c r="Z552" s="6"/>
      <c r="AA552" s="14">
        <f>SUM(AA553:AA554)</f>
        <v>11805000</v>
      </c>
      <c r="AB552" s="14"/>
      <c r="AC552" s="14">
        <f>SUM(AC553:AC554)</f>
        <v>16014000</v>
      </c>
      <c r="AD552" s="14"/>
      <c r="AE552" s="14">
        <f>SUM(AE553:AE554)</f>
        <v>19380000</v>
      </c>
      <c r="AF552" s="14"/>
      <c r="AG552" s="6"/>
      <c r="AH552" s="14">
        <f aca="true" t="shared" si="157" ref="AH552:AV552">SUM(AH553:AH554)</f>
        <v>34988000</v>
      </c>
      <c r="AI552" s="14"/>
      <c r="AJ552" s="14">
        <f t="shared" si="157"/>
        <v>36696781</v>
      </c>
      <c r="AK552" s="14"/>
      <c r="AL552" s="14">
        <f t="shared" si="157"/>
        <v>45660938</v>
      </c>
      <c r="AM552" s="14"/>
      <c r="AN552" s="14">
        <f t="shared" si="157"/>
        <v>48405714.58</v>
      </c>
      <c r="AO552" s="14"/>
      <c r="AP552" s="14">
        <f t="shared" si="157"/>
        <v>46303000</v>
      </c>
      <c r="AQ552" s="14"/>
      <c r="AR552" s="14">
        <f t="shared" si="157"/>
        <v>43353000</v>
      </c>
      <c r="AS552" s="14"/>
      <c r="AT552" s="14">
        <f t="shared" si="157"/>
        <v>28182251</v>
      </c>
      <c r="AU552" s="14"/>
      <c r="AV552" s="14">
        <f t="shared" si="157"/>
        <v>35926058</v>
      </c>
      <c r="AW552" s="14"/>
      <c r="AX552" s="6"/>
      <c r="AY552" s="14">
        <f>SUM(AY553:AY554)</f>
        <v>36848230</v>
      </c>
      <c r="AZ552" s="14"/>
      <c r="BA552" s="14">
        <f>SUM(BA553:BA554)</f>
        <v>30429541</v>
      </c>
      <c r="BB552" s="14"/>
      <c r="BC552" s="6"/>
      <c r="BD552" s="6"/>
      <c r="BG552" s="16">
        <f>SUM(BG553:BG554)</f>
        <v>447504872.78</v>
      </c>
    </row>
    <row r="553" spans="1:59" ht="12.75">
      <c r="A553" s="6" t="str">
        <f>CONCATENATE(A552,"U")</f>
        <v>R438U</v>
      </c>
      <c r="C553" s="2" t="s">
        <v>3</v>
      </c>
      <c r="D553" s="17">
        <v>143226487.62</v>
      </c>
      <c r="F553" s="4">
        <v>15999000</v>
      </c>
      <c r="H553" s="4">
        <v>25186000</v>
      </c>
      <c r="J553" s="4">
        <v>23089000</v>
      </c>
      <c r="L553" s="4">
        <v>-3285000</v>
      </c>
      <c r="M553" s="4">
        <v>19382000</v>
      </c>
      <c r="O553" s="4">
        <v>15649000</v>
      </c>
      <c r="Q553" s="6"/>
      <c r="R553" s="4">
        <v>20280000</v>
      </c>
      <c r="T553" s="6"/>
      <c r="U553" s="4">
        <v>15033000</v>
      </c>
      <c r="W553" s="6"/>
      <c r="X553" s="4">
        <v>12334000</v>
      </c>
      <c r="Z553" s="6"/>
      <c r="AA553" s="4">
        <v>11805000</v>
      </c>
      <c r="AC553" s="4">
        <v>16014000</v>
      </c>
      <c r="AE553" s="4">
        <v>19380000</v>
      </c>
      <c r="AG553" s="6"/>
      <c r="AH553" s="4">
        <v>34887000</v>
      </c>
      <c r="AJ553" s="4">
        <v>36696781</v>
      </c>
      <c r="AL553" s="4">
        <v>45660938</v>
      </c>
      <c r="AN553" s="4">
        <v>47784714.58</v>
      </c>
      <c r="AP553" s="4">
        <v>45691000</v>
      </c>
      <c r="AR553" s="4">
        <v>42727000</v>
      </c>
      <c r="AT553" s="4">
        <v>27556251</v>
      </c>
      <c r="AV553" s="4">
        <v>35253058</v>
      </c>
      <c r="AX553" s="6"/>
      <c r="AY553" s="4">
        <v>36097230</v>
      </c>
      <c r="BA553" s="4">
        <v>29656541</v>
      </c>
      <c r="BG553" s="17">
        <v>443211476.19</v>
      </c>
    </row>
    <row r="554" spans="1:59" ht="12.75">
      <c r="A554" s="6" t="str">
        <f>CONCATENATE(A552,"F")</f>
        <v>R438F</v>
      </c>
      <c r="C554" s="1" t="s">
        <v>6</v>
      </c>
      <c r="D554" s="17">
        <v>0</v>
      </c>
      <c r="F554" s="4">
        <v>0</v>
      </c>
      <c r="H554" s="4">
        <v>0</v>
      </c>
      <c r="J554" s="4">
        <v>0</v>
      </c>
      <c r="L554" s="4">
        <v>0</v>
      </c>
      <c r="M554" s="4">
        <v>0</v>
      </c>
      <c r="O554" s="4">
        <v>675000</v>
      </c>
      <c r="Q554" s="6"/>
      <c r="R554" s="4">
        <v>97000</v>
      </c>
      <c r="T554" s="6"/>
      <c r="U554" s="4">
        <v>0</v>
      </c>
      <c r="W554" s="6"/>
      <c r="X554" s="4">
        <v>0</v>
      </c>
      <c r="Z554" s="6"/>
      <c r="AA554" s="4">
        <v>0</v>
      </c>
      <c r="AC554" s="4">
        <v>0</v>
      </c>
      <c r="AE554" s="4">
        <v>0</v>
      </c>
      <c r="AG554" s="6"/>
      <c r="AH554" s="4">
        <v>101000</v>
      </c>
      <c r="AJ554" s="4">
        <v>0</v>
      </c>
      <c r="AL554" s="4">
        <v>0</v>
      </c>
      <c r="AN554" s="4">
        <v>621000</v>
      </c>
      <c r="AP554" s="4">
        <v>612000</v>
      </c>
      <c r="AR554" s="4">
        <v>626000</v>
      </c>
      <c r="AT554" s="4">
        <v>626000</v>
      </c>
      <c r="AV554" s="4">
        <v>673000</v>
      </c>
      <c r="AX554" s="6"/>
      <c r="AY554" s="4">
        <v>751000</v>
      </c>
      <c r="BA554" s="4">
        <v>773000</v>
      </c>
      <c r="BG554" s="17">
        <v>4293396.59</v>
      </c>
    </row>
    <row r="555" spans="3:50" ht="6" customHeight="1">
      <c r="C555" s="1"/>
      <c r="Q555" s="6"/>
      <c r="T555" s="6"/>
      <c r="W555" s="6"/>
      <c r="Z555" s="6"/>
      <c r="AG555" s="6"/>
      <c r="AX555" s="6"/>
    </row>
    <row r="556" spans="1:59" ht="12.75">
      <c r="A556" s="6" t="s">
        <v>302</v>
      </c>
      <c r="B556" s="6" t="s">
        <v>313</v>
      </c>
      <c r="C556" s="18" t="s">
        <v>1</v>
      </c>
      <c r="D556" s="16">
        <f aca="true" t="shared" si="158" ref="D556:O556">SUM(D557:D558)</f>
        <v>190107076.7</v>
      </c>
      <c r="E556" s="14"/>
      <c r="F556" s="14">
        <f t="shared" si="158"/>
        <v>14230000</v>
      </c>
      <c r="G556" s="14"/>
      <c r="H556" s="14">
        <f t="shared" si="158"/>
        <v>14970000</v>
      </c>
      <c r="I556" s="14"/>
      <c r="J556" s="14">
        <f t="shared" si="158"/>
        <v>25601000</v>
      </c>
      <c r="K556" s="14"/>
      <c r="L556" s="14">
        <f t="shared" si="158"/>
        <v>-1435000</v>
      </c>
      <c r="M556" s="14">
        <f t="shared" si="158"/>
        <v>34187000</v>
      </c>
      <c r="N556" s="14"/>
      <c r="O556" s="14">
        <f t="shared" si="158"/>
        <v>29955000</v>
      </c>
      <c r="P556" s="14"/>
      <c r="Q556" s="6"/>
      <c r="R556" s="14">
        <f>SUM(R557:R558)</f>
        <v>24822000</v>
      </c>
      <c r="S556" s="14"/>
      <c r="T556" s="6"/>
      <c r="U556" s="14">
        <f>SUM(U557:U558)</f>
        <v>18813000</v>
      </c>
      <c r="V556" s="14"/>
      <c r="W556" s="6"/>
      <c r="X556" s="14">
        <f>SUM(X557:X558)</f>
        <v>22338000</v>
      </c>
      <c r="Y556" s="14"/>
      <c r="Z556" s="6"/>
      <c r="AA556" s="14">
        <f>SUM(AA557:AA558)</f>
        <v>15488000</v>
      </c>
      <c r="AB556" s="14"/>
      <c r="AC556" s="14">
        <f>SUM(AC557:AC558)</f>
        <v>15760000</v>
      </c>
      <c r="AD556" s="14"/>
      <c r="AE556" s="14">
        <f>SUM(AE557:AE558)</f>
        <v>22272000</v>
      </c>
      <c r="AF556" s="14"/>
      <c r="AG556" s="6"/>
      <c r="AH556" s="14">
        <f aca="true" t="shared" si="159" ref="AH556:AV556">SUM(AH557:AH558)</f>
        <v>34873000</v>
      </c>
      <c r="AI556" s="14"/>
      <c r="AJ556" s="14">
        <f t="shared" si="159"/>
        <v>45164169</v>
      </c>
      <c r="AK556" s="14"/>
      <c r="AL556" s="14">
        <f t="shared" si="159"/>
        <v>48903875</v>
      </c>
      <c r="AM556" s="14"/>
      <c r="AN556" s="14">
        <f t="shared" si="159"/>
        <v>50052595.85</v>
      </c>
      <c r="AO556" s="14"/>
      <c r="AP556" s="14">
        <f t="shared" si="159"/>
        <v>35235000</v>
      </c>
      <c r="AQ556" s="14"/>
      <c r="AR556" s="14">
        <f t="shared" si="159"/>
        <v>39893000</v>
      </c>
      <c r="AS556" s="14"/>
      <c r="AT556" s="14">
        <f t="shared" si="159"/>
        <v>31860309</v>
      </c>
      <c r="AU556" s="14"/>
      <c r="AV556" s="14">
        <f t="shared" si="159"/>
        <v>42985593</v>
      </c>
      <c r="AW556" s="14"/>
      <c r="AX556" s="6"/>
      <c r="AY556" s="14">
        <f>SUM(AY557:AY558)</f>
        <v>39540365</v>
      </c>
      <c r="AZ556" s="14"/>
      <c r="BA556" s="14">
        <f>SUM(BA557:BA558)</f>
        <v>35242769</v>
      </c>
      <c r="BB556" s="14"/>
      <c r="BC556" s="6"/>
      <c r="BD556" s="6"/>
      <c r="BG556" s="16">
        <f>SUM(BG557:BG558)</f>
        <v>503154565.34999996</v>
      </c>
    </row>
    <row r="557" spans="1:59" ht="12.75">
      <c r="A557" s="6" t="str">
        <f>CONCATENATE(A556,"U")</f>
        <v>R439U</v>
      </c>
      <c r="C557" s="2" t="s">
        <v>3</v>
      </c>
      <c r="D557" s="17">
        <v>190107076.7</v>
      </c>
      <c r="F557" s="4">
        <v>14230000</v>
      </c>
      <c r="H557" s="4">
        <v>14970000</v>
      </c>
      <c r="J557" s="4">
        <v>25601000</v>
      </c>
      <c r="L557" s="4">
        <v>-1435000</v>
      </c>
      <c r="M557" s="4">
        <v>34063000</v>
      </c>
      <c r="O557" s="4">
        <v>29279000</v>
      </c>
      <c r="Q557" s="6"/>
      <c r="R557" s="4">
        <v>24822000</v>
      </c>
      <c r="T557" s="6"/>
      <c r="U557" s="4">
        <v>18813000</v>
      </c>
      <c r="W557" s="6"/>
      <c r="X557" s="4">
        <v>22338000</v>
      </c>
      <c r="Z557" s="6"/>
      <c r="AA557" s="4">
        <v>15488000</v>
      </c>
      <c r="AC557" s="4">
        <v>15760000</v>
      </c>
      <c r="AE557" s="4">
        <v>22272000</v>
      </c>
      <c r="AG557" s="6"/>
      <c r="AH557" s="4">
        <v>34711000</v>
      </c>
      <c r="AJ557" s="4">
        <v>45164169</v>
      </c>
      <c r="AL557" s="4">
        <v>48903875</v>
      </c>
      <c r="AN557" s="4">
        <v>49072595.85</v>
      </c>
      <c r="AP557" s="4">
        <v>34274000</v>
      </c>
      <c r="AR557" s="4">
        <v>38915000</v>
      </c>
      <c r="AT557" s="4">
        <v>30882309</v>
      </c>
      <c r="AV557" s="4">
        <v>41945593</v>
      </c>
      <c r="AX557" s="6"/>
      <c r="AY557" s="4">
        <v>38379365</v>
      </c>
      <c r="BA557" s="4">
        <v>34047769</v>
      </c>
      <c r="BG557" s="17">
        <v>496665981.39</v>
      </c>
    </row>
    <row r="558" spans="1:59" ht="12.75">
      <c r="A558" s="6" t="str">
        <f>CONCATENATE(A556,"F")</f>
        <v>R439F</v>
      </c>
      <c r="C558" s="1" t="s">
        <v>6</v>
      </c>
      <c r="D558" s="17">
        <v>0</v>
      </c>
      <c r="F558" s="4">
        <v>0</v>
      </c>
      <c r="H558" s="4">
        <v>0</v>
      </c>
      <c r="J558" s="4">
        <v>0</v>
      </c>
      <c r="L558" s="4">
        <v>0</v>
      </c>
      <c r="M558" s="4">
        <v>124000</v>
      </c>
      <c r="O558" s="4">
        <v>676000</v>
      </c>
      <c r="Q558" s="6"/>
      <c r="R558" s="4">
        <v>0</v>
      </c>
      <c r="T558" s="6"/>
      <c r="U558" s="4">
        <v>0</v>
      </c>
      <c r="W558" s="6"/>
      <c r="X558" s="4">
        <v>0</v>
      </c>
      <c r="Z558" s="6"/>
      <c r="AA558" s="4">
        <v>0</v>
      </c>
      <c r="AC558" s="4">
        <v>0</v>
      </c>
      <c r="AE558" s="4">
        <v>0</v>
      </c>
      <c r="AG558" s="6"/>
      <c r="AH558" s="4">
        <v>162000</v>
      </c>
      <c r="AJ558" s="4">
        <v>0</v>
      </c>
      <c r="AL558" s="4">
        <v>0</v>
      </c>
      <c r="AN558" s="4">
        <v>980000</v>
      </c>
      <c r="AP558" s="4">
        <v>961000</v>
      </c>
      <c r="AR558" s="4">
        <v>978000</v>
      </c>
      <c r="AT558" s="4">
        <v>978000</v>
      </c>
      <c r="AV558" s="4">
        <v>1040000</v>
      </c>
      <c r="AX558" s="6"/>
      <c r="AY558" s="4">
        <v>1161000</v>
      </c>
      <c r="BA558" s="4">
        <v>1195000</v>
      </c>
      <c r="BG558" s="17">
        <v>6488583.96</v>
      </c>
    </row>
    <row r="559" spans="3:50" ht="6" customHeight="1">
      <c r="C559" s="1"/>
      <c r="Q559" s="6"/>
      <c r="T559" s="6"/>
      <c r="W559" s="6"/>
      <c r="Z559" s="6"/>
      <c r="AG559" s="6"/>
      <c r="AX559" s="6"/>
    </row>
    <row r="560" spans="1:59" ht="12.75">
      <c r="A560" s="6" t="s">
        <v>303</v>
      </c>
      <c r="B560" s="6" t="s">
        <v>314</v>
      </c>
      <c r="C560" s="18" t="s">
        <v>1</v>
      </c>
      <c r="D560" s="16">
        <f aca="true" t="shared" si="160" ref="D560:O560">SUM(D561:D562)</f>
        <v>99112440</v>
      </c>
      <c r="E560" s="14"/>
      <c r="F560" s="14">
        <f t="shared" si="160"/>
        <v>4613000</v>
      </c>
      <c r="G560" s="14"/>
      <c r="H560" s="14">
        <f t="shared" si="160"/>
        <v>5730000</v>
      </c>
      <c r="I560" s="14"/>
      <c r="J560" s="14">
        <f t="shared" si="160"/>
        <v>6494000</v>
      </c>
      <c r="K560" s="14"/>
      <c r="L560" s="14">
        <f t="shared" si="160"/>
        <v>-163000</v>
      </c>
      <c r="M560" s="14">
        <f t="shared" si="160"/>
        <v>7691000</v>
      </c>
      <c r="N560" s="14"/>
      <c r="O560" s="14">
        <f t="shared" si="160"/>
        <v>8534000</v>
      </c>
      <c r="P560" s="14"/>
      <c r="Q560" s="6"/>
      <c r="R560" s="14">
        <f>SUM(R561:R562)</f>
        <v>14445000</v>
      </c>
      <c r="S560" s="14"/>
      <c r="T560" s="6"/>
      <c r="U560" s="14">
        <f>SUM(U561:U562)</f>
        <v>23842000</v>
      </c>
      <c r="V560" s="14"/>
      <c r="W560" s="6"/>
      <c r="X560" s="14">
        <f>SUM(X561:X562)</f>
        <v>4610000</v>
      </c>
      <c r="Y560" s="14"/>
      <c r="Z560" s="6"/>
      <c r="AA560" s="14">
        <f>SUM(AA561:AA562)</f>
        <v>3779000</v>
      </c>
      <c r="AB560" s="14"/>
      <c r="AC560" s="14">
        <f>SUM(AC561:AC562)</f>
        <v>5775000</v>
      </c>
      <c r="AD560" s="14"/>
      <c r="AE560" s="14">
        <f>SUM(AE561:AE562)</f>
        <v>9128000</v>
      </c>
      <c r="AF560" s="14"/>
      <c r="AG560" s="6"/>
      <c r="AH560" s="14">
        <f aca="true" t="shared" si="161" ref="AH560:AV560">SUM(AH561:AH562)</f>
        <v>16999000</v>
      </c>
      <c r="AI560" s="14"/>
      <c r="AJ560" s="14">
        <f t="shared" si="161"/>
        <v>16596791</v>
      </c>
      <c r="AK560" s="14"/>
      <c r="AL560" s="14">
        <f t="shared" si="161"/>
        <v>24970127</v>
      </c>
      <c r="AM560" s="14"/>
      <c r="AN560" s="14">
        <f t="shared" si="161"/>
        <v>29096000</v>
      </c>
      <c r="AO560" s="14"/>
      <c r="AP560" s="14">
        <f t="shared" si="161"/>
        <v>23972000</v>
      </c>
      <c r="AQ560" s="14"/>
      <c r="AR560" s="14">
        <f t="shared" si="161"/>
        <v>22636000</v>
      </c>
      <c r="AS560" s="14"/>
      <c r="AT560" s="14">
        <f t="shared" si="161"/>
        <v>18914870</v>
      </c>
      <c r="AU560" s="14"/>
      <c r="AV560" s="14">
        <f t="shared" si="161"/>
        <v>22819231</v>
      </c>
      <c r="AW560" s="14"/>
      <c r="AX560" s="6"/>
      <c r="AY560" s="14">
        <f>SUM(AY561:AY562)</f>
        <v>20389969</v>
      </c>
      <c r="AZ560" s="14"/>
      <c r="BA560" s="14">
        <f>SUM(BA561:BA562)</f>
        <v>18389011</v>
      </c>
      <c r="BB560" s="14"/>
      <c r="BC560" s="6"/>
      <c r="BD560" s="6"/>
      <c r="BG560" s="16">
        <f>SUM(BG561:BG562)</f>
        <v>252436933.92</v>
      </c>
    </row>
    <row r="561" spans="1:59" ht="12.75">
      <c r="A561" s="6" t="str">
        <f>CONCATENATE(A560,"U")</f>
        <v>R440U</v>
      </c>
      <c r="C561" s="2" t="s">
        <v>3</v>
      </c>
      <c r="D561" s="17">
        <v>99112440</v>
      </c>
      <c r="F561" s="4">
        <v>4613000</v>
      </c>
      <c r="H561" s="4">
        <v>5730000</v>
      </c>
      <c r="J561" s="4">
        <v>6494000</v>
      </c>
      <c r="L561" s="4">
        <v>-163000</v>
      </c>
      <c r="M561" s="4">
        <v>7691000</v>
      </c>
      <c r="O561" s="4">
        <v>8534000</v>
      </c>
      <c r="Q561" s="6"/>
      <c r="R561" s="4">
        <v>14265000</v>
      </c>
      <c r="T561" s="6"/>
      <c r="U561" s="4">
        <v>23842000</v>
      </c>
      <c r="W561" s="6"/>
      <c r="X561" s="4">
        <v>4610000</v>
      </c>
      <c r="Z561" s="6"/>
      <c r="AA561" s="4">
        <v>3779000</v>
      </c>
      <c r="AC561" s="4">
        <v>5775000</v>
      </c>
      <c r="AE561" s="4">
        <v>9128000</v>
      </c>
      <c r="AG561" s="6"/>
      <c r="AH561" s="4">
        <v>16920000</v>
      </c>
      <c r="AJ561" s="4">
        <v>16596791</v>
      </c>
      <c r="AL561" s="4">
        <v>24970127</v>
      </c>
      <c r="AN561" s="4">
        <v>28622000</v>
      </c>
      <c r="AP561" s="4">
        <v>23503000</v>
      </c>
      <c r="AR561" s="4">
        <v>22155000</v>
      </c>
      <c r="AT561" s="4">
        <v>18433870</v>
      </c>
      <c r="AV561" s="4">
        <v>22319231</v>
      </c>
      <c r="AX561" s="6"/>
      <c r="AY561" s="4">
        <v>19830969</v>
      </c>
      <c r="BA561" s="4">
        <v>17814011</v>
      </c>
      <c r="BG561" s="17">
        <v>249384358.39</v>
      </c>
    </row>
    <row r="562" spans="1:59" ht="12.75">
      <c r="A562" s="6" t="str">
        <f>CONCATENATE(A560,"F")</f>
        <v>R440F</v>
      </c>
      <c r="C562" s="1" t="s">
        <v>6</v>
      </c>
      <c r="D562" s="17">
        <v>0</v>
      </c>
      <c r="F562" s="4">
        <v>0</v>
      </c>
      <c r="H562" s="4">
        <v>0</v>
      </c>
      <c r="J562" s="4">
        <v>0</v>
      </c>
      <c r="L562" s="4">
        <v>0</v>
      </c>
      <c r="M562" s="4">
        <v>0</v>
      </c>
      <c r="O562" s="4">
        <v>0</v>
      </c>
      <c r="Q562" s="6"/>
      <c r="R562" s="4">
        <v>180000</v>
      </c>
      <c r="T562" s="6"/>
      <c r="U562" s="4">
        <v>0</v>
      </c>
      <c r="W562" s="6"/>
      <c r="X562" s="4">
        <v>0</v>
      </c>
      <c r="Z562" s="6"/>
      <c r="AA562" s="4">
        <v>0</v>
      </c>
      <c r="AC562" s="4">
        <v>0</v>
      </c>
      <c r="AE562" s="4">
        <v>0</v>
      </c>
      <c r="AG562" s="6"/>
      <c r="AH562" s="4">
        <v>79000</v>
      </c>
      <c r="AJ562" s="4">
        <v>0</v>
      </c>
      <c r="AL562" s="4">
        <v>0</v>
      </c>
      <c r="AN562" s="4">
        <v>474000</v>
      </c>
      <c r="AP562" s="4">
        <v>469000</v>
      </c>
      <c r="AR562" s="4">
        <v>481000</v>
      </c>
      <c r="AT562" s="4">
        <v>481000</v>
      </c>
      <c r="AV562" s="4">
        <v>500000</v>
      </c>
      <c r="AX562" s="6"/>
      <c r="AY562" s="4">
        <v>559000</v>
      </c>
      <c r="BA562" s="4">
        <v>575000</v>
      </c>
      <c r="BG562" s="17">
        <v>3052575.53</v>
      </c>
    </row>
    <row r="563" spans="3:50" ht="6" customHeight="1">
      <c r="C563" s="1"/>
      <c r="Q563" s="6"/>
      <c r="T563" s="6"/>
      <c r="W563" s="6"/>
      <c r="Z563" s="6"/>
      <c r="AG563" s="6"/>
      <c r="AX563" s="6"/>
    </row>
    <row r="564" spans="1:59" ht="12.75">
      <c r="A564" s="6" t="s">
        <v>304</v>
      </c>
      <c r="B564" s="6" t="s">
        <v>315</v>
      </c>
      <c r="C564" s="18" t="s">
        <v>1</v>
      </c>
      <c r="D564" s="16">
        <f aca="true" t="shared" si="162" ref="D564:O564">SUM(D565:D566)</f>
        <v>134132109.96</v>
      </c>
      <c r="E564" s="14"/>
      <c r="F564" s="14">
        <f t="shared" si="162"/>
        <v>12529000</v>
      </c>
      <c r="G564" s="14"/>
      <c r="H564" s="14">
        <f t="shared" si="162"/>
        <v>11758000</v>
      </c>
      <c r="I564" s="14"/>
      <c r="J564" s="14">
        <f t="shared" si="162"/>
        <v>10448000</v>
      </c>
      <c r="K564" s="14"/>
      <c r="L564" s="14">
        <f t="shared" si="162"/>
        <v>-375000</v>
      </c>
      <c r="M564" s="14">
        <f t="shared" si="162"/>
        <v>8057000</v>
      </c>
      <c r="N564" s="14"/>
      <c r="O564" s="14">
        <f t="shared" si="162"/>
        <v>9425000</v>
      </c>
      <c r="P564" s="14"/>
      <c r="Q564" s="6"/>
      <c r="R564" s="14">
        <f>SUM(R565:R566)</f>
        <v>6188000</v>
      </c>
      <c r="S564" s="14"/>
      <c r="T564" s="6"/>
      <c r="U564" s="14">
        <f>SUM(U565:U566)</f>
        <v>8409000</v>
      </c>
      <c r="V564" s="14"/>
      <c r="W564" s="6"/>
      <c r="X564" s="14">
        <f>SUM(X565:X566)</f>
        <v>7717000</v>
      </c>
      <c r="Y564" s="14"/>
      <c r="Z564" s="6"/>
      <c r="AA564" s="14">
        <f>SUM(AA565:AA566)</f>
        <v>5560000</v>
      </c>
      <c r="AB564" s="14"/>
      <c r="AC564" s="14">
        <f>SUM(AC565:AC566)</f>
        <v>3512000</v>
      </c>
      <c r="AD564" s="14"/>
      <c r="AE564" s="14">
        <f>SUM(AE565:AE566)</f>
        <v>9286000</v>
      </c>
      <c r="AF564" s="14"/>
      <c r="AG564" s="6"/>
      <c r="AH564" s="14">
        <f aca="true" t="shared" si="163" ref="AH564:AV564">SUM(AH565:AH566)</f>
        <v>23637000</v>
      </c>
      <c r="AI564" s="14"/>
      <c r="AJ564" s="14">
        <f t="shared" si="163"/>
        <v>31375218</v>
      </c>
      <c r="AK564" s="14"/>
      <c r="AL564" s="14">
        <f t="shared" si="163"/>
        <v>33873805.78</v>
      </c>
      <c r="AM564" s="14"/>
      <c r="AN564" s="14">
        <f t="shared" si="163"/>
        <v>34557230.11</v>
      </c>
      <c r="AO564" s="14"/>
      <c r="AP564" s="14">
        <f t="shared" si="163"/>
        <v>22909000</v>
      </c>
      <c r="AQ564" s="14"/>
      <c r="AR564" s="14">
        <f t="shared" si="163"/>
        <v>27137000</v>
      </c>
      <c r="AS564" s="14"/>
      <c r="AT564" s="14">
        <f t="shared" si="163"/>
        <v>24893725</v>
      </c>
      <c r="AU564" s="14"/>
      <c r="AV564" s="14">
        <f t="shared" si="163"/>
        <v>24806015</v>
      </c>
      <c r="AW564" s="14"/>
      <c r="AX564" s="6"/>
      <c r="AY564" s="14">
        <f>SUM(AY565:AY566)</f>
        <v>25960974</v>
      </c>
      <c r="AZ564" s="14"/>
      <c r="BA564" s="14">
        <f>SUM(BA565:BA566)</f>
        <v>20818790</v>
      </c>
      <c r="BB564" s="14"/>
      <c r="BC564" s="6"/>
      <c r="BD564" s="6"/>
      <c r="BG564" s="16">
        <f>SUM(BG565:BG566)</f>
        <v>304085569.40000004</v>
      </c>
    </row>
    <row r="565" spans="1:59" ht="12.75">
      <c r="A565" s="6" t="str">
        <f>CONCATENATE(A564,"U")</f>
        <v>R441U</v>
      </c>
      <c r="C565" s="2" t="s">
        <v>3</v>
      </c>
      <c r="D565" s="17">
        <v>134132109.96</v>
      </c>
      <c r="F565" s="4">
        <v>12529000</v>
      </c>
      <c r="H565" s="4">
        <v>11758000</v>
      </c>
      <c r="J565" s="4">
        <v>10448000</v>
      </c>
      <c r="L565" s="4">
        <v>-375000</v>
      </c>
      <c r="M565" s="4">
        <v>8057000</v>
      </c>
      <c r="O565" s="4">
        <v>9425000</v>
      </c>
      <c r="Q565" s="6"/>
      <c r="R565" s="4">
        <v>6188000</v>
      </c>
      <c r="T565" s="6"/>
      <c r="U565" s="4">
        <v>8409000</v>
      </c>
      <c r="W565" s="6"/>
      <c r="X565" s="4">
        <v>7717000</v>
      </c>
      <c r="Z565" s="6"/>
      <c r="AA565" s="4">
        <v>5560000</v>
      </c>
      <c r="AC565" s="4">
        <v>3512000</v>
      </c>
      <c r="AE565" s="4">
        <v>9286000</v>
      </c>
      <c r="AG565" s="6"/>
      <c r="AH565" s="4">
        <v>23523000</v>
      </c>
      <c r="AJ565" s="4">
        <v>31375218</v>
      </c>
      <c r="AL565" s="4">
        <v>33873805.78</v>
      </c>
      <c r="AN565" s="4">
        <v>33859230.11</v>
      </c>
      <c r="AP565" s="4">
        <v>22224000</v>
      </c>
      <c r="AR565" s="4">
        <v>26440000</v>
      </c>
      <c r="AT565" s="4">
        <v>24196725</v>
      </c>
      <c r="AV565" s="4">
        <v>24068015</v>
      </c>
      <c r="AX565" s="6"/>
      <c r="AY565" s="4">
        <v>25135974</v>
      </c>
      <c r="BA565" s="4">
        <v>19969790</v>
      </c>
      <c r="BG565" s="17">
        <v>299741478.36</v>
      </c>
    </row>
    <row r="566" spans="1:59" ht="12.75">
      <c r="A566" s="6" t="str">
        <f>CONCATENATE(A564,"F")</f>
        <v>R441F</v>
      </c>
      <c r="C566" s="1" t="s">
        <v>6</v>
      </c>
      <c r="D566" s="17">
        <v>0</v>
      </c>
      <c r="F566" s="4">
        <v>0</v>
      </c>
      <c r="H566" s="4">
        <v>0</v>
      </c>
      <c r="J566" s="4">
        <v>0</v>
      </c>
      <c r="L566" s="4">
        <v>0</v>
      </c>
      <c r="M566" s="4">
        <v>0</v>
      </c>
      <c r="O566" s="4">
        <v>0</v>
      </c>
      <c r="Q566" s="6"/>
      <c r="R566" s="4">
        <v>0</v>
      </c>
      <c r="T566" s="6"/>
      <c r="U566" s="4">
        <v>0</v>
      </c>
      <c r="W566" s="6"/>
      <c r="X566" s="4">
        <v>0</v>
      </c>
      <c r="Z566" s="6"/>
      <c r="AA566" s="4">
        <v>0</v>
      </c>
      <c r="AC566" s="4">
        <v>0</v>
      </c>
      <c r="AE566" s="4">
        <v>0</v>
      </c>
      <c r="AG566" s="6"/>
      <c r="AH566" s="4">
        <v>114000</v>
      </c>
      <c r="AJ566" s="4">
        <v>0</v>
      </c>
      <c r="AL566" s="4">
        <v>0</v>
      </c>
      <c r="AN566" s="4">
        <v>698000</v>
      </c>
      <c r="AP566" s="4">
        <v>685000</v>
      </c>
      <c r="AR566" s="4">
        <v>697000</v>
      </c>
      <c r="AT566" s="4">
        <v>697000</v>
      </c>
      <c r="AV566" s="4">
        <v>738000</v>
      </c>
      <c r="AX566" s="6"/>
      <c r="AY566" s="4">
        <v>825000</v>
      </c>
      <c r="BA566" s="4">
        <v>849000</v>
      </c>
      <c r="BG566" s="17">
        <v>4344091.04</v>
      </c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3"/>
    </row>
    <row r="910" ht="12.75">
      <c r="C910" s="3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3"/>
    </row>
    <row r="936" ht="12.75">
      <c r="C936" s="3"/>
    </row>
    <row r="937" ht="12.75">
      <c r="C937" s="2"/>
    </row>
    <row r="938" ht="12.75">
      <c r="C938" s="2"/>
    </row>
    <row r="939" ht="12.75">
      <c r="C939" s="2"/>
    </row>
    <row r="940" ht="12.75">
      <c r="C940" s="3"/>
    </row>
    <row r="941" ht="12.75">
      <c r="C941" s="3"/>
    </row>
    <row r="942" ht="12.75">
      <c r="C942" s="2"/>
    </row>
    <row r="943" ht="12.75">
      <c r="C943" s="3"/>
    </row>
    <row r="944" ht="12.75">
      <c r="C944" s="3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3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1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1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1"/>
    </row>
    <row r="998" ht="12.75">
      <c r="C998" s="2"/>
    </row>
    <row r="999" ht="12.75">
      <c r="C999" s="5"/>
    </row>
    <row r="1000" ht="12.75">
      <c r="C1000" s="5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</sheetData>
  <mergeCells count="7">
    <mergeCell ref="Z3:AA3"/>
    <mergeCell ref="AG3:AH3"/>
    <mergeCell ref="AX3:AY3"/>
    <mergeCell ref="L3:M3"/>
    <mergeCell ref="Q3:R3"/>
    <mergeCell ref="T3:U3"/>
    <mergeCell ref="W3:X3"/>
  </mergeCells>
  <printOptions/>
  <pageMargins left="0.75" right="0.75" top="1" bottom="1" header="0.5" footer="0.5"/>
  <pageSetup fitToHeight="9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tjoss</dc:creator>
  <cp:keywords/>
  <dc:description/>
  <cp:lastModifiedBy>ksussex</cp:lastModifiedBy>
  <cp:lastPrinted>2012-07-23T07:31:52Z</cp:lastPrinted>
  <dcterms:created xsi:type="dcterms:W3CDTF">2012-06-08T09:36:39Z</dcterms:created>
  <dcterms:modified xsi:type="dcterms:W3CDTF">2012-07-23T09:26:35Z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